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9.jpeg" ContentType="image/jpeg"/>
  <Override PartName="/xl/media/image1.jpeg" ContentType="image/jpeg"/>
  <Override PartName="/xl/media/image2.jpeg" ContentType="image/jpeg"/>
  <Override PartName="/xl/media/image3.jpeg" ContentType="image/jpeg"/>
  <Override PartName="/xl/media/image4.jpeg" ContentType="image/jpeg"/>
  <Override PartName="/xl/media/image7.png" ContentType="image/png"/>
  <Override PartName="/xl/media/image5.jpeg" ContentType="image/jpeg"/>
  <Override PartName="/xl/media/image6.jpeg" ContentType="image/jpeg"/>
  <Override PartName="/xl/media/image8.jpeg" ContentType="image/jpeg"/>
  <Override PartName="/xl/media/image10.jpeg" ContentType="image/jpeg"/>
  <Override PartName="/xl/media/image11.jpeg" ContentType="image/jpeg"/>
  <Override PartName="/xl/media/image12.jpeg" ContentType="image/jpeg"/>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_rels/drawing9.xml.rels" ContentType="application/vnd.openxmlformats-package.relationships+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DPVIT-FR" sheetId="1" state="visible" r:id="rId2"/>
    <sheet name="PLSD" sheetId="2" state="visible" r:id="rId3"/>
    <sheet name="LGCD" sheetId="3" state="visible" r:id="rId4"/>
    <sheet name="PLSND" sheetId="4" state="visible" r:id="rId5"/>
    <sheet name="LGCND" sheetId="5" state="visible" r:id="rId6"/>
    <sheet name="LS" sheetId="6" state="visible" r:id="rId7"/>
    <sheet name="BDI" sheetId="7" state="visible" r:id="rId8"/>
    <sheet name="TRV" sheetId="8" state="visible" r:id="rId9"/>
    <sheet name="CRO" sheetId="9" state="visible" r:id="rId10"/>
    <sheet name="ABCS" sheetId="10" state="visible" r:id="rId11"/>
    <sheet name="ABCI" sheetId="11" state="visible" r:id="rId12"/>
  </sheets>
  <definedNames>
    <definedName function="false" hidden="false" localSheetId="10" name="_xlnm.Print_Area" vbProcedure="false">ABCI!$A$1:$O$966</definedName>
    <definedName function="false" hidden="false" localSheetId="10" name="_xlnm.Print_Titles" vbProcedure="false">ABCI!$1:$12</definedName>
    <definedName function="false" hidden="false" localSheetId="9" name="_xlnm.Print_Area" vbProcedure="false">ABCS!$A$1:$J$721</definedName>
    <definedName function="false" hidden="false" localSheetId="9" name="_xlnm.Print_Titles" vbProcedure="false">ABCS!$1:$11</definedName>
    <definedName function="false" hidden="true" localSheetId="9" name="_xlnm._FilterDatabase" vbProcedure="false">ABCS!$A$11:$J$718</definedName>
    <definedName function="false" hidden="false" localSheetId="6" name="_xlnm.Print_Area" vbProcedure="false">BDI!$A$1:$H$135</definedName>
    <definedName function="false" hidden="false" localSheetId="6" name="_xlnm.Print_Titles" vbProcedure="false">BDI!$1:$7</definedName>
    <definedName function="false" hidden="false" localSheetId="8" name="_xlnm.Print_Area" vbProcedure="false">CRO!$A$1:$I$59</definedName>
    <definedName function="false" hidden="false" localSheetId="8" name="_xlnm.Print_Titles" vbProcedure="false">CRO!$1:$9</definedName>
    <definedName function="false" hidden="false" localSheetId="0" name="_xlnm.Print_Area" vbProcedure="false">'DPVIT-FR'!$A$1:$J$113</definedName>
    <definedName function="false" hidden="false" localSheetId="2" name="_xlnm.Print_Area" vbProcedure="false">LGCD!$A$1:$J$3974</definedName>
    <definedName function="false" hidden="false" localSheetId="2" name="_xlnm.Print_Titles" vbProcedure="false">LGCD!$1:$11</definedName>
    <definedName function="false" hidden="true" localSheetId="2" name="_xlnm._FilterDatabase" vbProcedure="false">LGCD!$A$11:$J$3971</definedName>
    <definedName function="false" hidden="false" localSheetId="4" name="_xlnm.Print_Area" vbProcedure="false">LGCND!$A$1:$J$3974</definedName>
    <definedName function="false" hidden="false" localSheetId="4" name="_xlnm.Print_Titles" vbProcedure="false">LGCND!$1:$11</definedName>
    <definedName function="false" hidden="true" localSheetId="4" name="_xlnm._FilterDatabase" vbProcedure="false">LGCND!$A$11:$J$3971</definedName>
    <definedName function="false" hidden="false" localSheetId="5" name="_xlnm.Print_Area" vbProcedure="false">LS!$A$1:$H$57</definedName>
    <definedName function="false" hidden="false" localSheetId="5" name="_xlnm.Print_Titles" vbProcedure="false">LS!$1:$7</definedName>
    <definedName function="false" hidden="false" localSheetId="1" name="_xlnm.Print_Area" vbProcedure="false">PLSD!$A$1:$J$1028</definedName>
    <definedName function="false" hidden="false" localSheetId="1" name="_xlnm.Print_Titles" vbProcedure="false">PLSD!$1:$10</definedName>
    <definedName function="false" hidden="true" localSheetId="1" name="_xlnm._FilterDatabase" vbProcedure="false">PLSD!$A$10:$J$1023</definedName>
    <definedName function="false" hidden="false" localSheetId="3" name="_xlnm.Print_Area" vbProcedure="false">PLSND!$A$1:$J$1028</definedName>
    <definedName function="false" hidden="false" localSheetId="3" name="_xlnm.Print_Titles" vbProcedure="false">PLSND!$1:$10</definedName>
    <definedName function="false" hidden="true" localSheetId="3" name="_xlnm._FilterDatabase" vbProcedure="false">PLSND!$A$10:$J$1023</definedName>
    <definedName function="false" hidden="false" localSheetId="7" name="_xlnm.Print_Area" vbProcedure="false">TRV!$A$1:$M$57</definedName>
    <definedName function="false" hidden="false" localSheetId="1" name="_xlnm.Print_Titles" vbProcedure="false">PLSD!$1:$10</definedName>
    <definedName function="false" hidden="false" localSheetId="2" name="_xlnm.Print_Titles" vbProcedure="false">LGCD!$1:$11</definedName>
    <definedName function="false" hidden="false" localSheetId="3" name="_xlnm.Print_Titles" vbProcedure="false">PLSND!$1:$10</definedName>
    <definedName function="false" hidden="false" localSheetId="4" name="_xlnm.Print_Titles" vbProcedure="false">LGCND!$1:$11</definedName>
    <definedName function="false" hidden="false" localSheetId="5" name="_xlnm.Print_Titles" vbProcedure="false">LS!$1:$7</definedName>
    <definedName function="false" hidden="false" localSheetId="6" name="_xlnm.Print_Titles" vbProcedure="false">BDI!$1:$7</definedName>
    <definedName function="false" hidden="false" localSheetId="8" name="_xlnm.Print_Titles" vbProcedure="false">CRO!$1:$9</definedName>
    <definedName function="false" hidden="false" localSheetId="9" name="_xlnm.Print_Titles" vbProcedure="false">ABCS!$1:$11</definedName>
    <definedName function="false" hidden="false" localSheetId="10" name="_xlnm.Print_Titles" vbProcedure="false">ABCI!$1:$12</definedName>
    <definedName function="false" hidden="false" localSheetId="10" name="_xlnm._FilterDatabase" vbProcedure="false">ABCI!$A$11:$O$433</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<sst xmlns="http://schemas.openxmlformats.org/spreadsheetml/2006/main" count="56592" uniqueCount="10407">
  <si>
    <r>
      <rPr>
        <b val="true"/>
        <sz val="18"/>
        <color rgb="FFFFFFFF"/>
        <rFont val="Arial"/>
        <family val="2"/>
        <charset val="1"/>
      </rPr>
      <t xml:space="preserve">FOLHA DE ROSTO - ORÇAMENTO</t>
    </r>
    <r>
      <rPr>
        <b val="true"/>
        <i val="true"/>
        <sz val="18"/>
        <color rgb="FFFFFF00"/>
        <rFont val="Arial"/>
        <family val="2"/>
        <charset val="1"/>
      </rPr>
      <t xml:space="preserve">  </t>
    </r>
  </si>
  <si>
    <t xml:space="preserve">PREMISSAS:</t>
  </si>
  <si>
    <t xml:space="preserve">DADOS INICIAIS DO PROJETO:</t>
  </si>
  <si>
    <t xml:space="preserve">OBRA:</t>
  </si>
  <si>
    <t xml:space="preserve">UNIDADE DEFENSORIAL DE VITÓRIA DA CONQUISTA</t>
  </si>
  <si>
    <t xml:space="preserve">CLIENTE:</t>
  </si>
  <si>
    <t xml:space="preserve">DEFENSORIA PÚBLICA DO ESTADO DA BAHIA</t>
  </si>
  <si>
    <t xml:space="preserve">LOCAIS:</t>
  </si>
  <si>
    <t xml:space="preserve">VITÓRIA DA CONQUISTA/BA</t>
  </si>
  <si>
    <t xml:space="preserve">REVISÃO:</t>
  </si>
  <si>
    <t xml:space="preserve">02</t>
  </si>
  <si>
    <t xml:space="preserve">DATA:</t>
  </si>
  <si>
    <t xml:space="preserve">COMPREENDEM ESTE TRABALHO:</t>
  </si>
  <si>
    <t xml:space="preserve">ITEM</t>
  </si>
  <si>
    <t xml:space="preserve">DESCRIÇÃO</t>
  </si>
  <si>
    <t xml:space="preserve">CÓDIGO ABA</t>
  </si>
  <si>
    <t xml:space="preserve">1.0</t>
  </si>
  <si>
    <t xml:space="preserve">PLANILHA GERAL SINTÉTICA DESONERADA</t>
  </si>
  <si>
    <t xml:space="preserve">PLSD</t>
  </si>
  <si>
    <t xml:space="preserve">2.0</t>
  </si>
  <si>
    <t xml:space="preserve">LISTAGEM GERAL DE COMPOSIÇÕES DESONERADA</t>
  </si>
  <si>
    <t xml:space="preserve">LGCD</t>
  </si>
  <si>
    <t xml:space="preserve">3.0</t>
  </si>
  <si>
    <t xml:space="preserve">PLANILHA GERAL SINTÉTICA NÃO DESONERADA</t>
  </si>
  <si>
    <t xml:space="preserve">PLSND</t>
  </si>
  <si>
    <t xml:space="preserve">4.0</t>
  </si>
  <si>
    <t xml:space="preserve">LISTAGEM GERAL DE COMPOSIÇÕES NÃO DESONERADA</t>
  </si>
  <si>
    <t xml:space="preserve">LGCND</t>
  </si>
  <si>
    <t xml:space="preserve">5.0</t>
  </si>
  <si>
    <t xml:space="preserve">MEMÓRIA DE CALCULO DAS LEIS SOCIAIS</t>
  </si>
  <si>
    <t xml:space="preserve">LS</t>
  </si>
  <si>
    <t xml:space="preserve">6.0</t>
  </si>
  <si>
    <t xml:space="preserve">MEMÓRIA DE CALCULO DA BONIFICAÇÃO SOBRE DESPESAS INDIRETAS</t>
  </si>
  <si>
    <t xml:space="preserve">BDI</t>
  </si>
  <si>
    <t xml:space="preserve">7.0</t>
  </si>
  <si>
    <t xml:space="preserve">TABELA RESUMO DE VALORES</t>
  </si>
  <si>
    <t xml:space="preserve">TRV</t>
  </si>
  <si>
    <t xml:space="preserve">8.0</t>
  </si>
  <si>
    <t xml:space="preserve">CRONOGRAMA FÍSICO-FINANCEIRO</t>
  </si>
  <si>
    <t xml:space="preserve">CRO</t>
  </si>
  <si>
    <t xml:space="preserve">9.0</t>
  </si>
  <si>
    <t xml:space="preserve">CURVA ABC DE SERVIÇOS</t>
  </si>
  <si>
    <t xml:space="preserve">ABCS</t>
  </si>
  <si>
    <t xml:space="preserve">10.0</t>
  </si>
  <si>
    <t xml:space="preserve">CURVA ABC DE INSUMOS</t>
  </si>
  <si>
    <t xml:space="preserve">ABCI</t>
  </si>
  <si>
    <t xml:space="preserve">REFERÊNCIAS DE PREÇOS:</t>
  </si>
  <si>
    <t xml:space="preserve">PARA REFERENCIAS DE PREÇOS UTILIZAMOS AS BASES ABAIXO:</t>
  </si>
  <si>
    <t xml:space="preserve">BASE</t>
  </si>
  <si>
    <t xml:space="preserve">DATA</t>
  </si>
  <si>
    <t xml:space="preserve">OBSERVAÇÕES</t>
  </si>
  <si>
    <t xml:space="preserve">SINAPI (BA)</t>
  </si>
  <si>
    <t xml:space="preserve">12/2019</t>
  </si>
  <si>
    <t xml:space="preserve">http://www1.caixa.gov.br/gov/gov_social/municipal/programa_des_urbano/SINAPI/index.asp</t>
  </si>
  <si>
    <t xml:space="preserve">SICRO3(BA)</t>
  </si>
  <si>
    <t xml:space="preserve">07/2019</t>
  </si>
  <si>
    <t xml:space="preserve">http://www.dnit.gov.br/custos-e-pagamentos/custos-e-pagamentos-1</t>
  </si>
  <si>
    <t xml:space="preserve">SEINFRA/CE</t>
  </si>
  <si>
    <t xml:space="preserve">026</t>
  </si>
  <si>
    <t xml:space="preserve">http://www.seinfra.ce.gov.br/index.php/tabela-de-custos</t>
  </si>
  <si>
    <t xml:space="preserve">SIURB/SP</t>
  </si>
  <si>
    <t xml:space="preserve">http://www.prefeitura.sp.gov.br/cidade/secretarias/obras/tabelas_de_custos/index.php?p=242786</t>
  </si>
  <si>
    <t xml:space="preserve">ORSE/SE</t>
  </si>
  <si>
    <t xml:space="preserve">11/2019</t>
  </si>
  <si>
    <t xml:space="preserve">http://187.17.2.135/orse/default.asp</t>
  </si>
  <si>
    <t xml:space="preserve">SBC</t>
  </si>
  <si>
    <t xml:space="preserve">http://www.informativosbc.com.br/</t>
  </si>
  <si>
    <t xml:space="preserve">CPOS/SP</t>
  </si>
  <si>
    <t xml:space="preserve">http://www.cpos.sp.gov.br/boletim-referencial-de-custos</t>
  </si>
  <si>
    <t xml:space="preserve">FDE(SP)</t>
  </si>
  <si>
    <t xml:space="preserve">10/2019</t>
  </si>
  <si>
    <t xml:space="preserve">http://www.fde.sp.gov.br/PagePublic/Interna.aspx?codigoMenu=189</t>
  </si>
  <si>
    <t xml:space="preserve">AGETOP CIVIL (GO)</t>
  </si>
  <si>
    <t xml:space="preserve">04/2019</t>
  </si>
  <si>
    <t xml:space="preserve">http://www.agetop.go.gov.br/Tabelas/113</t>
  </si>
  <si>
    <t xml:space="preserve">SEDOP(PA)</t>
  </si>
  <si>
    <t xml:space="preserve">http://www.sedurb.pa.gov.br/index.php/component/content/article/2-sem-categoria/102-planilha-de-custo-abril-2017</t>
  </si>
  <si>
    <t xml:space="preserve">11.0</t>
  </si>
  <si>
    <t xml:space="preserve">SETOP(MG)</t>
  </si>
  <si>
    <t xml:space="preserve">http://www.transportes.mg.gov.br/municipio/consulta-a-planilha-de-precos-setop</t>
  </si>
  <si>
    <t xml:space="preserve">12.0</t>
  </si>
  <si>
    <t xml:space="preserve">EMBASA(BA)</t>
  </si>
  <si>
    <t xml:space="preserve">06/2017</t>
  </si>
  <si>
    <t xml:space="preserve">http://www.embasa.ba.gov.br/index.php/servico/licitacoes-e-contratos/tabelas-de-preco</t>
  </si>
  <si>
    <t xml:space="preserve">13.0</t>
  </si>
  <si>
    <t xml:space="preserve">AGESUL (MS)</t>
  </si>
  <si>
    <t xml:space="preserve">06/2019</t>
  </si>
  <si>
    <t xml:space="preserve">http://www.servicos.ms.gov.br/extranet-seinfra/docs/boletim_precos.html</t>
  </si>
  <si>
    <t xml:space="preserve">14.0</t>
  </si>
  <si>
    <t xml:space="preserve">IOPES/ES</t>
  </si>
  <si>
    <t xml:space="preserve">https://iopes.es.gov.br/referencial-preco-1</t>
  </si>
  <si>
    <t xml:space="preserve">15.0</t>
  </si>
  <si>
    <t xml:space="preserve">SUDECAP/MG</t>
  </si>
  <si>
    <t xml:space="preserve">https://prefeitura.pbh.gov.br/sudecap/tabela-de-precos</t>
  </si>
  <si>
    <t xml:space="preserve">TAXAS:</t>
  </si>
  <si>
    <t xml:space="preserve">LEIS SOCIAIS DESONERADO:</t>
  </si>
  <si>
    <t xml:space="preserve">HORISTA:</t>
  </si>
  <si>
    <t xml:space="preserve">BDI DESONERADO:</t>
  </si>
  <si>
    <t xml:space="preserve">SERVIÇOS:</t>
  </si>
  <si>
    <t xml:space="preserve">MENSALISTA:</t>
  </si>
  <si>
    <t xml:space="preserve">EQUIPAMENTOS:</t>
  </si>
  <si>
    <t xml:space="preserve">OBS:</t>
  </si>
  <si>
    <t xml:space="preserve">CONFORME TAXA DE LEIS SOCIAIS DO SINAPI DISPONÍVEL NO SITE DA CAIXA.</t>
  </si>
  <si>
    <t xml:space="preserve">OBSERVAR MEMÓRIA DE CÁLCULO</t>
  </si>
  <si>
    <t xml:space="preserve">LEIS SOCIAIS NÃO DESONERADO:</t>
  </si>
  <si>
    <t xml:space="preserve">BDI NÃO DESONERADO:</t>
  </si>
  <si>
    <t xml:space="preserve">LEGENDA DAS CODIFICAÇÕES:</t>
  </si>
  <si>
    <t xml:space="preserve">COMPOSIÇÕES</t>
  </si>
  <si>
    <t xml:space="preserve">INSUMOS</t>
  </si>
  <si>
    <t xml:space="preserve">SINAPI</t>
  </si>
  <si>
    <t xml:space="preserve">XXXXX OU XXXXX/XXX</t>
  </si>
  <si>
    <t xml:space="preserve">XXXXX</t>
  </si>
  <si>
    <t xml:space="preserve">PRÓPRIOS REFERENCIADOS</t>
  </si>
  <si>
    <t xml:space="preserve">CP.XXXXXXXX</t>
  </si>
  <si>
    <t xml:space="preserve">CT.XXXXXXXX</t>
  </si>
  <si>
    <t xml:space="preserve">CONTROLE DE REVISÕES</t>
  </si>
  <si>
    <t xml:space="preserve">REVISÃO</t>
  </si>
  <si>
    <t xml:space="preserve">ITENS REVISADOS</t>
  </si>
  <si>
    <t xml:space="preserve">00</t>
  </si>
  <si>
    <t xml:space="preserve">EMISSÃO INICIAL</t>
  </si>
  <si>
    <t xml:space="preserve">01</t>
  </si>
  <si>
    <t xml:space="preserve">REVISÃO NO QUANTITATIVO DE REMOÇÃO DE ENTULHO.</t>
  </si>
  <si>
    <t xml:space="preserve">ATUALIZAÇÃO DE PREÇOS PARA AS BASES MAIS ATUAIS E COTAÇÕES PELO INCC. REVISÃO DAS COMPOSIÇÕES E INSUMOS PARA AS BASES MAIS ATUAIS.</t>
  </si>
  <si>
    <t xml:space="preserve">OBSERVAÇÕES FINAIS:</t>
  </si>
  <si>
    <t xml:space="preserve">1º) ESTE ORÇAMENTO ESTA EM CONFORMIDADE COM OS PROJETOS CONFORME RELAÇÃO ABAIXO:</t>
  </si>
  <si>
    <t xml:space="preserve">PROJETO</t>
  </si>
  <si>
    <t xml:space="preserve">ARQUITETURA</t>
  </si>
  <si>
    <t xml:space="preserve">R00</t>
  </si>
  <si>
    <t xml:space="preserve">ELÉTRICA</t>
  </si>
  <si>
    <t xml:space="preserve">CLIMATIZAÇÃO</t>
  </si>
  <si>
    <t xml:space="preserve">IMPERMEABILIZAÇÃO</t>
  </si>
  <si>
    <t xml:space="preserve">CAB. ESTRUTURADO</t>
  </si>
  <si>
    <t xml:space="preserve">HIDRÁULICA</t>
  </si>
  <si>
    <t xml:space="preserve">SANITÁRIA</t>
  </si>
  <si>
    <t xml:space="preserve">PLUVIAL</t>
  </si>
  <si>
    <t xml:space="preserve">INCÊNDIO</t>
  </si>
  <si>
    <r>
      <rPr>
        <sz val="9"/>
        <color rgb="FF000000"/>
        <rFont val="Arial"/>
        <family val="2"/>
        <charset val="1"/>
      </rPr>
      <t xml:space="preserve">2º) CONFORME LEI DE LICITAÇÕES º 9.433/2005, DO ESTADO DA BAHIA, ART. 57, DECLARO QUE A OPÇÃO DE ORÇAMENTO CONSIDERANDO OS ENCARGOS NÃO </t>
    </r>
    <r>
      <rPr>
        <u val="single"/>
        <sz val="9"/>
        <color rgb="FF000000"/>
        <rFont val="Arial"/>
        <family val="2"/>
        <charset val="1"/>
      </rPr>
      <t xml:space="preserve">DESONERADO</t>
    </r>
    <r>
      <rPr>
        <sz val="9"/>
        <color rgb="FF000000"/>
        <rFont val="Arial"/>
        <family val="2"/>
        <charset val="1"/>
      </rPr>
      <t xml:space="preserve"> É A OPÇÃO MAIS ADEQUADA PARA A DEFENSORIA PÚBLICA DO ESTADO DA BAHIA.</t>
    </r>
  </si>
  <si>
    <t xml:space="preserve">ROBERTO FILGUEIRAS DE MACEDO</t>
  </si>
  <si>
    <t xml:space="preserve">ENG. CIVIL / CREA N.º 42515-BA</t>
  </si>
  <si>
    <t xml:space="preserve">TAXAS (L.S.):</t>
  </si>
  <si>
    <t xml:space="preserve">MENS.:</t>
  </si>
  <si>
    <t xml:space="preserve">LOCAL:</t>
  </si>
  <si>
    <t xml:space="preserve">BASE DE PREÇO:</t>
  </si>
  <si>
    <t xml:space="preserve">BDI (%)</t>
  </si>
  <si>
    <t xml:space="preserve">SINAPI (BA):</t>
  </si>
  <si>
    <t xml:space="preserve">DIVERSOS:</t>
  </si>
  <si>
    <t xml:space="preserve">SERVIÇOS</t>
  </si>
  <si>
    <t xml:space="preserve">EQP.</t>
  </si>
  <si>
    <t xml:space="preserve">VER FOLHA DE ROSTO</t>
  </si>
  <si>
    <t xml:space="preserve">CÓDIGO</t>
  </si>
  <si>
    <t xml:space="preserve">BANCO</t>
  </si>
  <si>
    <t xml:space="preserve">UNIDADE</t>
  </si>
  <si>
    <t xml:space="preserve">QUANT.</t>
  </si>
  <si>
    <t xml:space="preserve">PREÇO UNITÁRIO SEM BDI (R$)</t>
  </si>
  <si>
    <t xml:space="preserve">PREÇO UNITÁRIO COM BDI (R$)</t>
  </si>
  <si>
    <t xml:space="preserve">PREÇO FINAL COM BDI (R$)</t>
  </si>
  <si>
    <t xml:space="preserve">PESO (%)</t>
  </si>
  <si>
    <t xml:space="preserve"> 1 </t>
  </si>
  <si>
    <t xml:space="preserve">SERVIÇOS PRELIMINARES E ADMINISTRAÇÃO DA OBRA</t>
  </si>
  <si>
    <t xml:space="preserve"> 1.1 </t>
  </si>
  <si>
    <t xml:space="preserve">SERVIÇOS PRELIMINARES</t>
  </si>
  <si>
    <t xml:space="preserve"> 1.1.1 </t>
  </si>
  <si>
    <t xml:space="preserve"> 74209/001 </t>
  </si>
  <si>
    <t xml:space="preserve">PLACA DE OBRA EM CHAPA DE ACO GALVANIZADO</t>
  </si>
  <si>
    <t xml:space="preserve">m²</t>
  </si>
  <si>
    <t xml:space="preserve"> 1.1.2 </t>
  </si>
  <si>
    <t xml:space="preserve"> 41598 </t>
  </si>
  <si>
    <t xml:space="preserve">ENTRADA PROVISORIA DE ENERGIA ELETRICA AEREA TRIFASICA 40A EM POSTE MADEIRA</t>
  </si>
  <si>
    <t xml:space="preserve">UN</t>
  </si>
  <si>
    <t xml:space="preserve"> 1.1.3 </t>
  </si>
  <si>
    <t xml:space="preserve"> 73658 </t>
  </si>
  <si>
    <t xml:space="preserve">LIGAÇÃO DOMICILIAR DE ESGOTO DN 100MM, DA CASA ATÉ A CAIXA, COMPOSTO POR 10,0M TUBO DE PVC ESGOTO PREDIAL DN 100MM E CAIXA DE ALVENARIA COM TAMPA DE CONCRETO - FORNECIMENTO E INSTALAÇÃO</t>
  </si>
  <si>
    <t xml:space="preserve"> 1.1.4 </t>
  </si>
  <si>
    <t xml:space="preserve"> 95644 </t>
  </si>
  <si>
    <t xml:space="preserve">KIT CAVALETE PARA MEDIÇÃO DE ÁGUA - ENTRADA INDIVIDUALIZADA, EM PVC DN 32 (1), PARA 1 MEDIDOR  FORNECIMENTO E INSTALAÇÃO (EXCLUSIVE HIDRÔMETRO). AF_11/2016</t>
  </si>
  <si>
    <t xml:space="preserve"> 1.1.5 </t>
  </si>
  <si>
    <t xml:space="preserve"> 74219/001 </t>
  </si>
  <si>
    <t xml:space="preserve">PASSADICOS COM TABUAS DE MADEIRA PARA PEDESTRES</t>
  </si>
  <si>
    <t xml:space="preserve"> 1.2 </t>
  </si>
  <si>
    <t xml:space="preserve">CANTEIRO DE OBRAS</t>
  </si>
  <si>
    <t xml:space="preserve"> 1.2.1 </t>
  </si>
  <si>
    <t xml:space="preserve"> 93207 </t>
  </si>
  <si>
    <t xml:space="preserve">EXECUÇÃO DE ESCRITÓRIO EM CANTEIRO DE OBRA EM CHAPA DE MADEIRA COMPENSADA, NÃO INCLUSO MOBILIÁRIO E EQUIPAMENTOS. AF_02/2016</t>
  </si>
  <si>
    <t xml:space="preserve"> 1.2.2 </t>
  </si>
  <si>
    <t xml:space="preserve"> 93208 </t>
  </si>
  <si>
    <t xml:space="preserve">EXECUÇÃO DE ALMOXARIFADO EM CANTEIRO DE OBRA EM CHAPA DE MADEIRA COMPENSADA, INCLUSO PRATELEIRAS. AF_02/2016</t>
  </si>
  <si>
    <t xml:space="preserve"> 1.2.3 </t>
  </si>
  <si>
    <t xml:space="preserve"> 93210 </t>
  </si>
  <si>
    <t xml:space="preserve">EXECUÇÃO DE REFEITÓRIO EM CANTEIRO DE OBRA EM CHAPA DE MADEIRA COMPENSADA, NÃO INCLUSO MOBILIÁRIO E EQUIPAMENTOS. AF_02/2016</t>
  </si>
  <si>
    <t xml:space="preserve"> 1.2.4 </t>
  </si>
  <si>
    <t xml:space="preserve"> 93212 </t>
  </si>
  <si>
    <t xml:space="preserve">EXECUÇÃO DE SANITÁRIO E VESTIÁRIO EM CANTEIRO DE OBRA EM CHAPA DE MADEIRA COMPENSADA, NÃO INCLUSO MOBILIÁRIO. AF_02/2016</t>
  </si>
  <si>
    <t xml:space="preserve"> 1.2.5 </t>
  </si>
  <si>
    <t xml:space="preserve"> 93243 </t>
  </si>
  <si>
    <t xml:space="preserve">EXECUÇÃO DE RESERVATÓRIO ELEVADO DE ÁGUA (2000 LITROS) EM CANTEIRO DE OBRA, APOIADO EM ESTRUTURA DE MADEIRA. AF_02/2016</t>
  </si>
  <si>
    <t xml:space="preserve"> 1.2.6 </t>
  </si>
  <si>
    <t xml:space="preserve"> 93582 </t>
  </si>
  <si>
    <t xml:space="preserve">EXECUÇÃO DE CENTRAL DE ARMADURA EM CANTEIRO DE OBRA, NÃO INCLUSO MOBILIÁRIO E EQUIPAMENTOS. AF_04/2016</t>
  </si>
  <si>
    <t xml:space="preserve"> 1.2.7 </t>
  </si>
  <si>
    <t xml:space="preserve"> 93583 </t>
  </si>
  <si>
    <t xml:space="preserve">EXECUÇÃO DE CENTRAL DE FÔRMAS, PRODUÇÃO DE ARGAMASSA OU CONCRETO EM CANTEIRO DE OBRA, NÃO INCLUSO MOBILIÁRIO E EQUIPAMENTOS. AF_04/2016</t>
  </si>
  <si>
    <t xml:space="preserve"> 1.2.8 </t>
  </si>
  <si>
    <t xml:space="preserve"> CP.00001320 </t>
  </si>
  <si>
    <t xml:space="preserve">Próprio</t>
  </si>
  <si>
    <t xml:space="preserve">MOBILIÁRIO PARA ESCRITÓRIO OBRAS - 6 MESES</t>
  </si>
  <si>
    <t xml:space="preserve"> 1.3 </t>
  </si>
  <si>
    <t xml:space="preserve">TAXAS</t>
  </si>
  <si>
    <t xml:space="preserve"> 1.3.1 </t>
  </si>
  <si>
    <t xml:space="preserve"> CP.00000010 </t>
  </si>
  <si>
    <t xml:space="preserve">ANOTAÇÃO DE RESPONSABILIDADE TÉCNICA INICIAL DE EXECUÇÃO DE OBRA</t>
  </si>
  <si>
    <t xml:space="preserve"> 1.3.2 </t>
  </si>
  <si>
    <t xml:space="preserve"> CP.00000581 </t>
  </si>
  <si>
    <t xml:space="preserve">TAXA MUNICIPAL DE ALVARÁ DE OBRA PARA O MUNICÍPIO DE VITÓRIA DA CONQUISTA/BA</t>
  </si>
  <si>
    <t xml:space="preserve"> 1.3.3 </t>
  </si>
  <si>
    <t xml:space="preserve"> CP.00000582 </t>
  </si>
  <si>
    <t xml:space="preserve">TAXA MUNICIPAL DE HABITE-SE DA OBRA PARA O MUNICÍPIO DE VITÓRIA DA CONQUISTA/BA</t>
  </si>
  <si>
    <t xml:space="preserve"> 1.4 </t>
  </si>
  <si>
    <t xml:space="preserve">ENSAIOS</t>
  </si>
  <si>
    <t xml:space="preserve"> 1.4.1 </t>
  </si>
  <si>
    <t xml:space="preserve"> CP.00001141 </t>
  </si>
  <si>
    <t xml:space="preserve">ENSAIO - RESISTENCIA A COMPRESSÃO AXIAL DE CONCRETO POR CORPO DE PROVA (CONSIDERANDO 4 AMOSTRAS POR BETONADA DE 8M3)</t>
  </si>
  <si>
    <t xml:space="preserve"> 1.5 </t>
  </si>
  <si>
    <t xml:space="preserve">ADMINISTRAÇÃO LOCAL</t>
  </si>
  <si>
    <t xml:space="preserve"> 1.5.1 </t>
  </si>
  <si>
    <t xml:space="preserve"> CP.00001170 </t>
  </si>
  <si>
    <t xml:space="preserve">ADMINISTRAÇÃO [DP-BA-VIT] (OBRA, APOIO E CONSUMO MENSAL) PARA 6 MESES DE OBRA</t>
  </si>
  <si>
    <t xml:space="preserve"> 1.6 </t>
  </si>
  <si>
    <t xml:space="preserve">AS-BUILT</t>
  </si>
  <si>
    <t xml:space="preserve"> 1.6.1 </t>
  </si>
  <si>
    <t xml:space="preserve"> CP.00000140 </t>
  </si>
  <si>
    <t xml:space="preserve">ELABORAÇÃO DE PROJETOS E DOCUMENTOS "AS-BUILT"</t>
  </si>
  <si>
    <t xml:space="preserve"> 2 </t>
  </si>
  <si>
    <t xml:space="preserve">IMPLANTAÇÃO</t>
  </si>
  <si>
    <t xml:space="preserve"> 2.1 </t>
  </si>
  <si>
    <t xml:space="preserve"> 2.1.1 </t>
  </si>
  <si>
    <t xml:space="preserve">DEMOLIÇÕES E RETIRADAS</t>
  </si>
  <si>
    <t xml:space="preserve"> 2.1.1.1 </t>
  </si>
  <si>
    <t xml:space="preserve"> 98525 </t>
  </si>
  <si>
    <t xml:space="preserve">LIMPEZA MECANIZADA DE CAMADA VEGETAL, VEGETAÇÃO E PEQUENAS ÁRVORES (DIÂMETRO DE TRONCO MENOR QUE 0,20 M), COM TRATOR DE ESTEIRAS.AF_05/2018</t>
  </si>
  <si>
    <t xml:space="preserve"> 2.1.1.2 </t>
  </si>
  <si>
    <t xml:space="preserve"> 97625 </t>
  </si>
  <si>
    <t xml:space="preserve">DEMOLIÇÃO DE ALVENARIA PARA QUALQUER TIPO DE BLOCO, DE FORMA MECANIZADA, SEM REAPROVEITAMENTO. AF_12/2017</t>
  </si>
  <si>
    <t xml:space="preserve">m³</t>
  </si>
  <si>
    <t xml:space="preserve"> 2.1.1.3 </t>
  </si>
  <si>
    <t xml:space="preserve"> 97627 </t>
  </si>
  <si>
    <t xml:space="preserve">DEMOLIÇÃO DE PILARES E VIGAS EM CONCRETO ARMADO, DE FORMA MECANIZADA COM MARTELETE, SEM REAPROVEITAMENTO. AF_12/2017</t>
  </si>
  <si>
    <t xml:space="preserve"> 2.1.1.4 </t>
  </si>
  <si>
    <t xml:space="preserve"> 97644 </t>
  </si>
  <si>
    <t xml:space="preserve">REMOÇÃO DE PORTAS, DE FORMA MANUAL, SEM REAPROVEITAMENTO. AF_12/2017</t>
  </si>
  <si>
    <t xml:space="preserve"> 2.1.2 </t>
  </si>
  <si>
    <t xml:space="preserve">TRANSPORTES</t>
  </si>
  <si>
    <t xml:space="preserve"> 2.1.2.1 </t>
  </si>
  <si>
    <t xml:space="preserve"> 72898 </t>
  </si>
  <si>
    <t xml:space="preserve">CARGA E DESCARGA MECANIZADAS DE ENTULHO EM CAMINHAO BASCULANTE 6 M3</t>
  </si>
  <si>
    <t xml:space="preserve"> 2.1.2.2 </t>
  </si>
  <si>
    <t xml:space="preserve"> 97914 </t>
  </si>
  <si>
    <t xml:space="preserve">TRANSPORTE COM CAMINHÃO BASCULANTE DE 6 M3, EM VIA URBANA PAVIMENTADA, DMT ATÉ 30 KM (UNIDADE: M3XKM). AF_01/2018</t>
  </si>
  <si>
    <t xml:space="preserve">M3XKM</t>
  </si>
  <si>
    <t xml:space="preserve"> 2.1.2.3 </t>
  </si>
  <si>
    <t xml:space="preserve"> CP.00000197 </t>
  </si>
  <si>
    <t xml:space="preserve">TAXA DE RECEBIMENTO DE MATERIAL PROVENIENTE DE RESÍDUO CLASSE A EM ATERRO LICENCIADO</t>
  </si>
  <si>
    <t xml:space="preserve">T</t>
  </si>
  <si>
    <t xml:space="preserve"> 2.2 </t>
  </si>
  <si>
    <t xml:space="preserve">REDE EXTERNA DE HIDRÁULICA</t>
  </si>
  <si>
    <t xml:space="preserve"> 2.2.1 </t>
  </si>
  <si>
    <t xml:space="preserve">TUBOS</t>
  </si>
  <si>
    <t xml:space="preserve"> 2.2.1.1 </t>
  </si>
  <si>
    <t xml:space="preserve"> 89401 </t>
  </si>
  <si>
    <t xml:space="preserve">TUBO, PVC, SOLDÁVEL, DN 20MM, INSTALADO EM RAMAL DE DISTRIBUIÇÃO DE ÁGUA - FORNECIMENTO E INSTALAÇÃO. AF_12/2014</t>
  </si>
  <si>
    <t xml:space="preserve">M</t>
  </si>
  <si>
    <t xml:space="preserve"> 2.2.1.2 </t>
  </si>
  <si>
    <t xml:space="preserve"> 89402 </t>
  </si>
  <si>
    <t xml:space="preserve">TUBO, PVC, SOLDÁVEL, DN 25MM, INSTALADO EM RAMAL DE DISTRIBUIÇÃO DE ÁGUA - FORNECIMENTO E INSTALAÇÃO. AF_12/2014</t>
  </si>
  <si>
    <t xml:space="preserve"> 2.2.2 </t>
  </si>
  <si>
    <t xml:space="preserve">CONEXÕES</t>
  </si>
  <si>
    <t xml:space="preserve"> 2.2.2.1 </t>
  </si>
  <si>
    <t xml:space="preserve"> 89404 </t>
  </si>
  <si>
    <t xml:space="preserve">JOELHO 90 GRAUS, PVC, SOLDÁVEL, DN 20MM, INSTALADO EM RAMAL DE DISTRIBUIÇÃO DE ÁGUA - FORNECIMENTO E INSTALAÇÃO. AF_12/2014</t>
  </si>
  <si>
    <t xml:space="preserve"> 2.2.2.2 </t>
  </si>
  <si>
    <t xml:space="preserve"> 89405 </t>
  </si>
  <si>
    <t xml:space="preserve">JOELHO 45 GRAUS, PVC, SOLDÁVEL, DN 20MM, INSTALADO EM RAMAL DE DISTRIBUIÇÃO DE ÁGUA - FORNECIMENTO E INSTALAÇÃO. AF_12/2014</t>
  </si>
  <si>
    <t xml:space="preserve"> 2.2.2.3 </t>
  </si>
  <si>
    <t xml:space="preserve"> 89408 </t>
  </si>
  <si>
    <t xml:space="preserve">JOELHO 90 GRAUS, PVC, SOLDÁVEL, DN 25MM, INSTALADO EM RAMAL DE DISTRIBUIÇÃO DE ÁGUA - FORNECIMENTO E INSTALAÇÃO. AF_12/2014</t>
  </si>
  <si>
    <t xml:space="preserve"> 2.2.2.4 </t>
  </si>
  <si>
    <t xml:space="preserve"> 89409 </t>
  </si>
  <si>
    <t xml:space="preserve">JOELHO 45 GRAUS, PVC, SOLDÁVEL, DN 25MM, INSTALADO EM RAMAL DE DISTRIBUIÇÃO DE ÁGUA - FORNECIMENTO E INSTALAÇÃO. AF_12/2014</t>
  </si>
  <si>
    <t xml:space="preserve"> 2.2.2.5 </t>
  </si>
  <si>
    <t xml:space="preserve"> 89417 </t>
  </si>
  <si>
    <t xml:space="preserve">LUVA, PVC, SOLDÁVEL, DN 20MM, INSTALADO EM RAMAL DE DISTRIBUIÇÃO DE ÁGUA - FORNECIMENTO E INSTALAÇÃO. AF_12/2014</t>
  </si>
  <si>
    <t xml:space="preserve"> 2.2.2.6 </t>
  </si>
  <si>
    <t xml:space="preserve"> 89419 </t>
  </si>
  <si>
    <t xml:space="preserve">LUVA DE REDUÇÃO, PVC, SOLDÁVEL, DN 25MM X 20MM, INSTALADO EM RAMAL DE DISTRIBUIÇÃO DE ÁGUA - FORNECIMENTO E INSTALAÇÃO. AF_12/2014</t>
  </si>
  <si>
    <t xml:space="preserve"> 2.2.2.7 </t>
  </si>
  <si>
    <t xml:space="preserve"> 89424 </t>
  </si>
  <si>
    <t xml:space="preserve">LUVA, PVC, SOLDÁVEL, DN 25MM, INSTALADO EM RAMAL DE DISTRIBUIÇÃO DE ÁGUA - FORNECIMENTO E INSTALAÇÃO. AF_12/2014</t>
  </si>
  <si>
    <t xml:space="preserve"> 2.2.2.8 </t>
  </si>
  <si>
    <t xml:space="preserve"> 89429 </t>
  </si>
  <si>
    <t xml:space="preserve">ADAPTADOR CURTO COM BOLSA E ROSCA PARA REGISTRO, PVC, SOLDÁVEL, DN 25MM X 3/4, INSTALADO EM RAMAL DE DISTRIBUIÇÃO DE ÁGUA - FORNECIMENTO E INSTALAÇÃO. AF_12/2014</t>
  </si>
  <si>
    <t xml:space="preserve"> 2.2.2.9 </t>
  </si>
  <si>
    <t xml:space="preserve"> 89438 </t>
  </si>
  <si>
    <t xml:space="preserve">TE, PVC, SOLDÁVEL, DN 20MM, INSTALADO EM RAMAL DE DISTRIBUIÇÃO DE ÁGUA - FORNECIMENTO E INSTALAÇÃO. AF_12/2014</t>
  </si>
  <si>
    <t xml:space="preserve"> 2.2.2.10 </t>
  </si>
  <si>
    <t xml:space="preserve"> 89440 </t>
  </si>
  <si>
    <t xml:space="preserve">TE, PVC, SOLDÁVEL, DN 25MM, INSTALADO EM RAMAL DE DISTRIBUIÇÃO DE ÁGUA - FORNECIMENTO E INSTALAÇÃO. AF_12/2014</t>
  </si>
  <si>
    <t xml:space="preserve"> 2.2.3 </t>
  </si>
  <si>
    <t xml:space="preserve">REGISTROS E VÁLVULAS</t>
  </si>
  <si>
    <t xml:space="preserve"> 2.2.3.1 </t>
  </si>
  <si>
    <t xml:space="preserve"> 86914 </t>
  </si>
  <si>
    <t xml:space="preserve">TORNEIRA CROMADA 1/2" OU 3/4" PARA TANQUE, PADRÃO MÉDIO - FORNECIMENTO E INSTALAÇÃO. AF_12/2013</t>
  </si>
  <si>
    <t xml:space="preserve"> 2.2.3.2 </t>
  </si>
  <si>
    <t xml:space="preserve"> 89352 </t>
  </si>
  <si>
    <t xml:space="preserve">REGISTRO DE GAVETA BRUTO, LATÃO, ROSCÁVEL, 1/2", FORNECIDO E INSTALADO EM RAMAL DE ÁGUA. AF_12/2014</t>
  </si>
  <si>
    <t xml:space="preserve"> 2.2.4 </t>
  </si>
  <si>
    <t xml:space="preserve">HIDRÔMETRO E OUTROS</t>
  </si>
  <si>
    <t xml:space="preserve"> 2.2.4.1 </t>
  </si>
  <si>
    <t xml:space="preserve"> 95676 </t>
  </si>
  <si>
    <t xml:space="preserve">CAIXA EM CONCRETO PRÉ-MOLDADO PARA ABRIGO DE HIDRÔMETRO COM DN 20 (½)  FORNECIMENTO E INSTALAÇÃO. AF_11/2016</t>
  </si>
  <si>
    <t xml:space="preserve"> 2.2.4.2 </t>
  </si>
  <si>
    <t xml:space="preserve"> CP.00000981 </t>
  </si>
  <si>
    <t xml:space="preserve">HIDRÔMETRO MULTIJATO MAGNÉTICO, DN 1/2", 1,6 M³/H - FORNECIMENTO E INSTALAÇÃO. AF_11/2016</t>
  </si>
  <si>
    <t xml:space="preserve"> 2.2.5 </t>
  </si>
  <si>
    <t xml:space="preserve">MOVIMENTAÇÃO DE TERRA</t>
  </si>
  <si>
    <t xml:space="preserve"> 2.2.5.1 </t>
  </si>
  <si>
    <t xml:space="preserve"> 93358 </t>
  </si>
  <si>
    <t xml:space="preserve">ESCAVAÇÃO MANUAL DE VALA COM PROFUNDIDADE MENOR OU IGUAL A 1,30 M. AF_03/2016</t>
  </si>
  <si>
    <t xml:space="preserve"> 2.2.5.2 </t>
  </si>
  <si>
    <t xml:space="preserve"> 94102 </t>
  </si>
  <si>
    <t xml:space="preserve">LASTRO DE VALA COM PREPARO DE FUNDO, LARGURA MENOR QUE 1,5 M, COM CAMADA DE AREIA, LANÇAMENTO MANUAL, EM LOCAL COM NÍVEL BAIXO DE INTERFERÊNCIA. AF_06/2016</t>
  </si>
  <si>
    <t xml:space="preserve"> 2.2.5.3 </t>
  </si>
  <si>
    <t xml:space="preserve"> 93382 </t>
  </si>
  <si>
    <t xml:space="preserve">REATERRO MANUAL DE VALAS COM COMPACTAÇÃO MECANIZADA. AF_04/2016</t>
  </si>
  <si>
    <t xml:space="preserve"> 2.3 </t>
  </si>
  <si>
    <t xml:space="preserve">REDE EXTERNA DE ESGOTAMENTO SANITÁRIO</t>
  </si>
  <si>
    <t xml:space="preserve"> 2.3.1 </t>
  </si>
  <si>
    <t xml:space="preserve"> 2.3.1.1 </t>
  </si>
  <si>
    <t xml:space="preserve"> 90694 </t>
  </si>
  <si>
    <t xml:space="preserve">TUBO DE PVC PARA REDE COLETORA DE ESGOTO DE PAREDE MACIÇA, DN 100 MM, JUNTA ELÁSTICA, INSTALADO EM LOCAL COM NÍVEL BAIXO DE INTERFERÊNCIAS - FORNECIMENTO E ASSENTAMENTO. AF_06/2015</t>
  </si>
  <si>
    <t xml:space="preserve"> 2.3.1.2 </t>
  </si>
  <si>
    <t xml:space="preserve"> 90695 </t>
  </si>
  <si>
    <t xml:space="preserve">TUBO DE PVC PARA REDE COLETORA DE ESGOTO DE PAREDE MACIÇA, DN 150 MM, JUNTA ELÁSTICA, INSTALADO EM LOCAL COM NÍVEL BAIXO DE INTERFERÊNCIAS - FORNECIMENTO E ASSENTAMENTO. AF_06/2015</t>
  </si>
  <si>
    <t xml:space="preserve"> 2.3.1.3 </t>
  </si>
  <si>
    <t xml:space="preserve"> 90696 </t>
  </si>
  <si>
    <t xml:space="preserve">TUBO DE PVC PARA REDE COLETORA DE ESGOTO DE PAREDE MACIÇA, DN 200 MM, JUNTA ELÁSTICA, INSTALADO EM LOCAL COM NÍVEL BAIXO DE INTERFERÊNCIAS - FORNECIMENTO E ASSENTAMENTO. AF_06/2015</t>
  </si>
  <si>
    <t xml:space="preserve"> 2.3.2 </t>
  </si>
  <si>
    <t xml:space="preserve"> 2.3.2.1 </t>
  </si>
  <si>
    <t xml:space="preserve"> CP.00000610 </t>
  </si>
  <si>
    <t xml:space="preserve">LUVA SIMPLES, PVC, SERIE NORMAL, ESGOTO PREDIAL, DN 100 MM, JUNTA ELÁSTICA, FORNECIDO E INSTALADO EM REDE COLETORA DE ESGOTO SANITÁRIO. AF_12/2014</t>
  </si>
  <si>
    <t xml:space="preserve"> 2.3.2.2 </t>
  </si>
  <si>
    <t xml:space="preserve"> CP.00000611 </t>
  </si>
  <si>
    <t xml:space="preserve">LUVA SIMPLES, PVC, SERIE NORMAL, ESGOTO PREDIAL, DN 150 MM, JUNTA ELÁSTICA, FORNECIDO E INSTALADO EM REDE COLETORA DE ESGOTO SANITÁRIO. AF_12/2014</t>
  </si>
  <si>
    <t xml:space="preserve"> 2.3.2.3 </t>
  </si>
  <si>
    <t xml:space="preserve"> CP.00000612 </t>
  </si>
  <si>
    <t xml:space="preserve">LUVA SIMPLES, PVC, SÉRIE NORMAL, ESGOTO PREDIAL, DN 200 MM, JUNTA ELÁSTICA, FORNECIDO E INSTALADO EM REDE COLETORA DE ESGOTO SANITÁRIO. AF_12/2014</t>
  </si>
  <si>
    <t xml:space="preserve"> 2.3.3 </t>
  </si>
  <si>
    <t xml:space="preserve">CAIXAS</t>
  </si>
  <si>
    <t xml:space="preserve"> 2.3.3.1 </t>
  </si>
  <si>
    <t xml:space="preserve"> CP.00000982 </t>
  </si>
  <si>
    <t xml:space="preserve">CAIXA ENTERRADA ESGOTO QUADRADA, EM ALVENARIA COM TIJOLOS CERÂMICOS MACIÇOS, ACABAMENTO INTERNO EM REBOCO, TAMPA EM CONCRETO, FUNDO EM CONCRETO, DIMENSÕES INTERNAS: 0,5X0,5X0,9 M. AF_05/2018</t>
  </si>
  <si>
    <t xml:space="preserve"> 2.3.3.2 </t>
  </si>
  <si>
    <t xml:space="preserve"> CP.00000983 </t>
  </si>
  <si>
    <t xml:space="preserve">CAIXA ENTERRADA ESGOTO RETANGULAR, EM ALVENARIA COM TIJOLOS CERÂMICOS MACIÇOS, ACABAMENTO INTERNO EM REBOCO, TAMPA EM CONCRETO, FUNDO EM CONCRETO, DIMENSÕES INTERNAS: 0,5X0,8X0,5 M. AF_05/2018</t>
  </si>
  <si>
    <t xml:space="preserve"> 2.3.3.3 </t>
  </si>
  <si>
    <t xml:space="preserve"> CP.00000413 </t>
  </si>
  <si>
    <t xml:space="preserve">CAIXA DE GORDURA SIMPLES, CIRCULAR, EM CONCRETO PRÉ-MOLDADO, DIÂMETRO INTERNO = 0,6 M, INCLUINDO TAMPA EM CONCRETO AF_05/2018</t>
  </si>
  <si>
    <t xml:space="preserve"> 2.3.3.4 </t>
  </si>
  <si>
    <t xml:space="preserve"> 98432 </t>
  </si>
  <si>
    <t xml:space="preserve">(COMPOSIÇÃO REPRESENTATIVA) POÇO DE VISITA CIRCULAR PARA ESGOTO, EM ALVENARIA COM TIJOLOS CERÂMICOS MACIÇOS, DIÂMETRO INTERNO = 1,2 M, PROFUNDIDADE DE 2,00 A 2,50 M, INCLUINDO TAMPÃO DE FERRO FUNDIDO, DIÂMETRO DE 60 CM. AF_04/2018</t>
  </si>
  <si>
    <t xml:space="preserve"> 2.3.4 </t>
  </si>
  <si>
    <t xml:space="preserve"> 2.3.4.1 </t>
  </si>
  <si>
    <t xml:space="preserve"> 79480 </t>
  </si>
  <si>
    <t xml:space="preserve">ESCAVACAO MECANICA CAMPO ABERTO EM SOLO EXCETO ROCHA ATE 2,00M PROFUNDIDADE</t>
  </si>
  <si>
    <t xml:space="preserve"> 2.3.4.2 </t>
  </si>
  <si>
    <t xml:space="preserve"> 2.3.4.3 </t>
  </si>
  <si>
    <t xml:space="preserve"> 2.3.4.4 </t>
  </si>
  <si>
    <t xml:space="preserve"> CP.00000412 </t>
  </si>
  <si>
    <t xml:space="preserve">RECUPERAÇÃO DE ASFALTO (LIGAÇÃO DA REDE DE ESGOTO À REDE DA EMBASA)</t>
  </si>
  <si>
    <t xml:space="preserve"> 2.4 </t>
  </si>
  <si>
    <t xml:space="preserve">REDE EXTERNA DE ALIMENTADORES, ILUMINAÇÃO EXTERNA E SUBESTAÇÃO</t>
  </si>
  <si>
    <t xml:space="preserve"> 2.4.1 </t>
  </si>
  <si>
    <t xml:space="preserve">SUBESTAÇÃO AEREA</t>
  </si>
  <si>
    <t xml:space="preserve"> 2.4.1.1 </t>
  </si>
  <si>
    <t xml:space="preserve"> CP.00001072 </t>
  </si>
  <si>
    <t xml:space="preserve">POSTE DE CONCRETO DUPLO T H=11M CARGA NOMINAL 400KG INCLUSIVE ESCAVACAO, EXCLUSIVE TRANSPORTE - FORNECIMENTO E INSTALACAO</t>
  </si>
  <si>
    <t xml:space="preserve"> 2.4.1.2 </t>
  </si>
  <si>
    <t xml:space="preserve"> CP.00001849 </t>
  </si>
  <si>
    <t xml:space="preserve">CHAVE FUSIVEL UNIPOLAR, 15KV - 100A, EQUIPADA COM COMANDO PARA HASTE DE MANOBRA - FORNECIMENTO E INSTALAÇÃO</t>
  </si>
  <si>
    <t xml:space="preserve"> 2.4.1.3 </t>
  </si>
  <si>
    <t xml:space="preserve"> CP.00001073 </t>
  </si>
  <si>
    <t xml:space="preserve">PÁRA-RAIOS DE INVÓLUCRO POLIMÉRICO, A OXIDOS METÁLICOS SEM CENTELHADOR, PROVIDOS DE DESLIGAMENTO AUTOMÁTICO, CLASSE 15KV - FORNECIMENTO E INSTALAÇÃO</t>
  </si>
  <si>
    <t xml:space="preserve"> 2.4.1.4 </t>
  </si>
  <si>
    <t xml:space="preserve"> 73857/003 </t>
  </si>
  <si>
    <t xml:space="preserve">TRANSFORMADOR DISTRIBUICAO  150KVA TRIFASICO 60HZ CLASSE 15KV IMERSO EM ÓLEO MINERAL FORNECIMENTO E INSTALACAO</t>
  </si>
  <si>
    <t xml:space="preserve"> 2.4.1.5 </t>
  </si>
  <si>
    <t xml:space="preserve"> CP.00001074 </t>
  </si>
  <si>
    <t xml:space="preserve">CRUZETA EM CONCRETO PARA POSTE TIPO DT 1900MM - FORNECIMENTO E INSTALAÇÃO</t>
  </si>
  <si>
    <t xml:space="preserve"> 2.4.1.6 </t>
  </si>
  <si>
    <t xml:space="preserve"> CP.00001075 </t>
  </si>
  <si>
    <t xml:space="preserve">PARAFUSO ROSCA DUPLA M16XTAMANHO ADEQUADO. INCLUSIVE PORCAS E ARRUELAS QUADRADAS 38MM - FORNECIMENTO E INSTALAÇÃO</t>
  </si>
  <si>
    <t xml:space="preserve"> 2.4.1.7 </t>
  </si>
  <si>
    <t xml:space="preserve"> 73781/003 </t>
  </si>
  <si>
    <t xml:space="preserve">ISOLADOR DE SUSPENSAO (DISCO) TP CAVILHA CLASSE 15KV - 6''. FORNECIMENTO E INSTALACAO.</t>
  </si>
  <si>
    <t xml:space="preserve"> 2.4.1.8 </t>
  </si>
  <si>
    <t xml:space="preserve"> CP.00001076 </t>
  </si>
  <si>
    <t xml:space="preserve">CONECTOR ESTRIBO-COMPRESSÃO ATÉ CABO DE 16MM2 - FORNECIMENTO E INSTALAÇÃO</t>
  </si>
  <si>
    <t xml:space="preserve"> 2.4.1.9 </t>
  </si>
  <si>
    <t xml:space="preserve"> CP.00001077 </t>
  </si>
  <si>
    <t xml:space="preserve">CONECTOR ESTRIBO-PRESSÃO ATÉ CABO DE 16MM2 - FORNECIMENTO E INSTALAÇÃO</t>
  </si>
  <si>
    <t xml:space="preserve"> 2.4.1.10 </t>
  </si>
  <si>
    <t xml:space="preserve"> CP.00001078 </t>
  </si>
  <si>
    <t xml:space="preserve">GRAMPO DE LINHA VIVA BR 8 X 50MM - FORNECIMENTO E INSTALAÇÃO</t>
  </si>
  <si>
    <t xml:space="preserve"> 2.4.1.11 </t>
  </si>
  <si>
    <t xml:space="preserve"> CP.00001079 </t>
  </si>
  <si>
    <t xml:space="preserve">MANILHA SAPATILHA EM AÇO GALVANIZADO - FORNECIMENTO E INSTALAÇÃO</t>
  </si>
  <si>
    <t xml:space="preserve"> 2.4.1.12 </t>
  </si>
  <si>
    <t xml:space="preserve"> CP.00001080 </t>
  </si>
  <si>
    <t xml:space="preserve">ARAME DE AÇO GALVANIZADO 12 BWG - FORNECIMENTO</t>
  </si>
  <si>
    <t xml:space="preserve">KG</t>
  </si>
  <si>
    <t xml:space="preserve"> 2.4.1.13 </t>
  </si>
  <si>
    <t xml:space="preserve"> 73767/002 </t>
  </si>
  <si>
    <t xml:space="preserve">ALCA PRE-FORMADA DISTRIBUIÇÃO EM  ACO RECOBERTO COM ALUMINIO PARA CABO 25MM2, ENCAPADO. FORNECIMENTO E INSTALAÇÃO.</t>
  </si>
  <si>
    <t xml:space="preserve"> 2.4.1.14 </t>
  </si>
  <si>
    <t xml:space="preserve"> 73624 </t>
  </si>
  <si>
    <t xml:space="preserve">SUPORTE PARA TRANSFORMADOR EM POSTE DE CONCRETO CIRCULAR</t>
  </si>
  <si>
    <t xml:space="preserve"> 2.4.1.15 </t>
  </si>
  <si>
    <t xml:space="preserve"> CP.00001081 </t>
  </si>
  <si>
    <t xml:space="preserve">OLHAL PARA PARAFUSO F 28 X 17,5 (5.000DAN) OU 16MM2 - FORNECIMENTO</t>
  </si>
  <si>
    <t xml:space="preserve"> 2.4.1.16 </t>
  </si>
  <si>
    <t xml:space="preserve"> CP.00001082 </t>
  </si>
  <si>
    <t xml:space="preserve">GANCHO DE SUSPENSÃO OLHAL - FORNECIMENTO</t>
  </si>
  <si>
    <t xml:space="preserve"> 2.4.1.17 </t>
  </si>
  <si>
    <t xml:space="preserve"> CP.00001083 </t>
  </si>
  <si>
    <t xml:space="preserve">MÃO-FRANCESA PLANA 710 MM, INCLUSIVE PARAFUSO M16 E ARRUELAS QUADRADAS - FORNECIMENTO E INSTALAÇÃO. AF_11/2016</t>
  </si>
  <si>
    <t xml:space="preserve"> 2.4.1.18 </t>
  </si>
  <si>
    <t xml:space="preserve"> CP.00001084 </t>
  </si>
  <si>
    <t xml:space="preserve">ELETRODUTO DE AÇO GALVANIZADO, CLASSE SEMI PESADO, DN 110 MM (4  ), APARENTE, INSTALADO EM PAREDE - FORNECIMENTO E INSTALAÇÃO. AF_11/2016_P</t>
  </si>
  <si>
    <t xml:space="preserve"> 2.4.1.19 </t>
  </si>
  <si>
    <t xml:space="preserve"> 93026 </t>
  </si>
  <si>
    <t xml:space="preserve">CURVA 90 GRAUS PARA ELETRODUTO, PVC, ROSCÁVEL, DN 110 MM (4") - FORNECIMENTO E INSTALAÇÃO. AF_12/2015</t>
  </si>
  <si>
    <t xml:space="preserve"> 2.4.1.20 </t>
  </si>
  <si>
    <t xml:space="preserve"> 93017 </t>
  </si>
  <si>
    <t xml:space="preserve">LUVA PARA ELETRODUTO, PVC, ROSCÁVEL, DN 110 MM (4") - FORNECIMENTO E INSTALAÇÃO. AF_12/2015</t>
  </si>
  <si>
    <t xml:space="preserve"> 2.4.1.21 </t>
  </si>
  <si>
    <t xml:space="preserve"> 96985 </t>
  </si>
  <si>
    <t xml:space="preserve">HASTE DE ATERRAMENTO 5/8  PARA SPDA - FORNECIMENTO E INSTALAÇÃO. AF_12/2017</t>
  </si>
  <si>
    <t xml:space="preserve"> 2.4.1.22 </t>
  </si>
  <si>
    <t xml:space="preserve"> CP.00001850 </t>
  </si>
  <si>
    <t xml:space="preserve">CONECTOR DE PARAFUSO FENDIDO EM LIGA DE COBRE COM SEPARADOR DE CABOS PARA CABO 50 MM2 - FORNECIMENTO E INSTALACAO</t>
  </si>
  <si>
    <t xml:space="preserve"> 2.4.1.23 </t>
  </si>
  <si>
    <t xml:space="preserve"> 96977 </t>
  </si>
  <si>
    <t xml:space="preserve">CORDOALHA DE COBRE NU 50 MM², ENTERRADA, SEM ISOLADOR - FORNECIMENTO E INSTALAÇÃO. AF_12/2017</t>
  </si>
  <si>
    <t xml:space="preserve"> 2.4.1.24 </t>
  </si>
  <si>
    <t xml:space="preserve"> 98111 </t>
  </si>
  <si>
    <t xml:space="preserve">CAIXA DE INSPEÇÃO PARA ATERRAMENTO, CIRCULAR, EM POLIETILENO, DIÂMETRO INTERNO = 0,3 M. AF_05/2018</t>
  </si>
  <si>
    <t xml:space="preserve"> 2.4.1.25 </t>
  </si>
  <si>
    <t xml:space="preserve"> CP.00000124 </t>
  </si>
  <si>
    <t xml:space="preserve">TAMPAO DE FERRO FUNDIDO 300 MM - FORNECIMENTO E ASSENTAMENTO</t>
  </si>
  <si>
    <t xml:space="preserve"> 2.4.1.26 </t>
  </si>
  <si>
    <t xml:space="preserve"> CP.00001085 </t>
  </si>
  <si>
    <t xml:space="preserve">QUADRO DE MEDIÇÃO PARA USO EXTERNO PARA MEDIÇÃO EM BAIXA TENSÃO COM (TC E MEDIDOR FORNECIDOS PELA COELBA), DIM:2200X800X300MM, PADRÃO COELBA - FORNECIMENTO E INSTALAÇÃO</t>
  </si>
  <si>
    <t xml:space="preserve"> 2.4.1.27 </t>
  </si>
  <si>
    <t xml:space="preserve"> CP.00001086 </t>
  </si>
  <si>
    <t xml:space="preserve">MURETA EM ALVENARIA PARA INTALAÇÃO DO QUADRO DE MEDIÇÃO E QGBT, INCLUSIVE LAJE PRÉ MOLDADA, DIM 2500X2000X400MM, CONFORME PROJETO - FORNECIMENTO E EXECUÇÃO</t>
  </si>
  <si>
    <t xml:space="preserve"> 2.4.1.28 </t>
  </si>
  <si>
    <t xml:space="preserve"> CP.00000918 </t>
  </si>
  <si>
    <t xml:space="preserve">DISJUNTOR TERMOMAGNETICO TRIPOLAR EM CAIXA MOLDADA 250A, ICC=10KA, COM AJUSTE TÉRMICO - FORNECIMENTO E INSTALACAO</t>
  </si>
  <si>
    <t xml:space="preserve"> 2.4.1.29 </t>
  </si>
  <si>
    <t xml:space="preserve"> 92996 </t>
  </si>
  <si>
    <t xml:space="preserve">CABO DE COBRE FLEXÍVEL ISOLADO, 150 MM², ANTI-CHAMA 0,6/1,0 KV, PARA DISTRIBUIÇÃO - FORNECIMENTO E INSTALAÇÃO. AF_12/2015</t>
  </si>
  <si>
    <t xml:space="preserve"> 2.4.1.30 </t>
  </si>
  <si>
    <t xml:space="preserve"> 92991 </t>
  </si>
  <si>
    <t xml:space="preserve">CABO DE COBRE FLEXÍVEL ISOLADO, 95 MM², ANTI-CHAMA 450/750 V, PARA DISTRIBUIÇÃO - FORNECIMENTO E INSTALAÇÃO. AF_12/2015</t>
  </si>
  <si>
    <t xml:space="preserve"> 2.4.1.31 </t>
  </si>
  <si>
    <t xml:space="preserve"> CP.00001851 </t>
  </si>
  <si>
    <t xml:space="preserve">TERMINAL A PRESSAO REFORCADO PARA CONEXAO DE CABO DE COBRE A BARRA, CABO 150 E 185MM2 - FORNECIMENTO E INSTALACAO</t>
  </si>
  <si>
    <t xml:space="preserve"> 2.4.1.32 </t>
  </si>
  <si>
    <t xml:space="preserve"> CP.00001087 </t>
  </si>
  <si>
    <t xml:space="preserve">CONECTOR PARAFUSO FENDIDO SPLIT-BOLT - PARA CABO DE 95MM2 - FORNECIMENTO E INSTALACAO</t>
  </si>
  <si>
    <t xml:space="preserve"> 2.4.2 </t>
  </si>
  <si>
    <t xml:space="preserve">LUMINÁRIAS</t>
  </si>
  <si>
    <t xml:space="preserve"> 2.4.2.1 </t>
  </si>
  <si>
    <t xml:space="preserve"> CP.00000117 </t>
  </si>
  <si>
    <t xml:space="preserve">POSTE DE ACO CONICO CONTINUO RETO, FLANGEADO, H=4M - FORNECIMENTO E INSTALACAO</t>
  </si>
  <si>
    <t xml:space="preserve"> 2.4.2.2 </t>
  </si>
  <si>
    <t xml:space="preserve"> CP.00001114 </t>
  </si>
  <si>
    <t xml:space="preserve">CHUMBADOR FORMATO L Ø 1/2" COMP. 250 MM COM DUAS PORCAS E DUAS ARRUELAS ZN FOGO - FORNECIMENTO E INSTALAÇÃO</t>
  </si>
  <si>
    <t xml:space="preserve"> 2.4.2.3 </t>
  </si>
  <si>
    <t xml:space="preserve"> CP.00001115 </t>
  </si>
  <si>
    <t xml:space="preserve">BASE DE CONCRETO PARA FIXAÇÃO DE POSTES (400X400X500)MM, INCLUINDO ESCAVAÇÃO E REATERRO</t>
  </si>
  <si>
    <t xml:space="preserve"> 2.4.2.4 </t>
  </si>
  <si>
    <t xml:space="preserve"> CP.00001116 </t>
  </si>
  <si>
    <t xml:space="preserve">LUMINÁRIA CIRCULAR DE EMBUTIR NO PISO OU SOLO COM LED COB 22W E TEMPERATURA DE COR 4000K ARO E CORPO EM ALUMÍNIO INJETADO - FORNECIMENTO E INSTALAÇÃO</t>
  </si>
  <si>
    <t xml:space="preserve"> 2.4.2.5 </t>
  </si>
  <si>
    <t xml:space="preserve"> CP.00001117 </t>
  </si>
  <si>
    <t xml:space="preserve">LUMINÁRIA RETANGULAR PARA POSTE (48 OU 60MM) TIPO PÉTALA, COM 2 MÓDULOS DE LED 40W CADA (LIGHT ENGINE) E EMISSÃO DE LUZ DA COR BRANCO FRIO 5000K - FORNECIMENTO E INSTALAÇÃO</t>
  </si>
  <si>
    <t xml:space="preserve"> 2.4.3 </t>
  </si>
  <si>
    <t xml:space="preserve">DUTOS</t>
  </si>
  <si>
    <t xml:space="preserve"> 2.4.3.1 </t>
  </si>
  <si>
    <t xml:space="preserve"> CP.00000268 </t>
  </si>
  <si>
    <t xml:space="preserve">ELETRODUTO RÍGIDO ROSCÁVEL, PVC, DN 25 MM (3/4"), PARA CIRCUITOS TERMINAIS, INSTALADO EM PISO - FORNECIMENTO E INSTALAÇÃO. AF_12/2015</t>
  </si>
  <si>
    <t xml:space="preserve"> 2.4.3.2 </t>
  </si>
  <si>
    <t xml:space="preserve"> 93012 </t>
  </si>
  <si>
    <t xml:space="preserve">ELETRODUTO RÍGIDO ROSCÁVEL, PVC, DN 110 MM (4") - FORNECIMENTO E INSTALAÇÃO. AF_12/2015</t>
  </si>
  <si>
    <t xml:space="preserve"> 2.4.4 </t>
  </si>
  <si>
    <t xml:space="preserve"> 2.4.4.1 </t>
  </si>
  <si>
    <t xml:space="preserve"> CP.00000271 </t>
  </si>
  <si>
    <t xml:space="preserve">LUVA PARA ELETRODUTO, PVC, ROSCÁVEL, DN 25 MM (3/4"), PARA CIRCUITOS TERMINAIS, INSTALADA EM PISO - FORNECIMENTO E INSTALAÇÃO. AF_12/2015</t>
  </si>
  <si>
    <t xml:space="preserve"> 2.4.4.2 </t>
  </si>
  <si>
    <t xml:space="preserve"> 2.4.4.3 </t>
  </si>
  <si>
    <t xml:space="preserve"> 2.4.5 </t>
  </si>
  <si>
    <t xml:space="preserve">CABOS</t>
  </si>
  <si>
    <t xml:space="preserve"> 2.4.5.1 </t>
  </si>
  <si>
    <t xml:space="preserve"> 2.4.5.2 </t>
  </si>
  <si>
    <t xml:space="preserve"> 2.4.6 </t>
  </si>
  <si>
    <t xml:space="preserve">CAIXAS E ACESSÓRIOS</t>
  </si>
  <si>
    <t xml:space="preserve"> 2.4.6.1 </t>
  </si>
  <si>
    <t xml:space="preserve"> CP.00000266 </t>
  </si>
  <si>
    <t xml:space="preserve">CAIXA DE PASSAGEM METÁLICA, DIMENSÕES 40X40X15CM, FORNECIMENTO E INSTALAÇÃO</t>
  </si>
  <si>
    <t xml:space="preserve"> 2.4.6.2 </t>
  </si>
  <si>
    <t xml:space="preserve"> CP.00001118 </t>
  </si>
  <si>
    <t xml:space="preserve">CAIXA ENTERRADA ELÉTRICA QUADRADA, EM ALVENARIA COM TIJOLOS CERÂMICOS MACIÇOS, ACABAMENTO INTERNO EM REBOCO, TAMPA EM CONCRETO, DIMENSÕES INTERNAS: 0,3X0,3X0,3 M. AF_05/2018</t>
  </si>
  <si>
    <t xml:space="preserve"> 2.4.7 </t>
  </si>
  <si>
    <t xml:space="preserve"> 2.4.7.1 </t>
  </si>
  <si>
    <t xml:space="preserve"> 2.4.7.2 </t>
  </si>
  <si>
    <t xml:space="preserve"> 2.5 </t>
  </si>
  <si>
    <t xml:space="preserve">RESERVATÓRIO INFERIOR E CASA DE BOMBAS</t>
  </si>
  <si>
    <t xml:space="preserve"> 2.5.1 </t>
  </si>
  <si>
    <t xml:space="preserve">OBRAS CIVIS (CASA DE BOMBAS)</t>
  </si>
  <si>
    <t xml:space="preserve"> 2.5.1.1 </t>
  </si>
  <si>
    <t xml:space="preserve"> 87495 </t>
  </si>
  <si>
    <t xml:space="preserve">ALVENARIA DE VEDAÇÃO DE BLOCOS CERÂMICOS FURADOS NA HORIZONTAL DE 9X19X19CM (ESPESSURA 9CM) DE PAREDES COM ÁREA LÍQUIDA MENOR QUE 6M² SEM VÃOS E ARGAMASSA DE ASSENTAMENTO COM PREPARO EM BETONEIRA. AF_06/2014</t>
  </si>
  <si>
    <t xml:space="preserve"> 2.5.1.2 </t>
  </si>
  <si>
    <t xml:space="preserve"> 87879 </t>
  </si>
  <si>
    <t xml:space="preserve">CHAPISCO APLICADO EM ALVENARIAS E ESTRUTURAS DE CONCRETO INTERNAS, COM COLHER DE PEDREIRO.  ARGAMASSA TRAÇO 1:3 COM PREPARO EM BETONEIRA 400L. AF_06/2014</t>
  </si>
  <si>
    <t xml:space="preserve"> 2.5.1.3 </t>
  </si>
  <si>
    <t xml:space="preserve"> 87547 </t>
  </si>
  <si>
    <t xml:space="preserve">MASSA ÚNICA, PARA RECEBIMENTO DE PINTURA, EM ARGAMASSA TRAÇO 1:2:8, PREPARO MECÂNICO COM BETONEIRA 400L, APLICADA MANUALMENTE EM FACES INTERNAS DE PAREDES, ESPESSURA DE 10MM, COM EXECUÇÃO DE TALISCAS. AF_06/2014</t>
  </si>
  <si>
    <t xml:space="preserve"> 2.5.1.4 </t>
  </si>
  <si>
    <t xml:space="preserve"> CP.00000639 </t>
  </si>
  <si>
    <t xml:space="preserve">COBOGO DE CONCRETO (ELEMENTO VAZADO), 7X40X40CM, ASSENTADO COM ARGAMASSA TRACO 1:4 (CIMENTO E AREIA)</t>
  </si>
  <si>
    <t xml:space="preserve"> 2.5.1.5 </t>
  </si>
  <si>
    <t xml:space="preserve"> 94231 </t>
  </si>
  <si>
    <t xml:space="preserve">RUFO EM CHAPA DE AÇO GALVANIZADO NÚMERO 24, CORTE DE 25 CM, INCLUSO TRANSPORTE VERTICAL. AF_07/2019</t>
  </si>
  <si>
    <t xml:space="preserve"> 2.5.1.6 </t>
  </si>
  <si>
    <t xml:space="preserve"> CP.00001011 </t>
  </si>
  <si>
    <t xml:space="preserve">TELHAMENTO COM TELHA ONDULADA DE FIBROCIMENTO E = 8 MM, COM RECOBRIMENTO LATERAL DE 1/4 DE ONDA PARA TELHADO COM INCLINAÇÃO MAIOR QUE 10°, COM ATÉ 2 ÁGUAS.  AF_06/2016</t>
  </si>
  <si>
    <t xml:space="preserve"> 2.5.1.7 </t>
  </si>
  <si>
    <t xml:space="preserve"> CP.00001012 </t>
  </si>
  <si>
    <t xml:space="preserve">PORTA EM AÇO TUBULAR METÁLICO, DE ABRIR, TIPO GRADE COM TELA METÁLICA, COM GUARNICOES E FECHADURA - FORNECIMENTO E INSTALAÇÃO</t>
  </si>
  <si>
    <t xml:space="preserve"> 2.5.2 </t>
  </si>
  <si>
    <t xml:space="preserve">INSTALAÇÕES HIDRAULICAS</t>
  </si>
  <si>
    <t xml:space="preserve"> 2.5.2.1 </t>
  </si>
  <si>
    <t xml:space="preserve">REGISTROS, VÁLVULAS E OUTROS</t>
  </si>
  <si>
    <t xml:space="preserve"> 2.5.2.1.1 </t>
  </si>
  <si>
    <t xml:space="preserve"> 99627 </t>
  </si>
  <si>
    <t xml:space="preserve">VÁLVULA DE RETENÇÃO VERTICAL, DE BRONZE, ROSCÁVEL, 1/2" - FORNECIMENTO E INSTALAÇÃO. AF_01/2019</t>
  </si>
  <si>
    <t xml:space="preserve"> 2.5.2.1.2 </t>
  </si>
  <si>
    <t xml:space="preserve"> 95248 </t>
  </si>
  <si>
    <t xml:space="preserve">VÁLVULA DE ESFERA BRUTA, BRONZE, ROSCÁVEL, 1/2  , INSTALADO EM RESERVAÇÃO DE ÁGUA DE EDIFICAÇÃO QUE POSSUA RESERVATÓRIO DE FIBRA/FIBROCIMENTO - FORNECIMENTO E INSTALAÇÃO. AF_06/2016</t>
  </si>
  <si>
    <t xml:space="preserve"> 2.5.2.1.3 </t>
  </si>
  <si>
    <t xml:space="preserve"> 95249 </t>
  </si>
  <si>
    <t xml:space="preserve">VÁLVULA DE ESFERA BRUTA, BRONZE, ROSCÁVEL, 3/4'', INSTALADO EM RESERVAÇÃO DE ÁGUA DE EDIFICAÇÃO QUE POSSUA RESERVATÓRIO DE FIBRA/FIBROCIMENTO - FORNECIMENTO E INSTALAÇÃO. AF_06/2016</t>
  </si>
  <si>
    <t xml:space="preserve"> 2.5.2.1.4 </t>
  </si>
  <si>
    <t xml:space="preserve"> CP.00000634 </t>
  </si>
  <si>
    <t xml:space="preserve">VALVULA PE COM CRIVO BRONZE 3/4" - FORNECIMENTO E INSTALACAO</t>
  </si>
  <si>
    <t xml:space="preserve"> 2.5.2.1.5 </t>
  </si>
  <si>
    <t xml:space="preserve"> 89353 </t>
  </si>
  <si>
    <t xml:space="preserve">REGISTRO DE GAVETA BRUTO, LATÃO, ROSCÁVEL, 3/4", FORNECIDO E INSTALADO EM RAMAL DE ÁGUA. AF_12/2014</t>
  </si>
  <si>
    <t xml:space="preserve"> 2.5.2.1.6 </t>
  </si>
  <si>
    <t xml:space="preserve"> 2.5.2.1.7 </t>
  </si>
  <si>
    <t xml:space="preserve"> 94496 </t>
  </si>
  <si>
    <t xml:space="preserve">REGISTRO DE GAVETA BRUTO, LATÃO, ROSCÁVEL, 1 1/4, INSTALADO EM RESERVAÇÃO DE ÁGUA DE EDIFICAÇÃO QUE POSSUA RESERVATÓRIO DE FIBRA/FIBROCIMENTO  FORNECIMENTO E INSTALAÇÃO. AF_06/2016</t>
  </si>
  <si>
    <t xml:space="preserve"> 2.5.2.1.8 </t>
  </si>
  <si>
    <t xml:space="preserve"> 2.5.2.1.9 </t>
  </si>
  <si>
    <t xml:space="preserve"> 94795 </t>
  </si>
  <si>
    <t xml:space="preserve">TORNEIRA DE BOIA, ROSCÁVEL, 1/2 , FORNECIDA E INSTALADA EM RESERVAÇÃO DE ÁGUA. AF_06/2016</t>
  </si>
  <si>
    <t xml:space="preserve"> 2.5.2.1.10 </t>
  </si>
  <si>
    <t xml:space="preserve"> 93083 </t>
  </si>
  <si>
    <t xml:space="preserve">JUNTA DE EXPANSÃO EM COBRE, DN 15 MM, PONTA X PONTA, INSTALADO EM RAMAL DE DISTRIBUIÇÃO  FORNECIMENTO E INSTALAÇÃO. AF_01/2016</t>
  </si>
  <si>
    <t xml:space="preserve"> 2.5.2.1.11 </t>
  </si>
  <si>
    <t xml:space="preserve"> 93086 </t>
  </si>
  <si>
    <t xml:space="preserve">JUNTA DE EXPANSÃO EM COBRE, DN 22 MM, PONTA X PONTA, INSTALADO EM RAMAL DE DISTRIBUIÇÃO  FORNECIMENTO E INSTALAÇÃO. AF_01/2016</t>
  </si>
  <si>
    <t xml:space="preserve"> 2.5.2.2 </t>
  </si>
  <si>
    <t xml:space="preserve">BOMBA E OUTROS</t>
  </si>
  <si>
    <t xml:space="preserve"> 2.5.2.2.1 </t>
  </si>
  <si>
    <t xml:space="preserve"> CP.00000531 </t>
  </si>
  <si>
    <t xml:space="preserve">CHAVE DE BOIA AUTOMÁTICA SUPERIOR/INFERIOR 10A/250V - FORNECIMENTO E INSTALACAO</t>
  </si>
  <si>
    <t xml:space="preserve"> 2.5.2.2.2 </t>
  </si>
  <si>
    <t xml:space="preserve"> CP.00000635 </t>
  </si>
  <si>
    <t xml:space="preserve">CAIXA D´ÁGUA EM POLIETILENO, 5000 LITROS, COM ACESSÓRIOS</t>
  </si>
  <si>
    <t xml:space="preserve"> 2.5.2.2.3 </t>
  </si>
  <si>
    <t xml:space="preserve"> CP.00001010 </t>
  </si>
  <si>
    <t xml:space="preserve">BOMBA HIDRAULICA TRIFÁSICA 3500 RPM, Q=1,5M3/H, HMT=30MCA, P=2CV -  FORNECIMENTO E INSTALAÇÃO</t>
  </si>
  <si>
    <t xml:space="preserve"> 2.5.2.2.4 </t>
  </si>
  <si>
    <t xml:space="preserve"> CP.00000602 </t>
  </si>
  <si>
    <t xml:space="preserve">BASE EM CONCRETO 25MPA, VIRADO EM OBRA PARA BASE DE EQUIPAMENTOS - FORNECIMENTO E EXECUÇÃO</t>
  </si>
  <si>
    <t xml:space="preserve"> 2.6 </t>
  </si>
  <si>
    <t xml:space="preserve"> 2.6.1 </t>
  </si>
  <si>
    <t xml:space="preserve">SISTEMA 01 - MURO EXTERNO (ARGAMASSA POLIMERICA)</t>
  </si>
  <si>
    <t xml:space="preserve"> 2.6.1.1 </t>
  </si>
  <si>
    <t xml:space="preserve"> 40780 </t>
  </si>
  <si>
    <t xml:space="preserve">REGULARIZAÇÃO DE SUPERFICIE DE CONCRETO APARENTE</t>
  </si>
  <si>
    <t xml:space="preserve"> 2.6.1.2 </t>
  </si>
  <si>
    <t xml:space="preserve"> 98555 </t>
  </si>
  <si>
    <t xml:space="preserve">IMPERMEABILIZAÇÃO DE SUPERFÍCIE COM ARGAMASSA POLIMÉRICA / MEMBRANA ACRÍLICA, 3 DEMÃOS. AF_06/2018</t>
  </si>
  <si>
    <t xml:space="preserve"> 2.6.2 </t>
  </si>
  <si>
    <t xml:space="preserve">SISTEMA 01 - BASE RESERVATÓRIO INFERIOR (ARGAMASSA POLIMERICA)</t>
  </si>
  <si>
    <t xml:space="preserve"> 2.6.2.1 </t>
  </si>
  <si>
    <t xml:space="preserve"> 2.6.2.2 </t>
  </si>
  <si>
    <t xml:space="preserve"> 2.7 </t>
  </si>
  <si>
    <t xml:space="preserve">PAVIMENTAÇÃO</t>
  </si>
  <si>
    <t xml:space="preserve"> 2.7.1 </t>
  </si>
  <si>
    <t xml:space="preserve">BASE E SUB-BASE</t>
  </si>
  <si>
    <t xml:space="preserve"> 2.7.1.1 </t>
  </si>
  <si>
    <t xml:space="preserve"> 100577 </t>
  </si>
  <si>
    <t xml:space="preserve">REGULARIZAÇÃO E COMPACTAÇÃO DE SUBLEITO DE SOLO PREDOMINANTEMENTE ARENOSO. AF_11/2019</t>
  </si>
  <si>
    <t xml:space="preserve"> 2.7.1.2 </t>
  </si>
  <si>
    <t xml:space="preserve"> 96396 </t>
  </si>
  <si>
    <t xml:space="preserve">EXECUÇÃO E COMPACTAÇÃO DE BASE E OU SUB BASE PARA PAVIMENTAÇÃO DE BRITA GRADUADA SIMPLES - EXCLUSIVE CARGA E TRANSPORTE. AF_11/2019</t>
  </si>
  <si>
    <t xml:space="preserve"> 2.7.1.3 </t>
  </si>
  <si>
    <t xml:space="preserve"> 94115 </t>
  </si>
  <si>
    <t xml:space="preserve">LASTRO COM PREPARO DE FUNDO, LARGURA MAIOR OU IGUAL A 1,5 M, COM CAMADA DE AREIA, LANÇAMENTO MECANIZADO, EM LOCAL COM NÍVEL BAIXO DE INTERFERÊNCIA. AF_06/2016</t>
  </si>
  <si>
    <t xml:space="preserve"> 2.7.2 </t>
  </si>
  <si>
    <t xml:space="preserve">ACABAMENTOS</t>
  </si>
  <si>
    <t xml:space="preserve"> 2.7.2.1 </t>
  </si>
  <si>
    <t xml:space="preserve"> 98682 </t>
  </si>
  <si>
    <t xml:space="preserve">PISO CIMENTADO, TRAÇO 1:3 (CIMENTO E AREIA), ACABAMENTO RÚSTICO, ESPESSURA 3,0 CM, PREPARO MECÂNICO DA ARGAMASSA. AF_06/2018</t>
  </si>
  <si>
    <t xml:space="preserve"> 2.7.2.2 </t>
  </si>
  <si>
    <t xml:space="preserve"> CP.00000040 </t>
  </si>
  <si>
    <t xml:space="preserve">EXECUÇÃO DE PISO INTERTRAVADO PERMEÁVEL COM JUNTAS ALARGADAS, DIM.: 20 X 10 CM, ESPESSURA 8 CM. AF_12/2015</t>
  </si>
  <si>
    <t xml:space="preserve"> 2.7.2.3 </t>
  </si>
  <si>
    <t xml:space="preserve"> CP.00001144 </t>
  </si>
  <si>
    <t xml:space="preserve">PISO PODOTÁTIL, ALERTA OU DIRECIONAL, DE CONCRETO, NATURAL, 30 X 30 CM, ASSENTADO COM ARGAMASSA - FORNECIMENTO E INSTALAÇÃO</t>
  </si>
  <si>
    <t xml:space="preserve"> 2.7.3 </t>
  </si>
  <si>
    <t xml:space="preserve">GUIAS E MEIO FIO</t>
  </si>
  <si>
    <t xml:space="preserve"> 2.7.3.1 </t>
  </si>
  <si>
    <t xml:space="preserve"> 94275 </t>
  </si>
  <si>
    <t xml:space="preserve">ASSENTAMENTO DE GUIA (MEIO-FIO) EM TRECHO RETO, CONFECCIONADA EM CONCRETO PRÉ-FABRICADO, DIMENSÕES 100X15X13X20 CM (COMPRIMENTO X BASE INFERIOR X BASE SUPERIOR X ALTURA), PARA URBANIZAÇÃO INTERNA DE EMPREENDIMENTOS. AF_06/2016_P</t>
  </si>
  <si>
    <t xml:space="preserve"> 2.7.3.2 </t>
  </si>
  <si>
    <t xml:space="preserve"> 94273 </t>
  </si>
  <si>
    <t xml:space="preserve">ASSENTAMENTO DE GUIA (MEIO-FIO) EM TRECHO RETO, CONFECCIONADA EM CONCRETO PRÉ-FABRICADO, DIMENSÕES 100X15X13X30 CM (COMPRIMENTO X BASE INFERIOR X BASE SUPERIOR X ALTURA), PARA VIAS URBANAS (USO VIÁRIO). AF_06/2016</t>
  </si>
  <si>
    <t xml:space="preserve"> 2.7.4 </t>
  </si>
  <si>
    <t xml:space="preserve">SINALIZAÇÃO HORIZONTAL E OUTROS</t>
  </si>
  <si>
    <t xml:space="preserve"> 2.7.4.1 </t>
  </si>
  <si>
    <t xml:space="preserve"> CP.00001157 </t>
  </si>
  <si>
    <t xml:space="preserve">PINTURA ACRILICA DE FAIXAS DE DEMARCACAO, 5 CM DE LARGURA - FORNECIMENTO E EXECUÇÃO</t>
  </si>
  <si>
    <t xml:space="preserve"> 2.7.4.2 </t>
  </si>
  <si>
    <t xml:space="preserve"> CP.00001158 </t>
  </si>
  <si>
    <t xml:space="preserve">DEMARCAÇÃO DE SINALIZAÇÃO EM VAGAS (IDOSO) COM PINTURA ACRILICA - FORNECIMENTO E EXECUÇÃO</t>
  </si>
  <si>
    <t xml:space="preserve"> 2.7.4.3 </t>
  </si>
  <si>
    <t xml:space="preserve"> CP.00001159 </t>
  </si>
  <si>
    <t xml:space="preserve">DEMARCAÇÃO DE SINALIZAÇÃO EM VAGAS (PCD) COM PINTURA ACRILICA - FORNECIMENTO E EXECUÇÃO</t>
  </si>
  <si>
    <t xml:space="preserve"> 2.7.4.4 </t>
  </si>
  <si>
    <t xml:space="preserve"> CP.00001160 </t>
  </si>
  <si>
    <t xml:space="preserve">DEMARCAÇÃO DE SINALIZAÇÃO EM VAGAS (FAIXA ZEBRADA) COM PINTURA ACRILICA - FORNECIMENTO E EXECUÇÃO</t>
  </si>
  <si>
    <t xml:space="preserve"> 2.7.4.5 </t>
  </si>
  <si>
    <t xml:space="preserve"> CP.00001161 </t>
  </si>
  <si>
    <t xml:space="preserve">FAIXA DELIMITADORA DE VAGA PARA VEÍCULOS EM CONCRETO SIMPLES - FORNECIMENTO E INSTALAÇÃO</t>
  </si>
  <si>
    <t xml:space="preserve"> 2.7.4.6 </t>
  </si>
  <si>
    <t xml:space="preserve"> CP.00001162 </t>
  </si>
  <si>
    <t xml:space="preserve">BALIZADOR DE FERRO FUNDIDO RETO FIXO, H=1M - FORNECIMENTO E INSTALAÇÃO</t>
  </si>
  <si>
    <t xml:space="preserve"> 2.7.4.7 </t>
  </si>
  <si>
    <t xml:space="preserve"> CP.00001149 </t>
  </si>
  <si>
    <t xml:space="preserve">BICICLETÁRIO 15 VAGAS EM AÇO GALVANIZADO PINTADO COM TINTA AUTOMOTIVA NA COR CINZA, INCLUINDO BASE EM CONCRETO - FORNECIMENTO E EXECUÇÃO</t>
  </si>
  <si>
    <t xml:space="preserve"> 2.8 </t>
  </si>
  <si>
    <t xml:space="preserve">MURETA COM GRADIL EM ALUMÍNIO FRONTAL</t>
  </si>
  <si>
    <t xml:space="preserve"> 2.8.1 </t>
  </si>
  <si>
    <t xml:space="preserve"> CP.00001147 </t>
  </si>
  <si>
    <t xml:space="preserve">PORTÃO DE ABRIR EM ALUMÍNIO ANODIZADO EM BARRA CHATA, DIM (1,60X2,60)M, ACABAMENTO EM PINTURA ELETROSTÁTICA NA COR BRANCA - FORNECIMENTO E INSTALAÇÃO</t>
  </si>
  <si>
    <t xml:space="preserve"> 2.8.2 </t>
  </si>
  <si>
    <t xml:space="preserve"> CP.00001148 </t>
  </si>
  <si>
    <t xml:space="preserve">PORTÃO DE CORRER EM ALUMÍNIO ANODIZADO EM BARRA CHATA, DIM (5,00X2,60)M, ACABAMENTO EM PINTURA ELETROSTÁTICA NA COR BRANCA - FORNECIMENTO E INSTALAÇÃO</t>
  </si>
  <si>
    <t xml:space="preserve"> 2.8.3 </t>
  </si>
  <si>
    <t xml:space="preserve"> CP.00001146 </t>
  </si>
  <si>
    <t xml:space="preserve">GRADIL EM ALUMÍNIO ANODIZADO EM BARRA CHATA, ACABAMENTO EM PINTURA ELETROSTÁTICA NA COR BRANCA - FORNECIMENTO E INSTALAÇÃO</t>
  </si>
  <si>
    <t xml:space="preserve"> 2.8.4 </t>
  </si>
  <si>
    <t xml:space="preserve"> 87453 </t>
  </si>
  <si>
    <t xml:space="preserve">ALVENARIA DE VEDAÇÃO DE BLOCOS VAZADOS DE CONCRETO DE 9X19X39CM (ESPESSURA 9CM) DE PAREDES COM ÁREA LÍQUIDA MAIOR OU IGUAL A 6M² SEM VÃOS E ARGAMASSA DE ASSENTAMENTO COM PREPARO EM BETONEIRA. AF_06/2014</t>
  </si>
  <si>
    <t xml:space="preserve"> 2.8.5 </t>
  </si>
  <si>
    <t xml:space="preserve"> 2.8.6 </t>
  </si>
  <si>
    <t xml:space="preserve"> 2.8.7 </t>
  </si>
  <si>
    <t xml:space="preserve"> 88497 </t>
  </si>
  <si>
    <t xml:space="preserve">APLICAÇÃO E LIXAMENTO DE MASSA LÁTEX EM PAREDES, DUAS DEMÃOS. AF_06/2014</t>
  </si>
  <si>
    <t xml:space="preserve"> 2.8.8 </t>
  </si>
  <si>
    <t xml:space="preserve"> 88485 </t>
  </si>
  <si>
    <t xml:space="preserve">APLICAÇÃO DE FUNDO SELADOR ACRÍLICO EM PAREDES, UMA DEMÃO. AF_06/2014</t>
  </si>
  <si>
    <t xml:space="preserve"> 2.8.9 </t>
  </si>
  <si>
    <t xml:space="preserve"> 88489 </t>
  </si>
  <si>
    <t xml:space="preserve">APLICAÇÃO MANUAL DE PINTURA COM TINTA LÁTEX ACRÍLICA EM PAREDES, DUAS DEMÃOS. AF_06/2014</t>
  </si>
  <si>
    <t xml:space="preserve"> 2.9 </t>
  </si>
  <si>
    <t xml:space="preserve">MURO EXISTENTE</t>
  </si>
  <si>
    <t xml:space="preserve"> 2.9.1 </t>
  </si>
  <si>
    <t xml:space="preserve"> 2.9.2 </t>
  </si>
  <si>
    <t xml:space="preserve"> 2.9.3 </t>
  </si>
  <si>
    <t xml:space="preserve"> 2.10 </t>
  </si>
  <si>
    <t xml:space="preserve">PAISAGISMO</t>
  </si>
  <si>
    <t xml:space="preserve"> 2.10.1 </t>
  </si>
  <si>
    <t xml:space="preserve"> CP.00001153 </t>
  </si>
  <si>
    <t xml:space="preserve">FORNECIMENTO E ESPALHAMENTO DE TERRA VEGETAL PREPARADA</t>
  </si>
  <si>
    <t xml:space="preserve"> 2.10.2 </t>
  </si>
  <si>
    <t xml:space="preserve"> 85180 </t>
  </si>
  <si>
    <t xml:space="preserve">PLANTIO DE GRAMA ESMERALDA EM ROLO</t>
  </si>
  <si>
    <t xml:space="preserve"> 2.10.3 </t>
  </si>
  <si>
    <t xml:space="preserve"> CP.00001163 </t>
  </si>
  <si>
    <t xml:space="preserve">PLANTIO DE MORÉIA-BICOLOR (DIETES BICOLOR). AF_05/2018</t>
  </si>
  <si>
    <t xml:space="preserve"> 2.11 </t>
  </si>
  <si>
    <t xml:space="preserve">COMUNICAÇÃO VISUAL</t>
  </si>
  <si>
    <t xml:space="preserve"> 2.11.1 </t>
  </si>
  <si>
    <t xml:space="preserve"> CP.00001154 </t>
  </si>
  <si>
    <t xml:space="preserve">PLACA DE IDENTIFICAÇÃO PARA ESTACIONAMENTO, COM DESENHO UNIVERSAL DE ACESSIBILIDADE E IDOSO, INCLUINDO POSTE E BASE - FORNECIMENTO E INSTALAÇÃO</t>
  </si>
  <si>
    <t xml:space="preserve"> 2.11.2 </t>
  </si>
  <si>
    <t xml:space="preserve"> CP.00001155 </t>
  </si>
  <si>
    <t xml:space="preserve">PEDESTAL PARA MAPA TÁTIL EM TUBO Ø12'' EM AÇO ESCOVADO E=3MM, CHAPA METÁLICA EM AÇO ESCOVADO E=3MM PARA FIXAÇÃO DO MAPA TÁTIL, BASE EM CHAPA METÁLICA DE AÇO ESCOVADO E=3MM FIXADO NO PISO COM PARABOLT - FORNECIMENTO E INSTALAÇÃO</t>
  </si>
  <si>
    <t xml:space="preserve"> 2.11.3 </t>
  </si>
  <si>
    <t xml:space="preserve"> CP.00001156 </t>
  </si>
  <si>
    <t xml:space="preserve">MAPA TATIL(BRAILLE/RELEVO) EM ACRILICO, MEDINDO 60X45CM, PARA SINALIZACAO E LOCALIZACAO DE AMBIENTES, FIXACAO COM FITA DUPLA FACE - FORNECIMENTO E COLOCACAO</t>
  </si>
  <si>
    <t xml:space="preserve"> 3 </t>
  </si>
  <si>
    <t xml:space="preserve">UNIDADE DEFENSORIAL VITÓRIA DA CONQUISTA</t>
  </si>
  <si>
    <t xml:space="preserve"> 3.1 </t>
  </si>
  <si>
    <t xml:space="preserve">SERVIÇOS INICIAIS</t>
  </si>
  <si>
    <t xml:space="preserve"> 3.1.1 </t>
  </si>
  <si>
    <t xml:space="preserve"> 97039 </t>
  </si>
  <si>
    <t xml:space="preserve">FECHAMENTO REMOVÍVEL DE VÃO DE PORTAS, EM MADEIRA (VÃO DO ELEVADOR)  1 MONTAGEM EM OBRA. AF_11/2017</t>
  </si>
  <si>
    <t xml:space="preserve"> 3.2 </t>
  </si>
  <si>
    <t xml:space="preserve">INFRAESTRUTURA</t>
  </si>
  <si>
    <t xml:space="preserve"> 3.2.1 </t>
  </si>
  <si>
    <t xml:space="preserve">SAPATAS</t>
  </si>
  <si>
    <t xml:space="preserve"> 3.2.1.1 </t>
  </si>
  <si>
    <t xml:space="preserve"> 3.2.1.1.1 </t>
  </si>
  <si>
    <t xml:space="preserve"> 99059 </t>
  </si>
  <si>
    <t xml:space="preserve">LOCACAO CONVENCIONAL DE OBRA, UTILIZANDO GABARITO DE TÁBUAS CORRIDAS PONTALETADAS A CADA 2,00M -  2 UTILIZAÇÕES. AF_10/2018</t>
  </si>
  <si>
    <t xml:space="preserve"> 3.2.1.2 </t>
  </si>
  <si>
    <t xml:space="preserve">PREPARO DO TERRENO</t>
  </si>
  <si>
    <t xml:space="preserve"> 3.2.1.2.1 </t>
  </si>
  <si>
    <t xml:space="preserve"> 96521 </t>
  </si>
  <si>
    <t xml:space="preserve">ESCAVAÇÃO MECANIZADA PARA BLOCO DE COROAMENTO OU SAPATA, COM PREVISÃO DE FÔRMA, COM RETROESCAVADEIRA. AF_06/2017</t>
  </si>
  <si>
    <t xml:space="preserve"> 3.2.1.2.2 </t>
  </si>
  <si>
    <t xml:space="preserve"> 3.2.1.2.3 </t>
  </si>
  <si>
    <t xml:space="preserve"> 74010/001 </t>
  </si>
  <si>
    <t xml:space="preserve">CARGA E DESCARGA MECANICA DE SOLO UTILIZANDO CAMINHAO BASCULANTE 6,0M3/16T E PA CARREGADEIRA SOBRE PNEUS 128 HP, CAPACIDADE DA CAÇAMBA 1,7 A 2,8 M3, PESO OPERACIONAL 11632 KG</t>
  </si>
  <si>
    <t xml:space="preserve"> 3.2.1.2.4 </t>
  </si>
  <si>
    <t xml:space="preserve"> 3.2.1.2.5 </t>
  </si>
  <si>
    <t xml:space="preserve"> 3.2.1.3 </t>
  </si>
  <si>
    <t xml:space="preserve">FORMA</t>
  </si>
  <si>
    <t xml:space="preserve"> 3.2.1.3.1 </t>
  </si>
  <si>
    <t xml:space="preserve"> 96541 </t>
  </si>
  <si>
    <t xml:space="preserve">FABRICAÇÃO, MONTAGEM E DESMONTAGEM DE FÔRMA PARA SAPATA, EM CHAPA DE MADEIRA COMPENSADA RESINADA, E=17 MM, 4 UTILIZAÇÕES. AF_06/2017</t>
  </si>
  <si>
    <t xml:space="preserve"> 3.2.1.4 </t>
  </si>
  <si>
    <t xml:space="preserve">ARMAÇÃO</t>
  </si>
  <si>
    <t xml:space="preserve"> 3.2.1.4.1 </t>
  </si>
  <si>
    <t xml:space="preserve"> 96545 </t>
  </si>
  <si>
    <t xml:space="preserve">ARMAÇÃO DE BLOCO, VIGA BALDRAME OU SAPATA UTILIZANDO AÇO CA-50 DE 8 MM - MONTAGEM. AF_06/2017</t>
  </si>
  <si>
    <t xml:space="preserve"> 3.2.1.4.2 </t>
  </si>
  <si>
    <t xml:space="preserve"> 96546 </t>
  </si>
  <si>
    <t xml:space="preserve">ARMAÇÃO DE BLOCO, VIGA BALDRAME OU SAPATA UTILIZANDO AÇO CA-50 DE 10 MM - MONTAGEM. AF_06/2017</t>
  </si>
  <si>
    <t xml:space="preserve"> 3.2.1.5 </t>
  </si>
  <si>
    <t xml:space="preserve">CONCRETO</t>
  </si>
  <si>
    <t xml:space="preserve"> 3.2.1.5.1 </t>
  </si>
  <si>
    <t xml:space="preserve"> 96619 </t>
  </si>
  <si>
    <t xml:space="preserve">LASTRO DE CONCRETO MAGRO, APLICADO EM BLOCOS DE COROAMENTO OU SAPATAS, ESPESSURA DE 5 CM. AF_08/2017</t>
  </si>
  <si>
    <t xml:space="preserve"> 3.2.1.5.2 </t>
  </si>
  <si>
    <t xml:space="preserve"> CP.00001137 </t>
  </si>
  <si>
    <t xml:space="preserve">CONCRETAGEM DE SAPATAS, FCK 25 MPA, COM USO DE BOMBA  LANÇAMENTO, ADENSAMENTO E ACABAMENTO. AF_11/2016</t>
  </si>
  <si>
    <t xml:space="preserve"> 3.2.1.6 </t>
  </si>
  <si>
    <t xml:space="preserve"> 3.2.1.6.1 </t>
  </si>
  <si>
    <t xml:space="preserve"> 74106/001 </t>
  </si>
  <si>
    <t xml:space="preserve">IMPERMEABILIZACAO DE ESTRUTURAS ENTERRADAS, COM TINTA ASFALTICA, DUAS DEMAOS.</t>
  </si>
  <si>
    <t xml:space="preserve"> 3.2.2 </t>
  </si>
  <si>
    <t xml:space="preserve">VIGAS BALDRAME</t>
  </si>
  <si>
    <t xml:space="preserve"> 3.2.2.1 </t>
  </si>
  <si>
    <t xml:space="preserve"> 3.2.2.1.1 </t>
  </si>
  <si>
    <t xml:space="preserve"> 96525 </t>
  </si>
  <si>
    <t xml:space="preserve">ESCAVAÇÃO MECANIZADA PARA VIGA BALDRAME, COM PREVISÃO DE FÔRMA, COM MINI-ESCAVADEIRA. AF_06/2017</t>
  </si>
  <si>
    <t xml:space="preserve"> 3.2.2.1.2 </t>
  </si>
  <si>
    <t xml:space="preserve"> 3.2.2.1.3 </t>
  </si>
  <si>
    <t xml:space="preserve"> 3.2.2.1.4 </t>
  </si>
  <si>
    <t xml:space="preserve"> 3.2.2.1.5 </t>
  </si>
  <si>
    <t xml:space="preserve"> 3.2.2.2 </t>
  </si>
  <si>
    <t xml:space="preserve"> 3.2.2.2.1 </t>
  </si>
  <si>
    <t xml:space="preserve"> 96542 </t>
  </si>
  <si>
    <t xml:space="preserve">FABRICAÇÃO, MONTAGEM E DESMONTAGEM DE FÔRMA PARA VIGA BALDRAME, EM CHAPA DE MADEIRA COMPENSADA RESINADA, E=17 MM, 4 UTILIZAÇÕES. AF_06/2017</t>
  </si>
  <si>
    <t xml:space="preserve"> 3.2.2.3 </t>
  </si>
  <si>
    <t xml:space="preserve"> 3.2.2.3.1 </t>
  </si>
  <si>
    <t xml:space="preserve"> 96543 </t>
  </si>
  <si>
    <t xml:space="preserve">ARMAÇÃO DE BLOCO, VIGA BALDRAME E SAPATA UTILIZANDO AÇO CA-60 DE 5 MM - MONTAGEM. AF_06/2017</t>
  </si>
  <si>
    <t xml:space="preserve"> 3.2.2.3.2 </t>
  </si>
  <si>
    <t xml:space="preserve"> 96544 </t>
  </si>
  <si>
    <t xml:space="preserve">ARMAÇÃO DE BLOCO, VIGA BALDRAME OU SAPATA UTILIZANDO AÇO CA-50 DE 6,3 MM - MONTAGEM. AF_06/2017</t>
  </si>
  <si>
    <t xml:space="preserve"> 3.2.2.3.3 </t>
  </si>
  <si>
    <t xml:space="preserve"> 3.2.2.3.4 </t>
  </si>
  <si>
    <t xml:space="preserve"> 3.2.2.3.5 </t>
  </si>
  <si>
    <t xml:space="preserve"> 96547 </t>
  </si>
  <si>
    <t xml:space="preserve">ARMAÇÃO DE BLOCO, VIGA BALDRAME OU SAPATA UTILIZANDO AÇO CA-50 DE 12,5 MM - MONTAGEM. AF_06/2017</t>
  </si>
  <si>
    <t xml:space="preserve"> 3.2.2.4 </t>
  </si>
  <si>
    <t xml:space="preserve"> 3.2.2.4.1 </t>
  </si>
  <si>
    <t xml:space="preserve"> CP.00000848 </t>
  </si>
  <si>
    <t xml:space="preserve">LASTRO DE CONCRETO MAGRO, APLICADO EM VIGAS BALDRAME, ESPESSURA DE 5 CM. AF_08/2017</t>
  </si>
  <si>
    <t xml:space="preserve"> 3.2.2.4.2 </t>
  </si>
  <si>
    <t xml:space="preserve"> CP.00000847 </t>
  </si>
  <si>
    <t xml:space="preserve">CONCRETAGEM DE BLOCOS DE COROAMENTO E VIGAS BALDRAMES, FCK 40 MPA, COM USO DE BOMBA  LANÇAMENTO, ADENSAMENTO E ACABAMENTO. AF_06/2017</t>
  </si>
  <si>
    <t xml:space="preserve"> 3.2.2.5 </t>
  </si>
  <si>
    <t xml:space="preserve"> 3.2.2.5.1 </t>
  </si>
  <si>
    <t xml:space="preserve"> 3.2.3 </t>
  </si>
  <si>
    <t xml:space="preserve">PISO ARMADO</t>
  </si>
  <si>
    <t xml:space="preserve"> 3.2.3.1 </t>
  </si>
  <si>
    <t xml:space="preserve"> 3.2.3.2 </t>
  </si>
  <si>
    <t xml:space="preserve"> 68053 </t>
  </si>
  <si>
    <t xml:space="preserve">FORNECIMENTO/INSTALACAO LONA PLASTICA PRETA, PARA IMPERMEABILIZACAO, ESPESSURA 150 MICRAS.</t>
  </si>
  <si>
    <t xml:space="preserve"> 3.2.3.3 </t>
  </si>
  <si>
    <t xml:space="preserve"> CP.00001034 </t>
  </si>
  <si>
    <t xml:space="preserve">ARMACAO EM TELA DE ACO SOLDADA NERVURADA Q-196, ACO CA-60, 5,0MM, MALHA 10X10CM - FORNECIMENTO E EXECUÇÃO</t>
  </si>
  <si>
    <t xml:space="preserve"> 3.2.3.4 </t>
  </si>
  <si>
    <t xml:space="preserve"> CP.00001035 </t>
  </si>
  <si>
    <t xml:space="preserve">CONCRETAGEM DE RADIER, PISO OU LAJE SOBRE SOLO, FCK 40 MPA, PARA ESPESSURA DE 15 CM - LANÇAMENTO, ADENSAMENTO E ACABAMENTO. AF_09/2017</t>
  </si>
  <si>
    <t xml:space="preserve"> 3.3 </t>
  </si>
  <si>
    <t xml:space="preserve">SUPERESTRUTURA</t>
  </si>
  <si>
    <t xml:space="preserve"> 3.3.1 </t>
  </si>
  <si>
    <t xml:space="preserve"> 3.3.1.1 </t>
  </si>
  <si>
    <t xml:space="preserve"> 3.3.2 </t>
  </si>
  <si>
    <t xml:space="preserve"> 3.3.2.1 </t>
  </si>
  <si>
    <t xml:space="preserve"> 92414 </t>
  </si>
  <si>
    <t xml:space="preserve">MONTAGEM E DESMONTAGEM DE FÔRMA DE PILARES RETANGULARES E ESTRUTURAS SIMILARES COM ÁREA MÉDIA DAS SEÇÕES MENOR OU IGUAL A 0,25 M², PÉ-DIREITO SIMPLES, EM CHAPA DE MADEIRA COMPENSADA RESINADA, 2 UTILIZAÇÕES. AF_12/2015</t>
  </si>
  <si>
    <t xml:space="preserve"> 3.3.2.2 </t>
  </si>
  <si>
    <t xml:space="preserve"> 92452 </t>
  </si>
  <si>
    <t xml:space="preserve">MONTAGEM E DESMONTAGEM DE FÔRMA DE VIGA, ESCORAMENTO METÁLICO, PÉ-DIREITO SIMPLES, EM CHAPA DE MADEIRA RESINADA, 2 UTILIZAÇÕES. AF_12/2015</t>
  </si>
  <si>
    <t xml:space="preserve"> 3.3.2.3 </t>
  </si>
  <si>
    <t xml:space="preserve"> 92509 </t>
  </si>
  <si>
    <t xml:space="preserve">MONTAGEM E DESMONTAGEM DE FÔRMA DE LAJE MACIÇA COM ÁREA MÉDIA MENOR OU IGUAL A 20 M², PÉ-DIREITO SIMPLES, EM CHAPA DE MADEIRA COMPENSADA RESINADA, 2 UTILIZAÇÕES. AF_12/2015</t>
  </si>
  <si>
    <t xml:space="preserve"> 3.3.2.4 </t>
  </si>
  <si>
    <t xml:space="preserve"> 92507 </t>
  </si>
  <si>
    <t xml:space="preserve">MONTAGEM E DESMONTAGEM DE FÔRMA DE LAJE MACIÇA COM ÁREA MÉDIA MENOR OU IGUAL A 20 M², PÉ-DIREITO DUPLO, EM CHAPA DE MADEIRA COMPENSADA RESINADA, 2 UTILIZAÇÕES. AF_12/2015</t>
  </si>
  <si>
    <t xml:space="preserve"> 3.3.2.5 </t>
  </si>
  <si>
    <t xml:space="preserve"> CP.00001138 </t>
  </si>
  <si>
    <t xml:space="preserve">MONTAGEM E DESMONTAGEM DE FÔRMA LATERAL PARA LAJE/CAPITEL/SHAFT, EM CHAPA DE MADEIRA COMPENSADA RESINADA, 2 UTILIZAÇÕES. AF_12/2015</t>
  </si>
  <si>
    <t xml:space="preserve"> 3.3.2.6 </t>
  </si>
  <si>
    <t xml:space="preserve"> CP.00001139 </t>
  </si>
  <si>
    <t xml:space="preserve">MONTAGEM E DESMONTAGEM DE FÔRMA PARA ESCADAS, COM 2 LANCES, EM CHAPA DE MADEIRA COMPENSADA RESINADA, 1 UTILIZAÇÃO. AF_01/2017</t>
  </si>
  <si>
    <t xml:space="preserve"> 3.3.3 </t>
  </si>
  <si>
    <t xml:space="preserve">PRÉ-MOLDADOS</t>
  </si>
  <si>
    <t xml:space="preserve"> 3.3.3.1 </t>
  </si>
  <si>
    <t xml:space="preserve"> CP.00001140 </t>
  </si>
  <si>
    <t xml:space="preserve">LAJE PRE-MOLDADA P/PISO, SOBRECARGA 300KG/M2, E=18CM, C/EPS E CAP.C/CONC FCK=40MPA, 5CM, C/ESCORAMENTO (REAPR.2X) E FERRAGEM NEGATIVA COM TELA Q196</t>
  </si>
  <si>
    <t xml:space="preserve"> 3.3.4 </t>
  </si>
  <si>
    <t xml:space="preserve"> 3.3.4.1 </t>
  </si>
  <si>
    <t xml:space="preserve"> 92775 </t>
  </si>
  <si>
    <t xml:space="preserve">ARMAÇÃO DE PILAR OU VIGA DE UMA ESTRUTURA CONVENCIONAL DE CONCRETO ARMADO EM UMA EDIFICAÇÃO TÉRREA OU SOBRADO UTILIZANDO AÇO CA-60 DE 5,0 MM - MONTAGEM. AF_12/2015</t>
  </si>
  <si>
    <t xml:space="preserve"> 3.3.4.2 </t>
  </si>
  <si>
    <t xml:space="preserve"> 92776 </t>
  </si>
  <si>
    <t xml:space="preserve">ARMAÇÃO DE PILAR OU VIGA DE UMA ESTRUTURA CONVENCIONAL DE CONCRETO ARMADO EM UMA EDIFICAÇÃO TÉRREA OU SOBRADO UTILIZANDO AÇO CA-50 DE 6,3 MM - MONTAGEM. AF_12/2015</t>
  </si>
  <si>
    <t xml:space="preserve"> 3.3.4.3 </t>
  </si>
  <si>
    <t xml:space="preserve"> 92777 </t>
  </si>
  <si>
    <t xml:space="preserve">ARMAÇÃO DE PILAR OU VIGA DE UMA ESTRUTURA CONVENCIONAL DE CONCRETO ARMADO EM UMA EDIFICAÇÃO TÉRREA OU SOBRADO UTILIZANDO AÇO CA-50 DE 8,0 MM - MONTAGEM. AF_12/2015</t>
  </si>
  <si>
    <t xml:space="preserve"> 3.3.4.4 </t>
  </si>
  <si>
    <t xml:space="preserve"> 92778 </t>
  </si>
  <si>
    <t xml:space="preserve">ARMAÇÃO DE PILAR OU VIGA DE UMA ESTRUTURA CONVENCIONAL DE CONCRETO ARMADO EM UMA EDIFICAÇÃO TÉRREA OU SOBRADO UTILIZANDO AÇO CA-50 DE 10,0 MM - MONTAGEM. AF_12/2015</t>
  </si>
  <si>
    <t xml:space="preserve"> 3.3.4.5 </t>
  </si>
  <si>
    <t xml:space="preserve"> 92779 </t>
  </si>
  <si>
    <t xml:space="preserve">ARMAÇÃO DE PILAR OU VIGA DE UMA ESTRUTURA CONVENCIONAL DE CONCRETO ARMADO EM UMA EDIFICAÇÃO TÉRREA OU SOBRADO UTILIZANDO AÇO CA-50 DE 12,5 MM - MONTAGEM. AF_12/2015</t>
  </si>
  <si>
    <t xml:space="preserve"> 3.3.4.6 </t>
  </si>
  <si>
    <t xml:space="preserve"> 92780 </t>
  </si>
  <si>
    <t xml:space="preserve">ARMAÇÃO DE PILAR OU VIGA DE UMA ESTRUTURA CONVENCIONAL DE CONCRETO ARMADO EM UMA EDIFICAÇÃO TÉRREA OU SOBRADO UTILIZANDO AÇO CA-50 DE 16,0 MM - MONTAGEM. AF_12/2015</t>
  </si>
  <si>
    <t xml:space="preserve"> 3.3.4.7 </t>
  </si>
  <si>
    <t xml:space="preserve"> 92781 </t>
  </si>
  <si>
    <t xml:space="preserve">ARMAÇÃO DE PILAR OU VIGA DE UMA ESTRUTURA CONVENCIONAL DE CONCRETO ARMADO EM UMA EDIFICAÇÃO TÉRREA OU SOBRADO UTILIZANDO AÇO CA-50 DE 20,0 MM - MONTAGEM. AF_12/2015</t>
  </si>
  <si>
    <t xml:space="preserve"> 3.3.4.8 </t>
  </si>
  <si>
    <t xml:space="preserve"> 92782 </t>
  </si>
  <si>
    <t xml:space="preserve">ARMAÇÃO DE PILAR OU VIGA DE UMA ESTRUTURA CONVENCIONAL DE CONCRETO ARMADO EM UMA EDIFICAÇÃO TÉRREA OU SOBRADO UTILIZANDO AÇO CA-50 DE 25,0 MM - MONTAGEM. AF_12/2015</t>
  </si>
  <si>
    <t xml:space="preserve"> 3.3.4.9 </t>
  </si>
  <si>
    <t xml:space="preserve"> 92785 </t>
  </si>
  <si>
    <t xml:space="preserve">ARMAÇÃO DE LAJE DE UMA ESTRUTURA CONVENCIONAL DE CONCRETO ARMADO EM UMA EDIFICAÇÃO TÉRREA OU SOBRADO UTILIZANDO AÇO CA-50 DE 6,3 MM - MONTAGEM. AF_12/2015</t>
  </si>
  <si>
    <t xml:space="preserve"> 3.3.4.10 </t>
  </si>
  <si>
    <t xml:space="preserve"> 92786 </t>
  </si>
  <si>
    <t xml:space="preserve">ARMAÇÃO DE LAJE DE UMA ESTRUTURA CONVENCIONAL DE CONCRETO ARMADO EM UMA EDIFICAÇÃO TÉRREA OU SOBRADO UTILIZANDO AÇO CA-50 DE 8,0 MM - MONTAGEM. AF_12/2015</t>
  </si>
  <si>
    <t xml:space="preserve"> 3.3.4.11 </t>
  </si>
  <si>
    <t xml:space="preserve"> 92787 </t>
  </si>
  <si>
    <t xml:space="preserve">ARMAÇÃO DE LAJE DE UMA ESTRUTURA CONVENCIONAL DE CONCRETO ARMADO EM UMA EDIFICAÇÃO TÉRREA OU SOBRADO UTILIZANDO AÇO CA-50 DE 10,0 MM - MONTAGEM. AF_12/2015</t>
  </si>
  <si>
    <t xml:space="preserve"> 3.3.4.12 </t>
  </si>
  <si>
    <t xml:space="preserve"> 92788 </t>
  </si>
  <si>
    <t xml:space="preserve">ARMAÇÃO DE LAJE DE UMA ESTRUTURA CONVENCIONAL DE CONCRETO ARMADO EM UMA EDIFICAÇÃO TÉRREA OU SOBRADO UTILIZANDO AÇO CA-50 DE 12,5 MM - MONTAGEM. AF_12/2015</t>
  </si>
  <si>
    <t xml:space="preserve"> 3.3.4.13 </t>
  </si>
  <si>
    <t xml:space="preserve"> 95944 </t>
  </si>
  <si>
    <t xml:space="preserve">ARMAÇÃO DE ESCADA, COM 2 LANCES, DE UMA ESTRUTURA CONVENCIONAL DE CONCRETO ARMADO UTILIZANDO AÇO CA-50 DE 6,3 MM - MONTAGEM. AF_01/2017</t>
  </si>
  <si>
    <t xml:space="preserve"> 3.3.4.14 </t>
  </si>
  <si>
    <t xml:space="preserve"> 95945 </t>
  </si>
  <si>
    <t xml:space="preserve">ARMAÇÃO DE ESCADA, COM 2 LANCES, DE UMA ESTRUTURA CONVENCIONAL DE CONCRETO ARMADO UTILIZANDO AÇO CA-50 DE 8,0 MM - MONTAGEM. AF_01/2017</t>
  </si>
  <si>
    <t xml:space="preserve"> 3.3.4.15 </t>
  </si>
  <si>
    <t xml:space="preserve"> 95946 </t>
  </si>
  <si>
    <t xml:space="preserve">ARMAÇÃO DE ESCADA, COM 2 LANCES, DE UMA ESTRUTURA CONVENCIONAL DE CONCRETO ARMADO UTILIZANDO AÇO CA-50 DE 10,0 MM - MONTAGEM. AF_01/2017</t>
  </si>
  <si>
    <t xml:space="preserve"> 3.3.5 </t>
  </si>
  <si>
    <t xml:space="preserve"> 3.3.5.1 </t>
  </si>
  <si>
    <t xml:space="preserve"> 95241 </t>
  </si>
  <si>
    <t xml:space="preserve">LASTRO DE CONCRETO MAGRO, APLICADO EM PISOS OU RADIERS, ESPESSURA DE 5 CM. AF_07/2016</t>
  </si>
  <si>
    <t xml:space="preserve"> 3.3.5.2 </t>
  </si>
  <si>
    <t xml:space="preserve"> CP.00000849 </t>
  </si>
  <si>
    <t xml:space="preserve">CONCRETAGEM DE PILARES, FCK = 40 MPA, COM USO DE BOMBA EM EDIFICAÇÃO COM SEÇÃO MÉDIA DE PILARES MAIOR QUE 0,25 M² - LANÇAMENTO, ADENSAMENTO E ACABAMENTO. AF_12/2015</t>
  </si>
  <si>
    <t xml:space="preserve"> 3.3.5.3 </t>
  </si>
  <si>
    <t xml:space="preserve"> CP.00000850 </t>
  </si>
  <si>
    <t xml:space="preserve">CONCRETAGEM DE VIGAS E LAJES, FCK=40 MPA, PARA LAJES MACIÇAS OU NERVURADAS COM USO DE BOMBA EM EDIFICAÇÃO COM ÁREA MÉDIA DE LAJES MAIOR QUE 20 M² - LANÇAMENTO, ADENSAMENTO E ACABAMENTO. AF_12/2015</t>
  </si>
  <si>
    <t xml:space="preserve"> 3.3.5.4 </t>
  </si>
  <si>
    <t xml:space="preserve"> CP.00000851 </t>
  </si>
  <si>
    <t xml:space="preserve">CONCRETAGEM DE LAJE, FCK=40 MPA, PARA ESCADAS COM USO DE BOMBA - LANÇAMENTO, ADENSAMENTO E ACABAMENTO. AF_12/2015</t>
  </si>
  <si>
    <t xml:space="preserve"> 3.4 </t>
  </si>
  <si>
    <t xml:space="preserve">VEDAÇÕES</t>
  </si>
  <si>
    <t xml:space="preserve"> 3.4.1 </t>
  </si>
  <si>
    <t xml:space="preserve">ALVENARIAIS</t>
  </si>
  <si>
    <t xml:space="preserve"> 3.4.1.1 </t>
  </si>
  <si>
    <t xml:space="preserve"> 89168 </t>
  </si>
  <si>
    <t xml:space="preserve">(COMPOSIÇÃO REPRESENTATIVA) DO SERVIÇO DE ALVENARIA DE VEDAÇÃO DE BLOCOS VAZADOS DE CERÂMICA DE 9X19X19CM (ESPESSURA 9CM), PARA EDIFICAÇÃO HABITACIONAL UNIFAMILIAR (CASA) E EDIFICAÇÃO PÚBLICA PADRÃO. AF_11/2014</t>
  </si>
  <si>
    <t xml:space="preserve"> 3.4.1.2 </t>
  </si>
  <si>
    <t xml:space="preserve"> 89978 </t>
  </si>
  <si>
    <t xml:space="preserve">(COMPOSIÇÃO REPRESENTATIVA) DO SERVIÇO DE ALVENARIA DE VEDAÇÃO DE BLOCOS VAZADOS DE CONCRETO DE 14X19X39CM (ESPESSURA 14CM), PARA EDIFICAÇÃO HABITACIONAL UNIFAMILIAR (CASA) E EDIFICAÇÃO PÚBLICA PADRÃO. AF_12/2014</t>
  </si>
  <si>
    <t xml:space="preserve"> 3.4.1.3 </t>
  </si>
  <si>
    <t xml:space="preserve"> 93182 </t>
  </si>
  <si>
    <t xml:space="preserve">VERGA PRÉ-MOLDADA PARA JANELAS COM ATÉ 1,5 M DE VÃO. AF_03/2016</t>
  </si>
  <si>
    <t xml:space="preserve"> 3.4.1.4 </t>
  </si>
  <si>
    <t xml:space="preserve"> 93183 </t>
  </si>
  <si>
    <t xml:space="preserve">VERGA PRÉ-MOLDADA PARA JANELAS COM MAIS DE 1,5 M DE VÃO. AF_03/2016</t>
  </si>
  <si>
    <t xml:space="preserve"> 3.4.1.5 </t>
  </si>
  <si>
    <t xml:space="preserve"> 93184 </t>
  </si>
  <si>
    <t xml:space="preserve">VERGA PRÉ-MOLDADA PARA PORTAS COM ATÉ 1,5 M DE VÃO. AF_03/2016</t>
  </si>
  <si>
    <t xml:space="preserve"> 3.4.1.6 </t>
  </si>
  <si>
    <t xml:space="preserve"> 93185 </t>
  </si>
  <si>
    <t xml:space="preserve">VERGA PRÉ-MOLDADA PARA PORTAS COM MAIS DE 1,5 M DE VÃO. AF_03/2016</t>
  </si>
  <si>
    <t xml:space="preserve"> 3.4.1.7 </t>
  </si>
  <si>
    <t xml:space="preserve"> 93194 </t>
  </si>
  <si>
    <t xml:space="preserve">CONTRAVERGA PRÉ-MOLDADA PARA VÃOS DE ATÉ 1,5 M DE COMPRIMENTO. AF_03/2016</t>
  </si>
  <si>
    <t xml:space="preserve"> 3.4.1.8 </t>
  </si>
  <si>
    <t xml:space="preserve"> 93195 </t>
  </si>
  <si>
    <t xml:space="preserve">CONTRAVERGA PRÉ-MOLDADA PARA VÃOS DE MAIS DE 1,5 M DE COMPRIMENTO. AF_03/2016</t>
  </si>
  <si>
    <t xml:space="preserve"> 3.4.1.9 </t>
  </si>
  <si>
    <t xml:space="preserve"> 93202 </t>
  </si>
  <si>
    <t xml:space="preserve">FIXAÇÃO (ENCUNHAMENTO) DE ALVENARIA DE VEDAÇÃO COM TIJOLO MACIÇO. AF_03/2016</t>
  </si>
  <si>
    <t xml:space="preserve"> 3.4.2 </t>
  </si>
  <si>
    <t xml:space="preserve">DIVISÓRIAS</t>
  </si>
  <si>
    <t xml:space="preserve"> 3.4.2.1 </t>
  </si>
  <si>
    <t xml:space="preserve"> 96358 </t>
  </si>
  <si>
    <t xml:space="preserve">PAREDE COM PLACAS DE GESSO ACARTONADO (DRYWALL), PARA USO INTERNO, COM DUAS FACES SIMPLES E ESTRUTURA METÁLICA COM GUIAS SIMPLES, SEM VÃOS. AF_06/2017_P</t>
  </si>
  <si>
    <t xml:space="preserve"> 3.4.2.2 </t>
  </si>
  <si>
    <t xml:space="preserve"> 96359 </t>
  </si>
  <si>
    <t xml:space="preserve">PAREDE COM PLACAS DE GESSO ACARTONADO (DRYWALL), PARA USO INTERNO, COM DUAS FACES SIMPLES E ESTRUTURA METÁLICA COM GUIAS SIMPLES, COM VÃOS AF_06/2017_P</t>
  </si>
  <si>
    <t xml:space="preserve"> 3.4.2.3 </t>
  </si>
  <si>
    <t xml:space="preserve"> CP.00000034 </t>
  </si>
  <si>
    <t xml:space="preserve">DIVISORIA EM GRANITO CINZA ANDORINHA POLIDO, ESP = 3CM, ASSENTADO COM ARGAMASSA TRACO 1:4, ARREMATE EM CIMENTO BRANCO, EXCLUSIVE FERRAGENS - FORNECIMENTO E INSTALAÇÃO</t>
  </si>
  <si>
    <t xml:space="preserve"> 3.5 </t>
  </si>
  <si>
    <t xml:space="preserve">ELEMENTOS DE COBERTURA</t>
  </si>
  <si>
    <t xml:space="preserve"> 3.5.1 </t>
  </si>
  <si>
    <t xml:space="preserve">ESTRUTURA</t>
  </si>
  <si>
    <t xml:space="preserve"> 3.5.1.1 </t>
  </si>
  <si>
    <t xml:space="preserve"> 92566 </t>
  </si>
  <si>
    <t xml:space="preserve">FABRICAÇÃO E INSTALAÇÃO DE ESTRUTURA PONTALETADA DE MADEIRA NÃO APARELHADA PARA TELHADOS COM ATÉ 2 ÁGUAS E PARA TELHA ONDULADA DE FIBROCIMENTO, METÁLICA, PLÁSTICA OU TERMOACÚSTICA, INCLUSO TRANSPORTE VERTICAL. AF_12/2015</t>
  </si>
  <si>
    <t xml:space="preserve"> 3.5.2 </t>
  </si>
  <si>
    <t xml:space="preserve">TELHA</t>
  </si>
  <si>
    <t xml:space="preserve"> 3.5.2.1 </t>
  </si>
  <si>
    <t xml:space="preserve"> 94216 </t>
  </si>
  <si>
    <t xml:space="preserve">TELHAMENTO COM TELHA METÁLICA TERMOACÚSTICA E = 30 MM, COM ATÉ 2 ÁGUAS, INCLUSO IÇAMENTO. AF_07/2019</t>
  </si>
  <si>
    <t xml:space="preserve"> 3.5.3 </t>
  </si>
  <si>
    <t xml:space="preserve">ELEMENTOS DA COBERTURA</t>
  </si>
  <si>
    <t xml:space="preserve"> 3.5.3.1 </t>
  </si>
  <si>
    <t xml:space="preserve"> CP.00001142 </t>
  </si>
  <si>
    <t xml:space="preserve">CHAPIM EM GRANITO CINZA ANDORINHA, LARGURA DE 22CM, ASSENTADO COM ARGAMASSA TRACO 1:4 (CIMENTO E AREIA MEDIA), FORNECIMENTO E INSTALAÇÃO</t>
  </si>
  <si>
    <t xml:space="preserve"> 3.5.3.2 </t>
  </si>
  <si>
    <t xml:space="preserve"> 3.6 </t>
  </si>
  <si>
    <t xml:space="preserve"> 3.6.1 </t>
  </si>
  <si>
    <t xml:space="preserve">SISTEMA 01 - ÁREAS MOLHADAS (CIMENTO MODIFICADO COM POLÍMEROS)</t>
  </si>
  <si>
    <t xml:space="preserve"> 3.6.1.1 </t>
  </si>
  <si>
    <t xml:space="preserve"> 3.6.1.2 </t>
  </si>
  <si>
    <t xml:space="preserve"> 3.6.1.3 </t>
  </si>
  <si>
    <t xml:space="preserve"> 98559 </t>
  </si>
  <si>
    <t xml:space="preserve">TRATAMENTO DE RODAPÉ COM VÉU DE POLIÉSTER. AF_06/2018</t>
  </si>
  <si>
    <t xml:space="preserve"> 3.6.2 </t>
  </si>
  <si>
    <t xml:space="preserve">SISTEMA 02 - LAJE DESCOBERTA E RESERVATÓRIO (MANTA ASFALTICA)</t>
  </si>
  <si>
    <t xml:space="preserve"> 3.6.2.1 </t>
  </si>
  <si>
    <t xml:space="preserve"> 3.6.2.2 </t>
  </si>
  <si>
    <t xml:space="preserve"> CP.00000136 </t>
  </si>
  <si>
    <t xml:space="preserve">IMPERMEABILIZAÇÃO DE SUPERFÍCIE COM MANTA ASFÁLTICA, UMA CAMADA, INCLUSIVE APLICAÇÃO DE PRIMER ASFÁLTICO, E=4MM. AF_06/2018</t>
  </si>
  <si>
    <t xml:space="preserve"> 3.6.2.3 </t>
  </si>
  <si>
    <t xml:space="preserve"> CP.00000137 </t>
  </si>
  <si>
    <t xml:space="preserve">CAMADA SEPARADORA COM FILME DE POLIESTIRENO - FORNECIMENTO E INSTALAÇÃO</t>
  </si>
  <si>
    <t xml:space="preserve"> 3.6.2.4 </t>
  </si>
  <si>
    <t xml:space="preserve"> 74025/001 </t>
  </si>
  <si>
    <t xml:space="preserve">IMPERMEABILIZACAO DE SUPERFICIE COM MASTIQUE BETUMINOSO A FRIO, POR METRO.</t>
  </si>
  <si>
    <t xml:space="preserve"> 3.6.2.5 </t>
  </si>
  <si>
    <t xml:space="preserve"> CP.00000138 </t>
  </si>
  <si>
    <t xml:space="preserve">TELA GALVANIZADA PARA REFORÇO EM PROTEÇÃO MECÂNICA</t>
  </si>
  <si>
    <t xml:space="preserve"> 3.6.2.6 </t>
  </si>
  <si>
    <t xml:space="preserve"> 98565 </t>
  </si>
  <si>
    <t xml:space="preserve">PROTEÇÃO MECÂNICA DE SUPERFICIE HORIZONTAL COM ARGAMASSA DE CIMENTO E AREIA, TRAÇO 1:3, E=3CM. AF_06/2018</t>
  </si>
  <si>
    <t xml:space="preserve"> 3.6.3 </t>
  </si>
  <si>
    <t xml:space="preserve">SISTEMA 03 - JARDINEIRAS (MANTA ANTI-RAIZ)</t>
  </si>
  <si>
    <t xml:space="preserve"> 3.6.3.1 </t>
  </si>
  <si>
    <t xml:space="preserve"> 3.6.3.2 </t>
  </si>
  <si>
    <t xml:space="preserve"> CP.00000139 </t>
  </si>
  <si>
    <t xml:space="preserve">IMPERMEABILIZAÇÃO DE SUPERFÍCIE COM MANTA ASFÁLTICA ANTIRAIZ, UMA CAMADA, INCLUSIVE APLICAÇÃO DE PRIMER ASFÁLTICO, E=3MM. AF_06/2018</t>
  </si>
  <si>
    <t xml:space="preserve"> 3.6.3.3 </t>
  </si>
  <si>
    <t xml:space="preserve"> 3.6.3.4 </t>
  </si>
  <si>
    <t xml:space="preserve"> 3.6.3.5 </t>
  </si>
  <si>
    <t xml:space="preserve"> 3.6.3.6 </t>
  </si>
  <si>
    <t xml:space="preserve"> 3.7 </t>
  </si>
  <si>
    <t xml:space="preserve"> 3.7.1 </t>
  </si>
  <si>
    <t xml:space="preserve">PISOS INTERNOS</t>
  </si>
  <si>
    <t xml:space="preserve"> 3.7.1.1 </t>
  </si>
  <si>
    <t xml:space="preserve"> CP.00000035 </t>
  </si>
  <si>
    <t xml:space="preserve">REVESTIMENTO CERÂMICO PARA PISO COM PLACAS TIPO PORCELANATO ACETINADO BEGE PEI-5 DE DIMENSÕES 60X60 CM APLICADA EM AMBIENTES DE ÁREA MENOR QUE 5 M². AF_06/2014</t>
  </si>
  <si>
    <t xml:space="preserve"> 3.7.1.2 </t>
  </si>
  <si>
    <t xml:space="preserve"> CP.00000036 </t>
  </si>
  <si>
    <t xml:space="preserve">REVESTIMENTO CERÂMICO PARA PISO COM PLACAS TIPO PORCELANATO ACETINADO BEGE PEI-5 DE DIMENSÕES 60X60 CM APLICADA EM AMBIENTES DE ÁREA ENTRE 5 M² E 10 M². AF_06/2014</t>
  </si>
  <si>
    <t xml:space="preserve"> 3.7.1.3 </t>
  </si>
  <si>
    <t xml:space="preserve"> CP.00000037 </t>
  </si>
  <si>
    <t xml:space="preserve">REVESTIMENTO CERÂMICO PARA PISO COM PLACAS TIPO PORCELANATO ACETINADO BEGE PEI-5 DE DIMENSÕES 60X60 CM APLICADA EM AMBIENTES DE ÁREA MAIOR QUE 10 M². AF_06/2014</t>
  </si>
  <si>
    <t xml:space="preserve"> 3.7.1.4 </t>
  </si>
  <si>
    <t xml:space="preserve"> 98681 </t>
  </si>
  <si>
    <t xml:space="preserve">PISO CIMENTADO, TRAÇO 1:3 (CIMENTO E AREIA), ACABAMENTO RÚSTICO, ESPESSURA 2,0 CM, PREPARO MECÂNICO DA ARGAMASSA. AF_06/2018</t>
  </si>
  <si>
    <t xml:space="preserve"> 3.7.1.5 </t>
  </si>
  <si>
    <t xml:space="preserve"> CP.00001143 </t>
  </si>
  <si>
    <t xml:space="preserve">PISO PODOTÁTIL, ALERTA OU DIRECIONAL, DE PVC, COLORIDO, 30 X 30 CM, E = 5MM, ASSENTADO COM COLA - FORNECIMENTO E INSTALAÇÃO</t>
  </si>
  <si>
    <t xml:space="preserve"> 3.7.1.6 </t>
  </si>
  <si>
    <t xml:space="preserve"> 94438 </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</si>
  <si>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</si>
  <si>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 3.7.2 </t>
  </si>
  <si>
    <t xml:space="preserve">RODAPÉS, SOLEIRAS E PEITORIS</t>
  </si>
  <si>
    <t xml:space="preserve"> 3.7.2.1 </t>
  </si>
  <si>
    <t xml:space="preserve"> 98688 </t>
  </si>
  <si>
    <t xml:space="preserve">RODAPÉ EM POLIESTIRENO, ALTURA 5 CM. AF_06/2018</t>
  </si>
  <si>
    <t xml:space="preserve"> 3.7.2.2 </t>
  </si>
  <si>
    <t xml:space="preserve"> CP.00000044 </t>
  </si>
  <si>
    <t xml:space="preserve">SOLEIRA EM GRANITO CINZA ANDORINHA, LARGURA 15 CM, ESPESSURA 2,0 CM. AF_06/2018</t>
  </si>
  <si>
    <t xml:space="preserve"> 3.7.2.3 </t>
  </si>
  <si>
    <t xml:space="preserve"> CP.00000045 </t>
  </si>
  <si>
    <t xml:space="preserve">PEITORIL EM GRANITO CINZA ANDORINHA, LARGURA DE 17CM, ASSENTADO COM ARGAMASSA TRACO 1:4 (CIMENTO E AREIA MEDIA), FORNECIMENTO E INSTALAÇÃO</t>
  </si>
  <si>
    <t xml:space="preserve"> 3.8 </t>
  </si>
  <si>
    <t xml:space="preserve">REVESTIMENTO DE PAREDE</t>
  </si>
  <si>
    <t xml:space="preserve"> 3.8.1 </t>
  </si>
  <si>
    <t xml:space="preserve">PAREDES INTERNAS</t>
  </si>
  <si>
    <t xml:space="preserve"> 3.8.1.1 </t>
  </si>
  <si>
    <t xml:space="preserve"> CP.00000051 </t>
  </si>
  <si>
    <t xml:space="preserve">(COMPOSIÇÃO REPRESENTATIVA) DO SERVIÇO DE REVESTIMENTO CERÂMICO BRANCO PARA PAREDES INTERNAS, MEIA PAREDE, OU PAREDE INTEIRA, PLACAS DE 30X60 CM, PARA EDIFICAÇÕES HABITACIONAIS UNIFAMILIAR (CASAS) E EDIFICAÇÕES PÚBLICAS PADRÃO. AF_11/2014</t>
  </si>
  <si>
    <t xml:space="preserve"> 3.8.1.2 </t>
  </si>
  <si>
    <t xml:space="preserve"> 3.8.1.3 </t>
  </si>
  <si>
    <t xml:space="preserve"> 89048 </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</si>
  <si>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</si>
  <si>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 3.8.2 </t>
  </si>
  <si>
    <t xml:space="preserve">PAREDES EXTERNAS</t>
  </si>
  <si>
    <t xml:space="preserve"> 3.8.2.1 </t>
  </si>
  <si>
    <t xml:space="preserve"> CP.00000057 </t>
  </si>
  <si>
    <t xml:space="preserve">REVESTIMENTO CERÂMICO PARA PAREDES EXTERNAS EM PASTILHAS DE PORCELANA VERDE BERMUDA 5 X 5 CM, ALINHADAS A PRUMO, APLICADO EM PANOS SEM VÃOS. AF_06/2014</t>
  </si>
  <si>
    <t xml:space="preserve"> 3.8.2.2 </t>
  </si>
  <si>
    <t xml:space="preserve"> 87905 </t>
  </si>
  <si>
    <t xml:space="preserve">CHAPISCO APLICADO EM ALVENARIA (COM PRESENÇA DE VÃOS) E ESTRUTURAS DE CONCRETO DE FACHADA, COM COLHER DE PEDREIRO.  ARGAMASSA TRAÇO 1:3 COM PREPARO EM BETONEIRA 400L. AF_06/2014</t>
  </si>
  <si>
    <t xml:space="preserve"> 3.8.2.3 </t>
  </si>
  <si>
    <t xml:space="preserve"> 87894 </t>
  </si>
  <si>
    <t xml:space="preserve">CHAPISCO APLICADO EM ALVENARIA (SEM PRESENÇA DE VÃOS) E ESTRUTURAS DE CONCRETO DE FACHADA, COM COLHER DE PEDREIRO.  ARGAMASSA TRAÇO 1:3 COM PREPARO EM BETONEIRA 400L. AF_06/2014</t>
  </si>
  <si>
    <t xml:space="preserve"> 3.8.2.4 </t>
  </si>
  <si>
    <t xml:space="preserve"> 87775 </t>
  </si>
  <si>
    <t xml:space="preserve">EMBOÇO OU MASSA ÚNICA EM ARGAMASSA TRAÇO 1:2:8, PREPARO MECÂNICO COM BETONEIRA 400 L, APLICADA MANUALMENTE EM PANOS DE FACHADA COM PRESENÇA DE VÃOS, ESPESSURA DE 25 MM. AF_06/2014</t>
  </si>
  <si>
    <t xml:space="preserve"> 3.8.2.5 </t>
  </si>
  <si>
    <t xml:space="preserve"> 87792 </t>
  </si>
  <si>
    <t xml:space="preserve">EMBOÇO OU MASSA ÚNICA EM ARGAMASSA TRAÇO 1:2:8, PREPARO MECÂNICO COM BETONEIRA 400 L, APLICADA MANUALMENTE EM PANOS CEGOS DE FACHADA (SEM PRESENÇA DE VÃOS), ESPESSURA DE 25 MM. AF_06/2014</t>
  </si>
  <si>
    <t xml:space="preserve"> 3.9 </t>
  </si>
  <si>
    <t xml:space="preserve">REVESTIMENTO DE TETO</t>
  </si>
  <si>
    <t xml:space="preserve"> 3.9.1 </t>
  </si>
  <si>
    <t xml:space="preserve"> CP.00000065 </t>
  </si>
  <si>
    <t xml:space="preserve">FORRO MODULAR EM PVC, PLACAS (1,25X0,62)M, PARA AMBIENTES COMERCIAIS, INCLUSIVE ESTRUTURA DE FIXAÇÃO. AF_05/2017_P</t>
  </si>
  <si>
    <t xml:space="preserve"> 3.9.2 </t>
  </si>
  <si>
    <t xml:space="preserve"> 87882 </t>
  </si>
  <si>
    <t xml:space="preserve">CHAPISCO APLICADO NO TETO, COM ROLO PARA TEXTURA ACRÍLICA. ARGAMASSA TRAÇO 1:4 E EMULSÃO POLIMÉRICA (ADESIVO) COM PREPARO EM BETONEIRA 400L. AF_06/2014</t>
  </si>
  <si>
    <t xml:space="preserve"> 3.9.3 </t>
  </si>
  <si>
    <t xml:space="preserve"> 90408 </t>
  </si>
  <si>
    <t xml:space="preserve">MASSA ÚNICA, PARA RECEBIMENTO DE PINTURA, EM ARGAMASSA TRAÇO 1:2:8, PREPARO MECÂNICO COM BETONEIRA 400L, APLICADA MANUALMENTE EM TETO, ESPESSURA DE 10MM, COM EXECUÇÃO DE TALISCAS. AF_03/2015</t>
  </si>
  <si>
    <t xml:space="preserve"> 3.10 </t>
  </si>
  <si>
    <t xml:space="preserve">ESQUADRIAS</t>
  </si>
  <si>
    <t xml:space="preserve"> 3.10.1 </t>
  </si>
  <si>
    <t xml:space="preserve">PORTAS</t>
  </si>
  <si>
    <t xml:space="preserve"> 3.10.1.1 </t>
  </si>
  <si>
    <t xml:space="preserve"> CP.00000079 </t>
  </si>
  <si>
    <t xml:space="preserve">PM60 - PORTA DE MADEIRA COMPENSADA REVESTIDA EM LAMINADO MELAMÍNICO TEXTURIZADO, 60X210CM, ESPESSURA DE 3,5CM, ITENS INCLUSOS: DOBRADIÇAS, MONTAGEM E INSTALAÇÃO DO BATENTE, FECHADURA COM EXECUÇÃO DO FURO - FORNECIMENTO E INSTALAÇÃO. AF_08/2015</t>
  </si>
  <si>
    <t xml:space="preserve"> 3.10.1.2 </t>
  </si>
  <si>
    <t xml:space="preserve"> CP.00000080 </t>
  </si>
  <si>
    <t xml:space="preserve">PM70 - PORTA DE MADEIRA COMPENSADA REVESTIDA EM LAMINADO MELAMÍNICO TEXTURIZADO, 70X210CM, ESPESSURA DE 3,5CM, ITENS INCLUSOS: DOBRADIÇAS, MONTAGEM E INSTALAÇÃO DO BATENTE, FECHADURA COM EXECUÇÃO DO FURO - FORNECIMENTO E INSTALAÇÃO. AF_08/2015</t>
  </si>
  <si>
    <t xml:space="preserve"> 3.10.1.3 </t>
  </si>
  <si>
    <t xml:space="preserve"> CP.00000081 </t>
  </si>
  <si>
    <t xml:space="preserve">PM80 - PORTA DE MADEIRA COMPENSADA REVESTIDA EM LAMINADO MELAMÍNICO TEXTURIZADO, 80X210CM, ESPESSURA DE 3,5CM, ITENS INCLUSOS: DOBRADIÇAS, MONTAGEM E INSTALAÇÃO DO BATENTE, FECHADURA COM EXECUÇÃO DO FURO - FORNECIMENTO E INSTALAÇÃO. AF_08/2015</t>
  </si>
  <si>
    <t xml:space="preserve"> 3.10.1.4 </t>
  </si>
  <si>
    <t xml:space="preserve"> CP.00000084 </t>
  </si>
  <si>
    <t xml:space="preserve">PM100 - PORTA DE MADEIRA COMPENSADA REVESTIDA EM LAMINADO MELAMÍNICO TEXTURIZADO, 100X210CM, ESPESSURA DE 3,5CM, ITENS INCLUSOS: DOBRADIÇAS, MONTAGEM E INSTALAÇÃO DO BATENTE, FECHADURA COM EXECUÇÃO DO FURO - FORNECIMENTO E INSTALAÇÃO. AF_08/2015</t>
  </si>
  <si>
    <t xml:space="preserve"> 3.10.1.5 </t>
  </si>
  <si>
    <t xml:space="preserve"> CP.00000082 </t>
  </si>
  <si>
    <t xml:space="preserve">PME90 - PORTA DE MADEIRA COMPENSADA REVESTIDA EM LAMINADO MELAMÍNICO TEXTURIZADO COR CINZA, 90X210CM, ESPESSURA DE 3,5CM, ITENS INCLUSOS: BARRA DE APOIO DE 40CM, CHAPA PROTETORA CONTRA IMPACTOS NAS DUAS FACES, DOBRADIÇAS, MONTAGEM E INSTALAÇÃO DO BATENTE, FECHADURA COM EXECUÇÃO DO FURO - FORNECIMENTO E INSTALAÇÃO. AF_08/2015</t>
  </si>
  <si>
    <t xml:space="preserve"> 3.10.1.6 </t>
  </si>
  <si>
    <t xml:space="preserve"> CP.00001013 </t>
  </si>
  <si>
    <t xml:space="preserve">PD60 - PORTA EM LAMINADO MELAMINICO ESTRUTURAL TS-10MM, ALTA DENSIDADE COM ACABAMENTO EM RESINA MELAMÍNICA TEXTURIZADA NAS DUAS FACES, (60X180)CM, DOBRADIÇAS CROMADAS REFORÇADAS COM ANÉIS. TARJETA LIVRE OCUPADO, INCLUINDO CHAPA RESISTENTE CONTRA IMPACTOS NAS FUAS FACES - FORNECIMENTO E INSTALAÇÃO</t>
  </si>
  <si>
    <t xml:space="preserve"> 3.10.1.7 </t>
  </si>
  <si>
    <t xml:space="preserve"> CP.00001014 </t>
  </si>
  <si>
    <t xml:space="preserve">PV100 - PORTA DE VIDRO TEMPERADO VERDE 6 MM DE ABRIR COM DIMENSÕES 100X210 CM, INCLUINDO MOLA HIDRAULICA DE PISO, COMPLETO - FORNECIMENTO E INSTALAÇÃO</t>
  </si>
  <si>
    <t xml:space="preserve"> 3.10.1.8 </t>
  </si>
  <si>
    <t xml:space="preserve"> CP.00001015 </t>
  </si>
  <si>
    <t xml:space="preserve">PV120 - PORTA DE VIDRO TEMPERADO VERDE 6 MM DE ABRIR DUAS FOLHAS COM DIMENSÕES 120X210 CM, INCLUINDO MOLA HIDRAULICA DE PISO, COMPLETO - FORNECIMENTO E INSTALAÇÃO</t>
  </si>
  <si>
    <t xml:space="preserve"> 3.10.1.9 </t>
  </si>
  <si>
    <t xml:space="preserve"> CP.00001145 </t>
  </si>
  <si>
    <t xml:space="preserve">PA70 - PORTA EM ALUMÍNIO DE ABRIR TIPO VENEZIANA COM ACABAMENTO EM PINTURA ELETROSTÁTICA BRANCA, DIM.: 70X210 CM, COMPLETA - FORNECIMENTO E INSTALAÇÃO</t>
  </si>
  <si>
    <t xml:space="preserve"> 3.10.1.10 </t>
  </si>
  <si>
    <t xml:space="preserve"> CP.00000758 </t>
  </si>
  <si>
    <t xml:space="preserve">PA80 - PORTA EM ALUMÍNIO DE ABRIR TIPO VENEZIANA COM ACABAMENTO EM PINTURA ELETROSTÁTICA BRANCA, DIM.: 80X210 CM, COMPLETA - FORNECIMENTO E INSTALAÇÃO</t>
  </si>
  <si>
    <t xml:space="preserve"> 3.10.2 </t>
  </si>
  <si>
    <t xml:space="preserve">JANELAS</t>
  </si>
  <si>
    <t xml:space="preserve"> 3.10.2.1 </t>
  </si>
  <si>
    <t xml:space="preserve"> CP.00001016 </t>
  </si>
  <si>
    <t xml:space="preserve">E01 - JANELA DE ALUMÍNIO ANODIZADO COM PINTURA ELETROSTÁTICA NA COR BRANCA TIPO MAXIM AR, DIM: (1,00X0,60)M, VIDRO VERDE 6MM, INCLUINDO CONTRAMARCO - FORNECIMENTO E INSTALAÇÃO</t>
  </si>
  <si>
    <t xml:space="preserve"> 3.10.2.2 </t>
  </si>
  <si>
    <t xml:space="preserve"> CP.00001018 </t>
  </si>
  <si>
    <t xml:space="preserve">E02 - JANELA DE ALUMÍNIO ANODIZADO COM PINTURA ELETROSTÁTICA NA COR BRANCA TIPO MAXIM AR, DIM: (2,40X0,60)M, VIDRO VERDE 6MM, INCLUINDO CONTRAMARCO - FORNECIMENTO E INSTALAÇÃO</t>
  </si>
  <si>
    <t xml:space="preserve"> 3.10.2.3 </t>
  </si>
  <si>
    <t xml:space="preserve"> CP.00001020 </t>
  </si>
  <si>
    <t xml:space="preserve">E03 - JANELA DE ALUMÍNIO ANODIZADO COM PINTURA ELETROSTÁTICA NA COR BRANCA TIPO MAXIM AR/FIXO, DIM: (2,40X1,60)M, VIDRO VERDE 6MM, INCLUINDO CONTRAMARCO - FORNECIMENTO E INSTALAÇÃO</t>
  </si>
  <si>
    <t xml:space="preserve"> 3.10.2.4 </t>
  </si>
  <si>
    <t xml:space="preserve"> CP.00001021 </t>
  </si>
  <si>
    <t xml:space="preserve">E04 - JANELA DE ALUMÍNIO ANODIZADO COM PINTURA ELETROSTÁTICA NA COR BRANCA TIPO MAXIM AR, DIM: (2,40X1,17)M, VIDRO VERDE 6MM, INCLUINDO CONTRAMARCO - FORNECIMENTO E INSTALAÇÃO</t>
  </si>
  <si>
    <t xml:space="preserve"> 3.10.2.5 </t>
  </si>
  <si>
    <t xml:space="preserve"> CP.00001023 </t>
  </si>
  <si>
    <t xml:space="preserve">E05 - JANELA DE ALUMÍNIO ANODIZADO COM PINTURA ELETROSTÁTICA NA COR BRANCA DE CORRER, DIM: (5,00X2,63)M, VIDRO VERDE 6MM, INCLUINDO CONTRAMARCO - FORNECIMENTO E INSTALAÇÃO</t>
  </si>
  <si>
    <t xml:space="preserve"> 3.10.2.6 </t>
  </si>
  <si>
    <t xml:space="preserve"> CP.00001024 </t>
  </si>
  <si>
    <t xml:space="preserve">E06 - JANELA DE ALUMÍNIO ANODIZADO COM PINTURA ELETROSTÁTICA NA COR BRANCA DE CORRER, DIM: (5,00X1,17)M, VIDRO VERDE 6MM, INCLUINDO CONTRAMARCO - FORNECIMENTO E INSTALAÇÃO</t>
  </si>
  <si>
    <t xml:space="preserve"> 3.10.2.7 </t>
  </si>
  <si>
    <t xml:space="preserve"> CP.00001025 </t>
  </si>
  <si>
    <t xml:space="preserve">E07 - JANELA DE ALUMÍNIO ANODIZADO COM PINTURA ELETROSTÁTICA NA COR BRANCA TIPO FIXO, DIM: (2,80X0,60)M, VIDRO VERDE 6MM, INCLUINDO CONTRAMARCO - FORNECIMENTO E INSTALAÇÃO</t>
  </si>
  <si>
    <t xml:space="preserve"> 3.10.2.8 </t>
  </si>
  <si>
    <t xml:space="preserve"> CP.00001026 </t>
  </si>
  <si>
    <t xml:space="preserve">E08 - JANELA DE ALUMÍNIO ANODIZADO COM PINTURA ELETROSTÁTICA NA COR BRANCA TIPO MAXIM AR, DIM: (3,40X0,60)M, VIDRO VERDE 6MM, INCLUINDO CONTRAMARCO - FORNECIMENTO E INSTALAÇÃO</t>
  </si>
  <si>
    <t xml:space="preserve"> 3.10.2.9 </t>
  </si>
  <si>
    <t xml:space="preserve"> CP.00001027 </t>
  </si>
  <si>
    <t xml:space="preserve">V01 - VISOR DE ALUMÍNIO ANODIZADO COM PINTURA ELETROSTÁTICA NA COR BRANCA TIPO FIXO, DIM: (2,80X1,00)M, VIDRO INCOLOR 6MM, INCLUINDO CONTRAMARCO - FORNECIMENTO E INSTALAÇÃO</t>
  </si>
  <si>
    <t xml:space="preserve"> 3.11 </t>
  </si>
  <si>
    <t xml:space="preserve">SERRALHERIA</t>
  </si>
  <si>
    <t xml:space="preserve"> 3.11.1 </t>
  </si>
  <si>
    <t xml:space="preserve"> CP.00001151 </t>
  </si>
  <si>
    <t xml:space="preserve">CORRIMÃO DUPLO, INCLUINDO PINTURA EM ESMALTE SINTÉTICO NA COR CINZA, DIÂMETRO EXTERNO = 1 1/2" E BASE = 1/2", EM AÇO GALVANIZADO. AF_04/2019_P</t>
  </si>
  <si>
    <t xml:space="preserve"> 3.11.2 </t>
  </si>
  <si>
    <t xml:space="preserve"> CP.00001042 </t>
  </si>
  <si>
    <t xml:space="preserve">ESCADA TIPO MARINHEIRO EM TUBO ACO GALVANIZADO 1 1/2", INCLUINDO PINTURA ESMALTE SINTÉTICO NA COR CINZA - FORNECIMENTO E INSTALAÇÃO</t>
  </si>
  <si>
    <t xml:space="preserve"> 3.11.3 </t>
  </si>
  <si>
    <t xml:space="preserve"> CP.00001152 </t>
  </si>
  <si>
    <t xml:space="preserve">ALCAPAO EM FERRO 80X80CM, INCLUSO PINTURA ESMALTE SINTETICO E FERRAGENS - FORNECIMENTO E INSTALAÇÃO</t>
  </si>
  <si>
    <t xml:space="preserve"> 3.12 </t>
  </si>
  <si>
    <t xml:space="preserve">PINTURA</t>
  </si>
  <si>
    <t xml:space="preserve"> 3.12.1 </t>
  </si>
  <si>
    <t xml:space="preserve"> 3.12.1.1 </t>
  </si>
  <si>
    <t xml:space="preserve"> 3.12.1.2 </t>
  </si>
  <si>
    <t xml:space="preserve"> 3.12.1.3 </t>
  </si>
  <si>
    <t xml:space="preserve"> 3.12.2 </t>
  </si>
  <si>
    <t xml:space="preserve"> 3.12.2.1 </t>
  </si>
  <si>
    <t xml:space="preserve"> CP.00000108 </t>
  </si>
  <si>
    <t xml:space="preserve">APLICAÇÃO MANUAL DE PINTURA COM TINTA TEXTURIZADA ACRÍLICA EM PAREDES, UMA COR. AF_06/2014</t>
  </si>
  <si>
    <t xml:space="preserve"> 3.12.2.2 </t>
  </si>
  <si>
    <t xml:space="preserve"> 88411 </t>
  </si>
  <si>
    <t xml:space="preserve">APLICAÇÃO MANUAL DE FUNDO SELADOR ACRÍLICO EM PANOS COM PRESENÇA DE VÃOS DE EDIFÍCIOS DE MÚLTIPLOS PAVIMENTOS. AF_06/2014</t>
  </si>
  <si>
    <t xml:space="preserve"> 3.12.2.3 </t>
  </si>
  <si>
    <t xml:space="preserve"> 88412 </t>
  </si>
  <si>
    <t xml:space="preserve">APLICAÇÃO MANUAL DE FUNDO SELADOR ACRÍLICO EM PANOS CEGOS DE FACHADA (SEM PRESENÇA DE VÃOS) DE EDIFÍCIOS DE MÚLTIPLOS PAVIMENTOS. AF_06/2014</t>
  </si>
  <si>
    <t xml:space="preserve"> 3.12.2.4 </t>
  </si>
  <si>
    <t xml:space="preserve"> 3.12.3 </t>
  </si>
  <si>
    <t xml:space="preserve">TETO</t>
  </si>
  <si>
    <t xml:space="preserve"> 3.12.3.1 </t>
  </si>
  <si>
    <t xml:space="preserve"> 88488 </t>
  </si>
  <si>
    <t xml:space="preserve">APLICAÇÃO MANUAL DE PINTURA COM TINTA LÁTEX ACRÍLICA EM TETO, DUAS DEMÃOS. AF_06/2014</t>
  </si>
  <si>
    <t xml:space="preserve"> 3.12.3.2 </t>
  </si>
  <si>
    <t xml:space="preserve"> 88494 </t>
  </si>
  <si>
    <t xml:space="preserve">APLICAÇÃO E LIXAMENTO DE MASSA LÁTEX EM TETO, UMA DEMÃO. AF_06/2014</t>
  </si>
  <si>
    <t xml:space="preserve"> 3.12.3.3 </t>
  </si>
  <si>
    <t xml:space="preserve"> 88484 </t>
  </si>
  <si>
    <t xml:space="preserve">APLICAÇÃO DE FUNDO SELADOR ACRÍLICO EM TETO, UMA DEMÃO. AF_06/2014</t>
  </si>
  <si>
    <t xml:space="preserve"> 3.13 </t>
  </si>
  <si>
    <t xml:space="preserve">INSTALAÇÕES ELÉTRICAS</t>
  </si>
  <si>
    <t xml:space="preserve"> 3.13.1 </t>
  </si>
  <si>
    <t xml:space="preserve">QUADROS</t>
  </si>
  <si>
    <t xml:space="preserve"> 3.13.1.1 </t>
  </si>
  <si>
    <t xml:space="preserve"> CP.00001103 </t>
  </si>
  <si>
    <t xml:space="preserve">QGBT (LOCAL: TERREO [DPE-BA-VIT]), QUADRO GERAL DE DISTRIBUIÇÃO CONFORME DIAGRAMA UNIFILAR - FORNECIMENTO E INSTALAÇÃO</t>
  </si>
  <si>
    <t xml:space="preserve"> 3.13.1.2 </t>
  </si>
  <si>
    <t xml:space="preserve"> CP.00001105 </t>
  </si>
  <si>
    <t xml:space="preserve">QDLT-TE (LOCAL: TERREO [DPE-BA-VIT]), QUADRO DE DISTRIBUIÇÃO CONFORME DIAGRAMA UNIFILAR - FORNECIMENTO E INSTALAÇÃO</t>
  </si>
  <si>
    <t xml:space="preserve"> 3.13.1.3 </t>
  </si>
  <si>
    <t xml:space="preserve"> CP.00001107 </t>
  </si>
  <si>
    <t xml:space="preserve">QDLT-1P (LOCAL: 1 PAV [DPE-BA-VIT]), QUADRO DE DISTRIBUIÇÃO CONFORME DIAGRAMA UNIFILAR - FORNECIMENTO E INSTALAÇÃO</t>
  </si>
  <si>
    <t xml:space="preserve"> 3.13.1.4 </t>
  </si>
  <si>
    <t xml:space="preserve"> CP.00001108 </t>
  </si>
  <si>
    <t xml:space="preserve">QFAC-TE (LOCAL: TERREO [DPE-BA-VIT]), QUADRO DE DISTRIBUIÇÃO CONFORME DIAGRAMA UNIFILAR - FORNECIMENTO E INSTALAÇÃO</t>
  </si>
  <si>
    <t xml:space="preserve"> 3.13.1.5 </t>
  </si>
  <si>
    <t xml:space="preserve"> CP.00001109 </t>
  </si>
  <si>
    <t xml:space="preserve">QFAC-1P (LOCAL: 1 PAV [DPE-BA-VIT]), QUADRO DE DISTRIBUIÇÃO CONFORME DIAGRAMA UNIFILAR - FORNECIMENTO E INSTALAÇÃO</t>
  </si>
  <si>
    <t xml:space="preserve"> 3.13.1.6 </t>
  </si>
  <si>
    <t xml:space="preserve"> CP.00001110 </t>
  </si>
  <si>
    <t xml:space="preserve">QUADRO DE BOMBAS (LOCAL: TERREO [DPE-BA-VIT]), QUADRO DE DISTRIBUIÇÃO CONFORME DIAGRAMA UNIFILAR - FORNECIMENTO E INSTALAÇÃO</t>
  </si>
  <si>
    <t xml:space="preserve"> 3.13.2 </t>
  </si>
  <si>
    <t xml:space="preserve"> 3.13.2.1 </t>
  </si>
  <si>
    <t xml:space="preserve"> CP.00000114 </t>
  </si>
  <si>
    <t xml:space="preserve">LUMINÁRIA TIPO ARANDELA, DE SOBREPOR, COM 1 LÂMPADA DE LED 12 W - FORNECIMENTO E INSTALAÇÃO. AF_11/2017</t>
  </si>
  <si>
    <t xml:space="preserve"> 3.13.2.2 </t>
  </si>
  <si>
    <t xml:space="preserve"> CP.00001113 </t>
  </si>
  <si>
    <t xml:space="preserve">MÓDULO UNITRON ML - NE 40 W COMPLETO - FORNECIMENTO E INSTALAÇÃO</t>
  </si>
  <si>
    <t xml:space="preserve"> 3.13.2.3 </t>
  </si>
  <si>
    <t xml:space="preserve"> CP.00000709 </t>
  </si>
  <si>
    <t xml:space="preserve">PLUG MACHO 2P+T 10A, 220V - FORNECIMENTO E INSTALAÇÃO</t>
  </si>
  <si>
    <t xml:space="preserve"> 3.13.2.4 </t>
  </si>
  <si>
    <t xml:space="preserve"> CP.00000109 </t>
  </si>
  <si>
    <t xml:space="preserve">LUMINÁRIA TIPO CALHA, DE EMBUTIR, COM 2 LÂMPADAS DE LED 18 W COM ALETAS PARABÓLICAS - FORNECIMENTO E INSTALAÇÃO. AF_11/2017</t>
  </si>
  <si>
    <t xml:space="preserve"> 3.13.2.5 </t>
  </si>
  <si>
    <t xml:space="preserve"> CP.00000110 </t>
  </si>
  <si>
    <t xml:space="preserve">LUMINÁRIA TIPO CIRCULAR, DE EMBUTIR, COM 1 LÂMPADA DE LED 18 W - FORNECIMENTO E INSTALAÇÃO. AF_11/2017</t>
  </si>
  <si>
    <t xml:space="preserve"> 3.13.2.6 </t>
  </si>
  <si>
    <t xml:space="preserve"> CP.00000118 </t>
  </si>
  <si>
    <t xml:space="preserve">RELE FOTOELETRICO P/ COMANDO DE ILUMINACAO LETREIRO 127V/500W - FORNECIMENTO E INSTALACAO</t>
  </si>
  <si>
    <t xml:space="preserve"> 3.13.3 </t>
  </si>
  <si>
    <t xml:space="preserve"> 3.13.3.1 </t>
  </si>
  <si>
    <t xml:space="preserve"> 91863 </t>
  </si>
  <si>
    <t xml:space="preserve">ELETRODUTO RÍGIDO ROSCÁVEL, PVC, DN 25 MM (3/4"), PARA CIRCUITOS TERMINAIS, INSTALADO EM FORRO - FORNECIMENTO E INSTALAÇÃO. AF_12/2015</t>
  </si>
  <si>
    <t xml:space="preserve"> 3.13.3.2 </t>
  </si>
  <si>
    <t xml:space="preserve"> 91864 </t>
  </si>
  <si>
    <t xml:space="preserve">ELETRODUTO RÍGIDO ROSCÁVEL, PVC, DN 32 MM (1"), PARA CIRCUITOS TERMINAIS, INSTALADO EM FORRO - FORNECIMENTO E INSTALAÇÃO. AF_12/2015</t>
  </si>
  <si>
    <t xml:space="preserve"> 3.13.3.3 </t>
  </si>
  <si>
    <t xml:space="preserve"> 91871 </t>
  </si>
  <si>
    <t xml:space="preserve">ELETRODUTO RÍGIDO ROSCÁVEL, PVC, DN 25 MM (3/4"), PARA CIRCUITOS TERMINAIS, INSTALADO EM PAREDE - FORNECIMENTO E INSTALAÇÃO. AF_12/2015</t>
  </si>
  <si>
    <t xml:space="preserve"> 3.13.3.4 </t>
  </si>
  <si>
    <t xml:space="preserve"> 91872 </t>
  </si>
  <si>
    <t xml:space="preserve">ELETRODUTO RÍGIDO ROSCÁVEL, PVC, DN 32 MM (1"), PARA CIRCUITOS TERMINAIS, INSTALADO EM PAREDE - FORNECIMENTO E INSTALAÇÃO. AF_12/2015</t>
  </si>
  <si>
    <t xml:space="preserve"> 3.13.3.5 </t>
  </si>
  <si>
    <t xml:space="preserve"> 3.13.3.6 </t>
  </si>
  <si>
    <t xml:space="preserve"> CP.00000306 </t>
  </si>
  <si>
    <t xml:space="preserve">ELETRODUTO DE AÇO GALVANIZADO, CLASSE LEVE, DN 20 MM (3/4"), APARENTE, INSTALADO EM PAREDE - FORNECIMENTO E INSTALAÇÃO. AF_11/2016_P</t>
  </si>
  <si>
    <t xml:space="preserve"> 3.13.3.7 </t>
  </si>
  <si>
    <t xml:space="preserve"> CP.00000853 </t>
  </si>
  <si>
    <t xml:space="preserve">ELETRODUTO DE AÇO GALVANIZADO, CLASSE LEVE, DN 25 MM (1), APARENTE, INSTALADO EM PAREDE - FORNECIMENTO E INSTALAÇÃO. AF_11/2016_P</t>
  </si>
  <si>
    <t xml:space="preserve"> 3.13.3.8 </t>
  </si>
  <si>
    <t xml:space="preserve"> CP.00001119 </t>
  </si>
  <si>
    <t xml:space="preserve">ELETRODUTO DE AÇO GALVANIZADO, CLASSE SEMI PESADO, DN 32 MM (1 1/4), APARENTE, INSTALADO EM PAREDE - FORNECIMENTO E INSTALAÇÃO. AF_11/2016_P</t>
  </si>
  <si>
    <t xml:space="preserve"> 3.13.3.9 </t>
  </si>
  <si>
    <t xml:space="preserve"> CP.00001091 </t>
  </si>
  <si>
    <t xml:space="preserve">ELETRODUTO METÁLICO FLEXÍVEL CORRUGADO, DN 25 MM (3/4"), PARA CIRCUITOS ALIMENTADORES, INSTALADO EM FORRO - FORNECIMENTO E INSTALAÇÃO. AF_12/2015</t>
  </si>
  <si>
    <t xml:space="preserve"> 3.13.3.10 </t>
  </si>
  <si>
    <t xml:space="preserve"> CP.00000160 </t>
  </si>
  <si>
    <t xml:space="preserve">ELETROCALHA EM CHAPA #16, GALVANIZADA À FOGO PERFURADA COM TAMPA 200X100X3000MM - FORNECIMENTO E INSTALAÇÃO</t>
  </si>
  <si>
    <t xml:space="preserve"> 3.13.4 </t>
  </si>
  <si>
    <t xml:space="preserve"> 3.13.4.1 </t>
  </si>
  <si>
    <t xml:space="preserve"> 91875 </t>
  </si>
  <si>
    <t xml:space="preserve">LUVA PARA ELETRODUTO, PVC, ROSCÁVEL, DN 25 MM (3/4"), PARA CIRCUITOS TERMINAIS, INSTALADA EM FORRO - FORNECIMENTO E INSTALAÇÃO. AF_12/2015</t>
  </si>
  <si>
    <t xml:space="preserve"> 3.13.4.2 </t>
  </si>
  <si>
    <t xml:space="preserve"> 91876 </t>
  </si>
  <si>
    <t xml:space="preserve">LUVA PARA ELETRODUTO, PVC, ROSCÁVEL, DN 32 MM (1"), PARA CIRCUITOS TERMINAIS, INSTALADA EM FORRO - FORNECIMENTO E INSTALAÇÃO. AF_12/2015</t>
  </si>
  <si>
    <t xml:space="preserve"> 3.13.4.3 </t>
  </si>
  <si>
    <t xml:space="preserve"> 91884 </t>
  </si>
  <si>
    <t xml:space="preserve">LUVA PARA ELETRODUTO, PVC, ROSCÁVEL, DN 25 MM (3/4"), PARA CIRCUITOS TERMINAIS, INSTALADA EM PAREDE - FORNECIMENTO E INSTALAÇÃO. AF_12/2015</t>
  </si>
  <si>
    <t xml:space="preserve"> 3.13.4.4 </t>
  </si>
  <si>
    <t xml:space="preserve"> 91885 </t>
  </si>
  <si>
    <t xml:space="preserve">LUVA PARA ELETRODUTO, PVC, ROSCÁVEL, DN 32 MM (1"), PARA CIRCUITOS TERMINAIS, INSTALADA EM PAREDE - FORNECIMENTO E INSTALAÇÃO. AF_12/2015</t>
  </si>
  <si>
    <t xml:space="preserve"> 3.13.4.5 </t>
  </si>
  <si>
    <t xml:space="preserve"> 3.13.4.6 </t>
  </si>
  <si>
    <t xml:space="preserve"> 95757 </t>
  </si>
  <si>
    <t xml:space="preserve">LUVA DE EMENDA PARA ELETRODUTO, AÇO GALVANIZADO, DN 20 MM (3/4''), APARENTE, INSTALADA EM PAREDE - FORNECIMENTO E INSTALAÇÃO. AF_11/2016_P</t>
  </si>
  <si>
    <t xml:space="preserve"> 3.13.4.7 </t>
  </si>
  <si>
    <t xml:space="preserve"> 95758 </t>
  </si>
  <si>
    <t xml:space="preserve">LUVA DE EMENDA PARA ELETRODUTO, AÇO GALVANIZADO, DN 25 MM (1''), APARENTE, INSTALADA EM PAREDE - FORNECIMENTO E INSTALAÇÃO. AF_11/2016_P</t>
  </si>
  <si>
    <t xml:space="preserve"> 3.13.4.8 </t>
  </si>
  <si>
    <t xml:space="preserve"> 95759 </t>
  </si>
  <si>
    <t xml:space="preserve">LUVA DE EMENDA PARA ELETRODUTO, AÇO GALVANIZADO, DN 32 MM (1 1/4''), APARENTE, INSTALADA EM PAREDE - FORNECIMENTO E INSTALAÇÃO. AF_11/2016_P</t>
  </si>
  <si>
    <t xml:space="preserve"> 3.13.4.9 </t>
  </si>
  <si>
    <t xml:space="preserve"> CP.00000721 </t>
  </si>
  <si>
    <t xml:space="preserve">CONECTOR BOX RETO EM ALUMÍNIO, PARA ELETRODUTO DE 25MM (3/4") - FORNECIMENTO E INSTALAÇÃO</t>
  </si>
  <si>
    <t xml:space="preserve"> 3.13.4.10 </t>
  </si>
  <si>
    <t xml:space="preserve"> CP.00000838 </t>
  </si>
  <si>
    <t xml:space="preserve">CONECTOR BOX RETO EM ALUMÍNIO, PARA ELETRODUTO DE 32MM (1") - FORNECIMENTO E INSTALAÇÃO</t>
  </si>
  <si>
    <t xml:space="preserve"> 3.13.4.11 </t>
  </si>
  <si>
    <t xml:space="preserve"> 91890 </t>
  </si>
  <si>
    <t xml:space="preserve">CURVA 90 GRAUS PARA ELETRODUTO, PVC, ROSCÁVEL, DN 25 MM (3/4"), PARA CIRCUITOS TERMINAIS, INSTALADA EM FORRO - FORNECIMENTO E INSTALAÇÃO. AF_12/2015</t>
  </si>
  <si>
    <t xml:space="preserve"> 3.13.4.12 </t>
  </si>
  <si>
    <t xml:space="preserve"> 91893 </t>
  </si>
  <si>
    <t xml:space="preserve">CURVA 90 GRAUS PARA ELETRODUTO, PVC, ROSCÁVEL, DN 32 MM (1"), PARA CIRCUITOS TERMINAIS, INSTALADA EM FORRO - FORNECIMENTO E INSTALAÇÃO. AF_12/2015</t>
  </si>
  <si>
    <t xml:space="preserve"> 3.13.4.13 </t>
  </si>
  <si>
    <t xml:space="preserve"> CP.00000735 </t>
  </si>
  <si>
    <t xml:space="preserve">SAÍDA HORIZONTAL PARA ELETRODUTOS DE 3/4", INCLUINDO PARAFUSOS, PORCAS E ARRUELAS - FORNECIMENTO E INSTALAÇÃO</t>
  </si>
  <si>
    <t xml:space="preserve"> 3.13.5 </t>
  </si>
  <si>
    <t xml:space="preserve">ACESSÓRIOS DE FIXAÇÃO \ PROTEÇÃO DE TUBOS \ PASSAGEM DE TUBOS</t>
  </si>
  <si>
    <t xml:space="preserve"> 3.13.5.1 </t>
  </si>
  <si>
    <t xml:space="preserve"> 90447 </t>
  </si>
  <si>
    <t xml:space="preserve">RASGO EM ALVENARIA PARA ELETRODUTOS COM DIAMETROS MENORES OU IGUAIS A 40 MM. AF_05/2015</t>
  </si>
  <si>
    <t xml:space="preserve"> 3.13.5.2 </t>
  </si>
  <si>
    <t xml:space="preserve"> 90466 </t>
  </si>
  <si>
    <t xml:space="preserve">CHUMBAMENTO LINEAR EM ALVENARIA PARA RAMAIS/DISTRIBUIÇÃO COM DIÂMETROS MENORES OU IGUAIS A 40 MM. AF_05/2015</t>
  </si>
  <si>
    <t xml:space="preserve"> 3.13.5.3 </t>
  </si>
  <si>
    <t xml:space="preserve"> CP.00000298 </t>
  </si>
  <si>
    <t xml:space="preserve">FIXAÇÃO DE ELETRODUTOS DE PVC OU AÇO GALVANIZADO DIÂMETROS MENORES OU IGUAIS A 40 MM COM TIRANTE E ABRAÇADEIRA METÁLICA RÍGIDA TIPO  D  1/2" , FIXADA DIRETAMENTE NA LAJE. AF_05/2015</t>
  </si>
  <si>
    <t xml:space="preserve"> 3.13.5.4 </t>
  </si>
  <si>
    <t xml:space="preserve"> CP.00000737 </t>
  </si>
  <si>
    <t xml:space="preserve">FIXAÇÃO DE ELETROCALHAS, FIXADA DIRETAMENTE POR TIRANTE, ABRAÇADEIRA E PERFILADO NA LAJE. AF_05/2015</t>
  </si>
  <si>
    <t xml:space="preserve"> 3.13.6 </t>
  </si>
  <si>
    <t xml:space="preserve"> 3.13.6.1 </t>
  </si>
  <si>
    <t xml:space="preserve"> 91926 </t>
  </si>
  <si>
    <t xml:space="preserve">CABO DE COBRE FLEXÍVEL ISOLADO, 2,5 MM², ANTI-CHAMA 450/750 V, PARA CIRCUITOS TERMINAIS - FORNECIMENTO E INSTALAÇÃO. AF_12/2015</t>
  </si>
  <si>
    <t xml:space="preserve"> 3.13.6.2 </t>
  </si>
  <si>
    <t xml:space="preserve"> 91927 </t>
  </si>
  <si>
    <t xml:space="preserve">CABO DE COBRE FLEXÍVEL ISOLADO, 2,5 MM², ANTI-CHAMA 0,6/1,0 KV, PARA CIRCUITOS TERMINAIS - FORNECIMENTO E INSTALAÇÃO. AF_12/2015</t>
  </si>
  <si>
    <t xml:space="preserve"> 3.13.6.3 </t>
  </si>
  <si>
    <t xml:space="preserve"> 91928 </t>
  </si>
  <si>
    <t xml:space="preserve">CABO DE COBRE FLEXÍVEL ISOLADO, 4 MM², ANTI-CHAMA 450/750 V, PARA CIRCUITOS TERMINAIS - FORNECIMENTO E INSTALAÇÃO. AF_12/2015</t>
  </si>
  <si>
    <t xml:space="preserve"> 3.13.6.4 </t>
  </si>
  <si>
    <t xml:space="preserve"> 91929 </t>
  </si>
  <si>
    <t xml:space="preserve">CABO DE COBRE FLEXÍVEL ISOLADO, 4 MM², ANTI-CHAMA 0,6/1,0 KV, PARA CIRCUITOS TERMINAIS - FORNECIMENTO E INSTALAÇÃO. AF_12/2015</t>
  </si>
  <si>
    <t xml:space="preserve"> 3.13.6.5 </t>
  </si>
  <si>
    <t xml:space="preserve"> 91930 </t>
  </si>
  <si>
    <t xml:space="preserve">CABO DE COBRE FLEXÍVEL ISOLADO, 6 MM², ANTI-CHAMA 450/750 V, PARA CIRCUITOS TERMINAIS - FORNECIMENTO E INSTALAÇÃO. AF_12/2015</t>
  </si>
  <si>
    <t xml:space="preserve"> 3.13.6.6 </t>
  </si>
  <si>
    <t xml:space="preserve"> 91931 </t>
  </si>
  <si>
    <t xml:space="preserve">CABO DE COBRE FLEXÍVEL ISOLADO, 6 MM², ANTI-CHAMA 0,6/1,0 KV, PARA CIRCUITOS TERMINAIS - FORNECIMENTO E INSTALAÇÃO. AF_12/2015</t>
  </si>
  <si>
    <t xml:space="preserve"> 3.13.6.7 </t>
  </si>
  <si>
    <t xml:space="preserve"> 92979 </t>
  </si>
  <si>
    <t xml:space="preserve">CABO DE COBRE FLEXÍVEL ISOLADO, 10 MM², ANTI-CHAMA 450/750 V, PARA DISTRIBUIÇÃO - FORNECIMENTO E INSTALAÇÃO. AF_12/2015</t>
  </si>
  <si>
    <t xml:space="preserve"> 3.13.6.8 </t>
  </si>
  <si>
    <t xml:space="preserve"> 92980 </t>
  </si>
  <si>
    <t xml:space="preserve">CABO DE COBRE FLEXÍVEL ISOLADO, 10 MM², ANTI-CHAMA 0,6/1,0 KV, PARA DISTRIBUIÇÃO - FORNECIMENTO E INSTALAÇÃO. AF_12/2015</t>
  </si>
  <si>
    <t xml:space="preserve"> 3.13.6.9 </t>
  </si>
  <si>
    <t xml:space="preserve"> 92981 </t>
  </si>
  <si>
    <t xml:space="preserve">CABO DE COBRE FLEXÍVEL ISOLADO, 16 MM², ANTI-CHAMA 450/750 V, PARA DISTRIBUIÇÃO - FORNECIMENTO E INSTALAÇÃO. AF_12/2015</t>
  </si>
  <si>
    <t xml:space="preserve"> 3.13.6.10 </t>
  </si>
  <si>
    <t xml:space="preserve"> 92984 </t>
  </si>
  <si>
    <t xml:space="preserve">CABO DE COBRE FLEXÍVEL ISOLADO, 25 MM², ANTI-CHAMA 0,6/1,0 KV, PARA DISTRIBUIÇÃO - FORNECIMENTO E INSTALAÇÃO. AF_12/2015</t>
  </si>
  <si>
    <t xml:space="preserve"> 3.13.6.11 </t>
  </si>
  <si>
    <t xml:space="preserve"> 92985 </t>
  </si>
  <si>
    <t xml:space="preserve">CABO DE COBRE FLEXÍVEL ISOLADO, 35 MM², ANTI-CHAMA 450/750 V, PARA DISTRIBUIÇÃO - FORNECIMENTO E INSTALAÇÃO. AF_12/2015</t>
  </si>
  <si>
    <t xml:space="preserve"> 3.13.6.12 </t>
  </si>
  <si>
    <t xml:space="preserve"> CP.00000199 </t>
  </si>
  <si>
    <t xml:space="preserve">CABO PP CORDPLAST 3 CONDUTORES 450/750V 2,50MM, FORNECIMENTO E INSTALAÇÃO</t>
  </si>
  <si>
    <t xml:space="preserve"> 3.13.6.13 </t>
  </si>
  <si>
    <t xml:space="preserve"> CP.00000201 </t>
  </si>
  <si>
    <t xml:space="preserve">ANILHAS PARA IDENTIFICAÇÃO DE CIRCUITOS - FORNECIMENTO E INSTALAÇÃO</t>
  </si>
  <si>
    <t xml:space="preserve"> 3.13.6.14 </t>
  </si>
  <si>
    <t xml:space="preserve"> CP.00000202 </t>
  </si>
  <si>
    <t xml:space="preserve">TERMINAL TIPO PINO E GARFO - PARA CABO 2,5MM2 - FORNECIMENTO</t>
  </si>
  <si>
    <t xml:space="preserve"> 3.13.6.15 </t>
  </si>
  <si>
    <t xml:space="preserve"> CP.00000253 </t>
  </si>
  <si>
    <t xml:space="preserve">TERMINAL TIPO PINO E GARFO - PARA CABO 4,0MM2 - FORNECIMENTO</t>
  </si>
  <si>
    <t xml:space="preserve"> 3.13.7 </t>
  </si>
  <si>
    <t xml:space="preserve">INTERRUPTORES E TOMADAS</t>
  </si>
  <si>
    <t xml:space="preserve"> 3.13.7.1 </t>
  </si>
  <si>
    <t xml:space="preserve"> 91953 </t>
  </si>
  <si>
    <t xml:space="preserve">INTERRUPTOR SIMPLES (1 MÓDULO), 10A/250V, INCLUINDO SUPORTE E PLACA - FORNECIMENTO E INSTALAÇÃO. AF_12/2015</t>
  </si>
  <si>
    <t xml:space="preserve"> 3.13.7.2 </t>
  </si>
  <si>
    <t xml:space="preserve"> 91959 </t>
  </si>
  <si>
    <t xml:space="preserve">INTERRUPTOR SIMPLES (2 MÓDULOS), 10A/250V, INCLUINDO SUPORTE E PLACA - FORNECIMENTO E INSTALAÇÃO. AF_12/2015</t>
  </si>
  <si>
    <t xml:space="preserve"> 3.13.7.3 </t>
  </si>
  <si>
    <t xml:space="preserve"> 91955 </t>
  </si>
  <si>
    <t xml:space="preserve">INTERRUPTOR PARALELO (1 MÓDULO), 10A/250V, INCLUINDO SUPORTE E PLACA - FORNECIMENTO E INSTALAÇÃO. AF_12/2015</t>
  </si>
  <si>
    <t xml:space="preserve"> 3.13.7.4 </t>
  </si>
  <si>
    <t xml:space="preserve"> 91992 </t>
  </si>
  <si>
    <t xml:space="preserve">TOMADA ALTA DE EMBUTIR (1 MÓDULO), 2P+T 10 A, INCLUINDO SUPORTE E PLACA - FORNECIMENTO E INSTALAÇÃO. AF_12/2015</t>
  </si>
  <si>
    <t xml:space="preserve"> 3.13.7.5 </t>
  </si>
  <si>
    <t xml:space="preserve"> 91996 </t>
  </si>
  <si>
    <t xml:space="preserve">TOMADA MÉDIA DE EMBUTIR (1 MÓDULO), 2P+T 10 A, INCLUINDO SUPORTE E PLACA - FORNECIMENTO E INSTALAÇÃO. AF_12/2015</t>
  </si>
  <si>
    <t xml:space="preserve"> 3.13.7.6 </t>
  </si>
  <si>
    <t xml:space="preserve"> 92000 </t>
  </si>
  <si>
    <t xml:space="preserve">TOMADA BAIXA DE EMBUTIR (1 MÓDULO), 2P+T 10 A, INCLUINDO SUPORTE E PLACA - FORNECIMENTO E INSTALAÇÃO. AF_12/2015</t>
  </si>
  <si>
    <t xml:space="preserve"> 3.13.7.7 </t>
  </si>
  <si>
    <t xml:space="preserve"> 92008 </t>
  </si>
  <si>
    <t xml:space="preserve">TOMADA BAIXA DE EMBUTIR (2 MÓDULOS), 2P+T 10 A, INCLUINDO SUPORTE E PLACA - FORNECIMENTO E INSTALAÇÃO. AF_12/2015</t>
  </si>
  <si>
    <t xml:space="preserve"> 3.13.7.8 </t>
  </si>
  <si>
    <t xml:space="preserve"> CP.00001120 </t>
  </si>
  <si>
    <t xml:space="preserve">TOMADA ALTA PARA CONDULETE (1 MÓDULO), 2P+T 10 A, INCLUINDO SUPORTE E PLACA - FORNECIMENTO E INSTALAÇÃO. AF_12/2015</t>
  </si>
  <si>
    <t xml:space="preserve"> 3.13.7.9 </t>
  </si>
  <si>
    <t xml:space="preserve"> CP.00001121 </t>
  </si>
  <si>
    <t xml:space="preserve">TOMADA BAIXA PARA CONDULETE (2 MÓDULOS), 2P+T 20 A, INCLUINDO SUPORTE E PLACA - FORNECIMENTO E INSTALAÇÃO. AF_12/2015</t>
  </si>
  <si>
    <t xml:space="preserve"> 3.13.7.10 </t>
  </si>
  <si>
    <t xml:space="preserve"> CP.00000258 </t>
  </si>
  <si>
    <t xml:space="preserve">ESPELHO PARA INTERRUPTORES OU TOMADAS, 1 POSTO, PARA CONDULETE EM PVC - FORNECIMENTO E INSTALAÇÃO</t>
  </si>
  <si>
    <t xml:space="preserve"> 3.13.7.11 </t>
  </si>
  <si>
    <t xml:space="preserve"> CP.00000255 </t>
  </si>
  <si>
    <t xml:space="preserve">ESPELHO CEGO PARA CONDULETE EM ALUMÍNIO - FORNECIMENTO E INSTALAÇÃO</t>
  </si>
  <si>
    <t xml:space="preserve"> 3.13.8 </t>
  </si>
  <si>
    <t xml:space="preserve"> 3.13.8.1 </t>
  </si>
  <si>
    <t xml:space="preserve"> CP.00000743 </t>
  </si>
  <si>
    <t xml:space="preserve">CAIXA QUADRADA 4" X 4", METÁLICA, INSTALADA EM PISO - FORNECIMENTO E INSTALAÇÃO. AF_12/2015</t>
  </si>
  <si>
    <t xml:space="preserve"> 3.13.8.2 </t>
  </si>
  <si>
    <t xml:space="preserve"> 91936 </t>
  </si>
  <si>
    <t xml:space="preserve">CAIXA OCTOGONAL 4" X 4", PVC, INSTALADA EM LAJE - FORNECIMENTO E INSTALAÇÃO. AF_12/2015</t>
  </si>
  <si>
    <t xml:space="preserve"> 3.13.8.3 </t>
  </si>
  <si>
    <t xml:space="preserve"> CP.00000745 </t>
  </si>
  <si>
    <t xml:space="preserve">CAIXA RETANGULAR 4" X 2" BAIXA (0,30 M DO PISO), PVC, INSTALADA EM DIVISÓRIA DRYWALL - FORNECIMENTO E INSTALAÇÃO. AF_12/2015</t>
  </si>
  <si>
    <t xml:space="preserve"> 3.13.8.4 </t>
  </si>
  <si>
    <t xml:space="preserve"> 91939 </t>
  </si>
  <si>
    <t xml:space="preserve">CAIXA RETANGULAR 4" X 2" ALTA (2,00 M DO PISO), PVC, INSTALADA EM PAREDE - FORNECIMENTO E INSTALAÇÃO. AF_12/2015</t>
  </si>
  <si>
    <t xml:space="preserve"> 3.13.8.5 </t>
  </si>
  <si>
    <t xml:space="preserve"> 91940 </t>
  </si>
  <si>
    <t xml:space="preserve">CAIXA RETANGULAR 4" X 2" MÉDIA (1,30 M DO PISO), PVC, INSTALADA EM PAREDE - FORNECIMENTO E INSTALAÇÃO. AF_12/2015</t>
  </si>
  <si>
    <t xml:space="preserve"> 3.13.8.6 </t>
  </si>
  <si>
    <t xml:space="preserve"> 91941 </t>
  </si>
  <si>
    <t xml:space="preserve">CAIXA RETANGULAR 4" X 2" BAIXA (0,30 M DO PISO), PVC, INSTALADA EM PAREDE - FORNECIMENTO E INSTALAÇÃO. AF_12/2015</t>
  </si>
  <si>
    <t xml:space="preserve"> 3.13.8.7 </t>
  </si>
  <si>
    <t xml:space="preserve"> 91944 </t>
  </si>
  <si>
    <t xml:space="preserve">CAIXA RETANGULAR 4" X 4" BAIXA (0,30 M DO PISO), PVC, INSTALADA EM PAREDE - FORNECIMENTO E INSTALAÇÃO. AF_12/2015</t>
  </si>
  <si>
    <t xml:space="preserve"> 3.13.8.8 </t>
  </si>
  <si>
    <t xml:space="preserve"> CP.00000292 </t>
  </si>
  <si>
    <t xml:space="preserve">CONDULETE DE ALUMÍNIO, MÚLTIPLO TIPO X, PARA ELETRODUTO DE AÇO GALVANIZADO DN 20 MM (3/4''), APARENTE - FORNECIMENTO E INSTALAÇÃO. AF_11/2016_P</t>
  </si>
  <si>
    <t xml:space="preserve"> 3.13.8.9 </t>
  </si>
  <si>
    <t xml:space="preserve"> CP.00000294 </t>
  </si>
  <si>
    <t xml:space="preserve">CONDULETE DE ALUMÍNIO, MÚLTIPLO TIPO X, PARA ELETRODUTO DE AÇO GALVANIZADO DN 25 MM (1''), APARENTE - FORNECIMENTO E INSTALAÇÃO. AF_11/2016_P</t>
  </si>
  <si>
    <t xml:space="preserve"> 3.13.8.10 </t>
  </si>
  <si>
    <t xml:space="preserve"> CP.00001122 </t>
  </si>
  <si>
    <t xml:space="preserve">CONDULETE DE ALUMÍNIO, MULTIPLO TIPO X, PARA ELETRODUTO DE AÇO GALVANIZADO DN 32 MM (1 1/4''), APARENTE - FORNECIMENTO E INSTALAÇÃO. AF_11/2016_P</t>
  </si>
  <si>
    <t xml:space="preserve"> 3.13.8.11 </t>
  </si>
  <si>
    <t xml:space="preserve"> CP.00000744 </t>
  </si>
  <si>
    <t xml:space="preserve">CONDULETE DE PVC, MÚLTIPLO TIPO X, PARA ELETRODUTO DE PVC SOLDÁVEL DN 25 MM (3/4''), APARENTE - FORNECIMENTO E INSTALAÇÃO. AF_11/2016</t>
  </si>
  <si>
    <t xml:space="preserve"> 3.13.8.12 </t>
  </si>
  <si>
    <t xml:space="preserve"> CP.00000256 </t>
  </si>
  <si>
    <t xml:space="preserve">ADAPTADOR PARA CONDULETE 3/4" EM ALUMÍNIO - FORNECIMENTO E INSTALAÇÃO</t>
  </si>
  <si>
    <t xml:space="preserve"> 3.13.8.13 </t>
  </si>
  <si>
    <t xml:space="preserve"> CP.00000293 </t>
  </si>
  <si>
    <t xml:space="preserve">CAIXA DE PASSAGEM METÁLICA, DIMENSÕES 15X15X10CM, FORNECIMENTO E INSTALAÇÃO</t>
  </si>
  <si>
    <t xml:space="preserve"> 3.13.8.14 </t>
  </si>
  <si>
    <t xml:space="preserve"> CP.00000265 </t>
  </si>
  <si>
    <t xml:space="preserve">CAIXA DE PASSAGEM METÁLICA, DIMENSÕES 30X30X12CM, FORNECIMENTO E INSTALAÇÃO</t>
  </si>
  <si>
    <t xml:space="preserve"> 3.14 </t>
  </si>
  <si>
    <t xml:space="preserve">CABEAMENTO ESTRUTURADO</t>
  </si>
  <si>
    <t xml:space="preserve"> 3.14.1 </t>
  </si>
  <si>
    <t xml:space="preserve">RACKS E MATERIAIS</t>
  </si>
  <si>
    <t xml:space="preserve"> 3.14.1.1 </t>
  </si>
  <si>
    <t xml:space="preserve"> CP.00000142 </t>
  </si>
  <si>
    <t xml:space="preserve">CONECTOR RJ-45 CAT. 6 COM CONTATOS BANHADOS A OURO - FORNECIMENTO E INSTALAÇÃO</t>
  </si>
  <si>
    <t xml:space="preserve"> 3.14.1.2 </t>
  </si>
  <si>
    <t xml:space="preserve"> CP.00000143 </t>
  </si>
  <si>
    <t xml:space="preserve">RACK TIPO CAIXA PADRÃO 19" EM AÇO SAE E PINTURA EPÓXI, 44U - FORNECIMENTO E INSTALAÇÃO</t>
  </si>
  <si>
    <t xml:space="preserve"> 3.14.1.3 </t>
  </si>
  <si>
    <t xml:space="preserve"> 98302 </t>
  </si>
  <si>
    <t xml:space="preserve">PATCH PANEL 24 PORTAS, CATEGORIA 6 - FORNECIMENTO E INSTALAÇÃO. AF_11/2019</t>
  </si>
  <si>
    <t xml:space="preserve"> 3.14.1.4 </t>
  </si>
  <si>
    <t xml:space="preserve"> CP.00001088 </t>
  </si>
  <si>
    <t xml:space="preserve">VOICE PANEL, COM 30 PORTAS, PADRÃO 19 POLEGADAS, PARA CATEGORIA 3 - FORNECIMENTO E INSTALAÇÃO</t>
  </si>
  <si>
    <t xml:space="preserve"> 3.14.1.5 </t>
  </si>
  <si>
    <t xml:space="preserve"> CP.00000149 </t>
  </si>
  <si>
    <t xml:space="preserve">RÉGUA COM OITO TOMADAS 2P+T - FORNECIMENTO E INSTALAÇÃO</t>
  </si>
  <si>
    <t xml:space="preserve"> 3.14.1.6 </t>
  </si>
  <si>
    <t xml:space="preserve"> CP.00000150 </t>
  </si>
  <si>
    <t xml:space="preserve">GUIA DE CABOS HORIZONTAL 1U PARA RACK - FORNECIMENTO E INSTALAÇÃO</t>
  </si>
  <si>
    <t xml:space="preserve"> 3.14.1.7 </t>
  </si>
  <si>
    <t xml:space="preserve"> CP.00001089 </t>
  </si>
  <si>
    <t xml:space="preserve">CONNECTING BLOCKS PARA BLOCO 110 IDC - 50 PARES - FORNECIMENTO E INSTALAÇÃO</t>
  </si>
  <si>
    <t xml:space="preserve"> 3.14.1.8 </t>
  </si>
  <si>
    <t xml:space="preserve"> CP.00001090 </t>
  </si>
  <si>
    <t xml:space="preserve">VELCRO DUPLA FACE 16MM PARA ARRUMAÇÃO E FIXAÇÃO DE CABOS - FORNECIMENTO E INSTALAÇÃO</t>
  </si>
  <si>
    <t xml:space="preserve"> 3.14.1.9 </t>
  </si>
  <si>
    <t xml:space="preserve"> CP.00000154 </t>
  </si>
  <si>
    <t xml:space="preserve">UNIDADE DE VENTILAÇÃO PARA RACKS, BIVOLT COM CHAVE LIGA/DESLIGA 110/220V, LED E FUSÍVEL, COM 4 VENTILADORES E EXTENSÃO DE 3,00M - FORNECIMENTO E INSTALAÇÃO</t>
  </si>
  <si>
    <t xml:space="preserve"> 3.14.2 </t>
  </si>
  <si>
    <t xml:space="preserve"> 3.14.2.1 </t>
  </si>
  <si>
    <t xml:space="preserve"> 3.14.2.2 </t>
  </si>
  <si>
    <t xml:space="preserve"> 3.14.2.3 </t>
  </si>
  <si>
    <t xml:space="preserve"> 91869 </t>
  </si>
  <si>
    <t xml:space="preserve">ELETRODUTO RÍGIDO ROSCÁVEL, PVC, DN 40 MM (1 1/4"), PARA CIRCUITOS TERMINAIS, INSTALADO EM LAJE - FORNECIMENTO E INSTALAÇÃO. AF_12/2015</t>
  </si>
  <si>
    <t xml:space="preserve"> 3.14.2.4 </t>
  </si>
  <si>
    <t xml:space="preserve"> 3.14.2.5 </t>
  </si>
  <si>
    <t xml:space="preserve"> 3.14.2.6 </t>
  </si>
  <si>
    <t xml:space="preserve"> 93009 </t>
  </si>
  <si>
    <t xml:space="preserve">ELETRODUTO RÍGIDO ROSCÁVEL, PVC, DN 60 MM (2") - FORNECIMENTO E INSTALAÇÃO. AF_12/2015</t>
  </si>
  <si>
    <t xml:space="preserve"> 3.14.2.7 </t>
  </si>
  <si>
    <t xml:space="preserve"> 3.14.2.8 </t>
  </si>
  <si>
    <t xml:space="preserve"> CP.00001092 </t>
  </si>
  <si>
    <t xml:space="preserve">ELETRODUTO METÁLICO FLEXÍVEL CORRUGADO, DN 32 MM (1"), PARA CIRCUITOS ALIMENTADORES, INSTALADO EM FORRO - FORNECIMENTO E INSTALAÇÃO. AF_12/2015</t>
  </si>
  <si>
    <t xml:space="preserve"> 3.14.2.9 </t>
  </si>
  <si>
    <t xml:space="preserve"> CP.00000158 </t>
  </si>
  <si>
    <t xml:space="preserve">ELETROCALHA EM CHAPA #16, GALVANIZADA À FOGO PERFURADA COM TAMPA 150X50X3000MM - FORNECIMENTO E INSTALAÇÃO</t>
  </si>
  <si>
    <t xml:space="preserve"> 3.14.2.10 </t>
  </si>
  <si>
    <t xml:space="preserve"> CP.00000159 </t>
  </si>
  <si>
    <t xml:space="preserve">ELETROCALHA EM CHAPA #16, GALVANIZADA À FOGO PERFURADA COM TAMPA 100X100X3000MM - FORNECIMENTO E INSTALAÇÃO</t>
  </si>
  <si>
    <t xml:space="preserve"> 3.14.2.11 </t>
  </si>
  <si>
    <t xml:space="preserve"> CP.00000162 </t>
  </si>
  <si>
    <t xml:space="preserve">ELETROCALHA EM CHAPA #16, GALVANIZADA À FOGO PERFURADA COM TAMPA 300X50X3000MM - FORNECIMENTO E INSTALAÇÃO</t>
  </si>
  <si>
    <t xml:space="preserve"> 3.14.2.12 </t>
  </si>
  <si>
    <t xml:space="preserve"> CP.00000163 </t>
  </si>
  <si>
    <t xml:space="preserve">ELETROCALHA EM CHAPA #16, GALVANIZADA À FOGO PERFURADA COM TAMPA 300X100X3000MM - FORNECIMENTO E INSTALAÇÃO</t>
  </si>
  <si>
    <t xml:space="preserve"> 3.14.3 </t>
  </si>
  <si>
    <t xml:space="preserve"> 3.14.3.1 </t>
  </si>
  <si>
    <t xml:space="preserve"> 3.14.3.2 </t>
  </si>
  <si>
    <t xml:space="preserve"> 3.14.3.3 </t>
  </si>
  <si>
    <t xml:space="preserve"> 91877 </t>
  </si>
  <si>
    <t xml:space="preserve">LUVA PARA ELETRODUTO, PVC, ROSCÁVEL, DN 40 MM (1 1/4"), PARA CIRCUITOS TERMINAIS, INSTALADA EM FORRO - FORNECIMENTO E INSTALAÇÃO. AF_12/2015</t>
  </si>
  <si>
    <t xml:space="preserve"> 3.14.3.4 </t>
  </si>
  <si>
    <t xml:space="preserve"> 3.14.3.5 </t>
  </si>
  <si>
    <t xml:space="preserve"> 3.14.3.6 </t>
  </si>
  <si>
    <t xml:space="preserve"> 93014 </t>
  </si>
  <si>
    <t xml:space="preserve">LUVA PARA ELETRODUTO, PVC, ROSCÁVEL, DN 60 MM (2") - FORNECIMENTO E INSTALAÇÃO. AF_12/2015</t>
  </si>
  <si>
    <t xml:space="preserve"> 3.14.3.7 </t>
  </si>
  <si>
    <t xml:space="preserve"> 91896 </t>
  </si>
  <si>
    <t xml:space="preserve">CURVA 90 GRAUS PARA ELETRODUTO, PVC, ROSCÁVEL, DN 40 MM (1 1/4"), PARA CIRCUITOS TERMINAIS, INSTALADA EM FORRO - FORNECIMENTO E INSTALAÇÃO. AF_12/2015</t>
  </si>
  <si>
    <t xml:space="preserve"> 3.14.3.8 </t>
  </si>
  <si>
    <t xml:space="preserve"> 93020 </t>
  </si>
  <si>
    <t xml:space="preserve">CURVA 90 GRAUS PARA ELETRODUTO, PVC, ROSCÁVEL, DN 60 MM (2") - FORNECIMENTO E INSTALAÇÃO. AF_12/2015</t>
  </si>
  <si>
    <t xml:space="preserve"> 3.14.3.9 </t>
  </si>
  <si>
    <t xml:space="preserve"> CP.00001093 </t>
  </si>
  <si>
    <t xml:space="preserve">CURVA DE INVERSÃO PARA ELETROCALHA DE 300X100 MM - FORNECIMENTO E INSTALAÇÃO</t>
  </si>
  <si>
    <t xml:space="preserve"> 3.14.3.10 </t>
  </si>
  <si>
    <t xml:space="preserve"> CP.00000723 </t>
  </si>
  <si>
    <t xml:space="preserve">CURVA HORIZONTAL 90° PARA ELETROCALHA DE 100X50 MM - FORNECIMENTO E INSTALAÇÃO</t>
  </si>
  <si>
    <t xml:space="preserve"> 3.14.3.11 </t>
  </si>
  <si>
    <t xml:space="preserve"> CP.00001094 </t>
  </si>
  <si>
    <t xml:space="preserve">REDUÇÃO CONCENTRICA PARA ELETROCALHA DE 300X50 MM PARA 150X50 MM - FORNECIMENTO E INSTALAÇÃO</t>
  </si>
  <si>
    <t xml:space="preserve"> 3.14.3.12 </t>
  </si>
  <si>
    <t xml:space="preserve"> CP.00000734 </t>
  </si>
  <si>
    <t xml:space="preserve">REDUÇÃO CONCENTRICA PARA ELETROCALHA DE 150X50 MM PARA 100X50 MM - FORNECIMENTO E INSTALAÇÃO</t>
  </si>
  <si>
    <t xml:space="preserve"> 3.14.3.13 </t>
  </si>
  <si>
    <t xml:space="preserve"> CP.00000731 </t>
  </si>
  <si>
    <t xml:space="preserve">TÊ HORIZONTAL 90º PARA ELETROCALHA DE 150X50MM - FORNECIMENTO E INSTALAÇÃO</t>
  </si>
  <si>
    <t xml:space="preserve"> 3.14.3.14 </t>
  </si>
  <si>
    <t xml:space="preserve"> CP.00000833 </t>
  </si>
  <si>
    <t xml:space="preserve">TÊ HORIZONTAL 90º PARA ELETROCALHA DE 300X50MM - FORNECIMENTO E INSTALAÇÃO</t>
  </si>
  <si>
    <t xml:space="preserve"> 3.14.3.15 </t>
  </si>
  <si>
    <t xml:space="preserve"> CP.00001095 </t>
  </si>
  <si>
    <t xml:space="preserve">CURVA HORIZONTAL 90° PARA ELETROCALHA DE 300X50 MM - FORNECIMENTO E INSTALAÇÃO</t>
  </si>
  <si>
    <t xml:space="preserve"> 3.14.3.16 </t>
  </si>
  <si>
    <t xml:space="preserve"> CP.00001096 </t>
  </si>
  <si>
    <t xml:space="preserve">CURVA DE INVERSÃO PARA ELETROCALHA DE 300X50 MM - FORNECIMENTO E INSTALAÇÃO</t>
  </si>
  <si>
    <t xml:space="preserve"> 3.14.3.17 </t>
  </si>
  <si>
    <t xml:space="preserve"> CP.00000729 </t>
  </si>
  <si>
    <t xml:space="preserve">CURVA HORIZONTAL 90° PARA ELETROCALHA DE 150X50 MM - FORNECIMENTO E INSTALAÇÃO</t>
  </si>
  <si>
    <t xml:space="preserve"> 3.14.3.18 </t>
  </si>
  <si>
    <t xml:space="preserve"> 3.14.3.19 </t>
  </si>
  <si>
    <t xml:space="preserve"> CP.00000836 </t>
  </si>
  <si>
    <t xml:space="preserve">SAÍDA HORIZONTAL PARA ELETRODUTOS DE 1", INCLUINDO PARAFUSOS, PORCAS E ARRUELAS - FORNECIMENTO E INSTALAÇÃO</t>
  </si>
  <si>
    <t xml:space="preserve"> 3.14.4 </t>
  </si>
  <si>
    <t xml:space="preserve"> 3.14.4.1 </t>
  </si>
  <si>
    <t xml:space="preserve"> 3.14.4.2 </t>
  </si>
  <si>
    <t xml:space="preserve"> 3.14.5 </t>
  </si>
  <si>
    <t xml:space="preserve"> 3.14.5.1 </t>
  </si>
  <si>
    <t xml:space="preserve"> CP.00001097 </t>
  </si>
  <si>
    <t xml:space="preserve">CABO TELEFÔNICO CI-50 100 PARES INSTALADO EM DISTRIBUIÇÃO DE EDIFICAÇÃO INSTITUCIONAL - FORNECIMENTO E INSTALAÇÃO. AF_03/2018</t>
  </si>
  <si>
    <t xml:space="preserve"> 3.14.5.2 </t>
  </si>
  <si>
    <t xml:space="preserve"> CP.00000276 </t>
  </si>
  <si>
    <t xml:space="preserve">PATCH CABLE (PATCH CORD AZUL) CAT.06 C/ 1,5M - FORNECIMENTO E INSTALAÇÃO</t>
  </si>
  <si>
    <t xml:space="preserve"> 3.14.5.3 </t>
  </si>
  <si>
    <t xml:space="preserve"> CP.00000837 </t>
  </si>
  <si>
    <t xml:space="preserve">PATCH CABLE (PATCH CORD AZUL) CAT.06 C/ 2,5M - FORNECIMENTO E INSTALAÇÃO</t>
  </si>
  <si>
    <t xml:space="preserve"> 3.14.5.4 </t>
  </si>
  <si>
    <t xml:space="preserve"> 98297 </t>
  </si>
  <si>
    <t xml:space="preserve">CABO ELETRÔNICO CATEGORIA 6, INSTALADO EM EDIFICAÇÃO INSTITUCIONAL - FORNECIMENTO E INSTALAÇÃO. AF_11/2019</t>
  </si>
  <si>
    <t xml:space="preserve"> 3.14.6 </t>
  </si>
  <si>
    <t xml:space="preserve"> 3.14.6.1 </t>
  </si>
  <si>
    <t xml:space="preserve"> 3.14.6.2 </t>
  </si>
  <si>
    <t xml:space="preserve"> 3.14.6.3 </t>
  </si>
  <si>
    <t xml:space="preserve"> CP.00001098 </t>
  </si>
  <si>
    <t xml:space="preserve">CONECTOR BOX RETO EM ALUMÍNIO, PARA ELETRODUTO DE 40MM (1.1/4") - FORNECIMENTO E INSTALAÇÃO</t>
  </si>
  <si>
    <t xml:space="preserve"> 3.14.6.4 </t>
  </si>
  <si>
    <t xml:space="preserve"> CP.00001099 </t>
  </si>
  <si>
    <t xml:space="preserve">CONECTOR BOX RETO EM ALUMÍNIO, PARA ELETRODUTO DE 60MM (2") - FORNECIMENTO E INSTALAÇÃO</t>
  </si>
  <si>
    <t xml:space="preserve"> 3.14.6.5 </t>
  </si>
  <si>
    <t xml:space="preserve"> 3.14.6.6 </t>
  </si>
  <si>
    <t xml:space="preserve"> 3.14.6.7 </t>
  </si>
  <si>
    <t xml:space="preserve"> 3.14.6.8 </t>
  </si>
  <si>
    <t xml:space="preserve"> 3.14.6.9 </t>
  </si>
  <si>
    <t xml:space="preserve"> CP.00000840 </t>
  </si>
  <si>
    <t xml:space="preserve">ESPELHO PARA TOMADA RJ45 , 1 POSTO, PARA CAIXA 4X2 - FORNECIMENTO E INSTALAÇÃO</t>
  </si>
  <si>
    <t xml:space="preserve"> 3.14.6.10 </t>
  </si>
  <si>
    <t xml:space="preserve"> CP.00000841 </t>
  </si>
  <si>
    <t xml:space="preserve">ESPELHO PARA TOMADA RJ45 , 2 POSTOS, PARA CAIXA 4X2 - FORNECIMENTO E INSTALAÇÃO</t>
  </si>
  <si>
    <t xml:space="preserve"> 3.14.6.11 </t>
  </si>
  <si>
    <t xml:space="preserve"> 3.14.6.12 </t>
  </si>
  <si>
    <t xml:space="preserve"> CP.00001100 </t>
  </si>
  <si>
    <t xml:space="preserve">CAIXA DE PASSAGEM METÁLICA, DIMENSÕES 25X25X10CM, FORNECIMENTO E INSTALAÇÃO</t>
  </si>
  <si>
    <t xml:space="preserve"> 3.14.6.13 </t>
  </si>
  <si>
    <t xml:space="preserve"> 100561 </t>
  </si>
  <si>
    <t xml:space="preserve">QUADRO DE DISTRIBUICAO PARA TELEFONE N.3, 40X40X12CM EM CHAPA METALICA, DE EMBUTIR, SEM ACESSORIOS, PADRAO TELEBRAS, FORNECIMENTO E INSTALAÇÃO. AF_11/2019</t>
  </si>
  <si>
    <t xml:space="preserve"> 3.14.6.14 </t>
  </si>
  <si>
    <t xml:space="preserve"> 100562 </t>
  </si>
  <si>
    <t xml:space="preserve">QUADRO DE DISTRIBUICAO PARA TELEFONE N.4, 60X60X12CM EM CHAPA METALICA, DE EMBUTIR, SEM ACESSORIOS, PADRAO TELEBRAS, FORNECIMENTO E INSTALAÇÃO. AF_11/2019</t>
  </si>
  <si>
    <t xml:space="preserve"> 3.14.6.15 </t>
  </si>
  <si>
    <t xml:space="preserve"> CP.00001101 </t>
  </si>
  <si>
    <t xml:space="preserve">CAIXA ENTERRADA TELEFONIA RETANGULAR, EM ALVENARIA COM TIJOLOS CERÂMICOS MACIÇOS, ACABAMENTO INTERNO EM REBOCO, TAMPA EM FERRO FUNDIDO, FUNDO COM BRITA, DIMENSÕES INTERNAS: 0,6X0,35X0,5 M. AF_05/2018</t>
  </si>
  <si>
    <t xml:space="preserve"> 3.14.6.16 </t>
  </si>
  <si>
    <t xml:space="preserve"> CP.00000846 </t>
  </si>
  <si>
    <t xml:space="preserve">BARRA DE TERRA PARA DG DE TELEFONIA COM ISOLADORES E ACESSÓRIOS DE FIXAÇÃO</t>
  </si>
  <si>
    <t xml:space="preserve"> 3.14.7 </t>
  </si>
  <si>
    <t xml:space="preserve"> 3.14.7.1 </t>
  </si>
  <si>
    <t xml:space="preserve"> CP.00000280 </t>
  </si>
  <si>
    <t xml:space="preserve">ÍCONE DE IDENTIFICAÇÃO PARA PONTO DE LÓGICA, FORNECIMENTO E INSTALAÇÃO</t>
  </si>
  <si>
    <t xml:space="preserve"> 3.14.7.2 </t>
  </si>
  <si>
    <t xml:space="preserve"> CP.00000278 </t>
  </si>
  <si>
    <t xml:space="preserve">ANILHAS PARA IDENTIFICAÇÃO DE CABOS DE REDE - FORNECIMENTO E INSTALAÇÃO</t>
  </si>
  <si>
    <t xml:space="preserve"> 3.14.7.3 </t>
  </si>
  <si>
    <t xml:space="preserve"> CP.00000279 </t>
  </si>
  <si>
    <t xml:space="preserve">CERTIFICAÇÃO DE PONTO LÓGICO</t>
  </si>
  <si>
    <t xml:space="preserve"> 3.15 </t>
  </si>
  <si>
    <t xml:space="preserve">SISTEMA DE PROTEÇÃO CONTRA DESCARGAS ATMOSFÉRICAS (SPDA)</t>
  </si>
  <si>
    <t xml:space="preserve"> 3.15.1 </t>
  </si>
  <si>
    <t xml:space="preserve"> 3.15.1.1 </t>
  </si>
  <si>
    <t xml:space="preserve"> 3.15.1.2 </t>
  </si>
  <si>
    <t xml:space="preserve"> 3.15.2 </t>
  </si>
  <si>
    <t xml:space="preserve">ELEMENTOS DE CAPTAÇÃO</t>
  </si>
  <si>
    <t xml:space="preserve"> 3.15.2.1 </t>
  </si>
  <si>
    <t xml:space="preserve"> 96989 </t>
  </si>
  <si>
    <t xml:space="preserve">CAPTOR TIPO FRANKLIN PARA SPDA - FORNECIMENTO E INSTALAÇÃO. AF_12/2017</t>
  </si>
  <si>
    <t xml:space="preserve"> 3.15.2.2 </t>
  </si>
  <si>
    <t xml:space="preserve"> CP.00001007 </t>
  </si>
  <si>
    <t xml:space="preserve">MASTRO SIMPLES DE FERRO GALVANIZADO PARA PARA-RAIOS, ALTURA DE 3 METROS (2"), INCLUINDO CONJUNTO DE ESTAIAMENTO E BASE FERRO-FUNDIDO PARA SPDA - FORNECIMENTO E INSTALAÇÃO. AF_12/2017</t>
  </si>
  <si>
    <t xml:space="preserve"> 3.15.3 </t>
  </si>
  <si>
    <t xml:space="preserve">ELEMENTOS DE ATERRAMENTO E EQUIPOTENCIALIZAÇÃO</t>
  </si>
  <si>
    <t xml:space="preserve"> 3.15.3.1 </t>
  </si>
  <si>
    <t xml:space="preserve"> 3.15.3.2 </t>
  </si>
  <si>
    <t xml:space="preserve"> 3.15.3.3 </t>
  </si>
  <si>
    <t xml:space="preserve"> CP.00000121 </t>
  </si>
  <si>
    <t xml:space="preserve">CAIXA DE EQUALIZAÇÃO COMPLETA, CONFORME ESPECIFICAÇÃO</t>
  </si>
  <si>
    <t xml:space="preserve"> 3.15.3.4 </t>
  </si>
  <si>
    <t xml:space="preserve"> CP.00000994 </t>
  </si>
  <si>
    <t xml:space="preserve">RE-BAR 3/8" X 3,4M COM 3 CLIPS PARA EMENDA 8-10MM - FORNECIMENTO E INSTALAÇÃO</t>
  </si>
  <si>
    <t xml:space="preserve"> 3.15.3.5 </t>
  </si>
  <si>
    <t xml:space="preserve"> CP.00000995 </t>
  </si>
  <si>
    <t xml:space="preserve">RE-BAR 10MM X 3M COM 3 CLIPS PARA EMENDA 8-10MM - FORNECIMENTO E INSTALAÇÕES</t>
  </si>
  <si>
    <t xml:space="preserve"> 3.15.3.6 </t>
  </si>
  <si>
    <t xml:space="preserve"> 3.15.3.7 </t>
  </si>
  <si>
    <t xml:space="preserve"> CP.00000125 </t>
  </si>
  <si>
    <t xml:space="preserve">CONECTOR ATERRINSERT COM DISCO EM LATÃO E ROSCA FÊMEA M12, DISTÂNCIA ENTRE RE-BAR E FACE DA FÔRMA REGULÁVEL ENTRE 25 E 40 MM - FORNECIMENTO E INSTALAÇÃO</t>
  </si>
  <si>
    <t xml:space="preserve"> 3.15.4 </t>
  </si>
  <si>
    <t xml:space="preserve">CABOS PARA SISTEMA DE CAPTAÇÃO</t>
  </si>
  <si>
    <t xml:space="preserve"> 3.15.4.1 </t>
  </si>
  <si>
    <t xml:space="preserve"> CP.00000996 </t>
  </si>
  <si>
    <t xml:space="preserve">CORDOALHA DE COBRE NU 16 MM², NÃO ENTERRADA - FORNECIMENTO E INSTALAÇÃO. AF_12/2017</t>
  </si>
  <si>
    <t xml:space="preserve"> 3.15.4.2 </t>
  </si>
  <si>
    <t xml:space="preserve"> 3.15.4.3 </t>
  </si>
  <si>
    <t xml:space="preserve"> CP.00001000 </t>
  </si>
  <si>
    <t xml:space="preserve">CABO DE ALUMÍNIO NU SEM ALMA 2/0 - 70MM2 - FORNECIMENTO E INSTALAÇÃO</t>
  </si>
  <si>
    <t xml:space="preserve"> 3.15.5 </t>
  </si>
  <si>
    <t xml:space="preserve">ELEMENTOS DE CONEXÃO, PROTEÇÃO E FIXAÇÃO DOS CONDUTORES</t>
  </si>
  <si>
    <t xml:space="preserve"> 3.15.5.1 </t>
  </si>
  <si>
    <t xml:space="preserve"> CP.00001852 </t>
  </si>
  <si>
    <t xml:space="preserve">TERMINAL OU CONECTOR DE PRESSAO - PARA CABO 16MM2 - FORNECIMENTO E INSTALACAO</t>
  </si>
  <si>
    <t xml:space="preserve"> 3.15.5.2 </t>
  </si>
  <si>
    <t xml:space="preserve"> CP.00000126 </t>
  </si>
  <si>
    <t xml:space="preserve">ABRAÇADEIRA-GUIA PARA MASTRO REFORÇADA Ø2" - FORNECIMENTO E INSTALAÇÃO</t>
  </si>
  <si>
    <t xml:space="preserve"> 3.15.5.3 </t>
  </si>
  <si>
    <t xml:space="preserve"> CP.00000130 </t>
  </si>
  <si>
    <t xml:space="preserve">ABRAÇADEIRA-GUIA PARA MASTRO SIMPLES Ø2" - FORNECIMENTO E INSTALAÇÃO</t>
  </si>
  <si>
    <t xml:space="preserve"> 3.15.5.4 </t>
  </si>
  <si>
    <t xml:space="preserve"> CP.00000281 </t>
  </si>
  <si>
    <t xml:space="preserve">SINALIZADOR DE TOPO NOTURNO AUTOMÁTICO, INCLUINDO 2 LÂMPADAS 60W C/ RELÉ FOTOELÉTRICO E MASTRO - FORNECIMENTO E INSTALAÇÃO</t>
  </si>
  <si>
    <t xml:space="preserve"> 3.15.5.5 </t>
  </si>
  <si>
    <t xml:space="preserve"> CP.00000133 </t>
  </si>
  <si>
    <t xml:space="preserve">SOLDA EXOTERMICA PARA CONEXOES DE ISOLAMENTO - FORNECIMENTO E INSTALAÇÃO</t>
  </si>
  <si>
    <t xml:space="preserve"> 3.15.5.6 </t>
  </si>
  <si>
    <t xml:space="preserve"> 3.15.5.7 </t>
  </si>
  <si>
    <t xml:space="preserve"> 3.15.5.8 </t>
  </si>
  <si>
    <t xml:space="preserve"> 3.15.5.9 </t>
  </si>
  <si>
    <t xml:space="preserve"> CP.00000999 </t>
  </si>
  <si>
    <t xml:space="preserve">PRESILHA PARA CABO DE ALUMÍNIO SEÇÃO TRANSVERSAL 70 MM2 - FORNECIMENTO E INSTALAÇÃO</t>
  </si>
  <si>
    <t xml:space="preserve"> 3.15.5.10 </t>
  </si>
  <si>
    <t xml:space="preserve"> CP.00001002 </t>
  </si>
  <si>
    <t xml:space="preserve">BARRA CHATA EM ALUMÍNIO 7/8"X1/8" (70MM²), COM FUROS DIÂMETRO 7 MM, INCLUINDO ACESSÓRIOS DE FIXAÇÃO, REF.: TEL-771, TERMOTÉCNICA OU EQUIVALENTE TÉCNICO - FORNECIMENTO E INSTALAÇÃO</t>
  </si>
  <si>
    <t xml:space="preserve"> 3.15.5.11 </t>
  </si>
  <si>
    <t xml:space="preserve"> CP.00001003 </t>
  </si>
  <si>
    <t xml:space="preserve">CURVA 90º DE BARRA CHATA EM ALUMÍNIO 7/8"X1/8"X300MM, 70MM², REF.: TEL-778, TERMOTÉCNICA OU EQUIVALENTE TÉCNICO - FORNECIMENTO E INSTALAÇÃO</t>
  </si>
  <si>
    <t xml:space="preserve"> 3.15.5.12 </t>
  </si>
  <si>
    <t xml:space="preserve"> CP.00001004 </t>
  </si>
  <si>
    <t xml:space="preserve">BISNAGA DE POLIURETANO 360G - FORNECIMENTO E INSTALAÇÃO</t>
  </si>
  <si>
    <t xml:space="preserve"> 3.15.5.13 </t>
  </si>
  <si>
    <t xml:space="preserve"> CP.00001006 </t>
  </si>
  <si>
    <t xml:space="preserve">ALICATE Z-201 REF.: TEL-98201 TERMOTÉCNICA OU EQUIVALENTE TÉCNICO - FORNECIMENTO</t>
  </si>
  <si>
    <t xml:space="preserve"> 3.15.5.14 </t>
  </si>
  <si>
    <t xml:space="preserve"> CP.00001102 </t>
  </si>
  <si>
    <t xml:space="preserve">CONECTOR PARAFUSO FENDIDO SPLIT-BOLT - PARA CABO DE 70MM2 - FORNECIMENTO E INSTALACAO</t>
  </si>
  <si>
    <t xml:space="preserve"> 3.15.5.15 </t>
  </si>
  <si>
    <t xml:space="preserve"> 3.15.5.16 </t>
  </si>
  <si>
    <t xml:space="preserve"> 3.15.5.17 </t>
  </si>
  <si>
    <t xml:space="preserve"> CP.00000132 </t>
  </si>
  <si>
    <t xml:space="preserve">FIXADOR UNIVERSAL EM LATÃO ESTANHADO PARA CABOS DE 16 A 35MM2, FORNECIMENTO E INSTALAÇÃO</t>
  </si>
  <si>
    <t xml:space="preserve"> 3.16 </t>
  </si>
  <si>
    <t xml:space="preserve">SISTEMA DE DETECÇÃO DE ALARME E INCÊNDIO (SDAI)</t>
  </si>
  <si>
    <t xml:space="preserve"> 3.16.1 </t>
  </si>
  <si>
    <t xml:space="preserve">EQUIPAMENTOS DE DETECÇÃO</t>
  </si>
  <si>
    <t xml:space="preserve"> 3.16.1.1 </t>
  </si>
  <si>
    <t xml:space="preserve"> CP.00000579 </t>
  </si>
  <si>
    <t xml:space="preserve">CENTRAL DE CONTROLE DE ALARME DE INCÊNDIO CONVENCIONAL DE 4 LAÇOS - FORNECIMENTO E INSTALAÇÃO</t>
  </si>
  <si>
    <t xml:space="preserve"> 3.16.1.2 </t>
  </si>
  <si>
    <t xml:space="preserve"> CP.00000590 </t>
  </si>
  <si>
    <t xml:space="preserve">ACIONADOR MANUAL CONVENCIONAL TIPO QUEBRE O VIDRO - FORNECIMENTO E INSTALAÇÃO</t>
  </si>
  <si>
    <t xml:space="preserve"> 3.16.1.3 </t>
  </si>
  <si>
    <t xml:space="preserve"> CP.00000591 </t>
  </si>
  <si>
    <t xml:space="preserve">CAMPAINHA ELETRÔNICA TIPO DOIS TONS - CONVENCIONAL - FORNECIMENTO E INSTALAÇÃO</t>
  </si>
  <si>
    <t xml:space="preserve"> 3.16.1.4 </t>
  </si>
  <si>
    <t xml:space="preserve"> CP.00000311 </t>
  </si>
  <si>
    <t xml:space="preserve">MÓDULO IN-PUT PARA ALARME EM CASO DE ACIONAMENTO DE CHAVE DE FLUXO E BOMBAS DE INCÊNDIO, REF.: GEKKO OU EQUIVALENTE TÉCNICO - FORNECIMENTO E INSTALAÇÃO</t>
  </si>
  <si>
    <t xml:space="preserve"> 3.16.1.5 </t>
  </si>
  <si>
    <t xml:space="preserve"> CP.00000312 </t>
  </si>
  <si>
    <t xml:space="preserve">MÓDULO OUT-PUT PARA ALARME EM CASO DE PARADA DO ELEVADOR, REF.: GEKKO OU EQUIVALENTE TÉCNICO - FORNECIMENTO E INSTALAÇÃO</t>
  </si>
  <si>
    <t xml:space="preserve"> 3.16.2 </t>
  </si>
  <si>
    <t xml:space="preserve"> 3.16.2.1 </t>
  </si>
  <si>
    <t xml:space="preserve"> 95745 </t>
  </si>
  <si>
    <t xml:space="preserve">ELETRODUTO DE AÇO GALVANIZADO, CLASSE LEVE, DN 20 MM (3/4), APARENTE, INSTALADO EM TETO - FORNECIMENTO E INSTALAÇÃO. AF_11/2016_P</t>
  </si>
  <si>
    <t xml:space="preserve"> 3.16.2.2 </t>
  </si>
  <si>
    <t xml:space="preserve"> CP.00000537 </t>
  </si>
  <si>
    <t xml:space="preserve">ELETRODUTO DE AÇO GALVANIZADO, CLASSE LEVE, DN 20 MM (3/4), EMBUTIDO, INSTALADO EM PAREDE - FORNECIMENTO E INSTALAÇÃO. AF_11/2016_P</t>
  </si>
  <si>
    <t xml:space="preserve"> 3.16.3 </t>
  </si>
  <si>
    <t xml:space="preserve"> 3.16.3.1 </t>
  </si>
  <si>
    <t xml:space="preserve"> 95753 </t>
  </si>
  <si>
    <t xml:space="preserve">LUVA DE EMENDA PARA ELETRODUTO, AÇO GALVANIZADO, DN 20 MM (3/4  ), APARENTE, INSTALADA EM TETO - FORNECIMENTO E INSTALAÇÃO. AF_11/2016_P</t>
  </si>
  <si>
    <t xml:space="preserve"> 3.16.3.2 </t>
  </si>
  <si>
    <t xml:space="preserve"> CP.00000538 </t>
  </si>
  <si>
    <t xml:space="preserve">LUVA DE EMENDA PARA ELETRODUTO, AÇO GALVANIZADO, DN 20 MM (3/4''), EMBUTIDO, INSTALADA EM PAREDE - FORNECIMENTO E INSTALAÇÃO. AF_11/2016_P</t>
  </si>
  <si>
    <t xml:space="preserve"> 3.16.4 </t>
  </si>
  <si>
    <t xml:space="preserve"> 3.16.4.1 </t>
  </si>
  <si>
    <t xml:space="preserve"> 90436 </t>
  </si>
  <si>
    <t xml:space="preserve">FURO EM ALVENARIA PARA DIÂMETROS MENORES OU IGUAIS A 40 MM. AF_05/2015</t>
  </si>
  <si>
    <t xml:space="preserve"> 3.16.4.2 </t>
  </si>
  <si>
    <t xml:space="preserve"> 90439 </t>
  </si>
  <si>
    <t xml:space="preserve">FURO EM CONCRETO PARA DIÂMETROS MENORES OU IGUAIS A 40 MM. AF_05/2015</t>
  </si>
  <si>
    <t xml:space="preserve"> 3.16.4.3 </t>
  </si>
  <si>
    <t xml:space="preserve"> 3.16.4.4 </t>
  </si>
  <si>
    <t xml:space="preserve"> 3.16.4.5 </t>
  </si>
  <si>
    <t xml:space="preserve"> 91170 </t>
  </si>
  <si>
    <t xml:space="preserve">FIXAÇÃO DE TUBOS HORIZONTAIS DE PVC, CPVC OU COBRE DIÂMETROS MENORES OU IGUAIS A 40 MM OU ELETROCALHAS ATÉ 150MM DE LARGURA, COM ABRAÇADEIRA METÁLICA RÍGIDA TIPO D 1/2, FIXADA EM PERFILADO EM LAJE. AF_05/2015</t>
  </si>
  <si>
    <t xml:space="preserve"> 3.16.5 </t>
  </si>
  <si>
    <t xml:space="preserve"> 3.16.5.1 </t>
  </si>
  <si>
    <t xml:space="preserve"> CP.00000299 </t>
  </si>
  <si>
    <t xml:space="preserve">CABO DE COBRE FLEXÍVEL BLINDADO COM FITA DE COBRE, 2 X 1,5MM2, TENSÃO 1KV - FORNECIMENTO E INSTALAÇÃO</t>
  </si>
  <si>
    <t xml:space="preserve"> 3.16.6 </t>
  </si>
  <si>
    <t xml:space="preserve"> 3.16.6.1 </t>
  </si>
  <si>
    <t xml:space="preserve"> 92870 </t>
  </si>
  <si>
    <t xml:space="preserve">CAIXA RETANGULAR 4" X 4" ALTA (2,00 M DO PISO), METÁLICA, INSTALADA EM PAREDE - FORNECIMENTO E INSTALAÇÃO. AF_12/2015</t>
  </si>
  <si>
    <t xml:space="preserve"> 3.16.6.2 </t>
  </si>
  <si>
    <t xml:space="preserve"> CP.00000263 </t>
  </si>
  <si>
    <t xml:space="preserve">CONDULETE DE ALUMÍNIO, TIPOS "E, C, T, X, LL, LR, LB, TB", PARA ELETRODUTO DE AÇO GALVANIZADO DN 20 MM (3/4''), APARENTE - FORNECIMENTO E INSTALAÇÃO. AF_11/2016_P</t>
  </si>
  <si>
    <t xml:space="preserve"> 3.17 </t>
  </si>
  <si>
    <t xml:space="preserve"> 3.17.1 </t>
  </si>
  <si>
    <t xml:space="preserve">TUBOS (RAMAL OU SUB-RAMAL)</t>
  </si>
  <si>
    <t xml:space="preserve"> 3.17.1.1 </t>
  </si>
  <si>
    <t xml:space="preserve"> 89356 </t>
  </si>
  <si>
    <t xml:space="preserve">TUBO, PVC, SOLDÁVEL, DN 25MM, INSTALADO EM RAMAL OU SUB-RAMAL DE ÁGUA - FORNECIMENTO E INSTALAÇÃO. AF_12/2014</t>
  </si>
  <si>
    <t xml:space="preserve"> 3.17.1.2 </t>
  </si>
  <si>
    <t xml:space="preserve"> 89357 </t>
  </si>
  <si>
    <t xml:space="preserve">TUBO, PVC, SOLDÁVEL, DN 32MM, INSTALADO EM RAMAL OU SUB-RAMAL DE ÁGUA - FORNECIMENTO E INSTALAÇÃO. AF_12/2014</t>
  </si>
  <si>
    <t xml:space="preserve"> 3.17.2 </t>
  </si>
  <si>
    <t xml:space="preserve">CONEXÕES (RAMAL OU SUB-RAMAL)</t>
  </si>
  <si>
    <t xml:space="preserve"> 3.17.2.1 </t>
  </si>
  <si>
    <t xml:space="preserve"> 89362 </t>
  </si>
  <si>
    <t xml:space="preserve">JOELHO 90 GRAUS, PVC, SOLDÁVEL, DN 25MM, INSTALADO EM RAMAL OU SUB-RAMAL DE ÁGUA - FORNECIMENTO E INSTALAÇÃO. AF_12/2014</t>
  </si>
  <si>
    <t xml:space="preserve"> 3.17.2.2 </t>
  </si>
  <si>
    <t xml:space="preserve"> 89367 </t>
  </si>
  <si>
    <t xml:space="preserve">JOELHO 90 GRAUS, PVC, SOLDÁVEL, DN 32MM, INSTALADO EM RAMAL OU SUB-RAMAL DE ÁGUA - FORNECIMENTO E INSTALAÇÃO. AF_12/2014</t>
  </si>
  <si>
    <t xml:space="preserve"> 3.17.2.3 </t>
  </si>
  <si>
    <t xml:space="preserve"> 89366 </t>
  </si>
  <si>
    <t xml:space="preserve">JOELHO 90 GRAUS COM BUCHA DE LATÃO, PVC, SOLDÁVEL, DN 25MM, X 3/4 INSTALADO EM RAMAL OU SUB-RAMAL DE ÁGUA - FORNECIMENTO E INSTALAÇÃO. AF_12/2014</t>
  </si>
  <si>
    <t xml:space="preserve"> 3.17.2.4 </t>
  </si>
  <si>
    <t xml:space="preserve"> 89378 </t>
  </si>
  <si>
    <t xml:space="preserve">LUVA, PVC, SOLDÁVEL, DN 25MM, INSTALADO EM RAMAL OU SUB-RAMAL DE ÁGUA - FORNECIMENTO E INSTALAÇÃO. AF_12/2014</t>
  </si>
  <si>
    <t xml:space="preserve"> 3.17.2.5 </t>
  </si>
  <si>
    <t xml:space="preserve"> 89386 </t>
  </si>
  <si>
    <t xml:space="preserve">LUVA, PVC, SOLDÁVEL, DN 32MM, INSTALADO EM RAMAL OU SUB-RAMAL DE ÁGUA - FORNECIMENTO E INSTALAÇÃO. AF_12/2014</t>
  </si>
  <si>
    <t xml:space="preserve"> 3.17.2.6 </t>
  </si>
  <si>
    <t xml:space="preserve"> 89383 </t>
  </si>
  <si>
    <t xml:space="preserve">ADAPTADOR CURTO COM BOLSA E ROSCA PARA REGISTRO, PVC, SOLDÁVEL, DN 25MM X 3/4, INSTALADO EM RAMAL OU SUB-RAMAL DE ÁGUA - FORNECIMENTO E INSTALAÇÃO. AF_12/2014</t>
  </si>
  <si>
    <t xml:space="preserve"> 3.17.2.7 </t>
  </si>
  <si>
    <t xml:space="preserve"> 89391 </t>
  </si>
  <si>
    <t xml:space="preserve">ADAPTADOR CURTO COM BOLSA E ROSCA PARA REGISTRO, PVC, SOLDÁVEL, DN 32MM X 1, INSTALADO EM RAMAL OU SUB-RAMAL DE ÁGUA - FORNECIMENTO E INSTALAÇÃO. AF_12/2014</t>
  </si>
  <si>
    <t xml:space="preserve"> 3.17.2.8 </t>
  </si>
  <si>
    <t xml:space="preserve"> 89395 </t>
  </si>
  <si>
    <t xml:space="preserve">TE, PVC, SOLDÁVEL, DN 25MM, INSTALADO EM RAMAL OU SUB-RAMAL DE ÁGUA - FORNECIMENTO E INSTALAÇÃO. AF_12/2014</t>
  </si>
  <si>
    <t xml:space="preserve"> 3.17.2.9 </t>
  </si>
  <si>
    <t xml:space="preserve"> 89398 </t>
  </si>
  <si>
    <t xml:space="preserve">TE, PVC, SOLDÁVEL, DN 32MM, INSTALADO EM RAMAL OU SUB-RAMAL DE ÁGUA - FORNECIMENTO E INSTALAÇÃO. AF_12/2014</t>
  </si>
  <si>
    <t xml:space="preserve"> 3.17.2.10 </t>
  </si>
  <si>
    <t xml:space="preserve"> 89400 </t>
  </si>
  <si>
    <t xml:space="preserve">TÊ DE REDUÇÃO, PVC, SOLDÁVEL, DN 32MM X 25MM, INSTALADO EM RAMAL OU SUB-RAMAL DE ÁGUA - FORNECIMENTO E INSTALAÇÃO. AF_12/2014</t>
  </si>
  <si>
    <t xml:space="preserve"> 3.17.2.11 </t>
  </si>
  <si>
    <t xml:space="preserve"> 89380 </t>
  </si>
  <si>
    <t xml:space="preserve">LUVA DE REDUÇÃO, PVC, SOLDÁVEL, DN 32MM X 25MM, INSTALADO EM RAMAL OU SUB-RAMAL DE ÁGUA - FORNECIMENTO E INSTALAÇÃO. AF_12/2014</t>
  </si>
  <si>
    <t xml:space="preserve"> 3.17.3 </t>
  </si>
  <si>
    <t xml:space="preserve">TUBOS (RAMAL DE DISTRIBUIÇÃO)</t>
  </si>
  <si>
    <t xml:space="preserve"> 3.17.3.1 </t>
  </si>
  <si>
    <t xml:space="preserve"> 3.17.3.2 </t>
  </si>
  <si>
    <t xml:space="preserve"> 3.17.3.3 </t>
  </si>
  <si>
    <t xml:space="preserve"> 89403 </t>
  </si>
  <si>
    <t xml:space="preserve">TUBO, PVC, SOLDÁVEL, DN 32MM, INSTALADO EM RAMAL DE DISTRIBUIÇÃO DE ÁGUA - FORNECIMENTO E INSTALAÇÃO. AF_12/2014</t>
  </si>
  <si>
    <t xml:space="preserve"> 3.17.3.4 </t>
  </si>
  <si>
    <t xml:space="preserve"> CP.00000336 </t>
  </si>
  <si>
    <t xml:space="preserve">TUBO, PVC, SOLDÁVEL, DN 40MM, INSTALADO EM RAMAL DE DISTRIBUIÇÃO DE ÁGUA - FORNECIMENTO E INSTALAÇÃO. AF_12/2014</t>
  </si>
  <si>
    <t xml:space="preserve"> 3.17.3.5 </t>
  </si>
  <si>
    <t xml:space="preserve"> CP.00000337 </t>
  </si>
  <si>
    <t xml:space="preserve">TUBO, PVC, SOLDÁVEL, DN 50MM, INSTALADO EM RAMAL DE DISTRIBUIÇÃO DE ÁGUA - FORNECIMENTO E INSTALAÇÃO. AF_12/2014</t>
  </si>
  <si>
    <t xml:space="preserve"> 3.17.4 </t>
  </si>
  <si>
    <t xml:space="preserve">CONEXÕES (RAMAL DE DISTRIBUIÇÃO)</t>
  </si>
  <si>
    <t xml:space="preserve"> 3.17.4.1 </t>
  </si>
  <si>
    <t xml:space="preserve"> 3.17.4.2 </t>
  </si>
  <si>
    <t xml:space="preserve"> 3.17.4.3 </t>
  </si>
  <si>
    <t xml:space="preserve"> 89406 </t>
  </si>
  <si>
    <t xml:space="preserve">CURVA 90 GRAUS, PVC, SOLDÁVEL, DN 20MM, INSTALADO EM RAMAL DE DISTRIBUIÇÃO DE ÁGUA - FORNECIMENTO E INSTALAÇÃO. AF_12/2014</t>
  </si>
  <si>
    <t xml:space="preserve"> 3.17.4.4 </t>
  </si>
  <si>
    <t xml:space="preserve"> 89407 </t>
  </si>
  <si>
    <t xml:space="preserve">CURVA 45 GRAUS, PVC, SOLDÁVEL, DN 20MM, INSTALADO EM RAMAL DE DISTRIBUIÇÃO DE ÁGUA - FORNECIMENTO E INSTALAÇÃO. AF_12/2014</t>
  </si>
  <si>
    <t xml:space="preserve"> 3.17.4.5 </t>
  </si>
  <si>
    <t xml:space="preserve"> 3.17.4.6 </t>
  </si>
  <si>
    <t xml:space="preserve"> 3.17.4.7 </t>
  </si>
  <si>
    <t xml:space="preserve"> 89414 </t>
  </si>
  <si>
    <t xml:space="preserve">JOELHO 45 GRAUS, PVC, SOLDÁVEL, DN 32MM, INSTALADO EM RAMAL DE DISTRIBUIÇÃO DE ÁGUA - FORNECIMENTO E INSTALAÇÃO. AF_12/2014</t>
  </si>
  <si>
    <t xml:space="preserve"> 3.17.4.8 </t>
  </si>
  <si>
    <t xml:space="preserve"> 89410 </t>
  </si>
  <si>
    <t xml:space="preserve">CURVA 90 GRAUS, PVC, SOLDÁVEL, DN 25MM, INSTALADO EM RAMAL DE DISTRIBUIÇÃO DE ÁGUA - FORNECIMENTO E INSTALAÇÃO. AF_12/2014</t>
  </si>
  <si>
    <t xml:space="preserve"> 3.17.4.9 </t>
  </si>
  <si>
    <t xml:space="preserve"> 89413 </t>
  </si>
  <si>
    <t xml:space="preserve">JOELHO 90 GRAUS, PVC, SOLDÁVEL, DN 32MM, INSTALADO EM RAMAL DE DISTRIBUIÇÃO DE ÁGUA - FORNECIMENTO E INSTALAÇÃO. AF_12/2014</t>
  </si>
  <si>
    <t xml:space="preserve"> 3.17.4.10 </t>
  </si>
  <si>
    <t xml:space="preserve"> 3.17.4.11 </t>
  </si>
  <si>
    <t xml:space="preserve"> 3.17.4.12 </t>
  </si>
  <si>
    <t xml:space="preserve"> 3.17.4.13 </t>
  </si>
  <si>
    <t xml:space="preserve"> 89426 </t>
  </si>
  <si>
    <t xml:space="preserve">LUVA DE REDUÇÃO, PVC, SOLDÁVEL, DN 32MM X 25MM, INSTALADO EM RAMAL DE DISTRIBUIÇÃO DE ÁGUA - FORNECIMENTO E INSTALAÇÃO. AF_12/2014</t>
  </si>
  <si>
    <t xml:space="preserve"> 3.17.4.14 </t>
  </si>
  <si>
    <t xml:space="preserve"> 3.17.4.15 </t>
  </si>
  <si>
    <t xml:space="preserve"> 89431 </t>
  </si>
  <si>
    <t xml:space="preserve">LUVA, PVC, SOLDÁVEL, DN 32MM, INSTALADO EM RAMAL DE DISTRIBUIÇÃO DE ÁGUA - FORNECIMENTO E INSTALAÇÃO. AF_12/2014</t>
  </si>
  <si>
    <t xml:space="preserve"> 3.17.4.16 </t>
  </si>
  <si>
    <t xml:space="preserve"> 89433 </t>
  </si>
  <si>
    <t xml:space="preserve">LUVA DE REDUÇÃO, PVC, SOLDÁVEL, DN 40MM X 32MM, INSTALADO EM RAMAL DE DISTRIBUIÇÃO DE ÁGUA - FORNECIMENTO E INSTALAÇÃO. AF_12/2014</t>
  </si>
  <si>
    <t xml:space="preserve"> 3.17.4.17 </t>
  </si>
  <si>
    <t xml:space="preserve"> 3.17.4.18 </t>
  </si>
  <si>
    <t xml:space="preserve"> 3.17.4.19 </t>
  </si>
  <si>
    <t xml:space="preserve"> 89443 </t>
  </si>
  <si>
    <t xml:space="preserve">TE, PVC, SOLDÁVEL, DN 32MM, INSTALADO EM RAMAL DE DISTRIBUIÇÃO DE ÁGUA - FORNECIMENTO E INSTALAÇÃO. AF_12/2014</t>
  </si>
  <si>
    <t xml:space="preserve"> 3.17.4.20 </t>
  </si>
  <si>
    <t xml:space="preserve"> CP.00000369 </t>
  </si>
  <si>
    <t xml:space="preserve">TE, PVC, SOLDÁVEL, DN 40MM, INSTALADO EM RAMAL DE DISTRIBUIÇÃO DE ÁGUA - FORNECIMENTO E INSTALAÇÃO. AF_12/2014</t>
  </si>
  <si>
    <t xml:space="preserve"> 3.17.4.21 </t>
  </si>
  <si>
    <t xml:space="preserve"> CP.00000370 </t>
  </si>
  <si>
    <t xml:space="preserve">TE, PVC, SOLDÁVEL, DN 50MM, INSTALADO EM RAMAL DE DISTRIBUIÇÃO DE ÁGUA - FORNECIMENTO E INSTALAÇÃO. AF_12/2014</t>
  </si>
  <si>
    <t xml:space="preserve"> 3.17.4.22 </t>
  </si>
  <si>
    <t xml:space="preserve"> 89445 </t>
  </si>
  <si>
    <t xml:space="preserve">TÊ DE REDUÇÃO, PVC, SOLDÁVEL, DN 32MM X 25MM, INSTALADO EM RAMAL DE DISTRIBUIÇÃO DE ÁGUA - FORNECIMENTO E INSTALAÇÃO. AF_12/2014</t>
  </si>
  <si>
    <t xml:space="preserve"> 3.17.4.23 </t>
  </si>
  <si>
    <t xml:space="preserve"> CP.00000342 </t>
  </si>
  <si>
    <t xml:space="preserve">JOELHO 90 GRAUS, PVC, SOLDÁVEL, DN 40MM, INSTALADO EM RAMAL DE DISTRIBUIÇÃO DE ÁGUA - FORNECIMENTO E INSTALAÇÃO. AF_12/2014</t>
  </si>
  <si>
    <t xml:space="preserve"> 3.17.4.24 </t>
  </si>
  <si>
    <t xml:space="preserve"> CP.00000343 </t>
  </si>
  <si>
    <t xml:space="preserve">JOELHO 90 GRAUS, PVC, SOLDÁVEL, DN 50MM, INSTALADO EM RAMAL DE DISTRIBUIÇÃO DE ÁGUA - FORNECIMENTO E INSTALAÇÃO. AF_12/2014</t>
  </si>
  <si>
    <t xml:space="preserve"> 3.17.4.25 </t>
  </si>
  <si>
    <t xml:space="preserve"> CP.00000353 </t>
  </si>
  <si>
    <t xml:space="preserve">LUVA, PVC, SOLDÁVEL, DN 40MM, INSTALADO EM RAMAL DE DISTRIBUIÇÃO DE ÁGUA - FORNECIMENTO E INSTALAÇÃO. AF_12/2014</t>
  </si>
  <si>
    <t xml:space="preserve"> 3.17.4.26 </t>
  </si>
  <si>
    <t xml:space="preserve"> CP.00000366 </t>
  </si>
  <si>
    <t xml:space="preserve">ADAPTADOR CURTO COM BOLSA E ROSCA PARA REGISTRO, PVC, SOLDÁVEL, DN 40MM X 1.1/4, INSTALADO EM RAMAL DE DISTRIBUIÇÃO DE ÁGUA - FORNECIMENTO E INSTALAÇÃO. AF_12/2014</t>
  </si>
  <si>
    <t xml:space="preserve"> 3.17.4.27 </t>
  </si>
  <si>
    <t xml:space="preserve"> CP.00000375 </t>
  </si>
  <si>
    <t xml:space="preserve">TÊ DE REDUÇÃO, PVC, SOLDÁVEL, DN 40MM X 25MM, INSTALADO EM RAMAL DE DISTRIBUIÇÃO DE ÁGUA - FORNECIMENTO E INSTALAÇÃO. AF_12/2014</t>
  </si>
  <si>
    <t xml:space="preserve"> 3.17.4.28 </t>
  </si>
  <si>
    <t xml:space="preserve"> CP.00000376 </t>
  </si>
  <si>
    <t xml:space="preserve">TÊ DE REDUÇÃO, PVC, SOLDÁVEL, DN 40MM X 32MM, INSTALADO EM RAMAL DE DISTRIBUIÇÃO DE ÁGUA - FORNECIMENTO E INSTALAÇÃO. AF_12/2014</t>
  </si>
  <si>
    <t xml:space="preserve"> 3.17.4.29 </t>
  </si>
  <si>
    <t xml:space="preserve"> CP.00000379 </t>
  </si>
  <si>
    <t xml:space="preserve">TÊ DE REDUÇÃO, PVC, SOLDÁVEL, DN 50MM X 40MM, INSTALADO EM RAMAL DE DISTRIBUIÇÃO DE ÁGUA - FORNECIMENTO E INSTALAÇÃO. AF_12/2014</t>
  </si>
  <si>
    <t xml:space="preserve"> 3.17.4.30 </t>
  </si>
  <si>
    <t xml:space="preserve"> CP.00000354 </t>
  </si>
  <si>
    <t xml:space="preserve">LUVA, PVC, SOLDÁVEL, DN 50MM, INSTALADO EM RAMAL DE DISTRIBUIÇÃO DE ÁGUA - FORNECIMENTO E INSTALAÇÃO. AF_12/2014</t>
  </si>
  <si>
    <t xml:space="preserve"> 3.17.5 </t>
  </si>
  <si>
    <t xml:space="preserve">TUBOS (PRUMADA DE ÁGUA)</t>
  </si>
  <si>
    <t xml:space="preserve"> 3.17.5.1 </t>
  </si>
  <si>
    <t xml:space="preserve"> CP.00000972 </t>
  </si>
  <si>
    <t xml:space="preserve">TUBO, PVC, SOLDÁVEL, DN 20MM, INSTALADO EM PRUMADA DE ÁGUA - FORNECIMENTO E INSTALAÇÃO. AF_12/2014</t>
  </si>
  <si>
    <t xml:space="preserve"> 3.17.5.2 </t>
  </si>
  <si>
    <t xml:space="preserve"> 89448 </t>
  </si>
  <si>
    <t xml:space="preserve">TUBO, PVC, SOLDÁVEL, DN 40MM, INSTALADO EM PRUMADA DE ÁGUA - FORNECIMENTO E INSTALAÇÃO. AF_12/2014</t>
  </si>
  <si>
    <t xml:space="preserve"> 3.17.6 </t>
  </si>
  <si>
    <t xml:space="preserve">CONEXÕES (PRUMADA DE ÁGUA)</t>
  </si>
  <si>
    <t xml:space="preserve"> 3.17.6.1 </t>
  </si>
  <si>
    <t xml:space="preserve"> CP.00000973 </t>
  </si>
  <si>
    <t xml:space="preserve">LUVA, PVC, SOLDÁVEL, DN 20MM, INSTALADO EM PRUMADA DE ÁGUA - FORNECIMENTO E INSTALAÇÃO. AF_12/2014</t>
  </si>
  <si>
    <t xml:space="preserve"> 3.17.6.2 </t>
  </si>
  <si>
    <t xml:space="preserve"> 89558 </t>
  </si>
  <si>
    <t xml:space="preserve">LUVA, PVC, SOLDÁVEL, DN 40MM, INSTALADO EM PRUMADA DE ÁGUA - FORNECIMENTO E INSTALAÇÃO. AF_12/2014</t>
  </si>
  <si>
    <t xml:space="preserve"> 3.17.7 </t>
  </si>
  <si>
    <t xml:space="preserve"> 3.17.7.1 </t>
  </si>
  <si>
    <t xml:space="preserve"> 3.17.7.2 </t>
  </si>
  <si>
    <t xml:space="preserve"> 91171 </t>
  </si>
  <si>
    <t xml:space="preserve">FIXAÇÃO DE TUBOS HORIZONTAIS DE PVC, CPVC OU COBRE DIÂMETROS MAIORES QUE 40 MM E MENORES OU IGUAIS A 75 MM COM ABRAÇADEIRA METÁLICA RÍGIDA TIPO D 1 1/2", FIXADA EM PERFILADO EM LAJE. AF_05/2015</t>
  </si>
  <si>
    <t xml:space="preserve"> 3.17.7.3 </t>
  </si>
  <si>
    <t xml:space="preserve"> 91188 </t>
  </si>
  <si>
    <t xml:space="preserve">CHUMBAMENTO PONTUAL DE ABERTURA EM LAJE COM PASSAGEM DE 1 TUBO DE DIAMETRO EQUIVALENTE IGUAL À  50 MM. AF_05/2015</t>
  </si>
  <si>
    <t xml:space="preserve"> 3.17.7.4 </t>
  </si>
  <si>
    <t xml:space="preserve"> 90443 </t>
  </si>
  <si>
    <t xml:space="preserve">RASGO EM ALVENARIA PARA RAMAIS/ DISTRIBUIÇÃO COM DIAMETROS MENORES OU IGUAIS A 40 MM. AF_05/2015</t>
  </si>
  <si>
    <t xml:space="preserve"> 3.17.7.5 </t>
  </si>
  <si>
    <t xml:space="preserve"> 3.17.7.6 </t>
  </si>
  <si>
    <t xml:space="preserve"> CP.00000872 </t>
  </si>
  <si>
    <t xml:space="preserve">FIXAÇÃO EM TIRANTE Ø1/4", INCLUSIVE SUPORTE, PORCA, ARRUELA E CHUMBADOR - FORNECIMENTO E INSTALAÇÃO</t>
  </si>
  <si>
    <t xml:space="preserve"> 3.17.7.7 </t>
  </si>
  <si>
    <t xml:space="preserve"> CP.00000873 </t>
  </si>
  <si>
    <t xml:space="preserve">FORNECIMENTO E INSTALAÇÃO DE PERFIL METÁLICO PERFURADO 3 x 1.1/2"</t>
  </si>
  <si>
    <t xml:space="preserve"> 3.17.7.8 </t>
  </si>
  <si>
    <t xml:space="preserve"> 3.17.8 </t>
  </si>
  <si>
    <t xml:space="preserve"> 3.17.8.1 </t>
  </si>
  <si>
    <t xml:space="preserve"> 3.17.8.2 </t>
  </si>
  <si>
    <t xml:space="preserve"> 89987 </t>
  </si>
  <si>
    <t xml:space="preserve">REGISTRO DE GAVETA BRUTO, LATÃO, ROSCÁVEL, 3/4", COM ACABAMENTO E CANOPLA CROMADOS. FORNECIDO E INSTALADO EM RAMAL DE ÁGUA. AF_12/2014</t>
  </si>
  <si>
    <t xml:space="preserve"> 3.17.8.3 </t>
  </si>
  <si>
    <t xml:space="preserve"> 94495 </t>
  </si>
  <si>
    <t xml:space="preserve">REGISTRO DE GAVETA BRUTO, LATÃO, ROSCÁVEL, 1, INSTALADO EM RESERVAÇÃO DE ÁGUA DE EDIFICAÇÃO QUE POSSUA RESERVATÓRIO DE FIBRA/FIBROCIMENTO  FORNECIMENTO E INSTALAÇÃO. AF_06/2016</t>
  </si>
  <si>
    <t xml:space="preserve"> 3.17.8.4 </t>
  </si>
  <si>
    <t xml:space="preserve"> 3.17.8.5 </t>
  </si>
  <si>
    <t xml:space="preserve"> 94497 </t>
  </si>
  <si>
    <t xml:space="preserve">REGISTRO DE GAVETA BRUTO, LATÃO, ROSCÁVEL, 1 1/2, INSTALADO EM RESERVAÇÃO DE ÁGUA DE EDIFICAÇÃO QUE POSSUA RESERVATÓRIO DE FIBRA/FIBROCIMENTO  FORNECIMENTO E INSTALAÇÃO. AF_06/2016</t>
  </si>
  <si>
    <t xml:space="preserve"> 3.17.8.6 </t>
  </si>
  <si>
    <t xml:space="preserve"> 3.17.8.7 </t>
  </si>
  <si>
    <t xml:space="preserve"> 89985 </t>
  </si>
  <si>
    <t xml:space="preserve">REGISTRO DE PRESSÃO BRUTO, LATÃO, ROSCÁVEL, 3/4", COM ACABAMENTO E CANOPLA CROMADOS. FORNECIDO E INSTALADO EM RAMAL DE ÁGUA. AF_12/2014</t>
  </si>
  <si>
    <t xml:space="preserve"> 3.17.8.8 </t>
  </si>
  <si>
    <t xml:space="preserve"> 3.17.8.9 </t>
  </si>
  <si>
    <t xml:space="preserve"> 94792 </t>
  </si>
  <si>
    <t xml:space="preserve">REGISTRO DE GAVETA BRUTO, LATÃO, ROSCÁVEL, 1, COM ACABAMENTO E CANOPLA CROMADOS, INSTALADO EM RESERVAÇÃO DE ÁGUA DE EDIFICAÇÃO QUE POSSUA RESERVATÓRIO DE FIBRA/FIBROCIMENTO  FORNECIMENTO E INSTALAÇÃO. AF_06/2016</t>
  </si>
  <si>
    <t xml:space="preserve"> 3.18 </t>
  </si>
  <si>
    <t xml:space="preserve">INSTALAÇÕES SANITÁRIAS</t>
  </si>
  <si>
    <t xml:space="preserve"> 3.18.1 </t>
  </si>
  <si>
    <t xml:space="preserve">TUBOS (RAMAL DE DESCARGA OU RAMAL DE ESGOTO SANITÁRIO)</t>
  </si>
  <si>
    <t xml:space="preserve"> 3.18.1.1 </t>
  </si>
  <si>
    <t xml:space="preserve"> 89711 </t>
  </si>
  <si>
    <t xml:space="preserve">TUBO PVC, SERIE NORMAL, ESGOTO PREDIAL, DN 40 MM, FORNECIDO E INSTALADO EM RAMAL DE DESCARGA OU RAMAL DE ESGOTO SANITÁRIO. AF_12/2014</t>
  </si>
  <si>
    <t xml:space="preserve"> 3.18.1.2 </t>
  </si>
  <si>
    <t xml:space="preserve"> 89712 </t>
  </si>
  <si>
    <t xml:space="preserve">TUBO PVC, SERIE NORMAL, ESGOTO PREDIAL, DN 50 MM, FORNECIDO E INSTALADO EM RAMAL DE DESCARGA OU RAMAL DE ESGOTO SANITÁRIO. AF_12/2014</t>
  </si>
  <si>
    <t xml:space="preserve"> 3.18.1.3 </t>
  </si>
  <si>
    <t xml:space="preserve"> 89713 </t>
  </si>
  <si>
    <t xml:space="preserve">TUBO PVC, SERIE NORMAL, ESGOTO PREDIAL, DN 75 MM, FORNECIDO E INSTALADO EM RAMAL DE DESCARGA OU RAMAL DE ESGOTO SANITÁRIO. AF_12/2014</t>
  </si>
  <si>
    <t xml:space="preserve"> 3.18.1.4 </t>
  </si>
  <si>
    <t xml:space="preserve"> 89714 </t>
  </si>
  <si>
    <t xml:space="preserve">TUBO PVC, SERIE NORMAL, ESGOTO PREDIAL, DN 100 MM, FORNECIDO E INSTALADO EM RAMAL DE DESCARGA OU RAMAL DE ESGOTO SANITÁRIO. AF_12/2014</t>
  </si>
  <si>
    <t xml:space="preserve"> 3.18.2 </t>
  </si>
  <si>
    <t xml:space="preserve">CONEXÕES (RAMAL DE DESCARGA OU RAMAL DE ESGOTO SANITÁRIO)</t>
  </si>
  <si>
    <t xml:space="preserve"> 3.18.2.1 </t>
  </si>
  <si>
    <t xml:space="preserve"> 89724 </t>
  </si>
  <si>
    <t xml:space="preserve">JOELHO 90 GRAUS, PVC, SERIE NORMAL, ESGOTO PREDIAL, DN 40 MM, JUNTA SOLDÁVEL, FORNECIDO E INSTALADO EM RAMAL DE DESCARGA OU RAMAL DE ESGOTO SANITÁRIO. AF_12/2014</t>
  </si>
  <si>
    <t xml:space="preserve"> 3.18.2.2 </t>
  </si>
  <si>
    <t xml:space="preserve"> CP.00000403 </t>
  </si>
  <si>
    <t xml:space="preserve">ADAPTADOR PARA VÁLVULA DE PIA E LAVATÓRIO, PVC, SERIE NORMAL, ESGOTO PREDIAL, DN 40 MMX1",FORNECIDO E INSTALADO EM RAMAL DE DESCARGA OU RAMAL DE ESGOTO SANITÁRIO. AF_12/2014_P</t>
  </si>
  <si>
    <t xml:space="preserve"> 3.18.2.3 </t>
  </si>
  <si>
    <t xml:space="preserve"> 89726 </t>
  </si>
  <si>
    <t xml:space="preserve">JOELHO 45 GRAUS, PVC, SERIE NORMAL, ESGOTO PREDIAL, DN 40 MM, JUNTA SOLDÁVEL, FORNECIDO E INSTALADO EM RAMAL DE DESCARGA OU RAMAL DE ESGOTO SANITÁRIO. AF_12/2014</t>
  </si>
  <si>
    <t xml:space="preserve"> 3.18.2.4 </t>
  </si>
  <si>
    <t xml:space="preserve"> 89731 </t>
  </si>
  <si>
    <t xml:space="preserve">JOELHO 90 GRAUS, PVC, SERIE NORMAL, ESGOTO PREDIAL, DN 50 MM, JUNTA ELÁSTICA, FORNECIDO E INSTALADO EM RAMAL DE DESCARGA OU RAMAL DE ESGOTO SANITÁRIO. AF_12/2014</t>
  </si>
  <si>
    <t xml:space="preserve"> 3.18.2.5 </t>
  </si>
  <si>
    <t xml:space="preserve"> 89732 </t>
  </si>
  <si>
    <t xml:space="preserve">JOELHO 45 GRAUS, PVC, SERIE NORMAL, ESGOTO PREDIAL, DN 50 MM, JUNTA ELÁSTICA, FORNECIDO E INSTALADO EM RAMAL DE DESCARGA OU RAMAL DE ESGOTO SANITÁRIO. AF_12/2014</t>
  </si>
  <si>
    <t xml:space="preserve"> 3.18.2.6 </t>
  </si>
  <si>
    <t xml:space="preserve"> 89737 </t>
  </si>
  <si>
    <t xml:space="preserve">JOELHO 90 GRAUS, PVC, SERIE NORMAL, ESGOTO PREDIAL, DN 75 MM, JUNTA ELÁSTICA, FORNECIDO E INSTALADO EM RAMAL DE DESCARGA OU RAMAL DE ESGOTO SANITÁRIO. AF_12/2014</t>
  </si>
  <si>
    <t xml:space="preserve"> 3.18.2.7 </t>
  </si>
  <si>
    <t xml:space="preserve"> 89739 </t>
  </si>
  <si>
    <t xml:space="preserve">JOELHO 45 GRAUS, PVC, SERIE NORMAL, ESGOTO PREDIAL, DN 75 MM, JUNTA ELÁSTICA, FORNECIDO E INSTALADO EM RAMAL DE DESCARGA OU RAMAL DE ESGOTO SANITÁRIO. AF_12/2014</t>
  </si>
  <si>
    <t xml:space="preserve"> 3.18.2.8 </t>
  </si>
  <si>
    <t xml:space="preserve"> 89735 </t>
  </si>
  <si>
    <t xml:space="preserve">CURVA LONGA 90 GRAUS, PVC, SERIE NORMAL, ESGOTO PREDIAL, DN 50 MM, JUNTA ELÁSTICA, FORNECIDO E INSTALADO EM RAMAL DE DESCARGA OU RAMAL DE ESGOTO SANITÁRIO. AF_12/2014</t>
  </si>
  <si>
    <t xml:space="preserve"> 3.18.2.9 </t>
  </si>
  <si>
    <t xml:space="preserve"> 89743 </t>
  </si>
  <si>
    <t xml:space="preserve">CURVA LONGA 90 GRAUS, PVC, SERIE NORMAL, ESGOTO PREDIAL, DN 75 MM, JUNTA ELÁSTICA, FORNECIDO E INSTALADO EM RAMAL DE DESCARGA OU RAMAL DE ESGOTO SANITÁRIO. AF_12/2014</t>
  </si>
  <si>
    <t xml:space="preserve"> 3.18.2.10 </t>
  </si>
  <si>
    <t xml:space="preserve"> 89746 </t>
  </si>
  <si>
    <t xml:space="preserve">JOELHO 45 GRAUS, PVC, SERIE NORMAL, ESGOTO PREDIAL, DN 100 MM, JUNTA ELÁSTICA, FORNECIDO E INSTALADO EM RAMAL DE DESCARGA OU RAMAL DE ESGOTO SANITÁRIO. AF_12/2014</t>
  </si>
  <si>
    <t xml:space="preserve"> 3.18.2.11 </t>
  </si>
  <si>
    <t xml:space="preserve"> 89748 </t>
  </si>
  <si>
    <t xml:space="preserve">CURVA CURTA 90 GRAUS, PVC, SERIE NORMAL, ESGOTO PREDIAL, DN 100 MM, JUNTA ELÁSTICA, FORNECIDO E INSTALADO EM RAMAL DE DESCARGA OU RAMAL DE ESGOTO SANITÁRIO. AF_12/2014</t>
  </si>
  <si>
    <t xml:space="preserve"> 3.18.2.12 </t>
  </si>
  <si>
    <t xml:space="preserve"> 89752 </t>
  </si>
  <si>
    <t xml:space="preserve">LUVA SIMPLES, PVC, SERIE NORMAL, ESGOTO PREDIAL, DN 40 MM, JUNTA SOLDÁVEL, FORNECIDO E INSTALADO EM RAMAL DE DESCARGA OU RAMAL DE ESGOTO SANITÁRIO. AF_12/2014</t>
  </si>
  <si>
    <t xml:space="preserve"> 3.18.2.13 </t>
  </si>
  <si>
    <t xml:space="preserve"> 89753 </t>
  </si>
  <si>
    <t xml:space="preserve">LUVA SIMPLES, PVC, SERIE NORMAL, ESGOTO PREDIAL, DN 50 MM, JUNTA ELÁSTICA, FORNECIDO E INSTALADO EM RAMAL DE DESCARGA OU RAMAL DE ESGOTO SANITÁRIO. AF_12/2014</t>
  </si>
  <si>
    <t xml:space="preserve"> 3.18.2.14 </t>
  </si>
  <si>
    <t xml:space="preserve"> 89774 </t>
  </si>
  <si>
    <t xml:space="preserve">LUVA SIMPLES, PVC, SERIE NORMAL, ESGOTO PREDIAL, DN 75 MM, JUNTA ELÁSTICA, FORNECIDO E INSTALADO EM RAMAL DE DESCARGA OU RAMAL DE ESGOTO SANITÁRIO. AF_12/2014</t>
  </si>
  <si>
    <t xml:space="preserve"> 3.18.2.15 </t>
  </si>
  <si>
    <t xml:space="preserve"> 89778 </t>
  </si>
  <si>
    <t xml:space="preserve">LUVA SIMPLES, PVC, SERIE NORMAL, ESGOTO PREDIAL, DN 100 MM, JUNTA ELÁSTICA, FORNECIDO E INSTALADO EM RAMAL DE DESCARGA OU RAMAL DE ESGOTO SANITÁRIO. AF_12/2014</t>
  </si>
  <si>
    <t xml:space="preserve"> 3.18.2.16 </t>
  </si>
  <si>
    <t xml:space="preserve"> 89784 </t>
  </si>
  <si>
    <t xml:space="preserve">TE, PVC, SERIE NORMAL, ESGOTO PREDIAL, DN 50 X 50 MM, JUNTA ELÁSTICA, FORNECIDO E INSTALADO EM RAMAL DE DESCARGA OU RAMAL DE ESGOTO SANITÁRIO. AF_12/2014</t>
  </si>
  <si>
    <t xml:space="preserve"> 3.18.2.17 </t>
  </si>
  <si>
    <t xml:space="preserve"> 89786 </t>
  </si>
  <si>
    <t xml:space="preserve">TE, PVC, SERIE NORMAL, ESGOTO PREDIAL, DN 75 X 75 MM, JUNTA ELÁSTICA, FORNECIDO E INSTALADO EM RAMAL DE DESCARGA OU RAMAL DE ESGOTO SANITÁRIO. AF_12/2014</t>
  </si>
  <si>
    <t xml:space="preserve"> 3.18.2.18 </t>
  </si>
  <si>
    <t xml:space="preserve"> 89785 </t>
  </si>
  <si>
    <t xml:space="preserve">JUNÇÃO SIMPLES, PVC, SERIE NORMAL, ESGOTO PREDIAL, DN 50 X 50 MM, JUNTA ELÁSTICA, FORNECIDO E INSTALADO EM RAMAL DE DESCARGA OU RAMAL DE ESGOTO SANITÁRIO. AF_12/2014</t>
  </si>
  <si>
    <t xml:space="preserve"> 3.18.2.19 </t>
  </si>
  <si>
    <t xml:space="preserve"> 89797 </t>
  </si>
  <si>
    <t xml:space="preserve">JUNÇÃO SIMPLES, PVC, SERIE NORMAL, ESGOTO PREDIAL, DN 100 X 100 MM, JUNTA ELÁSTICA, FORNECIDO E INSTALADO EM RAMAL DE DESCARGA OU RAMAL DE ESGOTO SANITÁRIO. AF_12/2014</t>
  </si>
  <si>
    <t xml:space="preserve"> 3.18.2.20 </t>
  </si>
  <si>
    <t xml:space="preserve"> CP.00000398 </t>
  </si>
  <si>
    <t xml:space="preserve">JUNÇÃO SIMPLES, PVC, SERIE NORMAL, ESGOTO PREDIAL, DN 100 X 50 MM, JUNTA ELÁSTICA, FORNECIDO E INSTALADO EM RAMAL DE DESCARGA OU RAMAL DE ESGOTO SANITÁRIO. AF_12/2014</t>
  </si>
  <si>
    <t xml:space="preserve"> 3.18.2.21 </t>
  </si>
  <si>
    <t xml:space="preserve"> CP.00000401 </t>
  </si>
  <si>
    <t xml:space="preserve">TE, PVC, SERIE NORMAL, ESGOTO PREDIAL, DN 100 X 50 MM, JUNTA ELÁSTICA, FORNECIDO E INSTALADO EM RAMAL DE DESCARGA OU RAMAL DE ESGOTO SANITÁRIO. AF_12/2014</t>
  </si>
  <si>
    <t xml:space="preserve"> 3.18.2.22 </t>
  </si>
  <si>
    <t xml:space="preserve"> CP.00000402 </t>
  </si>
  <si>
    <t xml:space="preserve">TE, PVC, SERIE NORMAL, ESGOTO PREDIAL, DN 100 X 75 MM, JUNTA ELÁSTICA, FORNECIDO E INSTALADO EM RAMAL DE DESCARGA OU RAMAL DE ESGOTO SANITÁRIO. AF_12/2014</t>
  </si>
  <si>
    <t xml:space="preserve"> 3.18.2.23 </t>
  </si>
  <si>
    <t xml:space="preserve"> CP.00000404 </t>
  </si>
  <si>
    <t xml:space="preserve">REDUÇÃO EXCÊNTRICA, PVC, SERIE NORMAL, ESGOTO PREDIAL, DN 75 X 50 MM, JUNTA ELÁSTICA, FORNECIDO E INSTALADO EM RAMAL DE DESCARGA OU RAMAL DE ESGOTO SANITÁRIO. AF_12/2014</t>
  </si>
  <si>
    <t xml:space="preserve"> 3.18.2.24 </t>
  </si>
  <si>
    <t xml:space="preserve"> CP.00000400 </t>
  </si>
  <si>
    <t xml:space="preserve">TE, PVC, SERIE NORMAL, ESGOTO PREDIAL, DN 75 X 50 MM, JUNTA ELÁSTICA, FORNECIDO E INSTALADO EM RAMAL DE DESCARGA OU RAMAL DE ESGOTO SANITÁRIO. AF_12/2014</t>
  </si>
  <si>
    <t xml:space="preserve"> 3.18.2.25 </t>
  </si>
  <si>
    <t xml:space="preserve"> CP.00000867 </t>
  </si>
  <si>
    <t xml:space="preserve">CURVA LONGA 45 GRAUS, PVC, SERIE NORMAL, ESGOTO PREDIAL, DN 50 MM, JUNTA ELÁSTICA, FORNECIDO E INSTALADO EM RAMAL DE DESCARGA OU RAMAL DE ESGOTO SANITÁRIO. AF_12/2014</t>
  </si>
  <si>
    <t xml:space="preserve"> 3.18.2.26 </t>
  </si>
  <si>
    <t xml:space="preserve"> CP.00000869 </t>
  </si>
  <si>
    <t xml:space="preserve">CURVA LONGA 45 GRAUS, PVC, SERIE NORMAL, ESGOTO PREDIAL, DN 100 MM, JUNTA ELÁSTICA, FORNECIDO E INSTALADO EM RAMAL DE DESCARGA OU RAMAL DE ESGOTO SANITÁRIO. AF_12/2014</t>
  </si>
  <si>
    <t xml:space="preserve"> 3.18.2.27 </t>
  </si>
  <si>
    <t xml:space="preserve"> CP.00000871 </t>
  </si>
  <si>
    <t xml:space="preserve">JUNÇÃO INVERTIDA, PVC, SERIE NORMAL, ESGOTO PREDIAL, DN 75 X 75 MM, JUNTA ELÁSTICA, FORNECIDO E INSTALADO EM RAMAL DE DESCARGA OU RAMAL DE ESGOTO SANITÁRIO. AF_12/2014</t>
  </si>
  <si>
    <t xml:space="preserve"> 3.18.3 </t>
  </si>
  <si>
    <t xml:space="preserve">TUBOS (PRUMADA DE ESGOTO SANITÁRIO OU VENTILAÇÃO)</t>
  </si>
  <si>
    <t xml:space="preserve"> 3.18.3.1 </t>
  </si>
  <si>
    <t xml:space="preserve"> 89798 </t>
  </si>
  <si>
    <t xml:space="preserve">TUBO PVC, SERIE NORMAL, ESGOTO PREDIAL, DN 50 MM, FORNECIDO E INSTALADO EM PRUMADA DE ESGOTO SANITÁRIO OU VENTILAÇÃO. AF_12/2014</t>
  </si>
  <si>
    <t xml:space="preserve"> 3.18.3.2 </t>
  </si>
  <si>
    <t xml:space="preserve"> 89799 </t>
  </si>
  <si>
    <t xml:space="preserve">TUBO PVC, SERIE NORMAL, ESGOTO PREDIAL, DN 75 MM, FORNECIDO E INSTALADO EM PRUMADA DE ESGOTO SANITÁRIO OU VENTILAÇÃO. AF_12/2014</t>
  </si>
  <si>
    <t xml:space="preserve"> 3.18.3.3 </t>
  </si>
  <si>
    <t xml:space="preserve"> 89800 </t>
  </si>
  <si>
    <t xml:space="preserve">TUBO PVC, SERIE NORMAL, ESGOTO PREDIAL, DN 100 MM, FORNECIDO E INSTALADO EM PRUMADA DE ESGOTO SANITÁRIO OU VENTILAÇÃO. AF_12/2014</t>
  </si>
  <si>
    <t xml:space="preserve"> 3.18.3.4 </t>
  </si>
  <si>
    <t xml:space="preserve"> CP.00000974 </t>
  </si>
  <si>
    <t xml:space="preserve">TERMINAL DE PROTECAO EM PVC PARA COLUNA DE VENTILACAO DN 50MM - FORNECIMENTO E INSTALAÇÃO</t>
  </si>
  <si>
    <t xml:space="preserve"> 3.18.3.5 </t>
  </si>
  <si>
    <t xml:space="preserve"> CP.00000407 </t>
  </si>
  <si>
    <t xml:space="preserve">TERMINAL DE PROTECAO EM PVC PARA COLUNA DE VENTILACAO DN 75MM - FORNECIMENTO E INSTALAÇÃO</t>
  </si>
  <si>
    <t xml:space="preserve"> 3.18.4 </t>
  </si>
  <si>
    <t xml:space="preserve">CONEXÕES (PRUMADA DE ESGOTO SANITÁRIO OU VENTILAÇÃO)</t>
  </si>
  <si>
    <t xml:space="preserve"> 3.18.4.1 </t>
  </si>
  <si>
    <t xml:space="preserve"> 89814 </t>
  </si>
  <si>
    <t xml:space="preserve">LUVA DE CORRER, PVC, SERIE NORMAL, ESGOTO PREDIAL, DN 50 MM, JUNTA ELÁSTICA, FORNECIDO E INSTALADO EM PRUMADA DE ESGOTO SANITÁRIO OU VENTILAÇÃO. AF_12/2014</t>
  </si>
  <si>
    <t xml:space="preserve"> 3.18.4.2 </t>
  </si>
  <si>
    <t xml:space="preserve"> 89819 </t>
  </si>
  <si>
    <t xml:space="preserve">LUVA DE CORRER, PVC, SERIE NORMAL, ESGOTO PREDIAL, DN 75 MM, JUNTA ELÁSTICA, FORNECIDO E INSTALADO EM PRUMADA DE ESGOTO SANITÁRIO OU VENTILAÇÃO. AF_12/2014</t>
  </si>
  <si>
    <t xml:space="preserve"> 3.18.4.3 </t>
  </si>
  <si>
    <t xml:space="preserve"> 89823 </t>
  </si>
  <si>
    <t xml:space="preserve">LUVA DE CORRER, PVC, SERIE NORMAL, ESGOTO PREDIAL, DN 100 MM, JUNTA ELÁSTICA, FORNECIDO E INSTALADO EM PRUMADA DE ESGOTO SANITÁRIO OU VENTILAÇÃO. AF_12/2014</t>
  </si>
  <si>
    <t xml:space="preserve"> 3.18.5 </t>
  </si>
  <si>
    <t xml:space="preserve"> 3.18.5.1 </t>
  </si>
  <si>
    <t xml:space="preserve"> 3.18.5.2 </t>
  </si>
  <si>
    <t xml:space="preserve"> 3.18.5.3 </t>
  </si>
  <si>
    <t xml:space="preserve"> 91172 </t>
  </si>
  <si>
    <t xml:space="preserve">FIXAÇÃO DE TUBOS HORIZONTAIS DE PVC, CPVC OU COBRE DIÂMETROS MAIORES QUE 75 MM COM ABRAÇADEIRA METÁLICA RÍGIDA TIPO D 3", FIXADA EM PERFILADO EM LAJE. AF_05/2015</t>
  </si>
  <si>
    <t xml:space="preserve"> 3.18.5.4 </t>
  </si>
  <si>
    <t xml:space="preserve"> 3.18.5.5 </t>
  </si>
  <si>
    <t xml:space="preserve"> 3.18.5.6 </t>
  </si>
  <si>
    <t xml:space="preserve"> 90455 </t>
  </si>
  <si>
    <t xml:space="preserve">PASSANTE TIPO TUBO DE DIÂMETRO MAIOR QUE 75 MM, FIXADO EM LAJE. AF_05/2015</t>
  </si>
  <si>
    <t xml:space="preserve"> 3.18.5.7 </t>
  </si>
  <si>
    <t xml:space="preserve"> 90441 </t>
  </si>
  <si>
    <t xml:space="preserve">FURO EM CONCRETO PARA DIÂMETROS MAIORES QUE 75 MM. AF_05/2015</t>
  </si>
  <si>
    <t xml:space="preserve"> 3.18.5.8 </t>
  </si>
  <si>
    <t xml:space="preserve"> 3.18.5.9 </t>
  </si>
  <si>
    <t xml:space="preserve"> 3.18.5.10 </t>
  </si>
  <si>
    <t xml:space="preserve"> 3.18.6 </t>
  </si>
  <si>
    <t xml:space="preserve"> 3.18.6.1 </t>
  </si>
  <si>
    <t xml:space="preserve"> CP.00000874 </t>
  </si>
  <si>
    <t xml:space="preserve">RALO SIFONADO, PVC, QUADRADO, DIM.: 100 X 100 X 40 MM, JUNTA SOLDÁVEL, INCLUINDO GRELHA DE ALUMÍNIO (ABRE E FECHA) - FORNECIDO E INSTALADO EM RAMAL DE DESCARGA OU EM RAMAL DE ESGOTO SANITÁRIO. AF_12/2014</t>
  </si>
  <si>
    <t xml:space="preserve"> 3.18.6.2 </t>
  </si>
  <si>
    <t xml:space="preserve"> CP.00000877 </t>
  </si>
  <si>
    <t xml:space="preserve">CAIXA SIFONADA, PVC, COM CORPO GIRATÓRIO, DN 100 X 140 X 50 MM, JUNTA ELÁSTICA, INCLUINDO GRELHA (ABRE E FECHA) E PORTA GRELHA DE ALUMÍNIO - FORNECIDA E INSTALADA EM RAMAL DE DESCARGA OU EM RAMAL DE ESGOTO SANITÁRIO. AF_12/2014</t>
  </si>
  <si>
    <t xml:space="preserve"> 3.18.6.3 </t>
  </si>
  <si>
    <t xml:space="preserve"> CP.00000879 </t>
  </si>
  <si>
    <t xml:space="preserve">CAIXA SIFONADA, PVC, COM CORPO GIRATÓRIO, DN 100 X 150 X 50 MM, JUNTA ELÁSTICA, INCLUINDO GRELHA (ABRE E FECHA) E PORTA GRELHA DE ALUMÍNIO - FORNECIDA E INSTALADA EM RAMAL DE DESCARGA OU EM RAMAL DE ESGOTO SANITÁRIO. AF_12/2014</t>
  </si>
  <si>
    <t xml:space="preserve"> 3.18.6.4 </t>
  </si>
  <si>
    <t xml:space="preserve"> CP.00000975 </t>
  </si>
  <si>
    <t xml:space="preserve">TAMPA ANTIESPUMA PARA CAIXA SIFONADA Ø100MM - FORNECIMENTO E INSTALAÇÃO</t>
  </si>
  <si>
    <t xml:space="preserve"> 3.18.6.5 </t>
  </si>
  <si>
    <t xml:space="preserve"> CP.00000976 </t>
  </si>
  <si>
    <t xml:space="preserve">VEDANEL PARA VASO SANITÁRIO - FORNECIMENTO E INSTALAÇÃO</t>
  </si>
  <si>
    <t xml:space="preserve"> 3.19 </t>
  </si>
  <si>
    <t xml:space="preserve">INSTALAÇÕES PLUVIAIS</t>
  </si>
  <si>
    <t xml:space="preserve"> 3.19.1 </t>
  </si>
  <si>
    <t xml:space="preserve">TUBOS (RAMAL DE ENCAMINHAMENTO)</t>
  </si>
  <si>
    <t xml:space="preserve"> 3.19.1.1 </t>
  </si>
  <si>
    <t xml:space="preserve"> 89509 </t>
  </si>
  <si>
    <t xml:space="preserve">TUBO PVC, SÉRIE R, ÁGUA PLUVIAL, DN 50 MM, FORNECIDO E INSTALADO EM RAMAL DE ENCAMINHAMENTO. AF_12/2014</t>
  </si>
  <si>
    <t xml:space="preserve"> 3.19.1.2 </t>
  </si>
  <si>
    <t xml:space="preserve"> 89511 </t>
  </si>
  <si>
    <t xml:space="preserve">TUBO PVC, SÉRIE R, ÁGUA PLUVIAL, DN 75 MM, FORNECIDO E INSTALADO EM RAMAL DE ENCAMINHAMENTO. AF_12/2014</t>
  </si>
  <si>
    <t xml:space="preserve"> 3.19.1.3 </t>
  </si>
  <si>
    <t xml:space="preserve"> 89512 </t>
  </si>
  <si>
    <t xml:space="preserve">TUBO PVC, SÉRIE R, ÁGUA PLUVIAL, DN 100 MM, FORNECIDO E INSTALADO EM RAMAL DE ENCAMINHAMENTO. AF_12/2014</t>
  </si>
  <si>
    <t xml:space="preserve"> 3.19.2 </t>
  </si>
  <si>
    <t xml:space="preserve">CONEXÕES (RAMAL DE ENCAMINHAMENTO)</t>
  </si>
  <si>
    <t xml:space="preserve"> 3.19.2.1 </t>
  </si>
  <si>
    <t xml:space="preserve"> 89518 </t>
  </si>
  <si>
    <t xml:space="preserve">JOELHO 90 GRAUS, PVC, SERIE R, ÁGUA PLUVIAL, DN 50 MM, JUNTA ELÁSTICA, FORNECIDO E INSTALADO EM RAMAL DE ENCAMINHAMENTO. AF_12/2014</t>
  </si>
  <si>
    <t xml:space="preserve"> 3.19.2.2 </t>
  </si>
  <si>
    <t xml:space="preserve"> 89522 </t>
  </si>
  <si>
    <t xml:space="preserve">JOELHO 90 GRAUS, PVC, SERIE R, ÁGUA PLUVIAL, DN 75 MM, JUNTA ELÁSTICA, FORNECIDO E INSTALADO EM RAMAL DE ENCAMINHAMENTO. AF_12/2014</t>
  </si>
  <si>
    <t xml:space="preserve"> 3.19.2.3 </t>
  </si>
  <si>
    <t xml:space="preserve"> 89529 </t>
  </si>
  <si>
    <t xml:space="preserve">JOELHO 90 GRAUS, PVC, SERIE R, ÁGUA PLUVIAL, DN 100 MM, JUNTA ELÁSTICA, FORNECIDO E INSTALADO EM RAMAL DE ENCAMINHAMENTO. AF_12/2014</t>
  </si>
  <si>
    <t xml:space="preserve"> 3.19.2.4 </t>
  </si>
  <si>
    <t xml:space="preserve"> 89520 </t>
  </si>
  <si>
    <t xml:space="preserve">JOELHO 45 GRAUS, PVC, SERIE R, ÁGUA PLUVIAL, DN 50 MM, JUNTA ELÁSTICA, FORNECIDO E INSTALADO EM RAMAL DE ENCAMINHAMENTO. AF_12/2014</t>
  </si>
  <si>
    <t xml:space="preserve"> 3.19.2.5 </t>
  </si>
  <si>
    <t xml:space="preserve"> 89524 </t>
  </si>
  <si>
    <t xml:space="preserve">JOELHO 45 GRAUS, PVC, SERIE R, ÁGUA PLUVIAL, DN 75 MM, JUNTA ELÁSTICA, FORNECIDO E INSTALADO EM RAMAL DE ENCAMINHAMENTO. AF_12/2014</t>
  </si>
  <si>
    <t xml:space="preserve"> 3.19.2.6 </t>
  </si>
  <si>
    <t xml:space="preserve"> 89531 </t>
  </si>
  <si>
    <t xml:space="preserve">JOELHO 45 GRAUS, PVC, SERIE R, ÁGUA PLUVIAL, DN 100 MM, JUNTA ELÁSTICA, FORNECIDO E INSTALADO EM RAMAL DE ENCAMINHAMENTO. AF_12/2014</t>
  </si>
  <si>
    <t xml:space="preserve"> 3.19.2.7 </t>
  </si>
  <si>
    <t xml:space="preserve"> 89535 </t>
  </si>
  <si>
    <t xml:space="preserve">CURVA 87 GRAUS E 30 MINUTOS, PVC, SERIE R, ÁGUA PLUVIAL, DN 100 MM, JUNTA ELÁSTICA, FORNECIDO E INSTALADO EM RAMAL DE ENCAMINHAMENTO. AF_12/2014</t>
  </si>
  <si>
    <t xml:space="preserve"> 3.19.2.8 </t>
  </si>
  <si>
    <t xml:space="preserve"> 89545 </t>
  </si>
  <si>
    <t xml:space="preserve">LUVA SIMPLES, PVC, SERIE R, ÁGUA PLUVIAL, DN 50 MM, JUNTA ELÁSTICA, FORNECIDO E INSTALADO EM RAMAL DE ENCAMINHAMENTO. AF_12/2014</t>
  </si>
  <si>
    <t xml:space="preserve"> 3.19.2.9 </t>
  </si>
  <si>
    <t xml:space="preserve"> 89547 </t>
  </si>
  <si>
    <t xml:space="preserve">LUVA SIMPLES, PVC, SERIE R, ÁGUA PLUVIAL, DN 75 MM, JUNTA ELÁSTICA, FORNECIDO E INSTALADO EM RAMAL DE ENCAMINHAMENTO. AF_12/2014</t>
  </si>
  <si>
    <t xml:space="preserve"> 3.19.2.10 </t>
  </si>
  <si>
    <t xml:space="preserve"> 89554 </t>
  </si>
  <si>
    <t xml:space="preserve">LUVA SIMPLES, PVC, SERIE R, ÁGUA PLUVIAL, DN 100 MM, JUNTA ELÁSTICA, FORNECIDO E INSTALADO EM RAMAL DE ENCAMINHAMENTO. AF_12/2014</t>
  </si>
  <si>
    <t xml:space="preserve"> 3.19.2.11 </t>
  </si>
  <si>
    <t xml:space="preserve"> 89556 </t>
  </si>
  <si>
    <t xml:space="preserve">LUVA DE CORRER, PVC, SERIE R, ÁGUA PLUVIAL, DN 100 MM, JUNTA ELÁSTICA, FORNECIDO E INSTALADO EM RAMAL DE ENCAMINHAMENTO. AF_12/2014</t>
  </si>
  <si>
    <t xml:space="preserve"> 3.19.2.12 </t>
  </si>
  <si>
    <t xml:space="preserve"> 89565 </t>
  </si>
  <si>
    <t xml:space="preserve">JUNÇÃO SIMPLES, PVC, SERIE R, ÁGUA PLUVIAL, DN 75 X 75 MM, JUNTA ELÁSTICA, FORNECIDO E INSTALADO EM RAMAL DE ENCAMINHAMENTO. AF_12/2014</t>
  </si>
  <si>
    <t xml:space="preserve"> 3.19.2.13 </t>
  </si>
  <si>
    <t xml:space="preserve"> 89569 </t>
  </si>
  <si>
    <t xml:space="preserve">JUNÇÃO SIMPLES, PVC, SERIE R, ÁGUA PLUVIAL, DN 100 X 75 MM, JUNTA ELÁSTICA, FORNECIDO E INSTALADO EM RAMAL DE ENCAMINHAMENTO. AF_12/2014</t>
  </si>
  <si>
    <t xml:space="preserve"> 3.19.2.14 </t>
  </si>
  <si>
    <t xml:space="preserve"> 89557 </t>
  </si>
  <si>
    <t xml:space="preserve">REDUÇÃO EXCÊNTRICA, PVC, SERIE R, ÁGUA PLUVIAL, DN 100 X 75 MM, JUNTA ELÁSTICA, FORNECIDO E INSTALADO EM RAMAL DE ENCAMINHAMENTO. AF_12/2014</t>
  </si>
  <si>
    <t xml:space="preserve"> 3.19.3 </t>
  </si>
  <si>
    <t xml:space="preserve">TUBOS (CONDUTORES VERTICAIS)</t>
  </si>
  <si>
    <t xml:space="preserve"> 3.19.3.1 </t>
  </si>
  <si>
    <t xml:space="preserve"> 89576 </t>
  </si>
  <si>
    <t xml:space="preserve">TUBO PVC, SÉRIE R, ÁGUA PLUVIAL, DN 75 MM, FORNECIDO E INSTALADO EM CONDUTORES VERTICAIS DE ÁGUAS PLUVIAIS. AF_12/2014</t>
  </si>
  <si>
    <t xml:space="preserve"> 3.19.3.2 </t>
  </si>
  <si>
    <t xml:space="preserve"> 89578 </t>
  </si>
  <si>
    <t xml:space="preserve">TUBO PVC, SÉRIE R, ÁGUA PLUVIAL, DN 100 MM, FORNECIDO E INSTALADO EM CONDUTORES VERTICAIS DE ÁGUAS PLUVIAIS. AF_12/2014</t>
  </si>
  <si>
    <t xml:space="preserve"> 3.19.4 </t>
  </si>
  <si>
    <t xml:space="preserve">CONEXÕES (CONDUTORES VERTICAIS)</t>
  </si>
  <si>
    <t xml:space="preserve"> 3.19.4.1 </t>
  </si>
  <si>
    <t xml:space="preserve"> 89599 </t>
  </si>
  <si>
    <t xml:space="preserve">LUVA SIMPLES, PVC, SERIE R, ÁGUA PLUVIAL, DN 75 MM, JUNTA ELÁSTICA, FORNECIDO E INSTALADO EM CONDUTORES VERTICAIS DE ÁGUAS PLUVIAIS. AF_12/2014</t>
  </si>
  <si>
    <t xml:space="preserve"> 3.19.4.2 </t>
  </si>
  <si>
    <t xml:space="preserve"> 89669 </t>
  </si>
  <si>
    <t xml:space="preserve">LUVA SIMPLES, PVC, SERIE R, ÁGUA PLUVIAL, DN 100 MM, JUNTA ELÁSTICA, FORNECIDO E INSTALADO EM CONDUTORES VERTICAIS DE ÁGUAS PLUVIAIS. AF_12/2014</t>
  </si>
  <si>
    <t xml:space="preserve"> 3.19.5 </t>
  </si>
  <si>
    <t xml:space="preserve">TUBOS (DRENO DE AR-CONDICIONADO)</t>
  </si>
  <si>
    <t xml:space="preserve"> 3.19.5.1 </t>
  </si>
  <si>
    <t xml:space="preserve"> 89865 </t>
  </si>
  <si>
    <t xml:space="preserve">TUBO, PVC, SOLDÁVEL, DN 25MM, INSTALADO EM DRENO DE AR-CONDICIONADO - FORNECIMENTO E INSTALAÇÃO. AF_12/2014</t>
  </si>
  <si>
    <t xml:space="preserve"> 3.19.5.2 </t>
  </si>
  <si>
    <t xml:space="preserve"> CP.00000435 </t>
  </si>
  <si>
    <t xml:space="preserve">TUBO, PVC, SOLDÁVEL, DN 50MM, INSTALADO EM DRENO DE AR-CONDICIONADO - FORNECIMENTO E INSTALAÇÃO. AF_12/2014</t>
  </si>
  <si>
    <t xml:space="preserve"> 3.19.5.3 </t>
  </si>
  <si>
    <t xml:space="preserve"> CP.00000436 </t>
  </si>
  <si>
    <t xml:space="preserve">TUBO, PVC, SOLDÁVEL, DN 75MM, INSTALADO EM DRENO DE AR-CONDICIONADO - FORNECIMENTO E INSTALAÇÃO. AF_12/2014</t>
  </si>
  <si>
    <t xml:space="preserve"> 3.19.5.4 </t>
  </si>
  <si>
    <t xml:space="preserve"> CP.00000884 </t>
  </si>
  <si>
    <t xml:space="preserve">TUBO ESPONJOSO PARA TUBULAÇÃO DE DRENO DE ARCONDICIONADO, DN 25MM - FORNECIMENTO E INSTALAÇÃO</t>
  </si>
  <si>
    <t xml:space="preserve"> 3.19.5.5 </t>
  </si>
  <si>
    <t xml:space="preserve"> CP.00000885 </t>
  </si>
  <si>
    <t xml:space="preserve">TUBO ESPONJOSO PARA TUBULAÇÃO DE DRENO DE ARCONDICIONADO, DN 50MM - FORNECIMENTO E INSTALAÇÃO</t>
  </si>
  <si>
    <t xml:space="preserve"> 3.19.6 </t>
  </si>
  <si>
    <t xml:space="preserve">CONEXÕES (DRENO DE AR-CONDICIONADO)</t>
  </si>
  <si>
    <t xml:space="preserve"> 3.19.6.1 </t>
  </si>
  <si>
    <t xml:space="preserve"> 89866 </t>
  </si>
  <si>
    <t xml:space="preserve">JOELHO 90 GRAUS, PVC, SOLDÁVEL, DN 25MM, INSTALADO EM DRENO DE AR-CONDICIONADO - FORNECIMENTO E INSTALAÇÃO. AF_12/2014</t>
  </si>
  <si>
    <t xml:space="preserve"> 3.19.6.2 </t>
  </si>
  <si>
    <t xml:space="preserve"> 89868 </t>
  </si>
  <si>
    <t xml:space="preserve">LUVA, PVC, SOLDÁVEL, DN 25MM, INSTALADO EM DRENO DE AR-CONDICIONADO - FORNECIMENTO E INSTALAÇÃO. AF_12/2014</t>
  </si>
  <si>
    <t xml:space="preserve"> 3.19.6.3 </t>
  </si>
  <si>
    <t xml:space="preserve"> 89869 </t>
  </si>
  <si>
    <t xml:space="preserve">TE, PVC, SOLDÁVEL, DN 25MM, INSTALADO EM DRENO DE AR-CONDICIONADO - FORNECIMENTO E INSTALAÇÃO. AF_12/2014</t>
  </si>
  <si>
    <t xml:space="preserve"> 3.19.6.4 </t>
  </si>
  <si>
    <t xml:space="preserve"> CP.00000887 </t>
  </si>
  <si>
    <t xml:space="preserve">JOELHO 90 GRAUS, PVC, SOLDÁVEL, DN 50MM, INSTALADO EM DRENO DE AR-CONDICIONADO - FORNECIMENTO E INSTALAÇÃO. AF_12/2014</t>
  </si>
  <si>
    <t xml:space="preserve"> 3.19.6.5 </t>
  </si>
  <si>
    <t xml:space="preserve"> CP.00000437 </t>
  </si>
  <si>
    <t xml:space="preserve">LUVA, PVC, SOLDÁVEL, DN 50MM, INSTALADO EM DRENO DE AR-CONDICIONADO - FORNECIMENTO E INSTALAÇÃO. AF_12/2014</t>
  </si>
  <si>
    <t xml:space="preserve"> 3.19.6.6 </t>
  </si>
  <si>
    <t xml:space="preserve"> CP.00000441 </t>
  </si>
  <si>
    <t xml:space="preserve">TE, PVC, SOLDÁVEL, DN 50MM, INSTALADO EM DRENO DE AR-CONDICIONADO - FORNECIMENTO E INSTALAÇÃO. AF_12/2014</t>
  </si>
  <si>
    <t xml:space="preserve"> 3.19.6.7 </t>
  </si>
  <si>
    <t xml:space="preserve"> CP.00000442 </t>
  </si>
  <si>
    <t xml:space="preserve">TE DE REDUÇÃO, PVC, SOLDÁVEL, DN 50X25MM, INSTALADO EM DRENO DE AR-CONDICIONADO - FORNECIMENTO E INSTALAÇÃO. AF_12/2014</t>
  </si>
  <si>
    <t xml:space="preserve"> 3.19.6.8 </t>
  </si>
  <si>
    <t xml:space="preserve"> CP.00000438 </t>
  </si>
  <si>
    <t xml:space="preserve">LUVA, PVC, SOLDÁVEL, DN 75MM, INSTALADO EM DRENO DE AR-CONDICIONADO - FORNECIMENTO E INSTALAÇÃO. AF_12/2014</t>
  </si>
  <si>
    <t xml:space="preserve"> 3.19.6.9 </t>
  </si>
  <si>
    <t xml:space="preserve"> CP.00000443 </t>
  </si>
  <si>
    <t xml:space="preserve">TE, PVC, SOLDÁVEL, DN 75MM, INSTALADO EM DRENO DE AR-CONDICIONADO - FORNECIMENTO E INSTALAÇÃO. AF_12/2014</t>
  </si>
  <si>
    <t xml:space="preserve"> 3.19.6.10 </t>
  </si>
  <si>
    <t xml:space="preserve"> CP.00000444 </t>
  </si>
  <si>
    <t xml:space="preserve">TE DE REDUÇÃO, PVC, SOLDÁVEL, DN 75X50MM, INSTALADO EM DRENO DE AR-CONDICIONADO - FORNECIMENTO E INSTALAÇÃO. AF_12/2014</t>
  </si>
  <si>
    <t xml:space="preserve"> 3.19.6.11 </t>
  </si>
  <si>
    <t xml:space="preserve"> CP.00000445 </t>
  </si>
  <si>
    <t xml:space="preserve">REDUÇÃO, PVC, SOLDÁVEL, DN 50X25MM, INSTALADO EM DRENO DE AR-CONDICIONADO - FORNECIMENTO E INSTALAÇÃO. AF_12/2014</t>
  </si>
  <si>
    <t xml:space="preserve"> 3.19.6.12 </t>
  </si>
  <si>
    <t xml:space="preserve"> CP.00000446 </t>
  </si>
  <si>
    <t xml:space="preserve">REDUÇÃO, PVC, SOLDÁVEL, DN 75X50MM, INSTALADO EM DRENO DE AR-CONDICIONADO - FORNECIMENTO E INSTALAÇÃO. AF_12/2014</t>
  </si>
  <si>
    <t xml:space="preserve"> 3.19.7 </t>
  </si>
  <si>
    <t xml:space="preserve"> 3.19.7.1 </t>
  </si>
  <si>
    <t xml:space="preserve"> 3.19.7.2 </t>
  </si>
  <si>
    <t xml:space="preserve"> 3.19.7.3 </t>
  </si>
  <si>
    <t xml:space="preserve"> 3.19.7.4 </t>
  </si>
  <si>
    <t xml:space="preserve"> 3.19.7.5 </t>
  </si>
  <si>
    <t xml:space="preserve"> 90453 </t>
  </si>
  <si>
    <t xml:space="preserve">PASSANTE TIPO TUBO DE DIÂMETRO MENOR OU IGUAL A 40 MM, FIXADO EM LAJE. AF_05/2015</t>
  </si>
  <si>
    <t xml:space="preserve"> 3.19.7.6 </t>
  </si>
  <si>
    <t xml:space="preserve"> 90454 </t>
  </si>
  <si>
    <t xml:space="preserve">PASSANTE TIPO TUBO DE DIÂMETRO MAIORES QUE 40 MM E MENORES OU IGUAIS A 75 MM, FIXADO EM LAJE. AF_05/2015</t>
  </si>
  <si>
    <t xml:space="preserve"> 3.19.7.7 </t>
  </si>
  <si>
    <t xml:space="preserve"> 3.19.7.8 </t>
  </si>
  <si>
    <t xml:space="preserve"> 3.19.7.9 </t>
  </si>
  <si>
    <t xml:space="preserve"> 3.19.7.10 </t>
  </si>
  <si>
    <t xml:space="preserve"> 3.19.7.11 </t>
  </si>
  <si>
    <t xml:space="preserve"> 3.19.7.12 </t>
  </si>
  <si>
    <t xml:space="preserve"> 3.19.7.13 </t>
  </si>
  <si>
    <t xml:space="preserve"> 3.19.8 </t>
  </si>
  <si>
    <t xml:space="preserve">CAIXAS, BOMBAS E OUTROS</t>
  </si>
  <si>
    <t xml:space="preserve"> 3.19.8.1 </t>
  </si>
  <si>
    <t xml:space="preserve"> CP.00000878 </t>
  </si>
  <si>
    <t xml:space="preserve">CAIXA SIFONADA, PVC, COM CORPO GIRATÓRIO, DN 150 X 185 X 75 MM, JUNTA ELÁSTICA, INCLUINDO GRELHA (ABRE E FECHA) E PORTA GRELHA DE ALUMÍNIO - FORNECIDA E INSTALADA EM RAMAL DE DESCARGA OU EM RAMAL DE ESGOTO SANITÁRIO. AF_12/2014</t>
  </si>
  <si>
    <t xml:space="preserve"> 3.19.8.2 </t>
  </si>
  <si>
    <t xml:space="preserve"> CP.00000977 </t>
  </si>
  <si>
    <t xml:space="preserve">CAIXA D´AGUA EM POLIETILENO TIPO SLIM, 600 LITROS, COM ACESSÓRIOS</t>
  </si>
  <si>
    <t xml:space="preserve"> 3.19.8.3 </t>
  </si>
  <si>
    <t xml:space="preserve"> CP.00000978 </t>
  </si>
  <si>
    <t xml:space="preserve">FORNECIMENTO E INSTALAÇÃO DE PASTILHAS DE CLORO PARA TRATAR ÁGUA DE CHUVA - BALDE COM 25 UNIDADES</t>
  </si>
  <si>
    <t xml:space="preserve"> 3.19.8.4 </t>
  </si>
  <si>
    <t xml:space="preserve"> CP.00001009 </t>
  </si>
  <si>
    <t xml:space="preserve">CAIXA ENTERRADA DE AREIA PLUVIAL QUADRADA, EM ALVENARIA COM TIJOLOS CERÂMICOS MACIÇOS, ACABAMENTO INTERNO EM REBOCO, TAMPA EM CONCRETO, FUNDO COM BRITA, DIMENSÕES INTERNAS: 0,6X0,6X0,7 M. AF_05/2018</t>
  </si>
  <si>
    <t xml:space="preserve"> 3.19.8.5 </t>
  </si>
  <si>
    <t xml:space="preserve"> CP.00000447 </t>
  </si>
  <si>
    <t xml:space="preserve">RALO DE FERRO FUNDIDO, TIPO ABACAXI, D=100MM PARA LAJES, CALHAS - FORNECIMENTO E INSTALACAO</t>
  </si>
  <si>
    <t xml:space="preserve"> 3.19.8.6 </t>
  </si>
  <si>
    <t xml:space="preserve"> CP.00000448 </t>
  </si>
  <si>
    <t xml:space="preserve">RALO DE FERRO FUNDIDO, TIPO ABACAXI, D=150MM PARA LAJES, CALHAS - FORNECIMENTO E INSTALACAO</t>
  </si>
  <si>
    <t xml:space="preserve"> 3.19.8.7 </t>
  </si>
  <si>
    <t xml:space="preserve"> CP.00000866 </t>
  </si>
  <si>
    <t xml:space="preserve">BOMBA HIDRAULICA SUBMERSÍVEL TRIFÁSICA 3500 RPM, Q=1,4M3/H, HMT=10MCA, P=1/2CV -  FORNECIMENTO E INSTALAÇÃO</t>
  </si>
  <si>
    <t xml:space="preserve"> 3.19.8.8 </t>
  </si>
  <si>
    <t xml:space="preserve"> CP.00000530 </t>
  </si>
  <si>
    <t xml:space="preserve">CHAVE DE BOIA AUTOMÁTICA PARA BOMBA SUBMERSA - FORNECIMENTO E INSTALAÇÃO</t>
  </si>
  <si>
    <t xml:space="preserve"> 3.19.9 </t>
  </si>
  <si>
    <t xml:space="preserve"> 3.19.9.1 </t>
  </si>
  <si>
    <t xml:space="preserve"> CP.00000390 </t>
  </si>
  <si>
    <t xml:space="preserve">REGISTRO DE GAVETA BRUTO, LATÃO, ROSCÁVEL, 1 1/2, COM ACABAMENTO SIMPLES. FORNECIDO E INSTALADO EM RAMAL DE ÁGUA. AF_12/2014</t>
  </si>
  <si>
    <t xml:space="preserve"> 3.19.9.2 </t>
  </si>
  <si>
    <t xml:space="preserve"> 99631 </t>
  </si>
  <si>
    <t xml:space="preserve">VÁLVULA DE RETENÇÃO VERTICAL, DE BRONZE, ROSCÁVEL, 1 1/2" - FORNECIMENTO E INSTALAÇÃO. AF_01/2019</t>
  </si>
  <si>
    <t xml:space="preserve"> 3.20 </t>
  </si>
  <si>
    <t xml:space="preserve">INSTALAÇÕES DE COMBATE A INCÊNDIO</t>
  </si>
  <si>
    <t xml:space="preserve"> 3.20.1 </t>
  </si>
  <si>
    <t xml:space="preserve">TUBOS (PRUMADA)</t>
  </si>
  <si>
    <t xml:space="preserve"> 3.20.1.1 </t>
  </si>
  <si>
    <t xml:space="preserve"> 92342 </t>
  </si>
  <si>
    <t xml:space="preserve">TUBO DE AÇO GALVANIZADO COM COSTURA, CLASSE MÉDIA, DN 65 (2 1/2"), CONEXÃO ROSQUEADA, INSTALADO EM PRUMADAS - FORNECIMENTO E INSTALAÇÃO. AF_12/2015</t>
  </si>
  <si>
    <t xml:space="preserve"> 3.20.1.2 </t>
  </si>
  <si>
    <t xml:space="preserve"> CP.00000453 </t>
  </si>
  <si>
    <t xml:space="preserve">PINTURA DUAS DEMÃOS ESMALTE FACE APARENTE DE TUBULAÇÃO Ø 2 1/2" - FORNECIMENTO E EXECUÇÃO</t>
  </si>
  <si>
    <t xml:space="preserve"> 3.20.2 </t>
  </si>
  <si>
    <t xml:space="preserve">CONEXÕES (PRUMADA)</t>
  </si>
  <si>
    <t xml:space="preserve"> 3.20.2.1 </t>
  </si>
  <si>
    <t xml:space="preserve"> 92347 </t>
  </si>
  <si>
    <t xml:space="preserve">LUVA, EM FERRO GALVANIZADO, DN 65 (2 1/2"), CONEXÃO ROSQUEADA, INSTALADO EM PRUMADAS - FORNECIMENTO E INSTALAÇÃO. AF_12/2015</t>
  </si>
  <si>
    <t xml:space="preserve"> 3.20.3 </t>
  </si>
  <si>
    <t xml:space="preserve">TUBOS (ALIMENTAÇÃO DE HIDRANTES)</t>
  </si>
  <si>
    <t xml:space="preserve"> 3.20.3.1 </t>
  </si>
  <si>
    <t xml:space="preserve"> CP.00000592 </t>
  </si>
  <si>
    <t xml:space="preserve">TUBO DE AÇO GALVANIZADO COM COSTURA, CLASSE MÉDIA, DN 15 (1/2"), CONEXÃO ROSQUEADA, INSTALADO EM REDE DE ALIMENTAÇÃO PARA HIDRANTE - FORNECIMENTO E INSTALAÇÃO. AF_12/2015</t>
  </si>
  <si>
    <t xml:space="preserve"> 3.20.3.2 </t>
  </si>
  <si>
    <t xml:space="preserve"> 97498 </t>
  </si>
  <si>
    <t xml:space="preserve">TUBO DE AÇO GALVANIZADO COM COSTURA, CLASSE MÉDIA, DN 25 (1"), CONEXÃO ROSQUEADA, INSTALADO EM REDE DE ALIMENTAÇÃO PARA HIDRANTE - FORNECIMENTO E INSTALAÇÃO. AF_12/2015</t>
  </si>
  <si>
    <t xml:space="preserve"> 3.20.3.3 </t>
  </si>
  <si>
    <t xml:space="preserve"> 92364 </t>
  </si>
  <si>
    <t xml:space="preserve">TUBO DE AÇO GALVANIZADO COM COSTURA, CLASSE MÉDIA, DN 32 (1 1/4"), CONEXÃO ROSQUEADA, INSTALADO EM REDE DE ALIMENTAÇÃO PARA HIDRANTE - FORNECIMENTO E INSTALAÇÃO. AF_12/2015</t>
  </si>
  <si>
    <t xml:space="preserve"> 3.20.3.4 </t>
  </si>
  <si>
    <t xml:space="preserve"> 92367 </t>
  </si>
  <si>
    <t xml:space="preserve">TUBO DE AÇO GALVANIZADO COM COSTURA, CLASSE MÉDIA, DN 65 (2 1/2"), CONEXÃO ROSQUEADA, INSTALADO EM REDE DE ALIMENTAÇÃO PARA HIDRANTE - FORNECIMENTO E INSTALAÇÃO. AF_12/2015</t>
  </si>
  <si>
    <t xml:space="preserve"> 3.20.3.5 </t>
  </si>
  <si>
    <t xml:space="preserve"> 92368 </t>
  </si>
  <si>
    <t xml:space="preserve">TUBO DE AÇO GALVANIZADO COM COSTURA, CLASSE MÉDIA, DN 80 (3"), CONEXÃO ROSQUEADA, INSTALADO EM REDE DE ALIMENTAÇÃO PARA HIDRANTE - FORNECIMENTO E INSTALAÇÃO. AF_12/2015</t>
  </si>
  <si>
    <t xml:space="preserve"> 3.20.3.6 </t>
  </si>
  <si>
    <t xml:space="preserve"> CP.00000593 </t>
  </si>
  <si>
    <t xml:space="preserve">PINTURA DUAS DEMÃOS ESMALTE FACE APARENTE DE TUBULAÇÃO Ø 1/2" - FORNECIMENTO E EXECUÇÃO</t>
  </si>
  <si>
    <t xml:space="preserve"> 3.20.3.7 </t>
  </si>
  <si>
    <t xml:space="preserve"> CP.00000488 </t>
  </si>
  <si>
    <t xml:space="preserve">PINTURA DUAS DEMÃOS ESMALTE FACE APARENTE DE TUBULAÇÃO Ø 1" - FORNECIMENTO E EXECUÇÃO</t>
  </si>
  <si>
    <t xml:space="preserve"> 3.20.3.8 </t>
  </si>
  <si>
    <t xml:space="preserve"> CP.00000455 </t>
  </si>
  <si>
    <t xml:space="preserve">PINTURA DUAS DEMÃOS ESMALTE FACE APARENTE DE TUBULAÇÃO Ø 1.1/4" - FORNECIMENTO E EXECUÇÃO</t>
  </si>
  <si>
    <t xml:space="preserve"> 3.20.3.9 </t>
  </si>
  <si>
    <t xml:space="preserve"> 3.20.3.10 </t>
  </si>
  <si>
    <t xml:space="preserve"> CP.00000454 </t>
  </si>
  <si>
    <t xml:space="preserve">PINTURA DUAS DEMÃOS ESMALTE FACE APARENTE DE TUBULAÇÃO Ø 3" - FORNECIMENTO E EXECUÇÃO</t>
  </si>
  <si>
    <t xml:space="preserve"> 3.20.4 </t>
  </si>
  <si>
    <t xml:space="preserve">CONEXÕES (ALIMENTAÇÃO DE HIDRANTES)</t>
  </si>
  <si>
    <t xml:space="preserve"> 3.20.4.1 </t>
  </si>
  <si>
    <t xml:space="preserve"> CP.00000594 </t>
  </si>
  <si>
    <t xml:space="preserve">LUVA, EM FERRO GALVANIZADO, DN 15 (1/2"), CONEXÃO ROSQUEADA, INSTALADO EM REDE DE ALIMENTAÇÃO PARA HIDRANTE - FORNECIMENTO E INSTALAÇÃO. AF_12/2015</t>
  </si>
  <si>
    <t xml:space="preserve"> 3.20.4.2 </t>
  </si>
  <si>
    <t xml:space="preserve"> 92370 </t>
  </si>
  <si>
    <t xml:space="preserve">LUVA, EM FERRO GALVANIZADO, DN 25 (1"), CONEXÃO ROSQUEADA, INSTALADO EM REDE DE ALIMENTAÇÃO PARA HIDRANTE - FORNECIMENTO E INSTALAÇÃO. AF_12/2015</t>
  </si>
  <si>
    <t xml:space="preserve"> 3.20.4.3 </t>
  </si>
  <si>
    <t xml:space="preserve"> 92372 </t>
  </si>
  <si>
    <t xml:space="preserve">LUVA, EM FERRO GALVANIZADO, DN 32 (1 1/4"), CONEXÃO ROSQUEADA, INSTALADO EM REDE DE ALIMENTAÇÃO PARA HIDRANTE - FORNECIMENTO E INSTALAÇÃO. AF_12/2015</t>
  </si>
  <si>
    <t xml:space="preserve"> 3.20.4.4 </t>
  </si>
  <si>
    <t xml:space="preserve"> 92378 </t>
  </si>
  <si>
    <t xml:space="preserve">LUVA, EM FERRO GALVANIZADO, DN 65 (2 1/2"), CONEXÃO ROSQUEADA, INSTALADO EM REDE DE ALIMENTAÇÃO PARA HIDRANTE - FORNECIMENTO E INSTALAÇÃO. AF_12/2015</t>
  </si>
  <si>
    <t xml:space="preserve"> 3.20.4.5 </t>
  </si>
  <si>
    <t xml:space="preserve"> 92380 </t>
  </si>
  <si>
    <t xml:space="preserve">LUVA, EM FERRO GALVANIZADO, DN 80 (3"), CONEXÃO ROSQUEADA, INSTALADO EM REDE DE ALIMENTAÇÃO PARA HIDRANTE - FORNECIMENTO E INSTALAÇÃO. AF_12/2015</t>
  </si>
  <si>
    <t xml:space="preserve"> 3.20.4.6 </t>
  </si>
  <si>
    <t xml:space="preserve"> 92918 </t>
  </si>
  <si>
    <t xml:space="preserve">LUVA DE REDUÇÃO, EM FERRO GALVANIZADO, 1" X 1/2", CONEXÃO ROSQUEADA, INSTALADO EM REDE DE ALIMENTAÇÃO PARA HIDRANTE - FORNECIMENTO E INSTALAÇÃO. AF_12/2015</t>
  </si>
  <si>
    <t xml:space="preserve"> 3.20.4.7 </t>
  </si>
  <si>
    <t xml:space="preserve"> 92925 </t>
  </si>
  <si>
    <t xml:space="preserve">LUVA DE REDUÇÃO, EM FERRO GALVANIZADO, 1 1/4" X 1", CONEXÃO ROSQUEADA, INSTALADO EM REDE DE ALIMENTAÇÃO PARA HIDRANTE - FORNECIMENTO E INSTALAÇÃO. AF_12/2015</t>
  </si>
  <si>
    <t xml:space="preserve"> 3.20.4.8 </t>
  </si>
  <si>
    <t xml:space="preserve"> 92931 </t>
  </si>
  <si>
    <t xml:space="preserve">LUVA DE REDUÇÃO, EM FERRO GALVANIZADO, 2" X 1 1/2", CONEXÃO ROSQUEADA, INSTALADO EM REDE DE ALIMENTAÇÃO PARA HIDRANTE - FORNECIMENTO E INSTALAÇÃO. AF_12/2015</t>
  </si>
  <si>
    <t xml:space="preserve"> 3.20.4.9 </t>
  </si>
  <si>
    <t xml:space="preserve"> 92932 </t>
  </si>
  <si>
    <t xml:space="preserve">LUVA DE REDUÇÃO, EM FERRO GALVANIZADO, 2" X 1 1/4", CONEXÃO ROSQUEADA, INSTALADO EM REDE DE ALIMENTAÇÃO PARA HIDRANTE - FORNECIMENTO E INSTALAÇÃO. AF_12/2015</t>
  </si>
  <si>
    <t xml:space="preserve"> 3.20.4.10 </t>
  </si>
  <si>
    <t xml:space="preserve"> 97475 </t>
  </si>
  <si>
    <t xml:space="preserve">LUVA COM REDUÇÃO, EM AÇO, CONEXÃO SOLDADA, DN 65 X 50 MM (2 1/2 X 2), INSTALADO EM REDE DE ALIMENTAÇÃO PARA HIDRANTE - FORNECIMENTO E INSTALAÇÃO. AF_12/2015</t>
  </si>
  <si>
    <t xml:space="preserve"> 3.20.4.11 </t>
  </si>
  <si>
    <t xml:space="preserve"> 92937 </t>
  </si>
  <si>
    <t xml:space="preserve">LUVA DE REDUÇÃO, EM FERRO GALVANIZADO, 3" X 2", CONEXÃO ROSQUEADA, INSTALADO EM REDE DE ALIMENTAÇÃO PARA HIDRANTE - FORNECIMENTO E INSTALAÇÃO. AF_12/2015</t>
  </si>
  <si>
    <t xml:space="preserve"> 3.20.4.12 </t>
  </si>
  <si>
    <t xml:space="preserve"> 92369 </t>
  </si>
  <si>
    <t xml:space="preserve">NIPLE, EM FERRO GALVANIZADO, DN 25 (1"), CONEXÃO ROSQUEADA, INSTALADO EM REDE DE ALIMENTAÇÃO PARA HIDRANTE - FORNECIMENTO E INSTALAÇÃO. AF_12/2015</t>
  </si>
  <si>
    <t xml:space="preserve"> 3.20.4.13 </t>
  </si>
  <si>
    <t xml:space="preserve"> 92377 </t>
  </si>
  <si>
    <t xml:space="preserve">NIPLE, EM FERRO GALVANIZADO, DN 65 (2 1/2"), CONEXÃO ROSQUEADA, INSTALADO EM REDE DE ALIMENTAÇÃO PARA HIDRANTE - FORNECIMENTO E INSTALAÇÃO. AF_12/2015</t>
  </si>
  <si>
    <t xml:space="preserve"> 3.20.4.14 </t>
  </si>
  <si>
    <t xml:space="preserve"> CP.00000595 </t>
  </si>
  <si>
    <t xml:space="preserve">JOELHO 90 GRAUS, EM FERRO GALVANIZADO, DN 15 (1/2"), CONEXÃO ROSQUEADA, INSTALADO EM REDE DE ALIMENTAÇÃO PARA HIDRANTE - FORNECIMENTO E INSTALAÇÃO. AF_12/2015</t>
  </si>
  <si>
    <t xml:space="preserve"> 3.20.4.15 </t>
  </si>
  <si>
    <t xml:space="preserve"> 92382 </t>
  </si>
  <si>
    <t xml:space="preserve">JOELHO 90 GRAUS, EM FERRO GALVANIZADO, DN 25 (1"), CONEXÃO ROSQUEADA, INSTALADO EM REDE DE ALIMENTAÇÃO PARA HIDRANTE - FORNECIMENTO E INSTALAÇÃO. AF_12/2015</t>
  </si>
  <si>
    <t xml:space="preserve"> 3.20.4.16 </t>
  </si>
  <si>
    <t xml:space="preserve"> 92384 </t>
  </si>
  <si>
    <t xml:space="preserve">JOELHO 90 GRAUS, EM FERRO GALVANIZADO, DN 32 (1 1/4"), CONEXÃO ROSQUEADA, INSTALADO EM REDE DE ALIMENTAÇÃO PARA HIDRANTE - FORNECIMENTO E INSTALAÇÃO. AF_12/2015</t>
  </si>
  <si>
    <t xml:space="preserve"> 3.20.4.17 </t>
  </si>
  <si>
    <t xml:space="preserve"> 92389 </t>
  </si>
  <si>
    <t xml:space="preserve">JOELHO 45 GRAUS, EM FERRO GALVANIZADO, DN 65 (2 1/2"), CONEXÃO ROSQUEADA, INSTALADO EM REDE DE ALIMENTAÇÃO PARA HIDRANTE - FORNECIMENTO E INSTALAÇÃO. AF_12/2015</t>
  </si>
  <si>
    <t xml:space="preserve"> 3.20.4.18 </t>
  </si>
  <si>
    <t xml:space="preserve"> 92390 </t>
  </si>
  <si>
    <t xml:space="preserve">JOELHO 90 GRAUS, EM FERRO GALVANIZADO, DN 65 (2 1/2"), CONEXÃO ROSQUEADA, INSTALADO EM REDE DE ALIMENTAÇÃO PARA HIDRANTE - FORNECIMENTO E INSTALAÇÃO. AF_12/2015</t>
  </si>
  <si>
    <t xml:space="preserve"> 3.20.4.19 </t>
  </si>
  <si>
    <t xml:space="preserve"> 92636 </t>
  </si>
  <si>
    <t xml:space="preserve">JOELHO 90 GRAUS, EM FERRO GALVANIZADO, CONEXÃO ROSQUEADA, DN 80 (3"), INSTALADO EM REDE DE ALIMENTAÇÃO PARA HIDRANTE - FORNECIMENTO E INSTALAÇÃO. AF_12/2015</t>
  </si>
  <si>
    <t xml:space="preserve"> 3.20.4.20 </t>
  </si>
  <si>
    <t xml:space="preserve"> CP.00000596 </t>
  </si>
  <si>
    <t xml:space="preserve">TÊ, EM FERRO GALVANIZADO, CONEXÃO ROSQUEADA, DN 15 (1/2"), INSTALADO EM REDE DE ALIMENTAÇÃO PARA HIDRANTE - FORNECIMENTO E INSTALAÇÃO. AF_12/2015</t>
  </si>
  <si>
    <t xml:space="preserve"> 3.20.4.21 </t>
  </si>
  <si>
    <t xml:space="preserve"> 92642 </t>
  </si>
  <si>
    <t xml:space="preserve">TÊ, EM FERRO GALVANIZADO, CONEXÃO ROSQUEADA, DN 65 (2 1/2"), INSTALADO EM REDE DE ALIMENTAÇÃO PARA HIDRANTE - FORNECIMENTO E INSTALAÇÃO. AF_12/2015</t>
  </si>
  <si>
    <t xml:space="preserve"> 3.20.4.22 </t>
  </si>
  <si>
    <t xml:space="preserve"> 92644 </t>
  </si>
  <si>
    <t xml:space="preserve">TÊ, EM FERRO GALVANIZADO, CONEXÃO ROSQUEADA, DN 80 (3"), INSTALADO EM REDE DE ALIMENTAÇÃO PARA HIDRANTE - FORNECIMENTO E INSTALAÇÃO. AF_12/2015</t>
  </si>
  <si>
    <t xml:space="preserve"> 3.20.4.23 </t>
  </si>
  <si>
    <t xml:space="preserve"> CP.00000597 </t>
  </si>
  <si>
    <t xml:space="preserve">UNIÃO, EM FERRO GALVANIZADO, DN 15 (1/2"), CONEXÃO ROSQUEADA, INSTALADO EM REDE DE ALIMENTAÇÃO PARA HIDRANTE - FORNECIMENTO E INSTALAÇÃO. AF_12/2015</t>
  </si>
  <si>
    <t xml:space="preserve"> 3.20.4.24 </t>
  </si>
  <si>
    <t xml:space="preserve"> 92892 </t>
  </si>
  <si>
    <t xml:space="preserve">UNIÃO, EM FERRO GALVANIZADO, DN 25 (1"), CONEXÃO ROSQUEADA, INSTALADO EM REDE DE ALIMENTAÇÃO PARA HIDRANTE - FORNECIMENTO E INSTALAÇÃO. AF_12/2015</t>
  </si>
  <si>
    <t xml:space="preserve"> 3.20.4.25 </t>
  </si>
  <si>
    <t xml:space="preserve"> 92893 </t>
  </si>
  <si>
    <t xml:space="preserve">UNIÃO, EM FERRO GALVANIZADO, DN 32 (1 1/4"), CONEXÃO ROSQUEADA, INSTALADO EM REDE DE ALIMENTAÇÃO PARA HIDRANTE - FORNECIMENTO E INSTALAÇÃO. AF_12/2015</t>
  </si>
  <si>
    <t xml:space="preserve"> 3.20.4.26 </t>
  </si>
  <si>
    <t xml:space="preserve"> 92896 </t>
  </si>
  <si>
    <t xml:space="preserve">UNIÃO, EM FERRO GALVANIZADO, DN 65 (2 1/2"), CONEXÃO ROSQUEADA, INSTALADO EM REDE DE ALIMENTAÇÃO PARA HIDRANTE - FORNECIMENTO E INSTALAÇÃO. AF_12/2015</t>
  </si>
  <si>
    <t xml:space="preserve"> 3.20.4.27 </t>
  </si>
  <si>
    <t xml:space="preserve"> 92897 </t>
  </si>
  <si>
    <t xml:space="preserve">UNIÃO, EM FERRO GALVANIZADO, DN 80 (3"), CONEXÃO ROSQUEADA, INSTALADO EM REDE DE ALIMENTAÇÃO PARA HIDRANTE - FORNECIMENTO E INSTALAÇÃO. AF_12/2015</t>
  </si>
  <si>
    <t xml:space="preserve"> 3.20.5 </t>
  </si>
  <si>
    <t xml:space="preserve"> 3.20.5.1 </t>
  </si>
  <si>
    <t xml:space="preserve"> CP.00000543 </t>
  </si>
  <si>
    <t xml:space="preserve">ENVELOPE DE CONCRETO P/PROTEÇÃO DE TUBO/ELETRODUTOS ENTERRADO</t>
  </si>
  <si>
    <t xml:space="preserve"> 3.20.6 </t>
  </si>
  <si>
    <t xml:space="preserve">EXTINTORES</t>
  </si>
  <si>
    <t xml:space="preserve"> 3.20.6.1 </t>
  </si>
  <si>
    <t xml:space="preserve"> CP.00000494 </t>
  </si>
  <si>
    <t xml:space="preserve">FITA ADESIVA PARA DEMARCAÇÃO DE PISO DA SINALIZAÇÃO DOS EXTINTORES/HIDRANTES - FORNECIMENTO E INSTALAÇÃO</t>
  </si>
  <si>
    <t xml:space="preserve"> 3.20.6.2 </t>
  </si>
  <si>
    <t xml:space="preserve"> CP.00000493 </t>
  </si>
  <si>
    <t xml:space="preserve">EXTINTOR INCENDIO TP PO QUIMICO ABC 8KG, INCLUINDO SUPORTE DE PAREDE - FORNECIMENTO E INSTALACAO</t>
  </si>
  <si>
    <t xml:space="preserve"> 3.20.7 </t>
  </si>
  <si>
    <t xml:space="preserve">HIDRANTES</t>
  </si>
  <si>
    <t xml:space="preserve"> 3.20.7.1 </t>
  </si>
  <si>
    <t xml:space="preserve"> CP.00000598 </t>
  </si>
  <si>
    <t xml:space="preserve">CAIXA ENTERRADA INCÊNDIO QUADRADA, EM ALVENARIA COM TIJOLOS CERÂMICOS MACIÇOS, ACABAMENTO INTERNO EM REBOCO, TAMPA EM FERRO FUNDIDO, FUNDO COM BRITA, DIMENSÕES INTERNAS: 0,6X0,6X0,9 M. AF_05/2018</t>
  </si>
  <si>
    <t xml:space="preserve"> 3.20.7.2 </t>
  </si>
  <si>
    <t xml:space="preserve"> CP.00000599 </t>
  </si>
  <si>
    <t xml:space="preserve">CAIXA ENTERRADA INCÊNDIO RETANGULAR, EM ALVENARIA COM TIJOLOS CERÂMICOS MACIÇOS, ACABAMENTO INTERNO EM REBOCO, TAMPA EM FERRO FUNDIDO, FUNDO COM BRITA, DIMENSÕES INTERNAS: 0,5X0,7X0,9 M. AF_05/2018</t>
  </si>
  <si>
    <t xml:space="preserve"> 3.20.7.3 </t>
  </si>
  <si>
    <t xml:space="preserve"> CP.00000495 </t>
  </si>
  <si>
    <t xml:space="preserve">ABRIGO PARA HIDRANTE, 90X60X17CM, COM REGISTRO GLOBO ANGULAR 45 GRAUS 2 1/2", ADAPTADOR STORZ 2 1/2", DUAS MANGUEIRAS DE INCÊNDIO 15M, REDUÇÃO 2 1/2 X 1 1/2" E ESGUICHO EM LATÃO 1 1/2" - FORNECIMENTO E INSTALAÇÃO. AF_08/2017</t>
  </si>
  <si>
    <t xml:space="preserve"> 3.20.7.4 </t>
  </si>
  <si>
    <t xml:space="preserve"> 74169/001 </t>
  </si>
  <si>
    <t xml:space="preserve">REGISTRO/VALVULA GLOBO ANGULAR 45 GRAUS EM LATAO PARA HIDRANTES DE INCÊNDIO PREDIAL DN 2.1/2, COM VOLANTE, CLASSE DE PRESSAO DE ATE 200 PSI - FORNECIMENTO E INSTALACAO</t>
  </si>
  <si>
    <t xml:space="preserve"> 3.20.7.5 </t>
  </si>
  <si>
    <t xml:space="preserve"> 99624 </t>
  </si>
  <si>
    <t xml:space="preserve">VÁLVULA DE RETENÇÃO HORIZONTAL, DE BRONZE, ROSCÁVEL, 2 1/2" - FORNECIMENTO E INSTALAÇÃO. AF_01/2019</t>
  </si>
  <si>
    <t xml:space="preserve"> 3.20.7.6 </t>
  </si>
  <si>
    <t xml:space="preserve"> CP.00000615 </t>
  </si>
  <si>
    <t xml:space="preserve">VÁLVULA BORBOLETA, DE FERRO FUNDIDO, ROSCÁVEL, 2 1/2" - FORNECIMENTO E INSTALAÇÃO. AF_01/2019</t>
  </si>
  <si>
    <t xml:space="preserve"> 3.20.7.7 </t>
  </si>
  <si>
    <t xml:space="preserve"> CP.00000980 </t>
  </si>
  <si>
    <t xml:space="preserve">ADAPTADOR STORZ 2.1/2"X2.1/2", INCLUINDO TAMPÃO COM CORRENTE DE ALUMÍNIO - FORNECIMENTO E INSTALAÇÃO</t>
  </si>
  <si>
    <t xml:space="preserve"> 3.20.8 </t>
  </si>
  <si>
    <t xml:space="preserve">BOMBAS DE INCÊNDIO</t>
  </si>
  <si>
    <t xml:space="preserve"> 3.20.8.1 </t>
  </si>
  <si>
    <t xml:space="preserve"> 3.20.8.2 </t>
  </si>
  <si>
    <t xml:space="preserve"> 99629 </t>
  </si>
  <si>
    <t xml:space="preserve">VÁLVULA DE RETENÇÃO VERTICAL, DE BRONZE, ROSCÁVEL, 1" - FORNECIMENTO E INSTALAÇÃO. AF_01/2019</t>
  </si>
  <si>
    <t xml:space="preserve"> 3.20.8.3 </t>
  </si>
  <si>
    <t xml:space="preserve"> CP.00000600 </t>
  </si>
  <si>
    <t xml:space="preserve">VÁLVULA DE RETENÇÃO VERTICAL, DE BRONZE, ROSCÁVEL, 2 1/2" - FORNECIMENTO E INSTALAÇÃO. AF_01/2019</t>
  </si>
  <si>
    <t xml:space="preserve"> 3.20.8.4 </t>
  </si>
  <si>
    <t xml:space="preserve"> CP.00000601 </t>
  </si>
  <si>
    <t xml:space="preserve">VÁLVULA DE PÉ COM CRIVO Ø 80MM (3") - FORNECIMENTO E INSTALAÇÃO</t>
  </si>
  <si>
    <t xml:space="preserve"> 3.20.8.5 </t>
  </si>
  <si>
    <t xml:space="preserve"> 3.20.8.6 </t>
  </si>
  <si>
    <t xml:space="preserve"> 3.20.8.7 </t>
  </si>
  <si>
    <t xml:space="preserve"> CP.00000616 </t>
  </si>
  <si>
    <t xml:space="preserve">JUNTA EXPANSAO METALICA FLANGE 1" - FORNECIMENTO E INSTALAÇÃO</t>
  </si>
  <si>
    <t xml:space="preserve"> 3.20.8.8 </t>
  </si>
  <si>
    <t xml:space="preserve"> CP.00000617 </t>
  </si>
  <si>
    <t xml:space="preserve">JUNTA EXPANSAO METALICA FLANGE 1 1/4" - FORNECIMENTO E INSTALAÇÃO</t>
  </si>
  <si>
    <t xml:space="preserve"> 3.20.8.9 </t>
  </si>
  <si>
    <t xml:space="preserve"> CP.00000618 </t>
  </si>
  <si>
    <t xml:space="preserve">JUNTA EXPANSAO METALICA FLANGE 3" - FORNECIMENTO E INSTALAÇÃO</t>
  </si>
  <si>
    <t xml:space="preserve"> 3.20.8.10 </t>
  </si>
  <si>
    <t xml:space="preserve"> CP.00000622 </t>
  </si>
  <si>
    <t xml:space="preserve">JUNTA EXPANSAO METALICA FLANGE 2 1/2" - FORNECIMENTO E INSTALAÇÃO</t>
  </si>
  <si>
    <t xml:space="preserve"> 3.20.8.11 </t>
  </si>
  <si>
    <t xml:space="preserve"> CP.00000619 </t>
  </si>
  <si>
    <t xml:space="preserve">BASE DE NEOPRENE SIMPLES 10X10CM, ALTURA 1" - FORNECIMENTO E INSTALAÇÃO</t>
  </si>
  <si>
    <t xml:space="preserve"> 3.20.8.12 </t>
  </si>
  <si>
    <t xml:space="preserve"> CP.00000500 </t>
  </si>
  <si>
    <t xml:space="preserve">VÁLVULA GAVETA HASTE ASCENDENTE CORPO EM FERRO FUNDIDO, Ø1 - FORNECIMENTO E INSTALACAO</t>
  </si>
  <si>
    <t xml:space="preserve"> 3.20.8.13 </t>
  </si>
  <si>
    <t xml:space="preserve"> CP.00000501 </t>
  </si>
  <si>
    <t xml:space="preserve">VÁLVULA GAVETA HASTE ASCENDENTE CORPO EM FERRO FUNDIDO, Ø1 1/4 - FORNECIMENTO E INSTALACAO</t>
  </si>
  <si>
    <t xml:space="preserve"> 3.20.8.14 </t>
  </si>
  <si>
    <t xml:space="preserve"> CP.00000620 </t>
  </si>
  <si>
    <t xml:space="preserve">VÁLVULA GAVETA HASTE ASCENDENTE CORPO EM FERRO FUNDIDO, Ø3 - FORNECIMENTO E INSTALACAO</t>
  </si>
  <si>
    <t xml:space="preserve"> 3.20.8.15 </t>
  </si>
  <si>
    <t xml:space="preserve"> CP.00000621 </t>
  </si>
  <si>
    <t xml:space="preserve">VÁLVULA GAVETA HASTE ASCENDENTE CORPO EM FERRO FUNDIDO, Ø2 1/2 - FORNECIMENTO E INSTALACAO</t>
  </si>
  <si>
    <t xml:space="preserve"> 3.20.8.16 </t>
  </si>
  <si>
    <t xml:space="preserve"> CP.00000623 </t>
  </si>
  <si>
    <t xml:space="preserve">RALO DE FERRO FUNDIDO, TIPO HEMISFÉRICO, D=65MM PARA LAJES, CALHAS - FORNECIMENTO E INSTALACAO</t>
  </si>
  <si>
    <t xml:space="preserve"> 3.20.8.17 </t>
  </si>
  <si>
    <t xml:space="preserve"> CP.00000627 </t>
  </si>
  <si>
    <t xml:space="preserve">BOMBA ELÉTRICA DE INCÊNDIO, COM VAZÃO PARA 24 M3/H COM ALTURA MANOMETRICA DE 30 MCA, POTENCIA ESTIMADA DE 5CV, TRIFÁSICA - FORNECIMENTO E INSTALAÇÃO</t>
  </si>
  <si>
    <t xml:space="preserve"> 3.20.8.18 </t>
  </si>
  <si>
    <t xml:space="preserve"> CP.00000628 </t>
  </si>
  <si>
    <t xml:space="preserve">BOMBA CENTRIFUGA MOTOR A DIESEL (INCLUINDO MOTOR E BATERIA PARA A PARTIDA) DE INCÊNDIO, COM VAZÃO PARA 24 M3/H COM ALTURA MANOMETRICA DE 30 MCA, POTENCIA ESTIMADA DE 7,5CV, TRIFÁSICA - COMPLETA - FORNECIMENTO E INSTALAÇÃO</t>
  </si>
  <si>
    <t xml:space="preserve"> 3.20.8.19 </t>
  </si>
  <si>
    <t xml:space="preserve"> CP.00000629 </t>
  </si>
  <si>
    <t xml:space="preserve">BOMBA ELÉTRICA DE INCÊNDIO (JOCKEY), COM VAZÃO PARA 1,2 M3/H COM ALTURA MANOMETRICA DE 40 MCA, POTENCIA ESTIMADA DE 1CV, TRIFÁSICA - FORNECIMENTO E INSTALAÇÃO</t>
  </si>
  <si>
    <t xml:space="preserve"> 3.20.8.20 </t>
  </si>
  <si>
    <t xml:space="preserve"> CP.00000908 </t>
  </si>
  <si>
    <t xml:space="preserve">VALVULA PE COM CRIVO BRONZE 2.1/2" - FORNECIMENTO E INSTALACAO</t>
  </si>
  <si>
    <t xml:space="preserve"> 3.20.9 </t>
  </si>
  <si>
    <t xml:space="preserve">CAVALETE DE PRESSURIZAÇÃO - SISTEMA DE RECALQUE DE HIDRANTES</t>
  </si>
  <si>
    <t xml:space="preserve"> 3.20.9.1 </t>
  </si>
  <si>
    <t xml:space="preserve"> 3.20.9.2 </t>
  </si>
  <si>
    <t xml:space="preserve"> 3.20.9.3 </t>
  </si>
  <si>
    <t xml:space="preserve"> 85120 </t>
  </si>
  <si>
    <t xml:space="preserve">MANOMETRO 0 A 200 PSI (0 A 14 KGF/CM2), D = 50MM - FORNECIMENTO E COLOCACAO</t>
  </si>
  <si>
    <t xml:space="preserve"> 3.20.9.4 </t>
  </si>
  <si>
    <t xml:space="preserve"> CP.00000508 </t>
  </si>
  <si>
    <t xml:space="preserve">TANQUE HIDROPNEUMÁTICO YELLOW JET JY36, FORNECIMENTO E INSTALAÇÃO</t>
  </si>
  <si>
    <t xml:space="preserve"> 3.20.9.5 </t>
  </si>
  <si>
    <t xml:space="preserve"> CP.00000507 </t>
  </si>
  <si>
    <t xml:space="preserve">PRESSOSTATO 0 À 10 BAR - FORNECIMENTO E INSTALAÇÃO</t>
  </si>
  <si>
    <t xml:space="preserve"> 3.20.9.6 </t>
  </si>
  <si>
    <t xml:space="preserve"> CP.00000630 </t>
  </si>
  <si>
    <t xml:space="preserve">QUADRO DE AUTOMAÇÃO DE PARTIDA DO CONJUNTO DE BOMBAS DE COMBATE A INCÊNDIO, COM BOTÕES DE LIGA E DESLIGA E SINAL DE ALARME NO PAINEL - FORNECIMENTO E INSTALAÇÃO</t>
  </si>
  <si>
    <t xml:space="preserve"> 3.20.10 </t>
  </si>
  <si>
    <t xml:space="preserve">ILUMINAÇÃO DE EMERGÊNCIA E SINALIZAÇÕES</t>
  </si>
  <si>
    <t xml:space="preserve"> 3.20.10.1 </t>
  </si>
  <si>
    <t xml:space="preserve"> CP.00000511 </t>
  </si>
  <si>
    <t xml:space="preserve">PLACA INDICATIVA "EXTINTOR" FOTOLUMINESCENTE EM PVC, DIM.: 20 x 20 CM - FORNECIMENTO E INSTALAÇÃO</t>
  </si>
  <si>
    <t xml:space="preserve"> 3.20.10.2 </t>
  </si>
  <si>
    <t xml:space="preserve"> CP.00000512 </t>
  </si>
  <si>
    <t xml:space="preserve">PLACA INDICATIVA "HIDRANTE/MANGUEIRA" FOTOLUMINESCENTE EM PVC, DIM.: 20 x 20 CM - FORNECIMENTO E INSTALAÇÃO</t>
  </si>
  <si>
    <t xml:space="preserve"> 3.20.10.3 </t>
  </si>
  <si>
    <t xml:space="preserve"> CP.00000515 </t>
  </si>
  <si>
    <t xml:space="preserve">PLACA INDICATIVA "SINALIZAÇÃO PARA ROTA DE SAÍDA (SAÍDA DE EMERGÊNCIA)" FOTOLUMINESCENTE EM PVC, DIM.: 32 x 16 CM - FORNECIMENTO E INSTALAÇÃO</t>
  </si>
  <si>
    <t xml:space="preserve"> 3.20.10.4 </t>
  </si>
  <si>
    <t xml:space="preserve"> CP.00000632 </t>
  </si>
  <si>
    <t xml:space="preserve">PLACA INDICATIVA "ALARME DE INCENDIO" FOTOLUMINESCENTE EM PVC, DIM.: 20 x 20 CM - FORNECIMENTO E INSTALAÇÃO</t>
  </si>
  <si>
    <t xml:space="preserve"> 3.20.10.5 </t>
  </si>
  <si>
    <t xml:space="preserve"> CP.00000633 </t>
  </si>
  <si>
    <t xml:space="preserve">PLACA INDICATIVA "SENTIDO DE ROTA DE FUGA" FOTOLUMINESCENTE EM PVC, DIM.: 20 x 20 CM - FORNECIMENTO E INSTALAÇÃO</t>
  </si>
  <si>
    <t xml:space="preserve"> 3.20.10.6 </t>
  </si>
  <si>
    <t xml:space="preserve"> CP.00000516 </t>
  </si>
  <si>
    <t xml:space="preserve">APARELHO AUTÔNOMO DE ILUMINAÇÃO DE EMERGÊNCIA EQUIPADA COM DOIS FAROIS DE 55W, INCLUINDO BATERIA - FORNECIMENTO E INSTALAÇÃO</t>
  </si>
  <si>
    <t xml:space="preserve"> 3.20.10.7 </t>
  </si>
  <si>
    <t xml:space="preserve"> CP.00000517 </t>
  </si>
  <si>
    <t xml:space="preserve">BLOCO AUTÔNOMO DE ILUMINAÇÃO DE EMERGÊNCIA COM BALIZAMENTO NA COR VERMELHA NAS UMA FACE, LED DE ALTA INTENSIDADE FLUXO LUMINOSO 500 LÚMENS, FORNECIMENTO E INSTALAÇÃO</t>
  </si>
  <si>
    <t xml:space="preserve"> 3.20.10.8 </t>
  </si>
  <si>
    <t xml:space="preserve"> CP.00000631 </t>
  </si>
  <si>
    <t xml:space="preserve">BLOCO AUTÔNOMO DE ILUMINAÇÃO DE EMERGÊNCIA COM BALIZAMENTO NA COR VERMELHA NAS DUAS FACES, LED DE ALTA INTENSIDADE FLUXO LUMINOSO 500 LÚMENS, FORNECIMENTO E INSTALAÇÃO</t>
  </si>
  <si>
    <t xml:space="preserve"> 3.20.10.9 </t>
  </si>
  <si>
    <t xml:space="preserve"> CP.00000518 </t>
  </si>
  <si>
    <t xml:space="preserve">BLOCO AUTÔNOMO DE ILUMINAÇÃO DE EMERGÊNCIA (ACLARAMENTO) 30 LEDS SEM PICTOGRAMA E COM LÂMPADAS DE 3W, FLUXO LUMINOSO DE 500 LÚMENS, FORNECIMENTO E INSTALAÇÃO</t>
  </si>
  <si>
    <t xml:space="preserve"> 3.21 </t>
  </si>
  <si>
    <t xml:space="preserve">CLIMATIZAÇÃO E EXAUSTÃO</t>
  </si>
  <si>
    <t xml:space="preserve"> 3.21.1 </t>
  </si>
  <si>
    <t xml:space="preserve">EQUIPAMENTOS CLIMATIZAÇÃO</t>
  </si>
  <si>
    <t xml:space="preserve"> 3.21.1.1 </t>
  </si>
  <si>
    <t xml:space="preserve"> CP.00000988 </t>
  </si>
  <si>
    <t xml:space="preserve">AR CONDICIONADO SPLIT CASSETE (TETO), 24000 BTUS/H, CICLO QUENTE/FRIO, 60 HZ, CLASSIFICACAO ENERGETICA A - SELO PROCEL, CONTROLE S/ FIO - FORNECIMENTO E INSTALAÇÃO</t>
  </si>
  <si>
    <t xml:space="preserve"> 3.21.1.2 </t>
  </si>
  <si>
    <t xml:space="preserve"> CP.00000987 </t>
  </si>
  <si>
    <t xml:space="preserve">AR CONDICIONADO SPLIT CASSETE (TETO), 36000 BTUS/H, CICLO QUENTE/FRIO, 60 HZ, CLASSIFICACAO ENERGETICA A - SELO PROCEL, CONTROLE S/ FIO - FORNECIMENTO E INSTALAÇÃO</t>
  </si>
  <si>
    <t xml:space="preserve"> 3.21.1.3 </t>
  </si>
  <si>
    <t xml:space="preserve"> CP.00000990 </t>
  </si>
  <si>
    <t xml:space="preserve">AR CONDICIONADO SPLIT HI WALL, 9000 BTUS/H, CICLO QUENTE/FRIO, 60 HZ, CLASSIFICACAO ENERGETICA A - SELO PROCEL, CONTROLE S/ FIO - FORNECIMENTO E INSTALAÇÃO</t>
  </si>
  <si>
    <t xml:space="preserve"> 3.21.1.4 </t>
  </si>
  <si>
    <t xml:space="preserve"> CP.00000989 </t>
  </si>
  <si>
    <t xml:space="preserve">AR CONDICIONADO SPLIT HI WALL, 12000 BTUS/H, CICLO QUENTE/FRIO, 60 HZ, CLASSIFICACAO ENERGETICA A - SELO PROCEL, CONTROLE S/ FIO - FORNECIMENTO E INSTALAÇÃO</t>
  </si>
  <si>
    <t xml:space="preserve"> 3.21.1.5 </t>
  </si>
  <si>
    <t xml:space="preserve"> CP.00000991 </t>
  </si>
  <si>
    <t xml:space="preserve">AR CONDICIONADO SPLIT HI WALL, 18000 BTUS/H, CICLO QUENTE/FRIO, 60 HZ, CLASSIFICACAO ENERGETICA A - SELO PROCEL, CONTROLE S/ FIO - FORNECIMENTO E INSTALAÇÃO</t>
  </si>
  <si>
    <t xml:space="preserve"> 3.21.2 </t>
  </si>
  <si>
    <t xml:space="preserve">EQUIPAMENTOS RENOVAÇÃO DE AR</t>
  </si>
  <si>
    <t xml:space="preserve"> 3.21.2.1 </t>
  </si>
  <si>
    <t xml:space="preserve"> CP.00001055 </t>
  </si>
  <si>
    <t xml:space="preserve">GABINETE DE VENTILAÇÃO PARA RENOVAÇÃO DE AR, COMPACTO, PARA INSTALAÇÃO ENTRE FORRO E LAJE, ALTURA MÁXIMA 300MM, PARA DUTO, VAZÃO DE 1.200M³/H, FILTRAGEM G4, PRESSÃO ESTATICA 15 MMCA, ALIMENTAÇÃO ELÉTRICA 220V, MONOFÁSICO, MODELO GF160 DA OTAM OU EQUIVALENTE TÉCNICO - FORNECIMENTO E INSTALAÇÃO</t>
  </si>
  <si>
    <t xml:space="preserve"> 3.21.2.2 </t>
  </si>
  <si>
    <t xml:space="preserve"> CP.00001056 </t>
  </si>
  <si>
    <t xml:space="preserve">GABINETE DE VENTILAÇÃO PARA RENOVAÇÃO DE AR, COMPACTO, PARA INSTALAÇÃO ENTRE FORRO E LAJE, ALTURA MÁXIMA 300MM, PARA DUTO, VAZÃO DE 400M³/H, FILTRAGEM G4, PRESSÃO ESTATICA 15 MMCA, ALIMENTAÇÃO ELÉTRICA 220V, MONOFÁSICO, MODELO GF160 DA OTAM OU EQUIVALENTE TÉCNICO - FORNECIMENTO E INSTALAÇÃO</t>
  </si>
  <si>
    <t xml:space="preserve"> 3.21.2.3 </t>
  </si>
  <si>
    <t xml:space="preserve"> CP.00001057 </t>
  </si>
  <si>
    <t xml:space="preserve">GABINETE DE VENTILAÇÃO PARA RENOVAÇÃO DE AR, COMPACTO, PARA INSTALAÇÃO ENTRE FORRO E LAJE, ALTURA MÁXIMA 300MM, PARA DUTO, VAZÃO DE 600M³/H, FILTRAGEM G4, PRESSÃO ESTATICA 15 MMCA, ALIMENTAÇÃO ELÉTRICA 220V, MONOFÁSICO, MODELO GF160 DA OTAM OU EQUIVALENTE TÉCNICO - FORNECIMENTO E INSTALAÇÃO</t>
  </si>
  <si>
    <t xml:space="preserve"> 3.21.2.4 </t>
  </si>
  <si>
    <t xml:space="preserve"> CP.00001058 </t>
  </si>
  <si>
    <t xml:space="preserve">GABINETE DE VENTILAÇÃO PARA RENOVAÇÃO DE AR, COMPACTO, PARA INSTALAÇÃO ENTRE FORRO E LAJE, ALTURA MÁXIMA 300MM, PARA DUTO, VAZÃO DE 800M³/H, FILTRAGEM G4, PRESSÃO ESTATICA 15 MMCA, ALIMENTAÇÃO ELÉTRICA 220V, MONOFÁSICO, MODELO GF160 DA OTAM OU EQUIVALENTE TÉCNICO - FORNECIMENTO E INSTALAÇÃO</t>
  </si>
  <si>
    <t xml:space="preserve"> 3.21.2.5 </t>
  </si>
  <si>
    <t xml:space="preserve"> CP.00001059 </t>
  </si>
  <si>
    <t xml:space="preserve">GABINETE DE VENTILAÇÃO PARA RENOVAÇÃO DE AR, COMPACTO, PARA INSTALAÇÃO ENTRE FORRO E LAJE, ALTURA MÁXIMA 300MM, PARA DUTO, VAZÃO DE 1.800M³/H, FILTRAGEM G4, PRESSÃO ESTATICA 15 MMCA, ALIMENTAÇÃO ELÉTRICA 220V, MONOFÁSICO, MODELO GF160 DA OTAM OU EQUIVALENTE TÉCNICO - FORNECIMENTO E INSTALAÇÃO</t>
  </si>
  <si>
    <t xml:space="preserve"> 3.21.2.6 </t>
  </si>
  <si>
    <t xml:space="preserve"> CP.00001060 </t>
  </si>
  <si>
    <t xml:space="preserve">VENTILADOR DE PAREDE PARA RENOVAÇÃO DE AR, VAZÃO MÍNIMA 90M³/H, FILTRAGEM MÍNIMA G4, ALIMENTAÇÃO ELÉTRICA 220V, MONOFÁSICO, MODELO SPLITVENT DA SICFLUX OU EQUIVALENTE TÉCNICO - FORNECIMENTO E INSTALAÇÃO</t>
  </si>
  <si>
    <t xml:space="preserve"> 3.21.3 </t>
  </si>
  <si>
    <t xml:space="preserve">EQUIPAMENTOS EXAUSTÃO</t>
  </si>
  <si>
    <t xml:space="preserve"> 3.21.3.1 </t>
  </si>
  <si>
    <t xml:space="preserve"> CP.00001061 </t>
  </si>
  <si>
    <t xml:space="preserve">EXAUSTOR TURBO AXIAL, VAZÃO DE 390 M³/H, PRESSÃO ESTÁTICA DE 10 MMCA, ALIMENTAÇÃO ELÉTRICA 220V, MONOFÁSICO, MODELO TD 350/120 SILENT DA OTAM OU EQUIVALENTE TÉCNICO - FORNECIMENTO E INSTALAÇÃO</t>
  </si>
  <si>
    <t xml:space="preserve"> 3.21.3.2 </t>
  </si>
  <si>
    <t xml:space="preserve"> CP.00001062 </t>
  </si>
  <si>
    <t xml:space="preserve">EXAUSTOR AXIAL, VAZÃO DE 155 M³/H, ALIMENTAÇÃO ELÉTRICA 220V, MONOFÁSICO, MODELO SILENT 200-CV DA OTAM OU EQUIVALENTE TÉCNICO - FORNECIMENTO E INSTALAÇÃO</t>
  </si>
  <si>
    <t xml:space="preserve"> 3.21.4 </t>
  </si>
  <si>
    <t xml:space="preserve">GRELHAS</t>
  </si>
  <si>
    <t xml:space="preserve"> 3.21.4.1 </t>
  </si>
  <si>
    <t xml:space="preserve"> CP.00001065 </t>
  </si>
  <si>
    <t xml:space="preserve">GRELHA DE INSUFLAMENTO EM ALUMÍNIO ANODIZADO COM REGISTRO, DIMENSÕES 165X525MM, MODELO VAT DA TROX OU EQUIVALENTE TÉCNICO - FORNECIMENTO E MONTAGEM</t>
  </si>
  <si>
    <t xml:space="preserve"> 3.21.4.2 </t>
  </si>
  <si>
    <t xml:space="preserve"> CP.00001066 </t>
  </si>
  <si>
    <t xml:space="preserve">GRELHA DE INSUFLAMENTO EM ALUMÍNIO ANODIZADO COM REGISTRO, DIMENSÕES 125X325MM, MODELO VAT DA TROX OU EQUIVALENTE TÉCNICO - FORNECIMENTO E MONTAGEM</t>
  </si>
  <si>
    <t xml:space="preserve"> 3.21.4.3 </t>
  </si>
  <si>
    <t xml:space="preserve"> CP.00001067 </t>
  </si>
  <si>
    <t xml:space="preserve">GRELHA DE INSUFLAMENTO EM ALUMÍNIO ANODIZADO COM REGISTRO, DIMENSÕES 125X225MM, MODELO VAT DA TROX OU EQUIVALENTE TÉCNICO - FORNECIMENTO E MONTAGEM</t>
  </si>
  <si>
    <t xml:space="preserve"> 3.21.4.4 </t>
  </si>
  <si>
    <t xml:space="preserve"> CP.00001068 </t>
  </si>
  <si>
    <t xml:space="preserve">GRELHA DE RETORNO EM ALUMÍNIO ANODIZADO COM REGISTRO, DIMENSÕES 125X225MM, MODELO VAT DA TROX OU EQUIVALENTE TÉCNICO - FORNECIMENTO E MONTAGEM</t>
  </si>
  <si>
    <t xml:space="preserve"> 3.21.5 </t>
  </si>
  <si>
    <t xml:space="preserve">DUTOS E OUTROS</t>
  </si>
  <si>
    <t xml:space="preserve"> 3.21.5.1 </t>
  </si>
  <si>
    <t xml:space="preserve"> CP.00001063 </t>
  </si>
  <si>
    <t xml:space="preserve">DUTO EM CHAPA DE AÇO GALVANIZADO Nº. 26, PARA AR CONDICIONADO - FORNECIMENTO, MONTAGEM E INSTALAÇÃO</t>
  </si>
  <si>
    <t xml:space="preserve"> 3.21.5.2 </t>
  </si>
  <si>
    <t xml:space="preserve"> 97327 </t>
  </si>
  <si>
    <t xml:space="preserve">TUBO EM COBRE FLEXÍVEL, DN 1/4, COM ISOLAMENTO, INSTALADO EM RAMAL DE ALIMENTAÇÃO DE AR CONDICIONADO COM CONDENSADORA INDIVIDUAL   FORNECIMENTO E INSTALAÇÃO. AF_12/2015</t>
  </si>
  <si>
    <t xml:space="preserve"> 3.21.5.3 </t>
  </si>
  <si>
    <t xml:space="preserve"> 97329 </t>
  </si>
  <si>
    <t xml:space="preserve">TUBO EM COBRE FLEXÍVEL, DN 1/2", COM ISOLAMENTO, INSTALADO EM RAMAL DE ALIMENTAÇÃO DE AR CONDICIONADO COM CONDENSADORA INDIVIDUAL  FORNECIMENTO E INSTALAÇÃO. AF_12/2015</t>
  </si>
  <si>
    <t xml:space="preserve"> 3.21.5.4 </t>
  </si>
  <si>
    <t xml:space="preserve"> CP.00001069 </t>
  </si>
  <si>
    <t xml:space="preserve">TUBO EM COBRE FLEXÍVEL, DN 3/4", COM ISOLAMENTO, INSTALADO EM RAMAL DE ALIMENTAÇÃO DE AR CONDICIONADO COM CONDENSADORA INDIVIDUAL  FORNECIMENTO E INSTALAÇÃO. AF_12/2015</t>
  </si>
  <si>
    <t xml:space="preserve"> 3.21.5.5 </t>
  </si>
  <si>
    <t xml:space="preserve"> 97328 </t>
  </si>
  <si>
    <t xml:space="preserve">TUBO EM COBRE FLEXÍVEL, DN 3/8", COM ISOLAMENTO, INSTALADO EM RAMAL DE ALIMENTAÇÃO DE AR CONDICIONADO COM CONDENSADORA INDIVIDUAL  FORNECIMENTO E INSTALAÇÃO. AF_12/2015</t>
  </si>
  <si>
    <t xml:space="preserve"> 3.21.5.6 </t>
  </si>
  <si>
    <t xml:space="preserve"> CP.00001070 </t>
  </si>
  <si>
    <t xml:space="preserve">TUBO EM COBRE FLEXÍVEL, DN 1", COM ISOLAMENTO, INSTALADO EM RAMAL DE ALIMENTAÇÃO DE AR CONDICIONADO COM CONDENSADORA INDIVIDUAL  FORNECIMENTO E INSTALAÇÃO. AF_12/2015</t>
  </si>
  <si>
    <t xml:space="preserve"> 3.21.5.7 </t>
  </si>
  <si>
    <t xml:space="preserve"> CP.00001071 </t>
  </si>
  <si>
    <t xml:space="preserve">CABO PP CORDPLAST 5 CONDUTORES 450/750V 2,50MM, FORNECIMENTO E INSTALAÇÃO</t>
  </si>
  <si>
    <t xml:space="preserve"> 3.21.5.8 </t>
  </si>
  <si>
    <t xml:space="preserve"> 3.22 </t>
  </si>
  <si>
    <t xml:space="preserve">INSTALAÇÕES MECÂNICAS</t>
  </si>
  <si>
    <t xml:space="preserve"> 3.22.1 </t>
  </si>
  <si>
    <t xml:space="preserve"> CP.00001051 </t>
  </si>
  <si>
    <t xml:space="preserve">FORNECIMENTO E INSTALAÇÃO DE ELEVADOR SEM CASA DE MÁQUINAS, REF. OTIS GEN2 CONFORT PORTA SLIM / DO2000 OU EQUIVALENTE TÉCNICO, COM 2 PARADAS, 8 PASSAGEIROS</t>
  </si>
  <si>
    <t xml:space="preserve"> 3.23 </t>
  </si>
  <si>
    <t xml:space="preserve">ÁREAS MOLHADAS E BALCÕES</t>
  </si>
  <si>
    <t xml:space="preserve"> 3.23.1 </t>
  </si>
  <si>
    <t xml:space="preserve">LOUÇAS</t>
  </si>
  <si>
    <t xml:space="preserve"> 3.23.1.1 </t>
  </si>
  <si>
    <t xml:space="preserve"> 95472 </t>
  </si>
  <si>
    <t xml:space="preserve">VASO SANITARIO SIFONADO CONVENCIONAL PARA PCD SEM FURO FRONTAL COM LOUÇA BRANCA SEM ASSENTO, INCLUSO CONJUNTO DE LIGAÇÃO PARA BACIA SANITÁRIA AJUSTÁVEL - FORNECIMENTO E INSTALAÇÃO. AF_10/2016</t>
  </si>
  <si>
    <t xml:space="preserve"> 3.23.1.2 </t>
  </si>
  <si>
    <t xml:space="preserve"> 86931 </t>
  </si>
  <si>
    <t xml:space="preserve">VASO SANITÁRIO SIFONADO COM CAIXA ACOPLADA LOUÇA BRANCA, INCLUSO ENGATE FLEXÍVEL EM PLÁSTICO BRANCO, 1/2  X 40CM - FORNECIMENTO E INSTALAÇÃO. AF_12/2013</t>
  </si>
  <si>
    <t xml:space="preserve"> 3.23.1.3 </t>
  </si>
  <si>
    <t xml:space="preserve"> CP.00000193 </t>
  </si>
  <si>
    <t xml:space="preserve">LAVATÓRIO LOUÇA BRANCA COM COLUNA, *44 X 35,5* CM, PADRÃO POPULAR, INCLUSO SIFÃO FLEXÍVEL EM PVC E VÁLVULA EM PLÁSTICO - FORNECIMENTO E INSTALAÇÃO. AF_12/2013</t>
  </si>
  <si>
    <t xml:space="preserve"> 3.23.1.4 </t>
  </si>
  <si>
    <t xml:space="preserve"> CP.00000668 </t>
  </si>
  <si>
    <t xml:space="preserve">TANQUE DE LOUÇA BRANCA, 40L OU EQUIVALENTE, INCLUSO SIFÃO FLEXÍVEL EM PVC E VÁLVULA PLÁSTICA - FORNECIMENTO E INSTALAÇÃO. AF_12/2013</t>
  </si>
  <si>
    <t xml:space="preserve"> 3.23.2 </t>
  </si>
  <si>
    <t xml:space="preserve">METAIS</t>
  </si>
  <si>
    <t xml:space="preserve"> 3.23.2.1 </t>
  </si>
  <si>
    <t xml:space="preserve"> 86909 </t>
  </si>
  <si>
    <t xml:space="preserve">TORNEIRA CROMADA TUBO MÓVEL, DE MESA, 1/2" OU 3/4", PARA PIA DE COZINHA, PADRÃO ALTO - FORNECIMENTO E INSTALAÇÃO. AF_12/2013</t>
  </si>
  <si>
    <t xml:space="preserve"> 3.23.2.2 </t>
  </si>
  <si>
    <t xml:space="preserve"> CP.00000172 </t>
  </si>
  <si>
    <t xml:space="preserve">TORNEIRA CROMADA DE MESA COM ACIONAMENTO POR PRESSÃO E FECHAMENTO AUTOMÁTICO, PARA LAVATÓRIO - FORNECIMENTO E INSTALAÇÃO. AF_12/2013</t>
  </si>
  <si>
    <t xml:space="preserve"> 3.23.2.3 </t>
  </si>
  <si>
    <t xml:space="preserve"> 3.23.2.4 </t>
  </si>
  <si>
    <t xml:space="preserve"> CP.00000066 </t>
  </si>
  <si>
    <t xml:space="preserve">BARRA DE APOIO EM AÇO INOX PARA PORTADORES DE NECESSIDADES ESPECIAIS, DIM.:40CM - FORNECIMENTO E INSTALAÇÃO</t>
  </si>
  <si>
    <t xml:space="preserve"> 3.23.2.5 </t>
  </si>
  <si>
    <t xml:space="preserve"> CP.00000165 </t>
  </si>
  <si>
    <t xml:space="preserve">BARRA DE APOIO EM AÇO INOX PARA PORTADORES DE NECESSIDADES ESPECIAIS, DIM.:70CM - FORNECIMENTO E INSTALAÇÃO</t>
  </si>
  <si>
    <t xml:space="preserve"> 3.23.2.6 </t>
  </si>
  <si>
    <t xml:space="preserve"> CP.00000166 </t>
  </si>
  <si>
    <t xml:space="preserve">BARRA DE APOIO EM AÇO INOX PARA PORTADORES DE NECESSIDADES ESPECIAIS, DIM.:80CM - FORNECIMENTO E INSTALAÇÃO</t>
  </si>
  <si>
    <t xml:space="preserve"> 3.23.2.7 </t>
  </si>
  <si>
    <t xml:space="preserve"> CP.00000168 </t>
  </si>
  <si>
    <t xml:space="preserve">BARRA DE APOIO EM AÇO INOX PARA PORTADORES DE NECESSIDADES ESPECIAIS, EM "U" PARA LAVATÓRIO - FORNECIMENTO E INSTALAÇÃO</t>
  </si>
  <si>
    <t xml:space="preserve"> 3.23.2.8 </t>
  </si>
  <si>
    <t xml:space="preserve"> CP.00000195 </t>
  </si>
  <si>
    <t xml:space="preserve">VÁLVULA DE DESCARGA HYDRA MAX CROMADA COM CANOPLA ALAVANCA - FORNECIMENTO E INSTALAÇÃO</t>
  </si>
  <si>
    <t xml:space="preserve"> 3.23.3 </t>
  </si>
  <si>
    <t xml:space="preserve">BANCADAS</t>
  </si>
  <si>
    <t xml:space="preserve"> 3.23.3.1 </t>
  </si>
  <si>
    <t xml:space="preserve"> CP.00001054 </t>
  </si>
  <si>
    <t xml:space="preserve">BANCADA DE GRANITO CINZA ANDORINHA, DIM.: (2,00X0,60)M, INCLUINDO 1 CUBA EM INOX RETANGULAR (LOCAL: COPA [DPE-BA-VIT]) - FORNECIMENTO E INSTALAÇÃO)]</t>
  </si>
  <si>
    <t xml:space="preserve"> 3.23.4 </t>
  </si>
  <si>
    <t xml:space="preserve">ACESSÓRIOS</t>
  </si>
  <si>
    <t xml:space="preserve"> 3.23.4.1 </t>
  </si>
  <si>
    <t xml:space="preserve"> CP.00000169 </t>
  </si>
  <si>
    <t xml:space="preserve">PAPELEIRA PLASTICA TIPO DISPENSER PARA PAPEL HIGIÊNICO ROLÃO, INCLUSO FIXAÇÃO. AF_10/2016</t>
  </si>
  <si>
    <t xml:space="preserve"> 3.23.4.2 </t>
  </si>
  <si>
    <t xml:space="preserve"> CP.00000170 </t>
  </si>
  <si>
    <t xml:space="preserve">TOALHEIRO PLASTICO TIPO DISPENSER PARA PAPEL TOALHA INTERFOLHADO, INCLUSO FIXAÇÃO. AF_10/2016</t>
  </si>
  <si>
    <t xml:space="preserve"> 3.23.4.3 </t>
  </si>
  <si>
    <t xml:space="preserve"> 95547 </t>
  </si>
  <si>
    <t xml:space="preserve">SABONETEIRA PLASTICA TIPO DISPENSER PARA SABONETE LIQUIDO COM RESERVATORIO 800 A 1500 ML, INCLUSO FIXAÇÃO. AF_10/2016</t>
  </si>
  <si>
    <t xml:space="preserve"> 3.23.4.4 </t>
  </si>
  <si>
    <t xml:space="preserve"> CP.00000196 </t>
  </si>
  <si>
    <t xml:space="preserve">ASSENTO SANITÁRIO EM PLÁSTICO, UNIVERSAL, BRANCO PARA VASO SANITÁRIO - FORNECIMENTO E INSTALAÇÃO</t>
  </si>
  <si>
    <t xml:space="preserve"> 3.23.4.5 </t>
  </si>
  <si>
    <t xml:space="preserve"> 9535 </t>
  </si>
  <si>
    <t xml:space="preserve">CHUVEIRO ELETRICO COMUM CORPO PLASTICO TIPO DUCHA, FORNECIMENTO E INSTALACAO</t>
  </si>
  <si>
    <t xml:space="preserve"> 3.23.5 </t>
  </si>
  <si>
    <t xml:space="preserve">ESPELHO</t>
  </si>
  <si>
    <t xml:space="preserve"> 3.23.5.1 </t>
  </si>
  <si>
    <t xml:space="preserve"> CP.00001046 </t>
  </si>
  <si>
    <t xml:space="preserve">ESPELHO CRISTAL E=5MM (0,50X0,90)M COLADO EM SUPERFÍCIE DE MADEIRA, COM 10% DE INCLINAÇÃO COM MOLDURA EM ALUMÍNIO - FORNECIMENTO E INSTALAÇÃO</t>
  </si>
  <si>
    <t xml:space="preserve"> 3.24 </t>
  </si>
  <si>
    <t xml:space="preserve"> 3.24.1 </t>
  </si>
  <si>
    <t xml:space="preserve"> 3.24.2 </t>
  </si>
  <si>
    <t xml:space="preserve"> 3.25 </t>
  </si>
  <si>
    <t xml:space="preserve"> 3.25.1 </t>
  </si>
  <si>
    <t xml:space="preserve"> 3.25.2 </t>
  </si>
  <si>
    <t xml:space="preserve"> 3.26 </t>
  </si>
  <si>
    <t xml:space="preserve">LIMPEZA FINAL DE OBRA</t>
  </si>
  <si>
    <t xml:space="preserve"> 3.26.1 </t>
  </si>
  <si>
    <t xml:space="preserve"> 99811 </t>
  </si>
  <si>
    <t xml:space="preserve">LIMPEZA DE CONTRAPISO COM VASSOURA A SECO. AF_04/2019</t>
  </si>
  <si>
    <t xml:space="preserve"> 3.26.2 </t>
  </si>
  <si>
    <t xml:space="preserve"> 99803 </t>
  </si>
  <si>
    <t xml:space="preserve">LIMPEZA DE PISO CERÂMICO OU PORCELANATO COM PANO ÚMIDO. AF_04/2019</t>
  </si>
  <si>
    <t xml:space="preserve"> 3.26.3 </t>
  </si>
  <si>
    <t xml:space="preserve"> 99806 </t>
  </si>
  <si>
    <t xml:space="preserve">LIMPEZA DE REVESTIMENTO CERÂMICO EM PAREDE COM PANO ÚMIDO AF_04/2019</t>
  </si>
  <si>
    <t xml:space="preserve"> 3.26.4 </t>
  </si>
  <si>
    <t xml:space="preserve"> 99822 </t>
  </si>
  <si>
    <t xml:space="preserve">LIMPEZA DE PORTA DE MADEIRA. AF_04/2019</t>
  </si>
  <si>
    <t xml:space="preserve"> 3.26.5 </t>
  </si>
  <si>
    <t xml:space="preserve"> CP.00001859 </t>
  </si>
  <si>
    <t xml:space="preserve">LIMPEZA DE PORTA INTEIRAMENTE DE VIDRO. AF_04/2019*</t>
  </si>
  <si>
    <t xml:space="preserve"> 3.26.6 </t>
  </si>
  <si>
    <t xml:space="preserve"> CP.00001860 </t>
  </si>
  <si>
    <t xml:space="preserve">LIMPEZA DE PORTA EM AÇO/ALUMÍNIO. AF_04/2019*</t>
  </si>
  <si>
    <t xml:space="preserve"> 3.26.7 </t>
  </si>
  <si>
    <t xml:space="preserve"> CP.00001858 </t>
  </si>
  <si>
    <t xml:space="preserve">LIMPEZA DE JANELA DE VIDRO COM CAIXILHO EM AÇO/ALUMÍNIO/PVC. AF_04/2019*</t>
  </si>
  <si>
    <t xml:space="preserve"> 3.26.8 </t>
  </si>
  <si>
    <t xml:space="preserve"> CP.00001854 </t>
  </si>
  <si>
    <t xml:space="preserve">LIMPEZA DE DIVISÓRIA/ELEMENTOS DE GRANITO COM PANO ÚMIDO. AF_04/2019</t>
  </si>
  <si>
    <t xml:space="preserve"> 3.26.9 </t>
  </si>
  <si>
    <t xml:space="preserve"> 99826 </t>
  </si>
  <si>
    <t xml:space="preserve">LIMPEZA DE FORRO REMOVÍVEL COM PANO ÚMIDO. AF_04/2019</t>
  </si>
  <si>
    <t xml:space="preserve"> 3.26.10 </t>
  </si>
  <si>
    <t xml:space="preserve"> CP.00001855 </t>
  </si>
  <si>
    <t xml:space="preserve">LIMPEZA DE PIA INOX COM BANCADA DE PEDRA, INCLUSIVE METAIS CORRESPONDENTES. AF_04/2019*</t>
  </si>
  <si>
    <t xml:space="preserve"> 3.26.11 </t>
  </si>
  <si>
    <t xml:space="preserve"> CP.00001856 </t>
  </si>
  <si>
    <t xml:space="preserve">LIMPEZA DE TANQUE OU LAVATÓRIO DE LOUÇA ISOLADO, INCLUSIVE METAIS CORRESPONDENTES. AF_04/2019*</t>
  </si>
  <si>
    <t xml:space="preserve"> 3.26.12 </t>
  </si>
  <si>
    <t xml:space="preserve"> CP.00001857 </t>
  </si>
  <si>
    <t xml:space="preserve">LIMPEZA DE BACIA SANITÁRIA, BIDÊ OU MICTÓRIO EM LOUÇA, INCLUSIVE METAIS CORRESPONDENTES. AF_04/2019*</t>
  </si>
  <si>
    <t xml:space="preserve">Total sem BDI</t>
  </si>
  <si>
    <t xml:space="preserve">Total do BDI</t>
  </si>
  <si>
    <t xml:space="preserve">Total Geral</t>
  </si>
  <si>
    <t xml:space="preserve">OBS. 1: Os quantitativos e preços apresentados na presente planilha orçamentária são referenciais, ficando a empresa licitante responsável pelo levantamento e quantificação, bem como apresentação de preços de todos os serviços necessários à total e perfeita execução do projeto.</t>
  </si>
  <si>
    <t xml:space="preserve">OBS. 2: As "Composições Próprias" usam a estrutura das que lhe servem de referência, mas mudam itens específicos (em insumos, coeficientes ou preços, ou em todos eles), para refletir o valor daquele serviço específico sempre priorizando o SINAPI.</t>
  </si>
  <si>
    <t xml:space="preserve">OBS. 3: As referências das "Composições Próprias" constam na aba de Listagem Geral de Composições "LGC".</t>
  </si>
  <si>
    <t xml:space="preserve">OBS. 4: Toda planilha foi calculada considerando o Truncamento em 2 casas decimais, conforme metodologia do SINAPI e padrão do TCU.</t>
  </si>
  <si>
    <t xml:space="preserve">BASES DE PREÇOS:</t>
  </si>
  <si>
    <t xml:space="preserve">DEMAIS:</t>
  </si>
  <si>
    <t xml:space="preserve">CLASS</t>
  </si>
  <si>
    <t xml:space="preserve">TIPO</t>
  </si>
  <si>
    <t xml:space="preserve">COEF.</t>
  </si>
  <si>
    <t xml:space="preserve">PREÇO (R$)</t>
  </si>
  <si>
    <t xml:space="preserve">PREÇO TOTAL (R$)</t>
  </si>
  <si>
    <t xml:space="preserve">Composição</t>
  </si>
  <si>
    <t xml:space="preserve">CANT - CANTEIRO DE OBRAS</t>
  </si>
  <si>
    <t xml:space="preserve">Insumo</t>
  </si>
  <si>
    <t xml:space="preserve"> CT.00000001 </t>
  </si>
  <si>
    <t xml:space="preserve">FORNO DE MICROONDAS</t>
  </si>
  <si>
    <t xml:space="preserve">Material</t>
  </si>
  <si>
    <t xml:space="preserve"> 10230 </t>
  </si>
  <si>
    <t xml:space="preserve">ORSE</t>
  </si>
  <si>
    <t xml:space="preserve">Máquina de calcular elétrica c/ bobina</t>
  </si>
  <si>
    <t xml:space="preserve">un</t>
  </si>
  <si>
    <t xml:space="preserve"> 10546 </t>
  </si>
  <si>
    <t xml:space="preserve">Aluguel de geladeira 420 l</t>
  </si>
  <si>
    <t xml:space="preserve">mês</t>
  </si>
  <si>
    <t xml:space="preserve"> 10566 </t>
  </si>
  <si>
    <t xml:space="preserve">Quadro negro /  de avisos</t>
  </si>
  <si>
    <t xml:space="preserve"> 11534 </t>
  </si>
  <si>
    <t xml:space="preserve">Cadeira giratória sem braço tipo secretária executiva, dim:48x40cm, estofado injetado, revestimento em tecido ou couro ecologico, base a gás, haste de 05 patas fixas, pintura eletrostatica epoxi, marca Moveart ou similar</t>
  </si>
  <si>
    <t xml:space="preserve"> 11543 </t>
  </si>
  <si>
    <t xml:space="preserve">Cadeira de plástico sem braço, cor branca</t>
  </si>
  <si>
    <t xml:space="preserve"> 11548 </t>
  </si>
  <si>
    <t xml:space="preserve">Mesa para escritório medindo 1,50 x 0,60 m  em madeira e laminado melaminico, com 02 gavetas c/ chaves</t>
  </si>
  <si>
    <t xml:space="preserve"> 036936 </t>
  </si>
  <si>
    <t xml:space="preserve">AR COND.JANELA SPRINGER MIDEIA 12.000 BTU'S</t>
  </si>
  <si>
    <t xml:space="preserve"> CT.00000003 </t>
  </si>
  <si>
    <t xml:space="preserve">ESTANTE EM AÇO CONTENDO 5 PRATELEIRAS ABERTAS</t>
  </si>
  <si>
    <t xml:space="preserve">MO sem LS =&gt;</t>
  </si>
  <si>
    <t xml:space="preserve">LS =&gt;</t>
  </si>
  <si>
    <t xml:space="preserve">MO com LS =&gt;</t>
  </si>
  <si>
    <t xml:space="preserve">Valor do BDI =&gt;</t>
  </si>
  <si>
    <t xml:space="preserve">Valor com BDI =&gt;</t>
  </si>
  <si>
    <t xml:space="preserve">Observação</t>
  </si>
  <si>
    <t xml:space="preserve">REF.: 12610-SBC</t>
  </si>
  <si>
    <t xml:space="preserve">SERT - SERVIÇOS TÉCNICOS</t>
  </si>
  <si>
    <t xml:space="preserve"> CT.00000004 </t>
  </si>
  <si>
    <t xml:space="preserve">ART PRINCIPAL PARA CONTRATOS ACIMA DE R$15.000,00</t>
  </si>
  <si>
    <t xml:space="preserve"> CT.00000100 </t>
  </si>
  <si>
    <t xml:space="preserve">TAXA MUNICIPAL DE ALVARÁ DE OBRA (VITÓRIA DA CONQUISTA/BA)</t>
  </si>
  <si>
    <t xml:space="preserve">Taxas</t>
  </si>
  <si>
    <t xml:space="preserve"> CT.00000101 </t>
  </si>
  <si>
    <t xml:space="preserve">TAXA MUNICIPAL DE HABITE-SE DA OBRA (VITÓRIA DA CONQUISTA/BA)</t>
  </si>
  <si>
    <t xml:space="preserve"> MATED- 11066 </t>
  </si>
  <si>
    <t xml:space="preserve">SETOP</t>
  </si>
  <si>
    <t xml:space="preserve">ENSAIO DE RESISTENCIA A COMPRESSAO SIMPLES - CONCRETO</t>
  </si>
  <si>
    <t xml:space="preserve">U</t>
  </si>
  <si>
    <t xml:space="preserve">REF.: 11108-ORSE</t>
  </si>
  <si>
    <t xml:space="preserve">SEDI - SERVIÇOS DIVERSOS</t>
  </si>
  <si>
    <t xml:space="preserve">Composição Auxiliar</t>
  </si>
  <si>
    <t xml:space="preserve"> 93565 </t>
  </si>
  <si>
    <t xml:space="preserve">ENGENHEIRO CIVIL DE OBRA JUNIOR COM ENCARGOS COMPLEMENTARES</t>
  </si>
  <si>
    <t xml:space="preserve">MES</t>
  </si>
  <si>
    <t xml:space="preserve"> 93566 </t>
  </si>
  <si>
    <t xml:space="preserve">AUXILIAR DE ESCRITORIO COM ENCARGOS COMPLEMENTARES</t>
  </si>
  <si>
    <t xml:space="preserve"> 93572 </t>
  </si>
  <si>
    <t xml:space="preserve">ENCARREGADO GERAL DE OBRAS COM ENCARGOS COMPLEMENTARES</t>
  </si>
  <si>
    <t xml:space="preserve"> 94295 </t>
  </si>
  <si>
    <t xml:space="preserve">MESTRE DE OBRAS COM ENCARGOS COMPLEMENTARES</t>
  </si>
  <si>
    <t xml:space="preserve"> CP.00000020 </t>
  </si>
  <si>
    <t xml:space="preserve">CONSUMO MENSAL DE MATERIAL DE HIGIENE E LIMPEZA</t>
  </si>
  <si>
    <t xml:space="preserve">MÊS</t>
  </si>
  <si>
    <t xml:space="preserve"> CP.00001165 </t>
  </si>
  <si>
    <t xml:space="preserve">SERVIÇO DE VIGILÂNCIA NOTURNA (VIGIA DE OBRA), SENDO 2 POSTOS</t>
  </si>
  <si>
    <t xml:space="preserve"> CP.00001166 </t>
  </si>
  <si>
    <t xml:space="preserve">CONSUMO MENSAL DE ÁGUA E ESGOTO EM OBRAS DE MÉDIO PORTE</t>
  </si>
  <si>
    <t xml:space="preserve"> CP.00001167 </t>
  </si>
  <si>
    <t xml:space="preserve">CONSUMO MENSAL DE ENERGIA ELÉTRICA PARA OBRAS DE MÉDIO PORTE</t>
  </si>
  <si>
    <t xml:space="preserve"> CP.00001168 </t>
  </si>
  <si>
    <t xml:space="preserve">CONSUMO MENSAL DE ÁGUA MINERAL EM GARRAFÃO PARA OBRAS DE MÉDIO PORTE</t>
  </si>
  <si>
    <t xml:space="preserve"> CP.00000021 </t>
  </si>
  <si>
    <t xml:space="preserve">CONSUMO MENSAL DE TELEFONE CELULAR LOCADO</t>
  </si>
  <si>
    <t xml:space="preserve"> CP.00000017 </t>
  </si>
  <si>
    <t xml:space="preserve">CONSUMO MENSAL DE MATERIAL DE ESCRITÓRIO</t>
  </si>
  <si>
    <t xml:space="preserve"> 100321 </t>
  </si>
  <si>
    <t xml:space="preserve">TÉCNICO EM SEGURANÇA DO TRABALHO COM ENCARGOS COMPLEMENTARES</t>
  </si>
  <si>
    <t xml:space="preserve"> 90773 </t>
  </si>
  <si>
    <t xml:space="preserve">DESENHISTA COPISTA COM ENCARGOS COMPLEMENTARES</t>
  </si>
  <si>
    <t xml:space="preserve">H</t>
  </si>
  <si>
    <t xml:space="preserve">REF.: 10832/ORSE</t>
  </si>
  <si>
    <t xml:space="preserve">SEEM - SERVIÇOS EMPREITADOS</t>
  </si>
  <si>
    <t xml:space="preserve"> 10503 </t>
  </si>
  <si>
    <t xml:space="preserve">Descarte de resíduos da construção civil em área licenciada.</t>
  </si>
  <si>
    <t xml:space="preserve">Serviços</t>
  </si>
  <si>
    <t xml:space="preserve">t</t>
  </si>
  <si>
    <t xml:space="preserve">REF.: 10039-ORSE</t>
  </si>
  <si>
    <t xml:space="preserve">INHI - INSTALAÇÕES HIDROS SANITÁRIAS</t>
  </si>
  <si>
    <t xml:space="preserve"> 88248 </t>
  </si>
  <si>
    <t xml:space="preserve">AUXILIAR DE ENCANADOR OU BOMBEIRO HIDRÁULICO COM ENCARGOS COMPLEMENTARES</t>
  </si>
  <si>
    <t xml:space="preserve"> 88267 </t>
  </si>
  <si>
    <t xml:space="preserve">ENCANADOR OU BOMBEIRO HIDRÁULICO COM ENCARGOS COMPLEMENTARES</t>
  </si>
  <si>
    <t xml:space="preserve"> 00003148 </t>
  </si>
  <si>
    <t xml:space="preserve">FITA VEDA ROSCA EM ROLOS DE 18 MM X 50 M (L X C)</t>
  </si>
  <si>
    <t xml:space="preserve"> CT.00000193 </t>
  </si>
  <si>
    <t xml:space="preserve">HIDROMETRO MULTIJATO MAGNÉTICO, 1,60M³/H, D=1/2"</t>
  </si>
  <si>
    <t xml:space="preserve">REF.: 95675-SINAPI</t>
  </si>
  <si>
    <t xml:space="preserve"> 00000301 </t>
  </si>
  <si>
    <t xml:space="preserve">ANEL BORRACHA PARA TUBO ESGOTO PREDIAL, DN 100 MM (NBR 5688)</t>
  </si>
  <si>
    <t xml:space="preserve"> 00020078 </t>
  </si>
  <si>
    <t xml:space="preserve">PASTA LUBRIFICANTE PARA TUBOS E CONEXOES COM JUNTA ELASTICA (USO EM PVC, ACO, POLIETILENO E OUTROS) ( DE *400* G)</t>
  </si>
  <si>
    <t xml:space="preserve"> 00003899 </t>
  </si>
  <si>
    <t xml:space="preserve">LUVA SIMPLES, PVC, SOLDAVEL, DN 100 MM, SERIE NORMAL, PARA ESGOTO PREDIAL</t>
  </si>
  <si>
    <t xml:space="preserve">REF.: 89857-SINAPI</t>
  </si>
  <si>
    <t xml:space="preserve"> 00000305 </t>
  </si>
  <si>
    <t xml:space="preserve">ANEL BORRACHA, PARA TUBO PVC, REDE COLETOR ESGOTO, DN 150 MM (NBR 7362)</t>
  </si>
  <si>
    <t xml:space="preserve"> 00038676 </t>
  </si>
  <si>
    <t xml:space="preserve">LUVA SIMPLES, PVC, SOLDAVEL, DN 150 MM, SERIE NORMAL, PARA ESGOTO PREDIAL</t>
  </si>
  <si>
    <t xml:space="preserve">REF.: 89859-SINAPI</t>
  </si>
  <si>
    <t xml:space="preserve"> 00000306 </t>
  </si>
  <si>
    <t xml:space="preserve">ANEL BORRACHA, PARA TUBO PVC, REDE COLETOR ESGOTO, DN 200 MM (NBR 7362)</t>
  </si>
  <si>
    <t xml:space="preserve"> 8021 </t>
  </si>
  <si>
    <t xml:space="preserve">Luva simples pvc sanitario d= 200mm</t>
  </si>
  <si>
    <t xml:space="preserve">REF.: 95693-SINAPI</t>
  </si>
  <si>
    <t xml:space="preserve"> 83338 </t>
  </si>
  <si>
    <t xml:space="preserve">ESCAVACAO MECANICA, A CEU ABERTO, EM MATERIAL DE 1A CATEGORIA, COM ESCAVADEIRA HIDRAULICA, CAPACIDADE DE 0,78 M3</t>
  </si>
  <si>
    <t xml:space="preserve">MOVT - MOVIMENTO DE TERRA</t>
  </si>
  <si>
    <t xml:space="preserve"> 94097 </t>
  </si>
  <si>
    <t xml:space="preserve">PREPARO DE FUNDO DE VALA COM LARGURA MENOR QUE 1,5 M, EM LOCAL COM NÍVEL BAIXO DE INTERFERÊNCIA. AF_06/2016</t>
  </si>
  <si>
    <t xml:space="preserve"> 94970 </t>
  </si>
  <si>
    <t xml:space="preserve">CONCRETO FCK = 20MPA, TRAÇO 1:2,7:3 (CIMENTO/ AREIA MÉDIA/ BRITA 1)  - PREPARO MECÂNICO COM BETONEIRA 600 L. AF_07/2016</t>
  </si>
  <si>
    <t xml:space="preserve">FUES - FUNDAÇÕES E ESTRUTURAS</t>
  </si>
  <si>
    <t xml:space="preserve"> 74157/004 </t>
  </si>
  <si>
    <t xml:space="preserve">LANCAMENTO/APLICACAO MANUAL DE CONCRETO EM FUNDACOES</t>
  </si>
  <si>
    <t xml:space="preserve"> 72132 </t>
  </si>
  <si>
    <t xml:space="preserve">ALVENARIA EM TIJOLO CERAMICO MACICO 5X10X20CM 1/2 VEZ (ESPESSURA 10CM), ASSENTADO COM ARGAMASSA TRACO 1:2:8 (CIMENTO, CAL E AREIA)</t>
  </si>
  <si>
    <t xml:space="preserve">PARE - PAREDES/PAINEIS</t>
  </si>
  <si>
    <t xml:space="preserve">REVE - REVESTIMENTO E TRATAMENTO DE SUPERFÍCIES</t>
  </si>
  <si>
    <t xml:space="preserve"> CP.00001654 </t>
  </si>
  <si>
    <t xml:space="preserve">EMBOÇO, PARA APLICAÇÃO EM CAIXA ENTERRADAS, EM ARGAMASSA TRAÇO 1:2:8, PREPARO MECÂNICO COM BETONEIRA 400L, APLICADO MANUALMENTE EM FACES INTERNAS DE PAREDES, ESPESSURA DE 20MM, COM EXECUÇÃO DE TALISCAS. AF_06/2014</t>
  </si>
  <si>
    <t xml:space="preserve"> 97735 </t>
  </si>
  <si>
    <t xml:space="preserve">PEÇA RETANGULAR PRÉ-MOLDADA, VOLUME DE CONCRETO DE 30 A 100 LITROS, TAXA DE AÇO APROXIMADA DE 30KG/M³. AF_01/2018</t>
  </si>
  <si>
    <t xml:space="preserve"> 5678 </t>
  </si>
  <si>
    <t xml:space="preserve">RETROESCAVADEIRA SOBRE RODAS COM CARREGADEIRA, TRAÇÃO 4X4, POTÊNCIA LÍQ. 88 HP, CAÇAMBA CARREG. CAP. MÍN. 1 M3, CAÇAMBA RETRO CAP. 0,26 M3, PESO OPERACIONAL MÍN. 6.674 KG, PROFUNDIDADE ESCAVAÇÃO MÁX. 4,37 M - CHP DIURNO. AF_06/2014</t>
  </si>
  <si>
    <t xml:space="preserve">CHOR - CUSTOS HORÁRIOS DE MÁQUINAS E EQUIPAMENTOS</t>
  </si>
  <si>
    <t xml:space="preserve">CHP</t>
  </si>
  <si>
    <t xml:space="preserve"> 5679 </t>
  </si>
  <si>
    <t xml:space="preserve">RETROESCAVADEIRA SOBRE RODAS COM CARREGADEIRA, TRAÇÃO 4X4, POTÊNCIA LÍQ. 88 HP, CAÇAMBA CARREG. CAP. MÍN. 1 M3, CAÇAMBA RETRO CAP. 0,26 M3, PESO OPERACIONAL MÍN. 6.674 KG, PROFUNDIDADE ESCAVAÇÃO MÁX. 4,37 M - CHI DIURNO. AF_06/2014</t>
  </si>
  <si>
    <t xml:space="preserve">CHI</t>
  </si>
  <si>
    <t xml:space="preserve"> 88309 </t>
  </si>
  <si>
    <t xml:space="preserve">PEDREIRO COM ENCARGOS COMPLEMENTARES</t>
  </si>
  <si>
    <t xml:space="preserve"> 88316 </t>
  </si>
  <si>
    <t xml:space="preserve">SERVENTE COM ENCARGOS COMPLEMENTARES</t>
  </si>
  <si>
    <t xml:space="preserve"> 94111 </t>
  </si>
  <si>
    <t xml:space="preserve">LASTRO DE VALA COM PREPARO DE FUNDO, LARGURA MENOR QUE 1,5 M, COM CAMADA DE AREIA, LANÇAMENTO MECANIZADO, EM LOCAL COM NÍVEL BAIXO DE INTERFERÊNCIA. AF_06/2016</t>
  </si>
  <si>
    <t xml:space="preserve"> 00003280 </t>
  </si>
  <si>
    <t xml:space="preserve">CAIXA GORDURA DUPLA, CONCRETO PRE MOLDADO, CIRCULAR, COM TAMPA, D = 60* CM</t>
  </si>
  <si>
    <t xml:space="preserve">REF.: 98102-SINAPI</t>
  </si>
  <si>
    <t xml:space="preserve">PAVI - PAVIMENTAÇÃO</t>
  </si>
  <si>
    <t xml:space="preserve"> 72942 </t>
  </si>
  <si>
    <t xml:space="preserve">PINTURA DE LIGACAO COM EMULSAO RR-1C</t>
  </si>
  <si>
    <t xml:space="preserve"> 95995 </t>
  </si>
  <si>
    <t xml:space="preserve">EXECUÇÃO DE PAVIMENTO COM APLICAÇÃO DE CONCRETO ASFÁLTICO, CAMADA DE ROLAMENTO - EXCLUSIVE CARGA E TRANSPORTE. AF_11/2019</t>
  </si>
  <si>
    <t xml:space="preserve"> 96401 </t>
  </si>
  <si>
    <t xml:space="preserve">EXECUÇÃO DE IMPRIMAÇÃO COM ASFALTO DILUÍDO CM-30. AF_11/2019</t>
  </si>
  <si>
    <t xml:space="preserve">INEL - INSTALAÇÃO ELÉTRICA/ELETRIFICAÇÃO E ILUMINAÇÃO EXTERNA</t>
  </si>
  <si>
    <t xml:space="preserve"> 91634 </t>
  </si>
  <si>
    <t xml:space="preserve">GUINDAUTO HIDRÁULICO, CAPACIDADE MÁXIMA DE CARGA 6500 KG, MOMENTO MÁXIMO DE CARGA 5,8 TM, ALCANCE MÁXIMO HORIZONTAL 7,60 M, INCLUSIVE CAMINHÃO TOCO PBT 9.700 KG, POTÊNCIA DE 160 CV - CHP DIURNO. AF_08/2015</t>
  </si>
  <si>
    <t xml:space="preserve"> 92873 </t>
  </si>
  <si>
    <t xml:space="preserve">LANÇAMENTO COM USO DE BALDES, ADENSAMENTO E ACABAMENTO DE CONCRETO EM ESTRUTURAS. AF_12/2015</t>
  </si>
  <si>
    <t xml:space="preserve"> 94969 </t>
  </si>
  <si>
    <t xml:space="preserve">CONCRETO FCK = 15MPA, TRAÇO 1:3,4:3,5 (CIMENTO/ AREIA MÉDIA/ BRITA 1)  - PREPARO MECÂNICO COM BETONEIRA 600 L. AF_07/2016</t>
  </si>
  <si>
    <t xml:space="preserve"> 00012373 </t>
  </si>
  <si>
    <t xml:space="preserve">POSTE DE CONCRETO DUPLO T, 400 KG,H = 12 M (NBR 8451)</t>
  </si>
  <si>
    <t xml:space="preserve">REF.: 83397-SINAPI</t>
  </si>
  <si>
    <t xml:space="preserve"> 88264 </t>
  </si>
  <si>
    <t xml:space="preserve">ELETRICISTA COM ENCARGOS COMPLEMENTARES</t>
  </si>
  <si>
    <t xml:space="preserve"> 00005047 </t>
  </si>
  <si>
    <t xml:space="preserve">CHAVE FUSIVEL PARA REDES DE DISTRIBUICAO, TENSAO DE 15,0 KV, CORRENTE NOMINAL DO PORTA FUSIVEL DE 100 A, CAPACIDADE DE INTERRUPCAO SIMETRICA DE 7,10 KA, CAPACIDADE DE INTERRUPCAO ASSIMETRICA 10,00 KA</t>
  </si>
  <si>
    <t xml:space="preserve">REF.: 73780/001-SINAPI 12/2018</t>
  </si>
  <si>
    <t xml:space="preserve"> 88247 </t>
  </si>
  <si>
    <t xml:space="preserve">AUXILIAR DE ELETRICISTA COM ENCARGOS COMPLEMENTARES</t>
  </si>
  <si>
    <t xml:space="preserve"> 61038 </t>
  </si>
  <si>
    <t xml:space="preserve">SIURB</t>
  </si>
  <si>
    <t xml:space="preserve">PARA-RAIO TIPO POLIMÉRICO CLASSE 15 KV</t>
  </si>
  <si>
    <t xml:space="preserve">Un</t>
  </si>
  <si>
    <t xml:space="preserve">REF.: 91718-SIURB</t>
  </si>
  <si>
    <t xml:space="preserve"> 3542 </t>
  </si>
  <si>
    <t xml:space="preserve">Cruzeta de concreto tipo T 1900 mm</t>
  </si>
  <si>
    <t xml:space="preserve">REF.: 171496-SEDOP</t>
  </si>
  <si>
    <t xml:space="preserve"> 00011790 </t>
  </si>
  <si>
    <t xml:space="preserve">PARAFUSO M16 EM ACO GALVANIZADO, COMPRIMENTO = 450 MM, DIAMETRO = 16 MM, ROSCA MAQUINA, CABECA QUADRADA</t>
  </si>
  <si>
    <t xml:space="preserve">REF.: 071835-AGETOP CIVIL</t>
  </si>
  <si>
    <t xml:space="preserve"> CT.00000212 </t>
  </si>
  <si>
    <t xml:space="preserve">CONECTOR ESTRIBO-COMPRESSÃO ATÉ CABO DE 16MM2</t>
  </si>
  <si>
    <t xml:space="preserve"> CT.00000213 </t>
  </si>
  <si>
    <t xml:space="preserve">CONECTOR ESTRIBO-PRESSÃO ATÉ CABO DE 16MM2</t>
  </si>
  <si>
    <t xml:space="preserve"> 88243 </t>
  </si>
  <si>
    <t xml:space="preserve">AJUDANTE ESPECIALIZADO COM ENCARGOS COMPLEMENTARES</t>
  </si>
  <si>
    <t xml:space="preserve"> 00011837 </t>
  </si>
  <si>
    <t xml:space="preserve">GRAMPO LINHA VIVA DE LATAO ESTANHADO, DIAMETRO DO CONDUTOR PRINCIPAL DE 10 A 120 MM2, DIAMETRO DA DERIVACAO DE 10 A 70 MM2</t>
  </si>
  <si>
    <t xml:space="preserve">REF.: 1060417-CAERN</t>
  </si>
  <si>
    <t xml:space="preserve"> 3958 </t>
  </si>
  <si>
    <t xml:space="preserve">AGETOP CIVIL</t>
  </si>
  <si>
    <t xml:space="preserve">MANILHA-SAPATILHA EM AÇO GALVANIZADO</t>
  </si>
  <si>
    <t xml:space="preserve">REF.: 071750-AGETOP CIVIL</t>
  </si>
  <si>
    <t xml:space="preserve"> 00000342 </t>
  </si>
  <si>
    <t xml:space="preserve">ARAME GALVANIZADO 12 BWG, 2,76 MM (0,048 KG/M)</t>
  </si>
  <si>
    <t xml:space="preserve"> 2649 </t>
  </si>
  <si>
    <t xml:space="preserve">Porca olhal, aço carbono, 16 mm PORCA OLHAL, AÇO CARBONO, 16 mm</t>
  </si>
  <si>
    <t xml:space="preserve">REF.: 3332-ORSE</t>
  </si>
  <si>
    <t xml:space="preserve"> 00000402 </t>
  </si>
  <si>
    <t xml:space="preserve">GANCHO OLHAL EM ACO GALVANIZADO, ESPESSURA 16MM, ABERTURA 21MM</t>
  </si>
  <si>
    <t xml:space="preserve">REF.: 4135-ORSE</t>
  </si>
  <si>
    <t xml:space="preserve"> 00007568 </t>
  </si>
  <si>
    <t xml:space="preserve">BUCHA DE NYLON SEM ABA S10, COM PARAFUSO DE 6,10 X 65 MM EM ACO ZINCADO COM ROSCA SOBERBA, CABECA CHATA E FENDA PHILLIPS</t>
  </si>
  <si>
    <t xml:space="preserve"> 1593 </t>
  </si>
  <si>
    <t xml:space="preserve">Mão francesa plana  726mm</t>
  </si>
  <si>
    <t xml:space="preserve">REF.: 95573-SINAPI</t>
  </si>
  <si>
    <t xml:space="preserve"> 12378 </t>
  </si>
  <si>
    <t xml:space="preserve">Eletroduto ferro galvanizado eletrolitico -  leve, d= 4"</t>
  </si>
  <si>
    <t xml:space="preserve">m</t>
  </si>
  <si>
    <t xml:space="preserve">REF.: 95752-SINAPI</t>
  </si>
  <si>
    <t xml:space="preserve"> 00001562 </t>
  </si>
  <si>
    <t xml:space="preserve">CONECTOR METALICO TIPO PARAFUSO FENDIDO (SPLIT BOLT), COM SEPARADOR DE CABOS BIMETALICOS, PARA CABOS ATE 50 MM2</t>
  </si>
  <si>
    <t xml:space="preserve">REF.: 83377-SINAPI 09/2019</t>
  </si>
  <si>
    <t xml:space="preserve">ASTU - ASSENTAMENTO DE TUBOS E PECAS</t>
  </si>
  <si>
    <t xml:space="preserve"> 00000370 </t>
  </si>
  <si>
    <t xml:space="preserve">AREIA MEDIA - POSTO JAZIDA/FORNECEDOR (RETIRADO NA JAZIDA, SEM TRANSPORTE)</t>
  </si>
  <si>
    <t xml:space="preserve"> 00001379 </t>
  </si>
  <si>
    <t xml:space="preserve">CIMENTO PORTLAND COMPOSTO CP II-32</t>
  </si>
  <si>
    <t xml:space="preserve"> 00011315 </t>
  </si>
  <si>
    <t xml:space="preserve">TAMPAO FOFO SIMPLES COM BASE, CLASSE A15 CARGA MAX 1,5 T, 300 X 300 MM, REDE PLUVIAL/ESGOTO</t>
  </si>
  <si>
    <t xml:space="preserve">REF.: 73607-SINAPI</t>
  </si>
  <si>
    <t xml:space="preserve"> 00001062 </t>
  </si>
  <si>
    <t xml:space="preserve">CAIXA INTERNA/EXTERNA DE MEDICAO PARA 1 MEDIDOR TRIFASICO, COM VISOR, EM CHAPA DE ACO 18 USG (PADRAO DA CONCESSIONARIA LOCAL)</t>
  </si>
  <si>
    <t xml:space="preserve">REF.: 10293-ORSE</t>
  </si>
  <si>
    <t xml:space="preserve"> 87451 </t>
  </si>
  <si>
    <t xml:space="preserve">ALVENARIA DE VEDAÇÃO DE BLOCOS VAZADOS DE CONCRETO DE 19X19X39CM (ESPESSURA 19CM) DE PAREDES COM ÁREA LÍQUIDA MENOR QUE 6M² SEM VÃOS E ARGAMASSA DE ASSENTAMENTO COM PREPARO EM BETONEIRA. AF_06/2014</t>
  </si>
  <si>
    <t xml:space="preserve">PINT - PINTURAS</t>
  </si>
  <si>
    <t xml:space="preserve"> 88495 </t>
  </si>
  <si>
    <t xml:space="preserve">APLICAÇÃO E LIXAMENTO DE MASSA LÁTEX EM PAREDES, UMA DEMÃO. AF_06/2014</t>
  </si>
  <si>
    <t xml:space="preserve"> 10061 </t>
  </si>
  <si>
    <t xml:space="preserve">Disjuntor termomagnético tripolar 250 A com caixa moldada 10 kA</t>
  </si>
  <si>
    <t xml:space="preserve">REF.: 74130/007-SINAPI</t>
  </si>
  <si>
    <t xml:space="preserve"> 00001547 </t>
  </si>
  <si>
    <t xml:space="preserve">TERMINAL METALICO A PRESSAO PARA 1 CABO DE 150 A 185 MM2, COM 2 FUROS PARA FIXACAO</t>
  </si>
  <si>
    <t xml:space="preserve">REF.: 73782/004-SINAPI 09/2019</t>
  </si>
  <si>
    <t xml:space="preserve"> 00011864 </t>
  </si>
  <si>
    <t xml:space="preserve">CONECTOR METALICO TIPO PARAFUSO FENDIDO (SPLIT BOLT), PARA CABOS ATE 95 MM2</t>
  </si>
  <si>
    <t xml:space="preserve">REF.: 72272-SINAPI</t>
  </si>
  <si>
    <t xml:space="preserve"> 95468 </t>
  </si>
  <si>
    <t xml:space="preserve">PINTURA ESMALTE BRILHANTE (2 DEMAOS) SOBRE SUPERFICIE METALICA, INCLUSIVE PROTECAO COM ZARCAO (1 DEMAO)</t>
  </si>
  <si>
    <t xml:space="preserve"> I6696 </t>
  </si>
  <si>
    <t xml:space="preserve">SEINFRA</t>
  </si>
  <si>
    <t xml:space="preserve">POSTE METALICO DECORATIVO H=4.0m , MOD. LP-588.B/140.GJ - FAB.TROPICO OU SIMILAR</t>
  </si>
  <si>
    <t xml:space="preserve">REF.: 73769/004-SINAPI</t>
  </si>
  <si>
    <t xml:space="preserve"> CT.00000222 </t>
  </si>
  <si>
    <t xml:space="preserve">CHUMBADOR FORMATO L Ø 1/2" COMP. 250 MM COM DUAS PORCAS E DUAS ARRUELAS ZN FOGO</t>
  </si>
  <si>
    <t xml:space="preserve">REF.:16.45.002-FDE</t>
  </si>
  <si>
    <t xml:space="preserve"> 96995 </t>
  </si>
  <si>
    <t xml:space="preserve">REATERRO MANUAL APILOADO COM SOQUETE. AF_10/2017</t>
  </si>
  <si>
    <t xml:space="preserve"> 94963 </t>
  </si>
  <si>
    <t xml:space="preserve">CONCRETO FCK = 15MPA, TRAÇO 1:3,4:3,5 (CIMENTO/ AREIA MÉDIA/ BRITA 1)  - PREPARO MECÂNICO COM BETONEIRA 400 L. AF_07/2016</t>
  </si>
  <si>
    <t xml:space="preserve"> 96534 </t>
  </si>
  <si>
    <t xml:space="preserve">FABRICAÇÃO, MONTAGEM E DESMONTAGEM DE FÔRMA PARA BLOCO DE COROAMENTO, EM MADEIRA SERRADA, E=25 MM, 4 UTILIZAÇÕES. AF_06/2017</t>
  </si>
  <si>
    <t xml:space="preserve"> CT.00000223 </t>
  </si>
  <si>
    <t xml:space="preserve">LUMINÁRIA CIRCULAR DE EMBUTIR NO PISO OU SOLO COM LED COB 22W E TEMPERATURA DE COR 4000K ARO E CORPO EM ALUMÍNIO INJETADO</t>
  </si>
  <si>
    <t xml:space="preserve">REF.: 10747-ORSE</t>
  </si>
  <si>
    <t xml:space="preserve"> CT.00000224 </t>
  </si>
  <si>
    <t xml:space="preserve">LUMINÁRIA RETANGULAR PARA POSTE (48 OU 60mm) TIPO PÉTALA, COM 2 MÓDULOS DE LED 40W CADA (LIGHT ENGINE) E EMISSÃO DE LUZ DA COR BRANCO FRIO 5000K</t>
  </si>
  <si>
    <t xml:space="preserve">REF.:7905-ORSE</t>
  </si>
  <si>
    <t xml:space="preserve"> 00002674 </t>
  </si>
  <si>
    <t xml:space="preserve">ELETRODUTO DE PVC RIGIDO ROSCAVEL DE 3/4 ", SEM LUVA</t>
  </si>
  <si>
    <t xml:space="preserve">REF.: 91867-SINAPI</t>
  </si>
  <si>
    <t xml:space="preserve"> 00001891 </t>
  </si>
  <si>
    <t xml:space="preserve">LUVA EM PVC RIGIDO ROSCAVEL, DE 3/4", PARA ELETRODUTO</t>
  </si>
  <si>
    <t xml:space="preserve">REF.: 91879-SINAPI</t>
  </si>
  <si>
    <t xml:space="preserve"> I0431 </t>
  </si>
  <si>
    <t xml:space="preserve">CAIXA PASSAG. CHAPA C/TAMPA PARAF. 400X400X150MM</t>
  </si>
  <si>
    <t xml:space="preserve">REF.: C0629-SEINFRA</t>
  </si>
  <si>
    <t xml:space="preserve"> 88631 </t>
  </si>
  <si>
    <t xml:space="preserve">ARGAMASSA TRAÇO 1:4 (EM VOLUME DE CIMENTO E AREIA MÉDIA ÚMIDA), PREPARO MANUAL. AF_08/2019</t>
  </si>
  <si>
    <t xml:space="preserve"> 00000666 </t>
  </si>
  <si>
    <t xml:space="preserve">ELEMENTO VAZADO DE CONCRETO, QUADRICULADO, 16 FUROS *40 X 40 X 7* CM</t>
  </si>
  <si>
    <t xml:space="preserve">REF.: 73937/001-SINAPI</t>
  </si>
  <si>
    <t xml:space="preserve">COBE - COBERTURA</t>
  </si>
  <si>
    <t xml:space="preserve"> 88323 </t>
  </si>
  <si>
    <t xml:space="preserve">TELHADISTA COM ENCARGOS COMPLEMENTARES</t>
  </si>
  <si>
    <t xml:space="preserve"> 00001607 </t>
  </si>
  <si>
    <t xml:space="preserve">CONJUNTO ARRUELAS DE VEDACAO 5/16" PARA TELHA FIBROCIMENTO (UMA ARRUELA METALICA E UMA ARRUELA PVC - CONICAS)</t>
  </si>
  <si>
    <t xml:space="preserve">CJ</t>
  </si>
  <si>
    <t xml:space="preserve"> 00004302 </t>
  </si>
  <si>
    <t xml:space="preserve">PARAFUSO ZINCADO ROSCA SOBERBA, CABECA SEXTAVADA, 5/16 " X 250 MM, PARA FIXACAO DE TELHA EM MADEIRA</t>
  </si>
  <si>
    <t xml:space="preserve"> 00007202 </t>
  </si>
  <si>
    <t xml:space="preserve">TELHA DE FIBROCIMENTO E= 8 MM, DE *3,70 X 1,06* M (SEM AMIANTO)</t>
  </si>
  <si>
    <t xml:space="preserve">REF.: 94207-SINAPI</t>
  </si>
  <si>
    <t xml:space="preserve">ESQV - ESQUADRIAS/FERRAGENS/VIDROS</t>
  </si>
  <si>
    <t xml:space="preserve"> 88315 </t>
  </si>
  <si>
    <t xml:space="preserve">SERRALHEIRO COM ENCARGOS COMPLEMENTARES</t>
  </si>
  <si>
    <t xml:space="preserve"> 88627 </t>
  </si>
  <si>
    <t xml:space="preserve">ARGAMASSA TRAÇO 1:0,5:4,5 (EM VOLUME DE CIMENTO, CAL E AREIA MÉDIA ÚMIDA) PARA ASSENTAMENTO DE ALVENARIA, PREPARO MANUAL. AF_08/2019</t>
  </si>
  <si>
    <t xml:space="preserve"> 00004930 </t>
  </si>
  <si>
    <t xml:space="preserve">PORTA DE ABRIR EM GRADIL COM BARRA CHATA 3 CM X 1/4", COM REQUADRO E GUARNICAO - COMPLETO - ACABAMENTO NATURAL</t>
  </si>
  <si>
    <t xml:space="preserve"> 00037411 </t>
  </si>
  <si>
    <t xml:space="preserve">TELA DE ACO SOLDADA GALVANIZADA/ZINCADA PARA ALVENARIA, FIO D = *1,24 MM, MALHA 25 X 25 MM</t>
  </si>
  <si>
    <t xml:space="preserve">REF.: 73933/001-SINAPI</t>
  </si>
  <si>
    <t xml:space="preserve"> 00000118 </t>
  </si>
  <si>
    <t xml:space="preserve">PASTA VEDA JUNTAS/ROSCA, LATA DE *500* G, PARA INSTALACOES DE GAS E OUTROS</t>
  </si>
  <si>
    <t xml:space="preserve"> 00003146 </t>
  </si>
  <si>
    <t xml:space="preserve">FITA VEDA ROSCA EM ROLOS DE 18 MM X 10 M (L X C)</t>
  </si>
  <si>
    <t xml:space="preserve"> 00010229 </t>
  </si>
  <si>
    <t xml:space="preserve">VALVULA DE RETENCAO DE BRONZE, PE COM CRIVOS, EXTREMIDADE COM ROSCA, DE 3/4", PARA FUNDO DE POCO</t>
  </si>
  <si>
    <t xml:space="preserve">REF.: 74093/001-SINAPI</t>
  </si>
  <si>
    <t xml:space="preserve"> 00007588 </t>
  </si>
  <si>
    <t xml:space="preserve">AUTOMATICO DE BOIA SUPERIOR / INFERIOR, *15* A / 250 V</t>
  </si>
  <si>
    <t xml:space="preserve">REF.: 88547-SINAPI</t>
  </si>
  <si>
    <t xml:space="preserve"> 00000067 </t>
  </si>
  <si>
    <t xml:space="preserve">ADAPTADOR PVC ROSCAVEL, COM FLANGES E ANEL DE VEDACAO, 1/2", PARA CAIXA D' AGUA</t>
  </si>
  <si>
    <t xml:space="preserve"> 00000068 </t>
  </si>
  <si>
    <t xml:space="preserve">ADAPTADOR PVC SOLDAVEL, COM FLANGES LIVRES, 32 MM X 1", PARA CAIXA D' AGUA</t>
  </si>
  <si>
    <t xml:space="preserve"> 00000087 </t>
  </si>
  <si>
    <t xml:space="preserve">ADAPTADOR PVC SOLDAVEL, LONGO, COM FLANGE LIVRE,  25 MM X 3/4", PARA CAIXA D' AGUA</t>
  </si>
  <si>
    <t xml:space="preserve"> 00000119 </t>
  </si>
  <si>
    <t xml:space="preserve">ADESIVO PLASTICO PARA PVC, BISNAGA COM 75 GR</t>
  </si>
  <si>
    <t xml:space="preserve"> 00003536 </t>
  </si>
  <si>
    <t xml:space="preserve">JOELHO PVC, SOLDAVEL, 90 GRAUS, 32 MM, PARA AGUA FRIA PREDIAL</t>
  </si>
  <si>
    <t xml:space="preserve"> 00007140 </t>
  </si>
  <si>
    <t xml:space="preserve">TE SOLDAVEL, PVC, 90 GRAUS, 32 MM, PARA AGUA FRIA PREDIAL (NBR 5648)</t>
  </si>
  <si>
    <t xml:space="preserve"> 00009868 </t>
  </si>
  <si>
    <t xml:space="preserve">TUBO PVC, SOLDAVEL, DN 25 MM, AGUA FRIA (NBR-5648)</t>
  </si>
  <si>
    <t xml:space="preserve"> 00009869 </t>
  </si>
  <si>
    <t xml:space="preserve">TUBO PVC, SOLDAVEL, DN 32 MM, AGUA FRIA (NBR-5648)</t>
  </si>
  <si>
    <t xml:space="preserve"> 00011675 </t>
  </si>
  <si>
    <t xml:space="preserve">REGISTRO DE ESFERA, PVC, COM VOLANTE, VS, SOLDAVEL, DN 32 MM, COM CORPO DIVIDIDO</t>
  </si>
  <si>
    <t xml:space="preserve"> 00011829 </t>
  </si>
  <si>
    <t xml:space="preserve">TORNEIRA DE BOIA CONVENCIONAL PARA CAIXA D'AGUA, 1/2", COM HASTE E TORNEIRA METALICOS E BALAO PLASTICO</t>
  </si>
  <si>
    <t xml:space="preserve"> 76037 </t>
  </si>
  <si>
    <t xml:space="preserve">CAIXA D'ÁGUA DE POLIETILENO 5000 L</t>
  </si>
  <si>
    <t xml:space="preserve">REF.: 88503-SINAPI</t>
  </si>
  <si>
    <t xml:space="preserve"> 73836/001 </t>
  </si>
  <si>
    <t xml:space="preserve">INSTALACAO DE CONJ.MOTO BOMBA HORIZONTAL ATE 10 CV</t>
  </si>
  <si>
    <t xml:space="preserve">INPR - INSTALAÇÕES DE PRODUÇÃO</t>
  </si>
  <si>
    <t xml:space="preserve"> CT.00000195 </t>
  </si>
  <si>
    <t xml:space="preserve">BOMBA HIDRAULICA TRIFÁSICA 3500 RPM, Q=1,5M3/H, HMT=30MCA, P=2CV</t>
  </si>
  <si>
    <t xml:space="preserve">Equipamento para Aquisição Permanente</t>
  </si>
  <si>
    <t xml:space="preserve"> 94971 </t>
  </si>
  <si>
    <t xml:space="preserve">CONCRETO FCK = 25MPA, TRAÇO 1:2,3:2,7 (CIMENTO/ AREIA MÉDIA/ BRITA 1)  - PREPARO MECÂNICO COM BETONEIRA 600 L. AF_07/2016</t>
  </si>
  <si>
    <t xml:space="preserve"> 88260 </t>
  </si>
  <si>
    <t xml:space="preserve">CALCETEIRO COM ENCARGOS COMPLEMENTARES</t>
  </si>
  <si>
    <t xml:space="preserve"> 91277 </t>
  </si>
  <si>
    <t xml:space="preserve">PLACA VIBRATÓRIA REVERSÍVEL COM MOTOR 4 TEMPOS A GASOLINA, FORÇA CENTRÍFUGA DE 25 KN (2500 KGF), POTÊNCIA 5,5 CV - CHP DIURNO. AF_08/2015</t>
  </si>
  <si>
    <t xml:space="preserve"> 91278 </t>
  </si>
  <si>
    <t xml:space="preserve">PLACA VIBRATÓRIA REVERSÍVEL COM MOTOR 4 TEMPOS A GASOLINA, FORÇA CENTRÍFUGA DE 25 KN (2500 KGF), POTÊNCIA 5,5 CV - CHI DIURNO. AF_08/2015</t>
  </si>
  <si>
    <t xml:space="preserve"> 91283 </t>
  </si>
  <si>
    <t xml:space="preserve">CORTADORA DE PISO COM MOTOR 4 TEMPOS A GASOLINA, POTÊNCIA DE 13 HP, COM DISCO DE CORTE DIAMANTADO SEGMENTADO PARA CONCRETO, DIÂMETRO DE 350 MM, FURO DE 1" (14 X 1") - CHP DIURNO. AF_08/2015</t>
  </si>
  <si>
    <t xml:space="preserve"> 91285 </t>
  </si>
  <si>
    <t xml:space="preserve">CORTADORA DE PISO COM MOTOR 4 TEMPOS A GASOLINA, POTÊNCIA DE 13 HP, COM DISCO DE CORTE DIAMANTADO SEGMENTADO PARA CONCRETO, DIÂMETRO DE 350 MM, FURO DE 1" (14 X 1") - CHI DIURNO. AF_08/2015</t>
  </si>
  <si>
    <t xml:space="preserve"> 00004741 </t>
  </si>
  <si>
    <t xml:space="preserve">PO DE PEDRA (POSTO PEDREIRA/FORNECEDOR, SEM FRETE)</t>
  </si>
  <si>
    <t xml:space="preserve"> CT.00000016 </t>
  </si>
  <si>
    <t xml:space="preserve">PISO INTERTRAVADO PERMEÁVEL 10X20X8CM</t>
  </si>
  <si>
    <t xml:space="preserve">REF.: 93682-SINAPI</t>
  </si>
  <si>
    <t xml:space="preserve"> 9759 </t>
  </si>
  <si>
    <t xml:space="preserve">Piso tátil direcional e/ou alerta, de concreto, na cor natural, dim 30x30 cm  - para deficiente visual</t>
  </si>
  <si>
    <t xml:space="preserve"> 00034357 </t>
  </si>
  <si>
    <t xml:space="preserve">REJUNTE COLORIDO, CIMENTICIO</t>
  </si>
  <si>
    <t xml:space="preserve"> 00000371 </t>
  </si>
  <si>
    <t xml:space="preserve">ARGAMASSA INDUSTRIALIZADA MULTIUSO, PARA REVESTIMENTO INTERNO E EXTERNO E ASSENTAMENTO DE BLOCOS DIVERSOS</t>
  </si>
  <si>
    <t xml:space="preserve">REF.: 9417-ORSE</t>
  </si>
  <si>
    <t xml:space="preserve"> 88310 </t>
  </si>
  <si>
    <t xml:space="preserve">PINTOR COM ENCARGOS COMPLEMENTARES</t>
  </si>
  <si>
    <t xml:space="preserve"> 00007348 </t>
  </si>
  <si>
    <t xml:space="preserve">TINTA ACRILICA PREMIUM PARA PISO</t>
  </si>
  <si>
    <t xml:space="preserve">L</t>
  </si>
  <si>
    <t xml:space="preserve"> 00012815 </t>
  </si>
  <si>
    <t xml:space="preserve">FITA CREPE ROLO DE 25 MM X 50 M</t>
  </si>
  <si>
    <t xml:space="preserve">REF.: 41595-SINAPI</t>
  </si>
  <si>
    <t xml:space="preserve"> 00007343 </t>
  </si>
  <si>
    <t xml:space="preserve">TINTA A BASE DE RESINA ACRILICA, PARA SINALIZACAO HORIZONTAL VIARIA (NBR 11862)</t>
  </si>
  <si>
    <t xml:space="preserve">REF.: 84665-SINAPI</t>
  </si>
  <si>
    <t xml:space="preserve"> 87298 </t>
  </si>
  <si>
    <t xml:space="preserve">ARGAMASSA TRAÇO 1:3 (EM VOLUME DE CIMENTO E AREIA MÉDIA ÚMIDA) PARA CONTRAPISO, PREPARO MECÂNICO COM BETONEIRA 400 L. AF_08/2019</t>
  </si>
  <si>
    <t xml:space="preserve"> CP.00001573 </t>
  </si>
  <si>
    <t xml:space="preserve">FABRICAÇÃO, MONTAGEM E DESMONTAGEM DE FÔRMA PARA ESTRUTURAS DE CONCRETO ARMADO ENTERRADO, EM CHAPA DE MADEIRA COMPENSADA RESINADA, E=17 MM, 4 UTILIZAÇÕES. AF_06/2017</t>
  </si>
  <si>
    <t xml:space="preserve">REF.: 20.170.0001-A - EMOP</t>
  </si>
  <si>
    <t xml:space="preserve"> CT.00000239 </t>
  </si>
  <si>
    <t xml:space="preserve">BALIZADOR DE FERRO FUNDIDO RETO FIXO, H=1M</t>
  </si>
  <si>
    <t xml:space="preserve">REF.: 8396-ORSE</t>
  </si>
  <si>
    <t xml:space="preserve"> CP.00001150 </t>
  </si>
  <si>
    <t xml:space="preserve">PINTURA PARA ESTRUTURA DE METAL C/ TINTA ESMALTE AUTOMOTIVA INCLUINDO FUNDO PREPARADOR - FORNECIMENTO E EXECUÇÃO</t>
  </si>
  <si>
    <t xml:space="preserve"> 00021013 </t>
  </si>
  <si>
    <t xml:space="preserve">TUBO ACO GALVANIZADO COM COSTURA, CLASSE LEVE, DN 50 MM ( 2"),  E = 3,00 MM,  *4,40* KG/M (NBR 5580)</t>
  </si>
  <si>
    <t xml:space="preserve">REF.: 9247-ORSE</t>
  </si>
  <si>
    <t xml:space="preserve"> 88251 </t>
  </si>
  <si>
    <t xml:space="preserve">AUXILIAR DE SERRALHEIRO COM ENCARGOS COMPLEMENTARES</t>
  </si>
  <si>
    <t xml:space="preserve"> 12432 </t>
  </si>
  <si>
    <t xml:space="preserve">Gradil em alumínio anodizado branco, com barras de apoio em alumínio anodizado branco de 2"x2" e barras intermediárias em alumínio anodizado branco de 1" x 1/2"</t>
  </si>
  <si>
    <t xml:space="preserve"> 00000367 </t>
  </si>
  <si>
    <t xml:space="preserve">AREIA GROSSA - POSTO JAZIDA/FORNECEDOR (RETIRADO NA JAZIDA, SEM TRANSPORTE)</t>
  </si>
  <si>
    <t xml:space="preserve"> 00004721 </t>
  </si>
  <si>
    <t xml:space="preserve">PEDRA BRITADA N. 1 (9,5 a 19 MM) POSTO PEDREIRA/FORNECEDOR, SEM FRETE</t>
  </si>
  <si>
    <t xml:space="preserve">REF.: 11494-ORSE</t>
  </si>
  <si>
    <t xml:space="preserve"> 00038179 </t>
  </si>
  <si>
    <t xml:space="preserve">ROLDANA CONCOVA DUPLA, EM CHAPA DE ACO, ROLAMENTO INTERNO BLINDADO DE ACO REVESTIDO EM NYLON, PARA PORTA DE CORRER</t>
  </si>
  <si>
    <t xml:space="preserve"> 00000586 </t>
  </si>
  <si>
    <t xml:space="preserve">CANTONEIRA ALUMINIO ABAS IGUAIS 1 ", E = 3 /16 "</t>
  </si>
  <si>
    <t xml:space="preserve"> 00007253 </t>
  </si>
  <si>
    <t xml:space="preserve">TERRA VEGETAL (GRANEL)</t>
  </si>
  <si>
    <t xml:space="preserve"> 140 </t>
  </si>
  <si>
    <t xml:space="preserve">Adubo orgânico bovino, cacau ou similar</t>
  </si>
  <si>
    <t xml:space="preserve">REF.: 2394-ORSE</t>
  </si>
  <si>
    <t xml:space="preserve">URBA - URBANIZAÇÃO</t>
  </si>
  <si>
    <t xml:space="preserve"> 88441 </t>
  </si>
  <si>
    <t xml:space="preserve">JARDINEIRO COM ENCARGOS COMPLEMENTARES</t>
  </si>
  <si>
    <t xml:space="preserve"> 7426 </t>
  </si>
  <si>
    <t xml:space="preserve">Planta - Moreia (Dietes bicolor)</t>
  </si>
  <si>
    <t xml:space="preserve">REF.: 98509-SINAPI</t>
  </si>
  <si>
    <t xml:space="preserve"> S.05.000.039104 </t>
  </si>
  <si>
    <t xml:space="preserve">CPOS</t>
  </si>
  <si>
    <t xml:space="preserve">Placa de identificação para para estacionamento (placa+poste+base), com desenho universal de acessibilidade, tipo pedestal</t>
  </si>
  <si>
    <t xml:space="preserve">cj</t>
  </si>
  <si>
    <t xml:space="preserve">REF.: 30.06.090-CPOS</t>
  </si>
  <si>
    <t xml:space="preserve"> CT.00000237 </t>
  </si>
  <si>
    <t xml:space="preserve">PEDESTAL PARA MAPA TÁTIL EM TUBO Ø12'' EM AÇO ESCOVADO E=3MM, CHAPA METÁLICA EM AÇO ESCOVADO E=3MM PARA FIXAÇÃO DO MAPA TÁTIL, BASE EM CHAPA METÁLICA DE AÇO ESCOVADO E=3MM FIXADO NO PISO COM PARABOLT (SÓ MATERIAL)</t>
  </si>
  <si>
    <t xml:space="preserve"> CT.00000238 </t>
  </si>
  <si>
    <t xml:space="preserve">MAPA TATIL(BRAILLE/RELEVO) EM ACRILICO, MEDINDO 60X45CM, PARA SINALIZACAO E LOCALIZACAO DE AMBIENTES, FIXACAO COM FITA DUPLA FACE (SÓ MATERIAL)</t>
  </si>
  <si>
    <t xml:space="preserve"> 90586 </t>
  </si>
  <si>
    <t xml:space="preserve">VIBRADOR DE IMERSÃO, DIÂMETRO DE PONTEIRA 45MM, MOTOR ELÉTRICO TRIFÁSICO POTÊNCIA DE 2 CV - CHP DIURNO. AF_06/2015</t>
  </si>
  <si>
    <t xml:space="preserve"> 90587 </t>
  </si>
  <si>
    <t xml:space="preserve">VIBRADOR DE IMERSÃO, DIÂMETRO DE PONTEIRA 45MM, MOTOR ELÉTRICO TRIFÁSICO POTÊNCIA DE 2 CV - CHI DIURNO. AF_06/2015</t>
  </si>
  <si>
    <t xml:space="preserve"> 00001527 </t>
  </si>
  <si>
    <t xml:space="preserve">CONCRETO USINADO BOMBEAVEL, CLASSE DE RESISTENCIA C25, COM BRITA 0 E 1, SLUMP = 100 +/- 20 MM, INCLUI SERVICO DE BOMBEAMENTO (NBR 8953)</t>
  </si>
  <si>
    <t xml:space="preserve">REF.: 96558-SINAPI</t>
  </si>
  <si>
    <t xml:space="preserve"> 94968 </t>
  </si>
  <si>
    <t xml:space="preserve">CONCRETO MAGRO PARA LASTRO, TRAÇO 1:4,5:4,5 (CIMENTO/ AREIA MÉDIA/ BRITA 1)  - PREPARO MECÂNICO COM BETONEIRA 600 L. AF_07/2016</t>
  </si>
  <si>
    <t xml:space="preserve">REF.: 96619-SINAPI</t>
  </si>
  <si>
    <t xml:space="preserve"> 00034479 </t>
  </si>
  <si>
    <t xml:space="preserve">CONCRETO USINADO BOMBEAVEL, CLASSE DE RESISTENCIA C40, COM BRITA 0 E 1, SLUMP = 100 +/- 20 MM, INCLUI SERVICO DE BOMBEAMENTO (NBR 8953)</t>
  </si>
  <si>
    <t xml:space="preserve">REF.: 96557-SINAPI</t>
  </si>
  <si>
    <t xml:space="preserve"> 88245 </t>
  </si>
  <si>
    <t xml:space="preserve">ARMADOR COM ENCARGOS COMPLEMENTARES</t>
  </si>
  <si>
    <t xml:space="preserve"> 00000337 </t>
  </si>
  <si>
    <t xml:space="preserve">ARAME RECOZIDO 18 BWG, 1,25 MM (0,01 KG/M)</t>
  </si>
  <si>
    <t xml:space="preserve"> 00007156 </t>
  </si>
  <si>
    <t xml:space="preserve">TELA DE ACO SOLDADA NERVURADA, CA-60, Q-196, (3,11 KG/M2), DIAMETRO DO FIO = 5,0 MM, LARGURA = 2,45 M, ESPACAMENTO DA MALHA = 10 X 10 CM</t>
  </si>
  <si>
    <t xml:space="preserve">REF.: 85662-SINAPI</t>
  </si>
  <si>
    <t xml:space="preserve">REF.: 97095-SINAPI</t>
  </si>
  <si>
    <t xml:space="preserve"> 88239 </t>
  </si>
  <si>
    <t xml:space="preserve">AJUDANTE DE CARPINTEIRO COM ENCARGOS COMPLEMENTARES</t>
  </si>
  <si>
    <t xml:space="preserve"> 88262 </t>
  </si>
  <si>
    <t xml:space="preserve">CARPINTEIRO DE FORMAS COM ENCARGOS COMPLEMENTARES</t>
  </si>
  <si>
    <t xml:space="preserve"> 92267 </t>
  </si>
  <si>
    <t xml:space="preserve">FABRICAÇÃO DE FÔRMA PARA LAJES, EM CHAPA DE MADEIRA COMPENSADA RESINADA, E = 17 MM. AF_12/2015</t>
  </si>
  <si>
    <t xml:space="preserve"> 00002692 </t>
  </si>
  <si>
    <t xml:space="preserve">DESMOLDANTE PROTETOR PARA FORMAS DE MADEIRA, DE BASE OLEOSA EMULSIONADA EM AGUA</t>
  </si>
  <si>
    <t xml:space="preserve">REF.: 92509-SINAPI</t>
  </si>
  <si>
    <t xml:space="preserve"> 95935 </t>
  </si>
  <si>
    <t xml:space="preserve">FABRICAÇÃO DE FÔRMA PARA ESCADAS, COM 2 LANCES, EM CHAPA DE MADEIRA COMPENSADA RESINADA, E= 17 MM. AF_01/2017</t>
  </si>
  <si>
    <t xml:space="preserve"> 00005073 </t>
  </si>
  <si>
    <t xml:space="preserve">PREGO DE ACO POLIDO COM CABECA 17 X 24 (2 1/4 X 11)</t>
  </si>
  <si>
    <t xml:space="preserve"> 00010749 </t>
  </si>
  <si>
    <t xml:space="preserve">LOCACAO DE ESCORA METALICA TELESCOPICA, COM ALTURA REGULAVEL DE *1,80* A *3,20* M, COM CAPACIDADE DE CARGA DE NO MINIMO 1000 KGF (10 KN), INCLUSO TRIPE E FORCADO</t>
  </si>
  <si>
    <t xml:space="preserve">Equipamento</t>
  </si>
  <si>
    <t xml:space="preserve"> 00020247 </t>
  </si>
  <si>
    <t xml:space="preserve">PREGO DE ACO POLIDO COM CABECA 15 X 15 (1 1/4 X 13)</t>
  </si>
  <si>
    <t xml:space="preserve">REF.: 95939-SINAPI</t>
  </si>
  <si>
    <t xml:space="preserve"> 92874 </t>
  </si>
  <si>
    <t xml:space="preserve">LANÇAMENTO COM USO DE BOMBA, ADENSAMENTO E ACABAMENTO DE CONCRETO EM ESTRUTURAS. AF_12/2015</t>
  </si>
  <si>
    <t xml:space="preserve"> 94973 </t>
  </si>
  <si>
    <t xml:space="preserve">CONCRETO FCK = 40MPA, TRAÇO 1:1,6:1,9 (CIMENTO/ AREIA MÉDIA/ BRITA 1)  - PREPARO MECÂNICO COM BETONEIRA 600 L. AF_07/2016</t>
  </si>
  <si>
    <t xml:space="preserve"> 00004491 </t>
  </si>
  <si>
    <t xml:space="preserve">PONTALETE DE MADEIRA NAO APARELHADA *7,5 X 7,5* CM (3 X 3 ") PINUS, MISTA OU EQUIVALENTE DA REGIAO</t>
  </si>
  <si>
    <t xml:space="preserve"> 00005061 </t>
  </si>
  <si>
    <t xml:space="preserve">PREGO DE ACO POLIDO COM CABECA 18 X 27 (2 1/2 X 10)</t>
  </si>
  <si>
    <t xml:space="preserve"> 00006189 </t>
  </si>
  <si>
    <t xml:space="preserve">TABUA DE MADEIRA NAO APARELHADA *2,5 X 30* CM, CEDRINHO OU EQUIVALENTE DA REGIAO</t>
  </si>
  <si>
    <t xml:space="preserve"> CT.00000235 </t>
  </si>
  <si>
    <t xml:space="preserve">LAJE PRE-MOLDADA CONVENCIONAL (EPS + VIGOTAS) PARA PISO, UNIDIRECIONAL, SOBRECARGA DE 300 KG/M2, VAO ATE 6,00 M (SEM COLOCACAO)</t>
  </si>
  <si>
    <t xml:space="preserve">REF.: 74202/002-SINAPI</t>
  </si>
  <si>
    <t xml:space="preserve">REF.: 92722-SINAPI</t>
  </si>
  <si>
    <t xml:space="preserve">REF.: 92726-SINAPI</t>
  </si>
  <si>
    <t xml:space="preserve"> 88274 </t>
  </si>
  <si>
    <t xml:space="preserve">MARMORISTA/GRANITEIRO COM ENCARGOS COMPLEMENTARES</t>
  </si>
  <si>
    <t xml:space="preserve"> 00001380 </t>
  </si>
  <si>
    <t xml:space="preserve">CIMENTO BRANCO</t>
  </si>
  <si>
    <t xml:space="preserve"> 00025976 </t>
  </si>
  <si>
    <t xml:space="preserve">DIVISORIA EM GRANITO, COM DUAS FACES POLIDAS, TIPO ANDORINHA/ QUARTZ/ CASTELO/ CORUMBA OU OUTROS EQUIVALENTES DA REGIAO, E=  *3,0* CM</t>
  </si>
  <si>
    <t xml:space="preserve">REF.: 79627-SINAPI</t>
  </si>
  <si>
    <t xml:space="preserve"> 00025981 </t>
  </si>
  <si>
    <t xml:space="preserve">PISO/ REVESTIMENTO EM GRANITO, POLIDO, TIPO ANDORINHA/ QUARTZ/ CASTELO/ CORUMBA OU OUTROS EQUIVALENTES DA REGIAO, FORMATO MAIOR OU IGUAL A 3025 CM2, E = *2* CM</t>
  </si>
  <si>
    <t xml:space="preserve">REF.: 84088-SINAPI</t>
  </si>
  <si>
    <t xml:space="preserve">IMPE - IMPERMEABILIZAÇÕES E PROTEÇÕES DIVERSAS</t>
  </si>
  <si>
    <t xml:space="preserve"> 88270 </t>
  </si>
  <si>
    <t xml:space="preserve">IMPERMEABILIZADOR COM ENCARGOS COMPLEMENTARES</t>
  </si>
  <si>
    <t xml:space="preserve"> 00000511 </t>
  </si>
  <si>
    <t xml:space="preserve">PRIMER PARA MANTA ASFALTICA A BASE DE ASFALTO MODIFICADO DILUIDO EM SOLVENTE, APLICACAO A FRIO</t>
  </si>
  <si>
    <t xml:space="preserve"> 00004226 </t>
  </si>
  <si>
    <t xml:space="preserve">GAS DE COZINHA - GLP</t>
  </si>
  <si>
    <t xml:space="preserve"> 00004015 </t>
  </si>
  <si>
    <t xml:space="preserve">MANTA ASFALTICA ELASTOMERICA EM POLIESTER 4 MM, TIPO III, CLASSE B, ACABAMENTO PP (NBR 9952)</t>
  </si>
  <si>
    <t xml:space="preserve">REF.: 98546-SINAPI</t>
  </si>
  <si>
    <t xml:space="preserve"> 00038365 </t>
  </si>
  <si>
    <t xml:space="preserve">CAMADA SEPARADORA DE FILME DE POLIETILENO 20 A 25 MICRA</t>
  </si>
  <si>
    <t xml:space="preserve"> 00021141 </t>
  </si>
  <si>
    <t xml:space="preserve">TELA DE ACO SOLDADA NERVURADA, CA-60, Q-92, (1,48 KG/M2), DIAMETRO DO FIO = 4,2 MM, LARGURA = 2,45 X 60 M DE COMPRIMENTO, ESPACAMENTO DA MALHA = 15  X 15 CM</t>
  </si>
  <si>
    <t xml:space="preserve"> M1800 </t>
  </si>
  <si>
    <t xml:space="preserve">SICRO3</t>
  </si>
  <si>
    <t xml:space="preserve">Manta asfáltica antiraiz de 3 mm</t>
  </si>
  <si>
    <t xml:space="preserve">PISO - PISOS</t>
  </si>
  <si>
    <t xml:space="preserve"> 88256 </t>
  </si>
  <si>
    <t xml:space="preserve">AZULEJISTA OU LADRILHISTA COM ENCARGOS COMPLEMENTARES</t>
  </si>
  <si>
    <t xml:space="preserve"> 00037595 </t>
  </si>
  <si>
    <t xml:space="preserve">ARGAMASSA COLANTE TIPO ACIII</t>
  </si>
  <si>
    <t xml:space="preserve"> CT.00000013 </t>
  </si>
  <si>
    <t xml:space="preserve">PISO PORCELANATO ACETINADO BEGE (60X60)CM PEI-5</t>
  </si>
  <si>
    <t xml:space="preserve">REF.: 87261-SINAPI</t>
  </si>
  <si>
    <t xml:space="preserve">REF.: 87262-SINAPI</t>
  </si>
  <si>
    <t xml:space="preserve">REF.: 87263-SINAPI</t>
  </si>
  <si>
    <t xml:space="preserve"> 28006 </t>
  </si>
  <si>
    <t xml:space="preserve">COLA A BASE DE BORRACHA SINTÉTICA</t>
  </si>
  <si>
    <t xml:space="preserve">Kg</t>
  </si>
  <si>
    <t xml:space="preserve"> CT.00000236 </t>
  </si>
  <si>
    <t xml:space="preserve">PISO TATIL ALERTA OU DIRECIONAL, DE PVC, COLORIDO, 30 X 30 CM, E = 5 MM, PARA COLA</t>
  </si>
  <si>
    <t xml:space="preserve">REF.: 130243-SIURB</t>
  </si>
  <si>
    <t xml:space="preserve"> 00020232 </t>
  </si>
  <si>
    <t xml:space="preserve">SOLEIRA EM GRANITO, POLIDO, TIPO ANDORINHA/ QUARTZ/ CASTELO/ CORUMBA OU OUTROS EQUIVALENTES DA REGIAO, L= *15* CM, E=  *2,0* CM</t>
  </si>
  <si>
    <t xml:space="preserve">REF.: 98689-SINAPI</t>
  </si>
  <si>
    <t xml:space="preserve"> CT.00000018 </t>
  </si>
  <si>
    <t xml:space="preserve">PEITORIL GRANITO CINZA ANDORINHA 17CM, ESP. 2CM</t>
  </si>
  <si>
    <t xml:space="preserve"> CP.00000047 </t>
  </si>
  <si>
    <t xml:space="preserve">REVESTIMENTO CERÂMICO PARA PAREDES INTERNAS COM PLACAS TIPO ESMALTADA NA COR BRANCA  DE DIMENSÕES 30X60 CM APLICADAS EM AMBIENTES DE ÁREA MENOR QUE 5 M² NA ALTURA INTEIRA DAS PAREDES. AF_06/2014</t>
  </si>
  <si>
    <t xml:space="preserve"> CP.00000048 </t>
  </si>
  <si>
    <t xml:space="preserve">REVESTIMENTO CERÂMICO PARA PAREDES INTERNAS COM PLACAS TIPO ESMALTADA NA COR BRANCA  DE DIMENSÕES 30X60 CM APLICADAS EM AMBIENTES DE ÁREA MAIOR QUE 5 M² NA ALTURA INTEIRA DAS PAREDES. AF_06/2014</t>
  </si>
  <si>
    <t xml:space="preserve"> CP.00000049 </t>
  </si>
  <si>
    <t xml:space="preserve">REVESTIMENTO CERÂMICO PARA PAREDES INTERNAS COM PLACAS TIPO ESMALTADA NA COR BRANCA  DE DIMENSÕES 30X60 CM APLICADAS EM AMBIENTES DE ÁREA MENOR QUE 5 M² A MEIA ALTURA DAS PAREDES. AF_06/2014</t>
  </si>
  <si>
    <t xml:space="preserve"> CP.00000050 </t>
  </si>
  <si>
    <t xml:space="preserve">REVESTIMENTO CERÂMICO PARA PAREDES INTERNAS COM PLACAS TIPO ESMALTADA NA COR BRANCA  DE DIMENSÕES 30X60 CM APLICADAS EM AMBIENTES DE ÁREA MAIOR QUE 5 M² A MEIA ALTURA DAS PAREDES. AF_06/2014</t>
  </si>
  <si>
    <t xml:space="preserve">REF.: 89170-SINAPI</t>
  </si>
  <si>
    <t xml:space="preserve"> 00037596 </t>
  </si>
  <si>
    <t xml:space="preserve">ARGAMASSA COLANTE TIPO ACIII E</t>
  </si>
  <si>
    <t xml:space="preserve"> CT.00000022 </t>
  </si>
  <si>
    <t xml:space="preserve">PASTILHA CERÂMICA VERDE BERMUDA, 5X5CM, REF. ATLAS OU EQUIVALENTE TÉCNICO</t>
  </si>
  <si>
    <t xml:space="preserve">REF.: 87243-SINAPI</t>
  </si>
  <si>
    <t xml:space="preserve"> 88278 </t>
  </si>
  <si>
    <t xml:space="preserve">MONTADOR DE ESTRUTURA METÁLICA COM ENCARGOS COMPLEMENTARES</t>
  </si>
  <si>
    <t xml:space="preserve"> 4949 </t>
  </si>
  <si>
    <t xml:space="preserve">Forro de pvc,  em placas 1,25 x 0,625, cor branca ou palha, marca Medabil ou similar, inclusive estrutura de fixação (perfís)</t>
  </si>
  <si>
    <t xml:space="preserve">REF.: 96486-SINAPI</t>
  </si>
  <si>
    <t xml:space="preserve"> 90820 </t>
  </si>
  <si>
    <t xml:space="preserve">PORTA DE MADEIRA PARA PINTURA, SEMI-OCA (LEVE OU MÉDIA), 60X210CM, ESPESSURA DE 3,5CM, INCLUSO DOBRADIÇAS - FORNECIMENTO E INSTALAÇÃO. AF_12/2019</t>
  </si>
  <si>
    <t xml:space="preserve"> 72200 </t>
  </si>
  <si>
    <t xml:space="preserve">REVESTIMENTO EM LAMINADO MELAMINICO TEXTURIZADO, ESPESSURA 0,8 MM, FIXADO COM COLA</t>
  </si>
  <si>
    <t xml:space="preserve"> 91306 </t>
  </si>
  <si>
    <t xml:space="preserve">FECHADURA DE EMBUTIR PARA PORTAS INTERNAS, COMPLETA, ACABAMENTO PADRÃO MÉDIO, COM EXECUÇÃO DE FURO - FORNECIMENTO E INSTALAÇÃO. AF_12/2019</t>
  </si>
  <si>
    <t xml:space="preserve"> 90806 </t>
  </si>
  <si>
    <t xml:space="preserve">BATENTE PARA PORTA DE MADEIRA, FIXAÇÃO COM ARGAMASSA, PADRÃO MÉDIO - FORNECIMENTO E INSTALAÇÃO. AF_12/2019_P</t>
  </si>
  <si>
    <t xml:space="preserve"> 100659 </t>
  </si>
  <si>
    <t xml:space="preserve">ALIZAR DE 5X1,5CM PARA PORTA FIXADO COM PREGOS, PADRÃO MÉDIO - FORNECIMENTO E INSTALAÇÃO. AF_12/2019</t>
  </si>
  <si>
    <t xml:space="preserve">REF.: 90841-SINAPI</t>
  </si>
  <si>
    <t xml:space="preserve"> 90821 </t>
  </si>
  <si>
    <t xml:space="preserve">PORTA DE MADEIRA PARA PINTURA, SEMI-OCA (LEVE OU MÉDIA), 70X210CM, ESPESSURA DE 3,5CM, INCLUSO DOBRADIÇAS - FORNECIMENTO E INSTALAÇÃO. AF_12/2019</t>
  </si>
  <si>
    <t xml:space="preserve"> 91292 </t>
  </si>
  <si>
    <t xml:space="preserve">BATENTE PARA PORTA DE MADEIRA, FIXAÇÃO COM ARGAMASSA, PADRÃO POPULAR. FORNECIMENTO E INSTALAÇÃO. AF_12/2019_P</t>
  </si>
  <si>
    <t xml:space="preserve"> 100660 </t>
  </si>
  <si>
    <t xml:space="preserve">ALIZAR DE 5X1,5CM PARA PORTA FIXADO COM PREGOS, PADRÃO POPULAR - FORNECIMENTO E INSTALAÇÃO. AF_12/2019</t>
  </si>
  <si>
    <t xml:space="preserve">REF.: 91313-SINAPI</t>
  </si>
  <si>
    <t xml:space="preserve"> 90822 </t>
  </si>
  <si>
    <t xml:space="preserve">PORTA DE MADEIRA PARA PINTURA, SEMI-OCA (LEVE OU MÉDIA), 80X210CM, ESPESSURA DE 3,5CM, INCLUSO DOBRADIÇAS - FORNECIMENTO E INSTALAÇÃO. AF_12/2019</t>
  </si>
  <si>
    <t xml:space="preserve">REF.: 91314-SINAPI</t>
  </si>
  <si>
    <t xml:space="preserve"> CP.00000067 </t>
  </si>
  <si>
    <t xml:space="preserve">ADUELA / MARCO / BATENTE PARA PORTA DE 100X210CM, PADRÃO MÉDIO - FORNECIMENTO E MONTAGEM. AF_08/2015</t>
  </si>
  <si>
    <t xml:space="preserve"> CP.00000068 </t>
  </si>
  <si>
    <t xml:space="preserve">ADUELA / MARCO / BATENTE PARA PORTA DE 100X210CM, FIXAÇÃO COM ARGAMASSA - SOMENTE INSTALAÇÃO. AF_08/2015_P</t>
  </si>
  <si>
    <t xml:space="preserve"> CP.00000069 </t>
  </si>
  <si>
    <t xml:space="preserve">PORTA DE MADEIRA PARA PINTURA, SEMI-OCA (LEVE OU MÉDIA), 100X210CM, ESPESSURA DE 3,5CM, INCLUSO DOBRADIÇAS - FORNECIMENTO E INSTALAÇÃO. AF_08/2015</t>
  </si>
  <si>
    <t xml:space="preserve"> CP.00000070 </t>
  </si>
  <si>
    <t xml:space="preserve">ALIZAR / GUARNIÇÃO DE 5X1,5CM PARA PORTA DE 100X210CM FIXADO COM PREGOS, PADRÃO POPULAR - FORNECIMENTO E INSTALAÇÃO. AF_08/2015</t>
  </si>
  <si>
    <t xml:space="preserve">REF.: 91315-SINAPI</t>
  </si>
  <si>
    <t xml:space="preserve"> 90823 </t>
  </si>
  <si>
    <t xml:space="preserve">PORTA DE MADEIRA PARA PINTURA, SEMI-OCA (LEVE OU MÉDIA), 90X210CM, ESPESSURA DE 3,5CM, INCLUSO DOBRADIÇAS - FORNECIMENTO E INSTALAÇÃO. AF_12/2019</t>
  </si>
  <si>
    <t xml:space="preserve"> 00012759 </t>
  </si>
  <si>
    <t xml:space="preserve">CHAPA ACO INOX AISI 304 NUMERO 9 (E = 4 MM), ACABAMENTO NUMERO 1 (LAMINADO A QUENTE, FOSCO)</t>
  </si>
  <si>
    <t xml:space="preserve"> 74046/002 </t>
  </si>
  <si>
    <t xml:space="preserve">TARJETA TIPO LIVRE/OCUPADO PARA PORTA DE BANHEIRO</t>
  </si>
  <si>
    <t xml:space="preserve"> 88261 </t>
  </si>
  <si>
    <t xml:space="preserve">CARPINTEIRO DE ESQUADRIA COM ENCARGOS COMPLEMENTARES</t>
  </si>
  <si>
    <t xml:space="preserve"> 00011131 </t>
  </si>
  <si>
    <t xml:space="preserve">CHAPA DE MADEIRA COMPENSADA DE PINUS, VIROLA OU EQUIVALENTE, DE *2,2 X 1,6* M, E = 20 MM</t>
  </si>
  <si>
    <t xml:space="preserve"> 00002418 </t>
  </si>
  <si>
    <t xml:space="preserve">DOBRADICA EM ACO/FERRO, 3" X 2 1/2", E= 1,2 A 1,8 MM, SEM ANEL,  CROMADO OU ZINCADO, TAMPA BOLA, COM PARAFUSOS</t>
  </si>
  <si>
    <t xml:space="preserve"> 00011552 </t>
  </si>
  <si>
    <t xml:space="preserve">PERFIL U / CANALETA DE ALUMINIO, DE ABAS IGUAIS, 1/2" (1,27 X 1,27 CM), PARA PORTA OU JANELA DE CORRER</t>
  </si>
  <si>
    <t xml:space="preserve"> 88325 </t>
  </si>
  <si>
    <t xml:space="preserve">VIDRACEIRO COM ENCARGOS COMPLEMENTARES</t>
  </si>
  <si>
    <t xml:space="preserve"> 84885 </t>
  </si>
  <si>
    <t xml:space="preserve">JOGO DE FERRAGENS CROMADAS PARA PORTA DE VIDRO TEMPERADO, UMA FOLHA COMPOSTO DE DOBRADICAS SUPERIOR E INFERIOR, TRINCO, FECHADURA, CONTRA FECHADURA COM CAPUCHINHO SEM MOLA E PUXADOR</t>
  </si>
  <si>
    <t xml:space="preserve"> 00011499 </t>
  </si>
  <si>
    <t xml:space="preserve">MOLA HIDRAULICA DE PISO P/ VIDRO TEMPERADO 10MM</t>
  </si>
  <si>
    <t xml:space="preserve"> 00038168 </t>
  </si>
  <si>
    <t xml:space="preserve">PUXADOR TUBULAR RETO, DUPLO, EM ALUMINIO POLIDO, DIAMETRO APROX.DE 1", COMPRIMENTO APROX. DE 400 MM, PARA PORTAS DE MADEIRA OU VIDRO</t>
  </si>
  <si>
    <t xml:space="preserve"> 00010501 </t>
  </si>
  <si>
    <t xml:space="preserve">VIDRO TEMPERADO VERDE E = 6 MM, SEM COLOCACAO</t>
  </si>
  <si>
    <t xml:space="preserve">REF.: 73838/001-SINAPI</t>
  </si>
  <si>
    <t xml:space="preserve"> CP.00000078 </t>
  </si>
  <si>
    <t xml:space="preserve">FECHADURA DE EMBUTIR PARA PORTA DE ALUMÍNIO CROMADA  - FORNECIMENTO E INSTALAÇÃO. AF_08/2015</t>
  </si>
  <si>
    <t xml:space="preserve"> CP.00000755 </t>
  </si>
  <si>
    <t xml:space="preserve">PORTA EM ALUMÍNIO DE ABRIR TIPO VENEZIANA COM PINTURA ELETROSTÁTICA NA COR BRANCA E GUARNIÇÃO, FIXAÇÃO COM PARAFUSOS - FORNECIMENTO E INSTALAÇÃO. AF_08/2015</t>
  </si>
  <si>
    <t xml:space="preserve"> CP.00001017 </t>
  </si>
  <si>
    <t xml:space="preserve">JANELA DE ALUMÍNIO ANODIZADO BRANCO TIPO MAXIM-AR, FIXAÇÃO COM PARAFUSO, VEDAÇÃO COM ESPUMA EXPANSIVA PU, COM VIDRO VERDE 6MM, PADRONIZADA. AF_07/2016</t>
  </si>
  <si>
    <t xml:space="preserve"> CP.00001019 </t>
  </si>
  <si>
    <t xml:space="preserve">JANELA DE ALUMÍNIO ANODIZADO BRANCO TIPO FIXO, FIXAÇÃO COM PARAFUSO, VEDAÇÃO COM ESPUMA EXPANSIVA PU, COM VIDRO VERDE 6MM, PADRONIZADA. AF_07/2016</t>
  </si>
  <si>
    <t xml:space="preserve"> CP.00001022 </t>
  </si>
  <si>
    <t xml:space="preserve">JANELA DE ALUMÍNIO ANODIZADO BRANCO DE CORRER, FIXAÇÃO COM PARAFUSO, VEDAÇÃO COM ESPUMA EXPANSIVA PU, COM VIDRO VERDE 6MM, PADRONIZADA. AF_07/2016</t>
  </si>
  <si>
    <t xml:space="preserve"> CP.00001028 </t>
  </si>
  <si>
    <t xml:space="preserve">JANELA DE ALUMÍNIO ANODIZADO BRANCO TIPO FIXO, FIXAÇÃO COM PARAFUSO, VEDAÇÃO COM ESPUMA EXPANSIVA PU, COM VIDRO INCOLOR 6MM, PADRONIZADA. AF_07/2016</t>
  </si>
  <si>
    <t xml:space="preserve"> 74145/001 </t>
  </si>
  <si>
    <t xml:space="preserve">PINTURA ESMALTE FOSCO, DUAS DEMAOS, SOBRE SUPERFICIE METALICA, INCLUSO UMA DEMAO DE FUNDO ANTICORROSIVO. UTILIZACAO DE REVOLVER ( AR-COMPRIMIDO).</t>
  </si>
  <si>
    <t xml:space="preserve"> 00011002 </t>
  </si>
  <si>
    <t xml:space="preserve">ELETRODO REVESTIDO AWS - E6013, DIAMETRO IGUAL A 2,50 MM</t>
  </si>
  <si>
    <t xml:space="preserve"> 00011033 </t>
  </si>
  <si>
    <t xml:space="preserve">SUPORTE PARA CALHA DE 150 MM EM FERRO GALVANIZADO</t>
  </si>
  <si>
    <t xml:space="preserve"> 00021008 </t>
  </si>
  <si>
    <t xml:space="preserve">TUBO ACO GALVANIZADO COM COSTURA, CLASSE LEVE, DN 15 MM ( 1/2"),  E = 2,25 MM,  *1,2* KG/M (NBR 5580)</t>
  </si>
  <si>
    <t xml:space="preserve"> 00021012 </t>
  </si>
  <si>
    <t xml:space="preserve">TUBO ACO GALVANIZADO COM COSTURA, CLASSE LEVE, DN 40 MM ( 1 1/2"),  E = 3,00 MM,  *3,48* KG/M (NBR 5580)</t>
  </si>
  <si>
    <t xml:space="preserve">REF.: 99855-SINAPI</t>
  </si>
  <si>
    <t xml:space="preserve"> 00007697 </t>
  </si>
  <si>
    <t xml:space="preserve">TUBO ACO GALVANIZADO COM COSTURA, CLASSE MEDIA, DN 1.1/2", E = *3,25* MM, PESO *3,61* KG/M (NBR 5580)</t>
  </si>
  <si>
    <t xml:space="preserve">REF.: 74194/001-SINAPI</t>
  </si>
  <si>
    <t xml:space="preserve"> 00000567 </t>
  </si>
  <si>
    <t xml:space="preserve">CANTONEIRA FERRO GALVANIZADO DE ABAS IGUAIS, 1" X 1/8" (L X E) , 1,20KG/M</t>
  </si>
  <si>
    <t xml:space="preserve"> 00001327 </t>
  </si>
  <si>
    <t xml:space="preserve">CHAPA DE ACO FINA A FRIO BITOLA MSG 24, E = 0,60 MM (4,80 KG/M2)</t>
  </si>
  <si>
    <t xml:space="preserve"> 00011447 </t>
  </si>
  <si>
    <t xml:space="preserve">DOBRADICA EM LATAO, 3 " X 2 1/2 ", E= 1,9 A 2 MM, COM ANEL, CROMADO, TAMPA BOLA, COM PARAFUSOS</t>
  </si>
  <si>
    <t xml:space="preserve">REF.: 74073/003-SINAPI</t>
  </si>
  <si>
    <t xml:space="preserve"> 00038877 </t>
  </si>
  <si>
    <t xml:space="preserve">MASSA PARA TEXTURA LISA DE BASE ACRILICA, USO INTERNO E EXTERNO</t>
  </si>
  <si>
    <t xml:space="preserve">REF.: 88423-SINAPI</t>
  </si>
  <si>
    <t xml:space="preserve"> CP.00000237 </t>
  </si>
  <si>
    <t xml:space="preserve">SINALIZADOR MONOBLOCO 22MM COM LED INTEGRADO NA COR VERDE - FORNECIMENTO E INSTALAÇÃO</t>
  </si>
  <si>
    <t xml:space="preserve"> CP.00000238 </t>
  </si>
  <si>
    <t xml:space="preserve">SINALIZADOR MONOBLOCO 22MM COM LED INTEGRADO NA COR VERMELHA - FORNECIMENTO E INSTALAÇÃO</t>
  </si>
  <si>
    <t xml:space="preserve"> CP.00000243 </t>
  </si>
  <si>
    <t xml:space="preserve">PORTA DOCUMENTO NA COR LARANJA PARA QUADRO ELÉTRICO - FORNECIMENTO E INSTALAÇÃO</t>
  </si>
  <si>
    <t xml:space="preserve"> CP.00000922 </t>
  </si>
  <si>
    <t xml:space="preserve">ETIQUETA DE IDENTIFICAÇÃO DE CIRCUITOS FUNDO PRETO NOME BRANCO - FORNECIMENTO E INSTALAÇÃO</t>
  </si>
  <si>
    <t xml:space="preserve"> 93655 </t>
  </si>
  <si>
    <t xml:space="preserve">DISJUNTOR MONOPOLAR TIPO DIN, CORRENTE NOMINAL DE 20A - FORNECIMENTO E INSTALAÇÃO. AF_04/2016</t>
  </si>
  <si>
    <t xml:space="preserve"> 93669 </t>
  </si>
  <si>
    <t xml:space="preserve">DISJUNTOR TRIPOLAR TIPO DIN, CORRENTE NOMINAL DE 20A - FORNECIMENTO E INSTALAÇÃO. AF_04/2016</t>
  </si>
  <si>
    <t xml:space="preserve"> 93671 </t>
  </si>
  <si>
    <t xml:space="preserve">DISJUNTOR TRIPOLAR TIPO DIN, CORRENTE NOMINAL DE 32A - FORNECIMENTO E INSTALAÇÃO. AF_04/2016</t>
  </si>
  <si>
    <t xml:space="preserve"> CP.00000920 </t>
  </si>
  <si>
    <t xml:space="preserve">DISJUNTOR TRIPOLAR TIPO DIN, CORRENTE NOMINAL DE 80A - FORNECIMENTO E INSTALAÇÃO. AF_04/2016</t>
  </si>
  <si>
    <t xml:space="preserve"> CP.00000914 </t>
  </si>
  <si>
    <t xml:space="preserve">DISJUNTOR TRIPOLAR TIPO DIN, CORRENTE NOMINAL DE 100A - FORNECIMENTO E INSTALAÇÃO. AF_04/2016</t>
  </si>
  <si>
    <t xml:space="preserve"> CP.00000229 </t>
  </si>
  <si>
    <t xml:space="preserve">QUADRO DE DISTRIBUICAO DE ENERGIA DE SOBREPOR, EM CHAPA DE ACO GALVANIZADO, PARA 30 DISJUNTORES, COM BARRAMENTO TRIFASICO E NEUTRO - FORNECIMENTO E INSTALACAO</t>
  </si>
  <si>
    <t xml:space="preserve"> CP.00001104 </t>
  </si>
  <si>
    <t xml:space="preserve">DISPOSITIVO DE PROTEÇÃO CONTRA SURTO DE TENSÃO 80KA 1P, UN=275VCA - FORNECIMENTO E INSTALAÇÃO</t>
  </si>
  <si>
    <t xml:space="preserve"> CP.00000221 </t>
  </si>
  <si>
    <t xml:space="preserve">MINICONTATOR 220V, 16A, 2NA+2NF, FORNECIMENTO E INSTALAÇÃO</t>
  </si>
  <si>
    <t xml:space="preserve"> 93654 </t>
  </si>
  <si>
    <t xml:space="preserve">DISJUNTOR MONOPOLAR TIPO DIN, CORRENTE NOMINAL DE 16A - FORNECIMENTO E INSTALAÇÃO. AF_04/2016</t>
  </si>
  <si>
    <t xml:space="preserve"> CP.00000220 </t>
  </si>
  <si>
    <t xml:space="preserve">DISJUNTOR DIFERENCIAL BIPOLAR - 25A - SENSIBILIDADE 30MA - FORNECIMENTO E INSTALAÇÃO</t>
  </si>
  <si>
    <t xml:space="preserve"> CP.00001106 </t>
  </si>
  <si>
    <t xml:space="preserve">DISPOSITIVO DE PROTEÇÃO CONTRA SURTO DE TENSÃO 40KA 1P+N, UN=275VCA - FORNECIMENTO E INSTALAÇÃO</t>
  </si>
  <si>
    <t xml:space="preserve"> CP.00000963 </t>
  </si>
  <si>
    <t xml:space="preserve">QUADRO DE DISTRIBUICAO DE ENERGIA DE SOBREPOR, EM CHAPA DE ACO GALVANIZADO, PARA 75 DISJUNTORES, COM BARRAMENTO TRIFASICO E NEUTRO - FORNECIMENTO E INSTALACAO</t>
  </si>
  <si>
    <t xml:space="preserve"> CP.00000923 </t>
  </si>
  <si>
    <t xml:space="preserve">QUADRO DE DISTRIBUICAO DE ENERGIA DE SOBREPOR, EM CHAPA DE ACO GALVANIZADO, PARA 60 DISJUNTORES, COM BARRAMENTO TRIFASICO E NEUTRO - FORNECIMENTO E INSTALACAO</t>
  </si>
  <si>
    <t xml:space="preserve"> CP.00000235 </t>
  </si>
  <si>
    <t xml:space="preserve">QUADRO DE DISTRIBUICAO DE ENERGIA DE SOBREPOR, EM CHAPA DE ACO GALVANIZADO, PARA 48 DISJUNTORES, COM BARRAMENTO TRIFASICO E NEUTRO - FORNECIMENTO E INSTALACAO</t>
  </si>
  <si>
    <t xml:space="preserve"> CP.00000254 </t>
  </si>
  <si>
    <t xml:space="preserve">INTERRUPTOR HORÁRIO SEMANAL PROGRAMÁVEL  E DIGITAL, 240V, 16A, FORNECIMENTO E INSTALAÇÃO</t>
  </si>
  <si>
    <t xml:space="preserve"> 93656 </t>
  </si>
  <si>
    <t xml:space="preserve">DISJUNTOR MONOPOLAR TIPO DIN, CORRENTE NOMINAL DE 25A - FORNECIMENTO E INSTALAÇÃO. AF_04/2016</t>
  </si>
  <si>
    <t xml:space="preserve"> CP.00001111 </t>
  </si>
  <si>
    <t xml:space="preserve">CHAVE DE PARTIDA  DIRETA TRIFASICA COM COMUTAÇÃO AUTOMÁTICA PARA 2 MOTORES  ELÉTRICOS DE 1,5CV, 380V TRIFÁSICO, COM CONTACTORES, RELÉS E DISJUNTORES DE PROTEÇÃO,REFERÊNCIA: PDWCA08-1,5CV-V40. FAB: WEG, SIEMENS OU EQUIVALENTE TÉCNICO - FORNECIMENTO E INSTALAÇÃO</t>
  </si>
  <si>
    <t xml:space="preserve"> CP.00001112 </t>
  </si>
  <si>
    <t xml:space="preserve">CHAVE DE PARTIDA DIRETA PARA MOTOR ELÉTRICO MONOFÁSICO 220V DE 0,5CV, COM CONTACTORES, RELÉS DE PROTEÇÃO. REF.: :PDWM02-0,5CV-V25. FAB:WEGOU EQUIVALENTE TÉCNICO - FORNECIMENTO E INSTALAÇÃO</t>
  </si>
  <si>
    <t xml:space="preserve"> CT.00000035 </t>
  </si>
  <si>
    <t xml:space="preserve">LUMINÁRIA TIPO ARANDELA, DE SOBREPOR, COM 1 LÂMPADA DE LED 12 W</t>
  </si>
  <si>
    <t xml:space="preserve">REF.: 97607-SINAPI</t>
  </si>
  <si>
    <t xml:space="preserve"> CT.00000221 </t>
  </si>
  <si>
    <t xml:space="preserve">MÓDULO UNITRON ML - NE 40 W COMPLETO</t>
  </si>
  <si>
    <t xml:space="preserve"> 4887 </t>
  </si>
  <si>
    <t xml:space="preserve">Plugue para tomada, tipo macho, 2P+T 10A Plugue para tomada, tipo macho,  2P+T 10A</t>
  </si>
  <si>
    <t xml:space="preserve">REF.: 40.20.240-CPOS</t>
  </si>
  <si>
    <t xml:space="preserve"> CT.00000030 </t>
  </si>
  <si>
    <t xml:space="preserve">LUMINÁRIA TIPO CALHA, DE EMBUTIR, COM 2 LÂMPADAS DE LED TUBULARES 18 W COM ALETAS PARABÓLICAS</t>
  </si>
  <si>
    <t xml:space="preserve">REF.: 97587-SINAPI</t>
  </si>
  <si>
    <t xml:space="preserve"> CT.00000031 </t>
  </si>
  <si>
    <t xml:space="preserve">LUMINÁRIA TIPO CIRCULAR, DE EMBUTIR, COM 1 LÂMPADA DE LED 18 W</t>
  </si>
  <si>
    <t xml:space="preserve">REF.: 97592-SINAPI</t>
  </si>
  <si>
    <t xml:space="preserve"> CT.00000039 </t>
  </si>
  <si>
    <t xml:space="preserve">RELE FOTOELETRICO P/ COMANDO DE ILUMINACAO LETREIRO 127V/500W</t>
  </si>
  <si>
    <t xml:space="preserve">REF.: 83399-SINAPI</t>
  </si>
  <si>
    <t xml:space="preserve"> 00021128 </t>
  </si>
  <si>
    <t xml:space="preserve">!EM PROCESSO DESATIVACAO! ELETRODUTO EM ACO GALVANIZADO ELETROLITICO, LEVE, DIAMETRO 3/4", PAREDE DE 0,90 MM</t>
  </si>
  <si>
    <t xml:space="preserve">REF.: 95749-SINAPI</t>
  </si>
  <si>
    <t xml:space="preserve"> 00021136 </t>
  </si>
  <si>
    <t xml:space="preserve">!EM PROCESSO DESATIVACAO! ELETRODUTO EM ACO GALVANIZADO ELETROLITICO, LEVE, DIAMETRO 1", PAREDE DE 0,90 MM</t>
  </si>
  <si>
    <t xml:space="preserve">REF.: 95750-SINAPI</t>
  </si>
  <si>
    <t xml:space="preserve"> 00021135 </t>
  </si>
  <si>
    <t xml:space="preserve">!EM PROCESSO DESATIVACAO! ELETRODUTO EM ACO GALVANIZADO ELETROLITICO, SEMI-PESADO, DIAMETRO 1 1/4", PAREDE DE 1,20 MM</t>
  </si>
  <si>
    <t xml:space="preserve">REF.: 95751-SINAPI</t>
  </si>
  <si>
    <t xml:space="preserve"> 3290 </t>
  </si>
  <si>
    <t xml:space="preserve">ELETRODUTO METALICO FLEXIVEL DIAMETRO DIAM.3/4"</t>
  </si>
  <si>
    <t xml:space="preserve">REF.: 071231-AGETOP CIVIL</t>
  </si>
  <si>
    <t xml:space="preserve"> 861 </t>
  </si>
  <si>
    <t xml:space="preserve">Eletrocalha metálica perfurada 200 x 100 x 3000 mm (ref. mopa ou similar)</t>
  </si>
  <si>
    <t xml:space="preserve"> 3991 </t>
  </si>
  <si>
    <t xml:space="preserve">Tampa de encaixe 200 mm para eletrocalha metálica (ref.: mopa ou similar)</t>
  </si>
  <si>
    <t xml:space="preserve">REF.: 763-ORSE</t>
  </si>
  <si>
    <t xml:space="preserve"> 8207 </t>
  </si>
  <si>
    <t xml:space="preserve">BOX RETO 3/4"</t>
  </si>
  <si>
    <t xml:space="preserve">REF.: 11816-ORSE</t>
  </si>
  <si>
    <t xml:space="preserve"> 8206 </t>
  </si>
  <si>
    <t xml:space="preserve">BOX RETO 1"</t>
  </si>
  <si>
    <t xml:space="preserve"> 2003 </t>
  </si>
  <si>
    <t xml:space="preserve">Saída horizontal para eletroduto 3/4" (ref. vl 33 valemam ou similar)</t>
  </si>
  <si>
    <t xml:space="preserve"> 00013246 </t>
  </si>
  <si>
    <t xml:space="preserve">PARAFUSO DE FERRO POLIDO, SEXTAVADO, COM ROSCA INTEIRA, DIAMETRO 5/16", COMPRIMENTO 3/4", COM PORCA E ARRUELA LISA LEVE</t>
  </si>
  <si>
    <t xml:space="preserve">REF.: 723-ORSE</t>
  </si>
  <si>
    <t xml:space="preserve"> 00000392 </t>
  </si>
  <si>
    <t xml:space="preserve">ABRACADEIRA EM ACO PARA AMARRACAO DE ELETRODUTOS, TIPO D, COM 1/2" E PARAFUSO DE FIXACAO</t>
  </si>
  <si>
    <t xml:space="preserve"> 00011267 </t>
  </si>
  <si>
    <t xml:space="preserve">ARRUELA REDONDA DE LATAO, DIAMETRO EXTERNO = 34 MM, ESPESSURA = 2,5 MM, DIAMETRO DO FURO = 17 MM</t>
  </si>
  <si>
    <t xml:space="preserve"> 00011976 </t>
  </si>
  <si>
    <t xml:space="preserve">CHUMBADOR, DIAMETRO 1/4" COM PARAFUSO 1/4" X 40 MM</t>
  </si>
  <si>
    <t xml:space="preserve"> 00039996 </t>
  </si>
  <si>
    <t xml:space="preserve">VERGALHAO ZINCADO ROSCA TOTAL, 1/4 " (6,3 MM)</t>
  </si>
  <si>
    <t xml:space="preserve"> 00039997 </t>
  </si>
  <si>
    <t xml:space="preserve">PORCA ZINCADA, SEXTAVADA, DIAMETRO 1/4"</t>
  </si>
  <si>
    <t xml:space="preserve">REF.: 91179-SINAPI</t>
  </si>
  <si>
    <t xml:space="preserve"> 00000394 </t>
  </si>
  <si>
    <t xml:space="preserve">ABRACADEIRA EM ACO PARA AMARRACAO DE ELETRODUTOS, TIPO D, COM 1 1/2" E PARAFUSO DE FIXACAO</t>
  </si>
  <si>
    <t xml:space="preserve"> 00039028 </t>
  </si>
  <si>
    <t xml:space="preserve">PERFILADO PERFURADO SIMPLES 38 X 38 MM, CHAPA 22</t>
  </si>
  <si>
    <t xml:space="preserve">REF.: 91180-SINAPI</t>
  </si>
  <si>
    <t xml:space="preserve"> 3283 </t>
  </si>
  <si>
    <t xml:space="preserve">Cabo de cobre PP Cordplast 3 x 2,5 mm2, 450/750v</t>
  </si>
  <si>
    <t xml:space="preserve">REF.: C4558-SEINFRA/CE</t>
  </si>
  <si>
    <t xml:space="preserve"> 181 </t>
  </si>
  <si>
    <t xml:space="preserve">Anilha para identificação - (0 a 9) e (a a c) com 10 unidades</t>
  </si>
  <si>
    <t xml:space="preserve">REF.: 698-ORSE</t>
  </si>
  <si>
    <t xml:space="preserve"> 2674 </t>
  </si>
  <si>
    <t xml:space="preserve">Terminal de compressão pré isolado tipo garfo para cabo 2,5 mm2</t>
  </si>
  <si>
    <t xml:space="preserve">REF.: 3301-ORSE</t>
  </si>
  <si>
    <t xml:space="preserve"> 2675 </t>
  </si>
  <si>
    <t xml:space="preserve">Terminal de compressão pré isolado tipo garfo para cabo 4,0 mm2</t>
  </si>
  <si>
    <t xml:space="preserve"> 91946 </t>
  </si>
  <si>
    <t xml:space="preserve">SUPORTE PARAFUSADO COM PLACA DE ENCAIXE 4" X 2" MÉDIO (1,30 M DO PISO) PARA PONTO ELÉTRICO - FORNECIMENTO E INSTALAÇÃO. AF_12/2015</t>
  </si>
  <si>
    <t xml:space="preserve"> 91990 </t>
  </si>
  <si>
    <t xml:space="preserve">TOMADA ALTA DE EMBUTIR (1 MÓDULO), 2P+T 10 A, SEM SUPORTE E SEM PLACA - FORNECIMENTO E INSTALAÇÃO. AF_12/2015</t>
  </si>
  <si>
    <t xml:space="preserve">REF.: 91992-SINAPI</t>
  </si>
  <si>
    <t xml:space="preserve"> 92007 </t>
  </si>
  <si>
    <t xml:space="preserve">TOMADA BAIXA DE EMBUTIR (2 MÓDULOS), 2P+T 20 A, SEM SUPORTE E SEM PLACA - FORNECIMENTO E INSTALAÇÃO. AF_12/2015</t>
  </si>
  <si>
    <t xml:space="preserve">REF.: 92009-SINAPI</t>
  </si>
  <si>
    <t xml:space="preserve"> 00038092 </t>
  </si>
  <si>
    <t xml:space="preserve">ESPELHO / PLACA DE 1 POSTO 4" X 2", PARA INSTALACAO DE TOMADAS E INTERRUPTORES</t>
  </si>
  <si>
    <t xml:space="preserve"> 00038091 </t>
  </si>
  <si>
    <t xml:space="preserve">ESPELHO / PLACA CEGA 4" X 2", PARA INSTALACAO DE TOMADAS E INTERRUPTORES</t>
  </si>
  <si>
    <t xml:space="preserve"> 439 </t>
  </si>
  <si>
    <t xml:space="preserve">Caixa de passagem em alumínio para piso 4" x 4"</t>
  </si>
  <si>
    <t xml:space="preserve">REF.: 92865-SINAPI</t>
  </si>
  <si>
    <t xml:space="preserve"> 00001872 </t>
  </si>
  <si>
    <t xml:space="preserve">CAIXA DE PASSAGEM, EM PVC, DE 4" X 2", PARA ELETRODUTO FLEXIVEL CORRUGADO</t>
  </si>
  <si>
    <t xml:space="preserve">REF.: 91941-SINAPI</t>
  </si>
  <si>
    <t xml:space="preserve"> 00002580 </t>
  </si>
  <si>
    <t xml:space="preserve">CONDULETE DE ALUMINIO TIPO X, PARA ELETRODUTO ROSCAVEL DE 3/4", COM TAMPA CEGA</t>
  </si>
  <si>
    <t xml:space="preserve"> 00011950 </t>
  </si>
  <si>
    <t xml:space="preserve">BUCHA DE NYLON SEM ABA S6, COM PARAFUSO DE 4,20 X 40 MM EM ACO ZINCADO COM ROSCA SOBERBA, CABECA CHATA E FENDA PHILLIPS</t>
  </si>
  <si>
    <t xml:space="preserve">REF.: 95801-SINAPI</t>
  </si>
  <si>
    <t xml:space="preserve"> 00002581 </t>
  </si>
  <si>
    <t xml:space="preserve">CONDULETE DE ALUMINIO TIPO X, PARA ELETRODUTO ROSCAVEL DE 1", COM TAMPA CEGA</t>
  </si>
  <si>
    <t xml:space="preserve">REF.: 95802-SINAPI</t>
  </si>
  <si>
    <t xml:space="preserve"> 00002597 </t>
  </si>
  <si>
    <t xml:space="preserve">CONDULETE DE ALUMINIO TIPO X, PARA ELETRODUTO ROSCAVEL DE 1 1/4", COM TAMPA CEGA</t>
  </si>
  <si>
    <t xml:space="preserve">REF.: 95803-SINAPI</t>
  </si>
  <si>
    <t xml:space="preserve"> 00039344 </t>
  </si>
  <si>
    <t xml:space="preserve">CONDULETE EM PVC, TIPO "X", SEM TAMPA, DE 3/4"</t>
  </si>
  <si>
    <t xml:space="preserve">REF.: 95817-SINAPI</t>
  </si>
  <si>
    <t xml:space="preserve"> 017929 </t>
  </si>
  <si>
    <t xml:space="preserve">ADAPTADOR CONDULETE TOP 3/4"</t>
  </si>
  <si>
    <t xml:space="preserve">INES - INSTALAÇÕES ESPECIAIS</t>
  </si>
  <si>
    <t xml:space="preserve"> 00020254 </t>
  </si>
  <si>
    <t xml:space="preserve">CAIXA DE PASSAGEM METALICA, DE SOBREPOR, COM TAMPA APARAFUSADA, DIMENSOES 15 X 15 X *10* CM</t>
  </si>
  <si>
    <t xml:space="preserve">REF.: 83366-SINAPI</t>
  </si>
  <si>
    <t xml:space="preserve"> 54842 </t>
  </si>
  <si>
    <t xml:space="preserve">CAIXA DE PASSAGEM EM CHAPA DE AÇO DE SOBREPOR COM TAMPA APARAFUSADA - MED. (30X30X12)CM</t>
  </si>
  <si>
    <t xml:space="preserve">REF.: C0628-SEINFRA</t>
  </si>
  <si>
    <t xml:space="preserve"> 3905 </t>
  </si>
  <si>
    <t xml:space="preserve">CONECTOR RJ 45 CAT.6</t>
  </si>
  <si>
    <t xml:space="preserve">REF.: 071026-AGETOP</t>
  </si>
  <si>
    <t xml:space="preserve"> 88266 </t>
  </si>
  <si>
    <t xml:space="preserve">ELETROTÉCNICO COM ENCARGOS COMPLEMENTARES</t>
  </si>
  <si>
    <t xml:space="preserve"> L00017 </t>
  </si>
  <si>
    <t xml:space="preserve">SEDOP</t>
  </si>
  <si>
    <t xml:space="preserve">Rack 19" 570mm 44U</t>
  </si>
  <si>
    <t xml:space="preserve">REF.: 059319-SBC</t>
  </si>
  <si>
    <t xml:space="preserve"> 11624 </t>
  </si>
  <si>
    <t xml:space="preserve">Voice panel 30 portas cat 3</t>
  </si>
  <si>
    <t xml:space="preserve">REF.: 69.09.300-CPOS</t>
  </si>
  <si>
    <t xml:space="preserve"> 514474 </t>
  </si>
  <si>
    <t xml:space="preserve">RACK - REGUA 19" DE TOMADAS COM 8 TOMADAS 10A</t>
  </si>
  <si>
    <t xml:space="preserve">REF.: 059460-SBC</t>
  </si>
  <si>
    <t xml:space="preserve"> 1089 </t>
  </si>
  <si>
    <t xml:space="preserve">Guia de cabos fechado 19" 1U Guia de cabos fechado 19"1U</t>
  </si>
  <si>
    <t xml:space="preserve">REF.: 8362-ORSE</t>
  </si>
  <si>
    <t xml:space="preserve"> 036436 </t>
  </si>
  <si>
    <t xml:space="preserve">BLOCO IDC 110 50 PARES COM SUPORTE DE FIXACAO</t>
  </si>
  <si>
    <t xml:space="preserve">REF.: 059427-SBC</t>
  </si>
  <si>
    <t xml:space="preserve"> 11622 </t>
  </si>
  <si>
    <t xml:space="preserve">Velcro dupla face com 3 metros</t>
  </si>
  <si>
    <t xml:space="preserve"> MATED- 12109 </t>
  </si>
  <si>
    <t xml:space="preserve">GAVETA DE VENTILAÇÃO COM 4 VENTILADORES PARA RACK 19"</t>
  </si>
  <si>
    <t xml:space="preserve">REF.: CAB.RACK.015-SETOP</t>
  </si>
  <si>
    <t xml:space="preserve"> 3288 </t>
  </si>
  <si>
    <t xml:space="preserve">ELETRODUTO METALICO FLEXIVEL DIAMETRO DIAM. 1"</t>
  </si>
  <si>
    <t xml:space="preserve">REF.: 071232-AGETOP CIVIL</t>
  </si>
  <si>
    <t xml:space="preserve"> 3460 </t>
  </si>
  <si>
    <t xml:space="preserve">Tampa de encaixe 150 x 3000 mm  para eletrocalha metálica (ref. mopa ou similar)</t>
  </si>
  <si>
    <t xml:space="preserve"> 859 </t>
  </si>
  <si>
    <t xml:space="preserve">Eletrocalha metálica perfurada 150 x 50 x 3000 mm (ref. vl 3.01 ge valemam ou similar) Eletrocalha metálica perfurada 150 x 50 x 300 mm (ref. vl 3.01 ge valemam ou similar)</t>
  </si>
  <si>
    <t xml:space="preserve">REF.: 8730-ORSE</t>
  </si>
  <si>
    <t xml:space="preserve"> 3633 </t>
  </si>
  <si>
    <t xml:space="preserve">Eletrocalha metálica perfurada 100 x 100 x 3000mm, peso, 2,20Kg/m,  (ref.: mopa ou similar)</t>
  </si>
  <si>
    <t xml:space="preserve"> 3990 </t>
  </si>
  <si>
    <t xml:space="preserve">Tampa de encaixe 100 X3000 - Z para eletrocalha metálica (ref.: mopa ou similar)</t>
  </si>
  <si>
    <t xml:space="preserve">REF.: 8684-ORSE</t>
  </si>
  <si>
    <t xml:space="preserve"> 4029 </t>
  </si>
  <si>
    <t xml:space="preserve">Eletrocalha metálica perfurada 300 x  50 x 3000 mm (ref. mopa ou similar)</t>
  </si>
  <si>
    <t xml:space="preserve"> 3993 </t>
  </si>
  <si>
    <t xml:space="preserve">Tampa de encaixe 300 mm para eletrocalha metálica (ref.: mopa ou similar)</t>
  </si>
  <si>
    <t xml:space="preserve">REF.: 3399-ORSE</t>
  </si>
  <si>
    <t xml:space="preserve"> 862 </t>
  </si>
  <si>
    <t xml:space="preserve">Eletrocalha metálica perfurada 300 x 100 x 3000 mm (ref. mopa ou similar)</t>
  </si>
  <si>
    <t xml:space="preserve">REF.: 764-ORSE</t>
  </si>
  <si>
    <t xml:space="preserve"> 4020 </t>
  </si>
  <si>
    <t xml:space="preserve">Curva de inversão 300 x 100 mm para eletrocalha metálica (ref.: mopa ou similar)</t>
  </si>
  <si>
    <t xml:space="preserve">REF.: 9520-ORSE</t>
  </si>
  <si>
    <t xml:space="preserve"> 3997 </t>
  </si>
  <si>
    <t xml:space="preserve">Curva horizontal 100 x 50 mm para eletrocalha metálica, com ângulo 90° (ref.: mopa ou similar)</t>
  </si>
  <si>
    <t xml:space="preserve">REF.: 7877-ORSE</t>
  </si>
  <si>
    <t xml:space="preserve"> CT.00000214 </t>
  </si>
  <si>
    <t xml:space="preserve">REDUÇÃO CONCENTRICA PARA ELETROCALHA DE 300X50 MM PARA 150X50 MM</t>
  </si>
  <si>
    <t xml:space="preserve">REF.: 8783-ORSE</t>
  </si>
  <si>
    <t xml:space="preserve"> 74.04.90 </t>
  </si>
  <si>
    <t xml:space="preserve">SUDECAP</t>
  </si>
  <si>
    <t xml:space="preserve">REDUÇÃO CONCENTRICA  150X50 MM P/ 100/75/50 X50 MM</t>
  </si>
  <si>
    <t xml:space="preserve">REF.: 12479-ORSE</t>
  </si>
  <si>
    <t xml:space="preserve"> 9596 </t>
  </si>
  <si>
    <t xml:space="preserve">Tê horizontal 150 x 50mm para eletrocalha metálica</t>
  </si>
  <si>
    <t xml:space="preserve">REF.: 8308-ORSE</t>
  </si>
  <si>
    <t xml:space="preserve"> CT.00000168 </t>
  </si>
  <si>
    <t xml:space="preserve">TÊ HORIZONTAL 90º PARA ELETROCALHA DE 300X50MM</t>
  </si>
  <si>
    <t xml:space="preserve">REF.: 8782-ORSE</t>
  </si>
  <si>
    <t xml:space="preserve"> CT.00000215 </t>
  </si>
  <si>
    <t xml:space="preserve">CURVA HORIZONTAL 300 X 50 MM PARA ELETROCALHA METÁLICA, COM ANGULO 90º</t>
  </si>
  <si>
    <t xml:space="preserve">REF.: 9521-ORSE</t>
  </si>
  <si>
    <t xml:space="preserve"> CT.00000216 </t>
  </si>
  <si>
    <t xml:space="preserve">CURVA DE INVERSÃO 300 X 50 MM PARA ELETROCALHA METÁLICA</t>
  </si>
  <si>
    <t xml:space="preserve"> 74.04.43 </t>
  </si>
  <si>
    <t xml:space="preserve">CURVA HORIZONTAL 90°  GALV.  P/ ELETROC.  150X50 MM</t>
  </si>
  <si>
    <t xml:space="preserve">REF.: 11548-ORSE</t>
  </si>
  <si>
    <t xml:space="preserve"> 2001 </t>
  </si>
  <si>
    <t xml:space="preserve">Saída horizontal para eletroduto 1" (ref. vl 33 valemam ou similar)</t>
  </si>
  <si>
    <t xml:space="preserve">REF.: 724-ORSE</t>
  </si>
  <si>
    <t xml:space="preserve"> 00011914 </t>
  </si>
  <si>
    <t xml:space="preserve">CABO TELEFONICO CTP - APL - 50, 100 PARES, USO EXTERNO</t>
  </si>
  <si>
    <t xml:space="preserve">REF.: 83639-SINAPI</t>
  </si>
  <si>
    <t xml:space="preserve"> I6834 </t>
  </si>
  <si>
    <t xml:space="preserve">PATCH CABLE EXTRA-FLEXÍVEL RJ-45/RJ-45 DE 1,50m</t>
  </si>
  <si>
    <t xml:space="preserve">REF.: C3770-SEINFRA</t>
  </si>
  <si>
    <t xml:space="preserve"> I8361 </t>
  </si>
  <si>
    <t xml:space="preserve">PATCH CABLE EXTRA-FLEXÍVEL RJ-45/RJ-45 - 2,50m</t>
  </si>
  <si>
    <t xml:space="preserve"> I6133 </t>
  </si>
  <si>
    <t xml:space="preserve">BOX RETO DE  D=1 1/4"</t>
  </si>
  <si>
    <t xml:space="preserve"> 12631 </t>
  </si>
  <si>
    <t xml:space="preserve">BOX RETO 2"</t>
  </si>
  <si>
    <t xml:space="preserve"> 00038093 </t>
  </si>
  <si>
    <t xml:space="preserve">ESPELHO / PLACA DE 2 POSTOS 4" X 2", PARA INSTALACAO DE TOMADAS E INTERRUPTORES</t>
  </si>
  <si>
    <t xml:space="preserve"> MATED- 11909 </t>
  </si>
  <si>
    <t xml:space="preserve">Caixa de passagem em chapa de aço com tampa aparafusada (altura: 252 mm / largura: 252 mm / profundidade: 102 mm)</t>
  </si>
  <si>
    <t xml:space="preserve"> 94099 </t>
  </si>
  <si>
    <t xml:space="preserve">PREPARO DE FUNDO DE VALA COM LARGURA MAIOR OU IGUAL A 1,5 M E MENOR QUE 2,5 M, EM LOCAL COM NÍVEL BAIXO DE INTERFERÊNCIA. AF_06/2016</t>
  </si>
  <si>
    <t xml:space="preserve"> 94107 </t>
  </si>
  <si>
    <t xml:space="preserve">LASTRO COM PREPARO DE FUNDO, LARGURA MAIOR OU IGUAL A 1,5 M, COM CAMADA DE BRITA, LANÇAMENTO MANUAL, EM LOCAL COM NÍVEL BAIXO DE INTERFERÊNCIA. AF_06/2016</t>
  </si>
  <si>
    <t xml:space="preserve"> P.23.000.042218 </t>
  </si>
  <si>
    <t xml:space="preserve">Barra de neutro com parafuso isolantes (capacidade de 4 a 12 fios)</t>
  </si>
  <si>
    <t xml:space="preserve">REF.: 37.20.080-CPOS</t>
  </si>
  <si>
    <t xml:space="preserve"> 1105 </t>
  </si>
  <si>
    <t xml:space="preserve">Ícone de identificação</t>
  </si>
  <si>
    <t xml:space="preserve"> 10322 </t>
  </si>
  <si>
    <t xml:space="preserve">Certificação de rede cabeamento estruturado (ref: obra Sergipetec)</t>
  </si>
  <si>
    <t xml:space="preserve"> CP.00000119 </t>
  </si>
  <si>
    <t xml:space="preserve">BASE METÁLICA PARA MASTRO 1 ½  PARA SPDA, INCLUINDO CONJUNTO DE ESTAIAMENTO - FORNECIMENTO E INSTALAÇÃO. AF_12/2017</t>
  </si>
  <si>
    <t xml:space="preserve"> 00012358 </t>
  </si>
  <si>
    <t xml:space="preserve">MASTRO SIMPLES GALVANIZADO DIAMETRO NOMINAL 2", COMPRIMENTO 3 M</t>
  </si>
  <si>
    <t xml:space="preserve">REF.: 96988-SINAPI</t>
  </si>
  <si>
    <t xml:space="preserve"> I8526 </t>
  </si>
  <si>
    <t xml:space="preserve">CAIXA DE EQUALIZAÇÃO DE TERRA EMBUTIR COM 9 TERMINAIS</t>
  </si>
  <si>
    <t xml:space="preserve">REF.: 9051-ORSE</t>
  </si>
  <si>
    <t xml:space="preserve"> MATED- 11999 </t>
  </si>
  <si>
    <t xml:space="preserve">RE-BAR 3/8" X 3,4M COM 3 CLIPS PARA EMENDA 8- 10MM</t>
  </si>
  <si>
    <t xml:space="preserve">REF.: SPDA-BAR-030-SETOP</t>
  </si>
  <si>
    <t xml:space="preserve"> MATED- 12000 </t>
  </si>
  <si>
    <t xml:space="preserve">RE-BAR 10MM X 3M COM 3 CLIPS PARA EMENDA 8- 10MM</t>
  </si>
  <si>
    <t xml:space="preserve">REF.: SPDA-BAR-025-SETOP</t>
  </si>
  <si>
    <t xml:space="preserve"> CT.00000040 </t>
  </si>
  <si>
    <t xml:space="preserve">CONECTOR ATERRINSERT COM DISCO EM LATÃO E ROSCA FÊMEA M12, DISTÂNCIA ENTRE RE-BAR E FACE DA FÔRMA REGULÁVEL ENTRE 25 E 40 MM</t>
  </si>
  <si>
    <t xml:space="preserve"> 00000857 </t>
  </si>
  <si>
    <t xml:space="preserve">CABO DE COBRE NU 16 MM2 MEIO-DURO</t>
  </si>
  <si>
    <t xml:space="preserve">REF.: 96971-SINAPI</t>
  </si>
  <si>
    <t xml:space="preserve"> CT.00000194 </t>
  </si>
  <si>
    <t xml:space="preserve">CABO DE ALUMÍNIO NU SEM ALMA 2/0 - 67MM2, REF.: TEL-5720 TERMOTÉCNICA OU EQUIVALENTE TÉCNICO</t>
  </si>
  <si>
    <t xml:space="preserve">REF.: SPDA-CAB-050-SETOP</t>
  </si>
  <si>
    <t xml:space="preserve"> 00001585 </t>
  </si>
  <si>
    <t xml:space="preserve">TERMINAL METALICO A PRESSAO PARA 1 CABO DE 16 MM2, COM 1 FURO DE FIXACAO</t>
  </si>
  <si>
    <t xml:space="preserve">REF.: 72260-SINAPI 12/2018</t>
  </si>
  <si>
    <t xml:space="preserve"> 12198 </t>
  </si>
  <si>
    <t xml:space="preserve">Abraçadeira tipo porta-bandeira para mastro 2", inclusive parafuso sextavado, ref. TEL-110</t>
  </si>
  <si>
    <t xml:space="preserve"> 10799 </t>
  </si>
  <si>
    <t xml:space="preserve">Lampada fluorescente eletronica PL  60W / 220V (compacta integrada)</t>
  </si>
  <si>
    <t xml:space="preserve"> P.19.000.042253 </t>
  </si>
  <si>
    <t xml:space="preserve">Mastro p/sinalizador de obstáculo de 1,50m x 3/4´</t>
  </si>
  <si>
    <t xml:space="preserve"> P.19.000.092012 </t>
  </si>
  <si>
    <t xml:space="preserve">Sinalizador de obstáculo duplo com célula fotoelétrica, ref. PK-0107 da Paraklin ou equivalente</t>
  </si>
  <si>
    <t xml:space="preserve">REF.: 3477-ORSE</t>
  </si>
  <si>
    <t xml:space="preserve"> I7377 </t>
  </si>
  <si>
    <t xml:space="preserve">CARTUCHO DE SOLDA EXOTÉRMICA N.º 90</t>
  </si>
  <si>
    <t xml:space="preserve"> I7378 </t>
  </si>
  <si>
    <t xml:space="preserve">IGNEX - PALITO IGNITOR PARA SOLDA EXOTÉRMICA</t>
  </si>
  <si>
    <t xml:space="preserve"> I7379 </t>
  </si>
  <si>
    <t xml:space="preserve">MOLDE P/ SOLDA TIPO "T" ATÉ 35mm²</t>
  </si>
  <si>
    <t xml:space="preserve">REF.: C3909-SEINFRA</t>
  </si>
  <si>
    <t xml:space="preserve"> MATED- 12026 </t>
  </si>
  <si>
    <t xml:space="preserve">PRESILHA PARA CABO DE ALUMÍNIO (MATERIAL: ALUMÍNIO/SEÇÃO TRANSVERSAL: 70MM2)</t>
  </si>
  <si>
    <t xml:space="preserve">REF.: SPDA-PRE-015-SETOP</t>
  </si>
  <si>
    <t xml:space="preserve"> 026877 </t>
  </si>
  <si>
    <t xml:space="preserve">IOPES</t>
  </si>
  <si>
    <t xml:space="preserve">PARAFUSO AUTOATARRACHANTE DIM 4.2X32MM REF TEL5333 (LABOR)</t>
  </si>
  <si>
    <t xml:space="preserve"> 026894 </t>
  </si>
  <si>
    <t xml:space="preserve">BUCHA DE NYLON N.º6 REF.: TEL-5306 (LABOR)</t>
  </si>
  <si>
    <t xml:space="preserve"> 048701 </t>
  </si>
  <si>
    <t xml:space="preserve">BARRA CHATA EM ALUMINIO 7/8" X 1/8" X 3M (70MM2) TEL-711 (LABOR)</t>
  </si>
  <si>
    <t xml:space="preserve">REF.: 160326-IOPES</t>
  </si>
  <si>
    <t xml:space="preserve"> 040401 </t>
  </si>
  <si>
    <t xml:space="preserve">CURVA 90º BARRA CHATA ALUM 7/8"X1/8"X300MM TEL 778 (LABOR)</t>
  </si>
  <si>
    <t xml:space="preserve">REF.: 160329-IOPES</t>
  </si>
  <si>
    <t xml:space="preserve"> 9710 </t>
  </si>
  <si>
    <t xml:space="preserve">Poliuretano flexível para vedação ref:TEL-5905, bisnaga com 360g (p/ SPDA)</t>
  </si>
  <si>
    <t xml:space="preserve">REF.: 11.92.05-SUDECAP</t>
  </si>
  <si>
    <t xml:space="preserve"> 048772 </t>
  </si>
  <si>
    <t xml:space="preserve">ALICATE Z-201 (LABOR)</t>
  </si>
  <si>
    <t xml:space="preserve"> 00011855 </t>
  </si>
  <si>
    <t xml:space="preserve">CONECTOR METALICO TIPO PARAFUSO FENDIDO (SPLIT BOLT), PARA CABOS ATE 70 MM2</t>
  </si>
  <si>
    <t xml:space="preserve"> MATED- 12117 </t>
  </si>
  <si>
    <t xml:space="preserve">TERMINAL FIXADOR UNIVERSAL DE SPDA ESTANHADO PARA CABOS DE 16 A 35 MM2</t>
  </si>
  <si>
    <t xml:space="preserve"> CT.00000099 </t>
  </si>
  <si>
    <t xml:space="preserve">CENTRAL DE CONTROLE DE ALARME DE INCÊNDIO CONVENCIONAL DE 4 LAÇOS</t>
  </si>
  <si>
    <t xml:space="preserve">REF.: 160673-IOPES</t>
  </si>
  <si>
    <t xml:space="preserve"> O.16.000.090629 </t>
  </si>
  <si>
    <t xml:space="preserve">Acionador manual tipo quebra vidro em caixa plástica, ref. AC-01FCS da Maximus, ou  AM-1 / AM-2 ou AM-1/PT da Renglan ou equivalente</t>
  </si>
  <si>
    <t xml:space="preserve">REF.: 160674-IOPES</t>
  </si>
  <si>
    <t xml:space="preserve"> CT.00000102 </t>
  </si>
  <si>
    <t xml:space="preserve">CAMPAINHA ELETRÔNICA TIPO DOIS TONS - CONVENCIONAL</t>
  </si>
  <si>
    <t xml:space="preserve">REF.: 061972-SBC</t>
  </si>
  <si>
    <t xml:space="preserve"> CT.00000059 </t>
  </si>
  <si>
    <t xml:space="preserve">MÓDULO IN-PUT PARA ALARME EM CASO DE ACIONAMENTO DE CHAVE DE FLUXO E BOMBAS DE INCÊNDIO, REF.: GEKKO OU EQUIVALENTE TÉCNICO</t>
  </si>
  <si>
    <t xml:space="preserve">REF.: 50.05.470-CPOS</t>
  </si>
  <si>
    <t xml:space="preserve"> CT.00000060 </t>
  </si>
  <si>
    <t xml:space="preserve">MÓDULO OUT-PUT PARA ALARME EM CASO DE PARADA DO ELEVADOR, REF.: GEKKO OU EQUIVALENTE TÉCNICO</t>
  </si>
  <si>
    <t xml:space="preserve"> 00002637 </t>
  </si>
  <si>
    <t xml:space="preserve">LUVA PARA ELETRODUTO, EM ACO GALVANIZADO ELETROLITICO, DIAMETRO DE 20 MM (3/4")</t>
  </si>
  <si>
    <t xml:space="preserve">REF.: 95757-SINAPI</t>
  </si>
  <si>
    <t xml:space="preserve"> 8995 </t>
  </si>
  <si>
    <t xml:space="preserve">Cabo de cobre flexível blindado c/fita de cobre, 2 x 1,5mm2 - tensão:1kv</t>
  </si>
  <si>
    <t xml:space="preserve">REF.: 8749-ORSE</t>
  </si>
  <si>
    <t xml:space="preserve"> 00002559 </t>
  </si>
  <si>
    <t xml:space="preserve">CONDULETE DE ALUMINIO TIPO C, PARA ELETRODUTO ROSCAVEL DE 3/4", COM TAMPA CEGA</t>
  </si>
  <si>
    <t xml:space="preserve">REF.: 95778-SINAPI</t>
  </si>
  <si>
    <t xml:space="preserve"> 00038383 </t>
  </si>
  <si>
    <t xml:space="preserve">LIXA D'AGUA EM FOLHA, GRAO 100</t>
  </si>
  <si>
    <t xml:space="preserve"> 00009874 </t>
  </si>
  <si>
    <t xml:space="preserve">TUBO PVC, SOLDAVEL, DN 40 MM, AGUA FRIA (NBR-5648)</t>
  </si>
  <si>
    <t xml:space="preserve">REF.: 89403-SINAPI</t>
  </si>
  <si>
    <t xml:space="preserve"> 00009875 </t>
  </si>
  <si>
    <t xml:space="preserve">TUBO PVC, SOLDAVEL, DN 50 MM, PARA AGUA FRIA (NBR-5648)</t>
  </si>
  <si>
    <t xml:space="preserve"> 00000122 </t>
  </si>
  <si>
    <t xml:space="preserve">ADESIVO PLASTICO PARA PVC, FRASCO COM 850 GR</t>
  </si>
  <si>
    <t xml:space="preserve"> 00020083 </t>
  </si>
  <si>
    <t xml:space="preserve">SOLUCAO LIMPADORA PARA PVC, FRASCO COM 1000 CM3</t>
  </si>
  <si>
    <t xml:space="preserve"> 00007141 </t>
  </si>
  <si>
    <t xml:space="preserve">TE SOLDAVEL, PVC, 90 GRAUS, 40 MM, PARA AGUA FRIA PREDIAL (NBR 5648)</t>
  </si>
  <si>
    <t xml:space="preserve">REF.: 89443-SINAPI</t>
  </si>
  <si>
    <t xml:space="preserve"> 00007142 </t>
  </si>
  <si>
    <t xml:space="preserve">TE SOLDAVEL, PVC, 90 GRAUS,50 MM, PARA AGUA FRIA PREDIAL (NBR 5648)</t>
  </si>
  <si>
    <t xml:space="preserve"> 00003535 </t>
  </si>
  <si>
    <t xml:space="preserve">JOELHO PVC, SOLDAVEL, 90 GRAUS, 40 MM, PARA AGUA FRIA PREDIAL</t>
  </si>
  <si>
    <t xml:space="preserve">REF.: 89413-SINAPI</t>
  </si>
  <si>
    <t xml:space="preserve"> 00003540 </t>
  </si>
  <si>
    <t xml:space="preserve">JOELHO PVC, SOLDAVEL, 90 GRAUS, 50 MM, PARA AGUA FRIA PREDIAL</t>
  </si>
  <si>
    <t xml:space="preserve"> 00003862 </t>
  </si>
  <si>
    <t xml:space="preserve">LUVA PVC SOLDAVEL, 40 MM, PARA AGUA FRIA PREDIAL</t>
  </si>
  <si>
    <t xml:space="preserve">REF.: 89431-SINAPI</t>
  </si>
  <si>
    <t xml:space="preserve"> 00000109 </t>
  </si>
  <si>
    <t xml:space="preserve">ADAPTADOR PVC SOLDAVEL CURTO COM BOLSA E ROSCA, 40 MM X 1 1/4", PARA AGUA FRIA</t>
  </si>
  <si>
    <t xml:space="preserve">REF.: 89436-SINAPI</t>
  </si>
  <si>
    <t xml:space="preserve"> 008500 </t>
  </si>
  <si>
    <t xml:space="preserve">TE REDUCAO 90 PVC SOLDAVEL 40 x 25mm</t>
  </si>
  <si>
    <t xml:space="preserve">REF.: 89445-SINAPI</t>
  </si>
  <si>
    <t xml:space="preserve"> 00007128 </t>
  </si>
  <si>
    <t xml:space="preserve">TE DE REDUCAO, PVC, SOLDAVEL, 90 GRAUS, 40 MM X 32 MM, PARA AGUA FRIA PREDIAL</t>
  </si>
  <si>
    <t xml:space="preserve"> 00007131 </t>
  </si>
  <si>
    <t xml:space="preserve">TE DE REDUCAO, PVC, SOLDAVEL, 90 GRAUS, 50 MM X 40 MM, PARA AGUA FRIA PREDIAL</t>
  </si>
  <si>
    <t xml:space="preserve"> 00003863 </t>
  </si>
  <si>
    <t xml:space="preserve">LUVA PVC SOLDAVEL, 50 MM, PARA AGUA FRIA PREDIAL</t>
  </si>
  <si>
    <t xml:space="preserve"> 00009867 </t>
  </si>
  <si>
    <t xml:space="preserve">TUBO PVC, SOLDAVEL, DN 20 MM, AGUA FRIA (NBR-5648)</t>
  </si>
  <si>
    <t xml:space="preserve">REF.: 89446-SINAPI</t>
  </si>
  <si>
    <t xml:space="preserve"> 00003861 </t>
  </si>
  <si>
    <t xml:space="preserve">LUVA PVC SOLDAVEL, 20 MM, PARA AGUA FRIA PREDIAL</t>
  </si>
  <si>
    <t xml:space="preserve">REF.: 89528-SINAPI</t>
  </si>
  <si>
    <t xml:space="preserve">REF.: C1165-SEI</t>
  </si>
  <si>
    <t xml:space="preserve"> 00000084 </t>
  </si>
  <si>
    <t xml:space="preserve">ADAPTADOR PVC, ROSCAVEL, PARA VALVULA PIA OU LAVATORIO, 40 MM</t>
  </si>
  <si>
    <t xml:space="preserve">REF.: 89570-SINAPI</t>
  </si>
  <si>
    <t xml:space="preserve"> 00003659 </t>
  </si>
  <si>
    <t xml:space="preserve">JUNCAO SIMPLES, PVC, DN 100 X 50 MM, SERIE NORMAL PARA ESGOTO PREDIAL</t>
  </si>
  <si>
    <t xml:space="preserve"> 00000296 </t>
  </si>
  <si>
    <t xml:space="preserve">ANEL BORRACHA PARA TUBO ESGOTO PREDIAL DN 50 MM (NBR 5688)</t>
  </si>
  <si>
    <t xml:space="preserve">REF.: 89797-SINAPI</t>
  </si>
  <si>
    <t xml:space="preserve"> 00011655 </t>
  </si>
  <si>
    <t xml:space="preserve">TE SANITARIO, PVC, DN 100 X 50 MM, SERIE NORMAL, PARA ESGOTO PREDIAL</t>
  </si>
  <si>
    <t xml:space="preserve">REF.: 89796-SINAPI</t>
  </si>
  <si>
    <t xml:space="preserve"> 00011656 </t>
  </si>
  <si>
    <t xml:space="preserve">TE SANITARIO, PVC, DN 100 X 75 MM, SERIE NORMAL PARA ESGOTO PREDIAL</t>
  </si>
  <si>
    <t xml:space="preserve"> 00000297 </t>
  </si>
  <si>
    <t xml:space="preserve">ANEL BORRACHA PARA TUBO ESGOTO PREDIAL DN 75 MM (NBR 5688)</t>
  </si>
  <si>
    <t xml:space="preserve"> 00000298 </t>
  </si>
  <si>
    <t xml:space="preserve">ANEL BORRACHA DN 75 MM, PARA TUBO SERIE REFORCADA ESGOTO PREDIAL</t>
  </si>
  <si>
    <t xml:space="preserve"> 00020045 </t>
  </si>
  <si>
    <t xml:space="preserve">REDUCAO EXCENTRICA PVC, SERIE R, DN 75 X 50 MM, PARA ESGOTO PREDIAL</t>
  </si>
  <si>
    <t xml:space="preserve">REF.: 89549-SINAPI</t>
  </si>
  <si>
    <t xml:space="preserve"> 00011657 </t>
  </si>
  <si>
    <t xml:space="preserve">TE SANITARIO, PVC, DN 75 X 50 MM, SERIE NORMAL PARA ESGOTO PREDIAL</t>
  </si>
  <si>
    <t xml:space="preserve">REF.: 89786-SINAPI</t>
  </si>
  <si>
    <t xml:space="preserve"> 00010765 </t>
  </si>
  <si>
    <t xml:space="preserve">CURVA PVC LONGA 45G, DN 50 MM, PARA ESGOTO PREDIAL</t>
  </si>
  <si>
    <t xml:space="preserve">REF.: 89735-SINAPI</t>
  </si>
  <si>
    <t xml:space="preserve"> 00001965 </t>
  </si>
  <si>
    <t xml:space="preserve">CURVA PVC LONGA 45 GRAUS, 100 MM, PARA ESGOTO PREDIAL</t>
  </si>
  <si>
    <t xml:space="preserve">REF.: 89750-SINAPI</t>
  </si>
  <si>
    <t xml:space="preserve"> 00010911 </t>
  </si>
  <si>
    <t xml:space="preserve">JUNCAO INVERTIDA, PVC SOLDAVEL, 75 X 75 MM, SERIE NORMAL PARA ESGOTO PREDIAL</t>
  </si>
  <si>
    <t xml:space="preserve">REF.: 89795-SINAPI</t>
  </si>
  <si>
    <t xml:space="preserve"> 00039319 </t>
  </si>
  <si>
    <t xml:space="preserve">TERMINAL DE VENTILACAO, 50 MM, SERIE NORMAL, ESGOTO PREDIAL</t>
  </si>
  <si>
    <t xml:space="preserve">REF.: 7594-ORSE</t>
  </si>
  <si>
    <t xml:space="preserve"> 00039320 </t>
  </si>
  <si>
    <t xml:space="preserve">TERMINAL DE VENTILACAO, 75 MM, SERIE NORMAL, ESGOTO PREDIAL</t>
  </si>
  <si>
    <t xml:space="preserve"> 00011745 </t>
  </si>
  <si>
    <t xml:space="preserve">RALO SIFONADO PVC, QUADRADO, 100 X 100 X 53 MM, SAIDA 40 MM, COM GRELHA BRANCA</t>
  </si>
  <si>
    <t xml:space="preserve"> 7267 </t>
  </si>
  <si>
    <t xml:space="preserve">Grelha p/ralo em inox, quadrada, 10x10cm, tipo abre/fecha, Meber ou similar</t>
  </si>
  <si>
    <t xml:space="preserve">REF.: 89709-SINAPI</t>
  </si>
  <si>
    <t xml:space="preserve"> 043649 </t>
  </si>
  <si>
    <t xml:space="preserve">CORPO CAIXA SIFONADA GIRAFACIL PVC ESGOTO 100x140x50mm</t>
  </si>
  <si>
    <t xml:space="preserve">REF.: 89707-SINAPI</t>
  </si>
  <si>
    <t xml:space="preserve"> 003589 </t>
  </si>
  <si>
    <t xml:space="preserve">CAIXA SIFONADA PVC 100x150x50mm</t>
  </si>
  <si>
    <t xml:space="preserve"> 021134 </t>
  </si>
  <si>
    <t xml:space="preserve">DISPOSITIVO ANTIESPUMA EM CAIXA DE RALO 100mm</t>
  </si>
  <si>
    <t xml:space="preserve"> H181 </t>
  </si>
  <si>
    <t xml:space="preserve">ANEL DE VEDAÇÃO PARA VASO SANITÁRIO</t>
  </si>
  <si>
    <t xml:space="preserve">REF.: 080510-AGETOP CIVIL</t>
  </si>
  <si>
    <t xml:space="preserve">REF.: 89865-SINAPI</t>
  </si>
  <si>
    <t xml:space="preserve"> 00009871 </t>
  </si>
  <si>
    <t xml:space="preserve">TUBO PVC, SOLDAVEL, DN 75 MM, AGUA FRIA (NBR-5648)</t>
  </si>
  <si>
    <t xml:space="preserve"> CT.00000173 </t>
  </si>
  <si>
    <t xml:space="preserve">ISOLAMENTO ESPONJOSO ELASTOMÉRICO PARA TUBO DN 25MM</t>
  </si>
  <si>
    <t xml:space="preserve"> CT.00000174 </t>
  </si>
  <si>
    <t xml:space="preserve">ISOLAMENTO ESPONJOSO ELASTOMÉRICO PARA TUBO DN 50MM</t>
  </si>
  <si>
    <t xml:space="preserve">REF.: 89866-SINAPI</t>
  </si>
  <si>
    <t xml:space="preserve">REF.: 89868-SINAPI</t>
  </si>
  <si>
    <t xml:space="preserve">REF.: 89869-SINAPI</t>
  </si>
  <si>
    <t xml:space="preserve"> 00007129 </t>
  </si>
  <si>
    <t xml:space="preserve">TE DE REDUCAO, PVC, SOLDAVEL, 90 GRAUS, 50 MM X 25 MM, PARA AGUA FRIA PREDIAL</t>
  </si>
  <si>
    <t xml:space="preserve"> 00003865 </t>
  </si>
  <si>
    <t xml:space="preserve">LUVA PVC SOLDAVEL, 75 MM, PARA AGUA FRIA PREDIAL</t>
  </si>
  <si>
    <t xml:space="preserve"> 00007144 </t>
  </si>
  <si>
    <t xml:space="preserve">TE SOLDAVEL, PVC, 90 GRAUS, 75 MM, PARA AGUA FRIA PREDIAL (NBR 5648)</t>
  </si>
  <si>
    <t xml:space="preserve"> 00007132 </t>
  </si>
  <si>
    <t xml:space="preserve">TE DE REDUCAO, PVC, SOLDAVEL, 90 GRAUS, 75 MM X 50 MM, PARA AGUA FRIA PREDIAL</t>
  </si>
  <si>
    <t xml:space="preserve"> 00000813 </t>
  </si>
  <si>
    <t xml:space="preserve">BUCHA DE REDUCAO DE PVC, SOLDAVEL, LONGA, COM 50 X 25 MM, PARA AGUA FRIA PREDIAL</t>
  </si>
  <si>
    <t xml:space="preserve"> 00000821 </t>
  </si>
  <si>
    <t xml:space="preserve">BUCHA DE REDUCAO DE PVC, SOLDAVEL, LONGA, COM 75 X 50 MM, PARA AGUA FRIA PREDIAL</t>
  </si>
  <si>
    <t xml:space="preserve"> 00011714 </t>
  </si>
  <si>
    <t xml:space="preserve">CAIXA SIFONADA PVC, 150 X 185 X 75 MM, COM GRELHA QUADRADA BRANCA</t>
  </si>
  <si>
    <t xml:space="preserve"> CT.00000191 </t>
  </si>
  <si>
    <t xml:space="preserve">TANQUE DE POLIETILENO SLIM 600 LITROS FORTLEV OU EQUIVALENTE TÉCNICO</t>
  </si>
  <si>
    <t xml:space="preserve">REF.: 88504-SINAPI</t>
  </si>
  <si>
    <t xml:space="preserve"> CT.00000192 </t>
  </si>
  <si>
    <t xml:space="preserve">PASTILHAS DE CLORO PARA TRATAR ÁGUA DE CHUVA - BALDE COM 25 UNIDADES</t>
  </si>
  <si>
    <t xml:space="preserve"> 00011708 </t>
  </si>
  <si>
    <t xml:space="preserve">RALO FOFO SEMIESFERICO, 100 MM, PARA LAJES/ CALHAS</t>
  </si>
  <si>
    <t xml:space="preserve">REF.: 4283-ORSE</t>
  </si>
  <si>
    <t xml:space="preserve"> 00011709 </t>
  </si>
  <si>
    <t xml:space="preserve">RALO FOFO SEMIESFERICO, 150 MM, PARA LAJES/ CALHAS</t>
  </si>
  <si>
    <t xml:space="preserve">REF.: 7752-ORSE</t>
  </si>
  <si>
    <t xml:space="preserve"> 73834/001 </t>
  </si>
  <si>
    <t xml:space="preserve">INSTALACAO DE CONJ.MOTO BOMBA SUBMERSIVEL ATE 10 CV</t>
  </si>
  <si>
    <t xml:space="preserve"> CT.00000170 </t>
  </si>
  <si>
    <t xml:space="preserve">BOMBA HIDRAULICA SUBMERSÍVEL TRIFÁSICA 3500 RPM, Q=1,4M3/H, HMT=10MCA, P=1/2CV</t>
  </si>
  <si>
    <t xml:space="preserve">REF.: 85195-SINAPI</t>
  </si>
  <si>
    <t xml:space="preserve"> 00006010 </t>
  </si>
  <si>
    <t xml:space="preserve">REGISTRO GAVETA BRUTO EM LATAO FORJADO, BITOLA 1 1/2 " (REF 1509)</t>
  </si>
  <si>
    <t xml:space="preserve">REF.: 94497-SINAPI</t>
  </si>
  <si>
    <t xml:space="preserve"> 00007292 </t>
  </si>
  <si>
    <t xml:space="preserve">TINTA ESMALTE SINTETICO PREMIUM BRILHANTE</t>
  </si>
  <si>
    <t xml:space="preserve"> 00005318 </t>
  </si>
  <si>
    <t xml:space="preserve">SOLVENTE DILUENTE A BASE DE AGUARRAS</t>
  </si>
  <si>
    <t xml:space="preserve"> 00007307 </t>
  </si>
  <si>
    <t xml:space="preserve">FUNDO ANTICORROSIVO PARA METAIS FERROSOS (ZARCAO)</t>
  </si>
  <si>
    <t xml:space="preserve">REF.: 15.03.075-FDE</t>
  </si>
  <si>
    <t xml:space="preserve"> 00007691 </t>
  </si>
  <si>
    <t xml:space="preserve">TUBO ACO GALVANIZADO COM COSTURA, CLASSE MEDIA, DN 1/2", E = *2,65* MM, PESO *1,22* KG/M (NBR 5580)</t>
  </si>
  <si>
    <t xml:space="preserve">REF.: 97498-SINAPI</t>
  </si>
  <si>
    <t xml:space="preserve">REF.: 15.03.069-FDE</t>
  </si>
  <si>
    <t xml:space="preserve">REF.: 15.03.072-FDE</t>
  </si>
  <si>
    <t xml:space="preserve">REF.: 15.03.076-FDE</t>
  </si>
  <si>
    <t xml:space="preserve"> 00003908 </t>
  </si>
  <si>
    <t xml:space="preserve">LUVA DE FERRO GALVANIZADO, COM ROSCA BSP, DE 1/2"</t>
  </si>
  <si>
    <t xml:space="preserve">REF.: 92370-SINAPI</t>
  </si>
  <si>
    <t xml:space="preserve"> 00003455 </t>
  </si>
  <si>
    <t xml:space="preserve">COTOVELO 90 GRAUS DE FERRO GALVANIZADO, COM ROSCA BSP, DE 1/2"</t>
  </si>
  <si>
    <t xml:space="preserve">REF.: 92382-SINAPI</t>
  </si>
  <si>
    <t xml:space="preserve"> 00006294 </t>
  </si>
  <si>
    <t xml:space="preserve">TE DE FERRO GALVANIZADO, DE 1/2"</t>
  </si>
  <si>
    <t xml:space="preserve">REF.: 92637-SINAPI</t>
  </si>
  <si>
    <t xml:space="preserve"> 00009883 </t>
  </si>
  <si>
    <t xml:space="preserve">UNIAO DE FERRO GALVANIZADO, COM ROSCA BSP, COM ASSENTO PLANO, DE 1/2"</t>
  </si>
  <si>
    <t xml:space="preserve">REF.: 92892-SINAPI</t>
  </si>
  <si>
    <t xml:space="preserve">REF.: C1250-SEINFRA</t>
  </si>
  <si>
    <t xml:space="preserve"> 3.87.20 </t>
  </si>
  <si>
    <t xml:space="preserve">FDE</t>
  </si>
  <si>
    <t xml:space="preserve">FITA ADESIVA P/DEMARCAÇÃO PISO (3M SCOTCH 471)AMAR</t>
  </si>
  <si>
    <t xml:space="preserve"> 9500 </t>
  </si>
  <si>
    <t xml:space="preserve">Extintor de pó químico ABC, capacidade 8 kg</t>
  </si>
  <si>
    <t xml:space="preserve"> 067035 </t>
  </si>
  <si>
    <t xml:space="preserve">SUPORTE PARA EXTINTOR (LABOR)</t>
  </si>
  <si>
    <t xml:space="preserve">REF.: 83635-SINAPI</t>
  </si>
  <si>
    <t xml:space="preserve"> O.05.000.036527 </t>
  </si>
  <si>
    <t xml:space="preserve">Tampão ferro dúctil, de 600 x 600 mm, classe 125 (ruptura &gt; 125 kN), para tráfego leve, conforme NBR 10160/2005</t>
  </si>
  <si>
    <t xml:space="preserve"> 94103 </t>
  </si>
  <si>
    <t xml:space="preserve">LASTRO DE VALA COM PREPARO DE FUNDO, LARGURA MENOR QUE 1,5 M, COM CAMADA DE BRITA, LANÇAMENTO MANUAL, EM LOCAL COM NÍVEL BAIXO DE INTERFERÊNCIA. AF_06/2016</t>
  </si>
  <si>
    <t xml:space="preserve"> 00004350 </t>
  </si>
  <si>
    <t xml:space="preserve">BUCHA DE NYLON, DIAMETRO DO FURO 8 MM, COMPRIMENTO 40 MM, COM PARAFUSO DE ROSCA SOBERBA, CABECA CHATA, FENDA SIMPLES, 4,8 X 50 MM</t>
  </si>
  <si>
    <t xml:space="preserve"> 00010899 </t>
  </si>
  <si>
    <t xml:space="preserve">ADAPTADOR, EM LATAO, ENGATE RAPIDO 2 1/2" X ROSCA INTERNA 5 FIOS 2 1/2",  PARA INSTALACAO PREDIAL DE COMBATE A INCENDIO</t>
  </si>
  <si>
    <t xml:space="preserve"> 00010904 </t>
  </si>
  <si>
    <t xml:space="preserve">REGISTRO OU VALVULA GLOBO ANGULAR EM LATAO, PARA HIDRANTES EM INSTALACAO PREDIAL DE INCENDIO, 45 GRAUS, DIAMETRO DE 2 1/2", COM VOLANTE, CLASSE DE PRESSAO DE ATE 200 PSI</t>
  </si>
  <si>
    <t xml:space="preserve"> 00020963 </t>
  </si>
  <si>
    <t xml:space="preserve">CAIXA DE INCENDIO/ABRIGO PARA MANGUEIRA, DE SOBREPOR/EXTERNA, COM 90 X 60 X 17 CM, EM CHAPA DE ACO, PORTA COM VENTILACAO, VISOR COM A INSCRICAO "INCENDIO", SUPORTE/CESTA INTERNA PARA A MANGUEIRA, PINTURA ELETROSTATICA VERMELHA</t>
  </si>
  <si>
    <t xml:space="preserve"> 00020971 </t>
  </si>
  <si>
    <t xml:space="preserve">CHAVE DUPLA PARA CONEXOES TIPO STORZ, ENGATE RAPIDO 1 1/2" X 2 1/2", EM LATAO, PARA INSTALACAO PREDIAL COMBATE A INCENDIO</t>
  </si>
  <si>
    <t xml:space="preserve"> 00037555 </t>
  </si>
  <si>
    <t xml:space="preserve">ESGUICHO JATO REGULAVEL, TIPO ELKHART, ENGATE RAPIDO 2 1/2", PARA COMBATE A INCENDIO</t>
  </si>
  <si>
    <t xml:space="preserve"> 00021029 </t>
  </si>
  <si>
    <t xml:space="preserve">MANGUEIRA DE INCENDIO, TIPO 1, DE 1 1/2", COMPRIMENTO = 15 M, TECIDO EM FIO DE POLIESTER E TUBO INTERNO EM BORRACHA SINTETICA, COM UNIOES ENGATE RAPIDO</t>
  </si>
  <si>
    <t xml:space="preserve">REF.: 96765-SINAPI</t>
  </si>
  <si>
    <t xml:space="preserve"> CT.00000103 </t>
  </si>
  <si>
    <t xml:space="preserve">VÁLVULA BORBOLETA, DE FERRO FUNDIDO, Ø2 1/2</t>
  </si>
  <si>
    <t xml:space="preserve">REF.: 99632-SINAPI</t>
  </si>
  <si>
    <t xml:space="preserve"> 00010905 </t>
  </si>
  <si>
    <t xml:space="preserve">TAMPAO COM CORRENTE, EM LATAO, ENGATE RAPIDO 2 1/2", PARA INSTALACAO PREDIAL DE COMBATE A INCENDIO</t>
  </si>
  <si>
    <t xml:space="preserve"> 00020974 </t>
  </si>
  <si>
    <t xml:space="preserve">UNIAO TIPO STORZ, COM EMPATACAO INTERNA TIPO ANEL DE EXPANSAO, ENGATE RAPIDO 2 1/2", PARA MANGUEIRA DE COMBATE A INCENDIO PREDIAL</t>
  </si>
  <si>
    <t xml:space="preserve">REF.: 1510-ORSE</t>
  </si>
  <si>
    <t xml:space="preserve"> 00012657 </t>
  </si>
  <si>
    <t xml:space="preserve">VALVULA DE RETENCAO VERTICAL, DE BRONZE (PN-16), 2 1/2", 200 PSI, EXTREMIDADES COM ROSCA</t>
  </si>
  <si>
    <t xml:space="preserve"> 00010235 </t>
  </si>
  <si>
    <t xml:space="preserve">VALVULA DE RETENCAO DE BRONZE, PE COM CRIVOS, EXTREMIDADE COM ROSCA, DE 3", PARA FUNDO DE POCO</t>
  </si>
  <si>
    <t xml:space="preserve">REF.: C2695-SEINFRA</t>
  </si>
  <si>
    <t xml:space="preserve"> CT.00000104 </t>
  </si>
  <si>
    <t xml:space="preserve">JUNTA EXPANSAO METALICA FLANGE 1"</t>
  </si>
  <si>
    <t xml:space="preserve">REF.: 55512-SBC</t>
  </si>
  <si>
    <t xml:space="preserve"> CT.00000105 </t>
  </si>
  <si>
    <t xml:space="preserve">JUNTA EXPANSAO METALICA FLANGE 1 1/4"</t>
  </si>
  <si>
    <t xml:space="preserve"> CT.00000106 </t>
  </si>
  <si>
    <t xml:space="preserve">JUNTA EXPANSAO METALICA FLANGE 3"</t>
  </si>
  <si>
    <t xml:space="preserve">REF.: 55509-SBC</t>
  </si>
  <si>
    <t xml:space="preserve"> 000084 </t>
  </si>
  <si>
    <t xml:space="preserve">JUNTA EXPANSAO EPDM FLANGEADA EM ACO CARBONO 150Lbs 2.1/2"</t>
  </si>
  <si>
    <t xml:space="preserve"> 84153 </t>
  </si>
  <si>
    <t xml:space="preserve">APARELHO DE APOIO NEOPRENE NAO FRETADO (1,4KG/DM3)</t>
  </si>
  <si>
    <t xml:space="preserve"> E.09.000.090147 </t>
  </si>
  <si>
    <t xml:space="preserve">Parafuso com arruela em aço galvanizado, para flange S16/80</t>
  </si>
  <si>
    <t xml:space="preserve"> CT.00000075 </t>
  </si>
  <si>
    <t xml:space="preserve">VÁLVULA GAVETA HASTE ASCENDENTE CORPO EM FERRO FUNDIDO, Ø1</t>
  </si>
  <si>
    <t xml:space="preserve"> CT.00000076 </t>
  </si>
  <si>
    <t xml:space="preserve">ARRUELA DE BORRACHA PARA FLANGE, DIAMETRO 25MM</t>
  </si>
  <si>
    <t xml:space="preserve">REF.: 47.06.030-CPOS</t>
  </si>
  <si>
    <t xml:space="preserve"> CT.00000077 </t>
  </si>
  <si>
    <t xml:space="preserve">ARRUELA DE BORRACHA PARA FLANGE, DIAMETRO 32MM</t>
  </si>
  <si>
    <t xml:space="preserve"> CT.00000078 </t>
  </si>
  <si>
    <t xml:space="preserve">VÁLVULA GAVETA HASTE ASCENDENTE CORPO EM FERRO FUNDIDO, Ø1 1/4</t>
  </si>
  <si>
    <t xml:space="preserve"> O.12.000.061039 </t>
  </si>
  <si>
    <t xml:space="preserve">Arruela de borracha para flange, diâmetro 80mm</t>
  </si>
  <si>
    <t xml:space="preserve"> CT.00000107 </t>
  </si>
  <si>
    <t xml:space="preserve">VÁLVULA GAVETA HASTE ASCENDENTE CORPO EM FERRO FUNDIDO, Ø3</t>
  </si>
  <si>
    <t xml:space="preserve"> O.12.000.063510 </t>
  </si>
  <si>
    <t xml:space="preserve">Arruela de borracha para flange, diâmetro 50mm</t>
  </si>
  <si>
    <t xml:space="preserve"> CT.00000108 </t>
  </si>
  <si>
    <t xml:space="preserve">VÁLVULA GAVETA HASTE ASCENDENTE CORPO EM FERRO FUNDIDO, Ø2 1/2</t>
  </si>
  <si>
    <t xml:space="preserve"> CT.00000109 </t>
  </si>
  <si>
    <t xml:space="preserve">RALO FOFO HEMISFERICO, 65 MM, PARA LAJES/ CALHAS</t>
  </si>
  <si>
    <t xml:space="preserve"> CT.00000113 </t>
  </si>
  <si>
    <t xml:space="preserve">BOMBA ELÉTRICA DE INCÊNDIO, COM VAZÃO PARA 24 M3/H COM ALTURA MANOMETRICA DE 30 MCA, POTENCIA ESTIMADA DE 5CV, TRIFÁSICA</t>
  </si>
  <si>
    <t xml:space="preserve"> CT.00000114 </t>
  </si>
  <si>
    <t xml:space="preserve">BOMBA CENTRIFUGA MOTOR A DIESEL (INCLUINDO MOTOR E BATERIA PARA A PARTIDA) DE INCÊNDIO, COM VAZÃO PARA 24 M3/H COM ALTURA MANOMETRICA DE 30 MCA, POTENCIA ESTIMADA DE 7,5CV, TRIFÁSICA - COMPLETA</t>
  </si>
  <si>
    <t xml:space="preserve"> CT.00000115 </t>
  </si>
  <si>
    <t xml:space="preserve">BOMBA ELÉTRICA DE INCÊNDIO (JOCKEY), COM VAZÃO PARA 1,2 M3/H COM ALTURA MANOMETRICA DE 40 MCA, POTENCIA ESTIMADA DE 1CV, TRIFÁSICA</t>
  </si>
  <si>
    <t xml:space="preserve"> 00010231 </t>
  </si>
  <si>
    <t xml:space="preserve">VALVULA DE RETENCAO DE BRONZE, PE COM CRIVOS, EXTREMIDADE COM ROSCA, DE 2 1/2", PARA FUNDO DE POCO</t>
  </si>
  <si>
    <t xml:space="preserve"> CT.00000081 </t>
  </si>
  <si>
    <t xml:space="preserve">TANQUE HIDROPNEUMÁTICO YELLOW JET JY36</t>
  </si>
  <si>
    <t xml:space="preserve"> 10048 </t>
  </si>
  <si>
    <t xml:space="preserve">Pressostato 0 a 10 kgf/cm2</t>
  </si>
  <si>
    <t xml:space="preserve">REF.: 9670-ORSE</t>
  </si>
  <si>
    <t xml:space="preserve"> CT.00000116 </t>
  </si>
  <si>
    <t xml:space="preserve">QUADRO DE AUTOMAÇÃO DE PARTIDA DO CONJUNTO DE BOMBAS DE COMBATE A INCÊNDIO, COM BOTÕES DE LIGA E DESLIGA E SINAL DE ALARME NO PAINEL</t>
  </si>
  <si>
    <t xml:space="preserve"> 00037556 </t>
  </si>
  <si>
    <t xml:space="preserve">PLACA DE SINALIZACAO DE SEGURANCA CONTRA INCENDIO, FOTOLUMINESCENTE, QUADRADA, *20 X 20* CM, EM PVC *2* MM ANTI-CHAMAS (SIMBOLOS, CORES E PICTOGRAMAS CONFORME NBR 13434)</t>
  </si>
  <si>
    <t xml:space="preserve">REF.: 12138-ORSE</t>
  </si>
  <si>
    <t xml:space="preserve"> CT.00000472 </t>
  </si>
  <si>
    <t xml:space="preserve">PLACA DE SINALIZACAO DE SEGURANCA CONTRA INCENDIO, FOTOLUMINESCENTE, RETANGULAR, *16 X 32* CM, EM PVC *2* MM ANTI-CHAMAS (SIMBOLOS, CORES E PICTOGRAMAS CONFORME NBR 13434)</t>
  </si>
  <si>
    <t xml:space="preserve"> P.16.000.067033 </t>
  </si>
  <si>
    <t xml:space="preserve">Bloco autônomo de iluminação emergência, autonomia mínima 3 horas, completo, com 2 faróis 21/55W, ref. H-110 Gevi Gamma, BPF-55 Unitron, Aureonlux BLH-55 Aureon</t>
  </si>
  <si>
    <t xml:space="preserve">REF.: 50.05.310-CPOS</t>
  </si>
  <si>
    <t xml:space="preserve"> 12699 </t>
  </si>
  <si>
    <t xml:space="preserve">Luminária de emergência, de sobrepor, tipo balizamento com bloco autônomo, com autonomia de 3h, modelo LLE 1106-1DFB, da KBR ou similar</t>
  </si>
  <si>
    <t xml:space="preserve">REF.: 97599-SINAPI</t>
  </si>
  <si>
    <t xml:space="preserve"> CT.00000085 </t>
  </si>
  <si>
    <t xml:space="preserve">BLOCO AUTÔNOMO DE ILUMINAÇÃO DE EMERGÊNCIA (ACLARAMENTO) 30 LEDS SEM PICTOGRAMA E COM LÂMPADAS DE 3W, FLUXO LUMINOSO DE 500 LÚMENS</t>
  </si>
  <si>
    <t xml:space="preserve"> 88279 </t>
  </si>
  <si>
    <t xml:space="preserve">MONTADOR ELETROMECÃNICO COM ENCARGOS COMPLEMENTARES</t>
  </si>
  <si>
    <t xml:space="preserve"> 88250 </t>
  </si>
  <si>
    <t xml:space="preserve">AUXILIAR DE MECÂNICO COM ENCARGOS COMPLEMENTARES</t>
  </si>
  <si>
    <t xml:space="preserve"> 00039557 </t>
  </si>
  <si>
    <t xml:space="preserve">AR CONDICIONADO SPLIT ON/OFF, CASSETE (TETO), 24000 BTUS/H, CICLO QUENTE/FRIO, 60 HZ, CLASSIFICACAO ENERGETICA C - SELO PROCEL, GAS HFC, CONTROLE S/ FIO</t>
  </si>
  <si>
    <t xml:space="preserve"> 00039559 </t>
  </si>
  <si>
    <t xml:space="preserve">AR CONDICIONADO SPLIT ON/OFF, CASSETE (TETO), 36000 BTUS/H, CICLO QUENTE/FRIO, 60 HZ, CLASSIFICACAO ENERGETICA A - SELO PROCEL, GAS HFC, CONTROLE S/ FIO</t>
  </si>
  <si>
    <t xml:space="preserve"> 00039551 </t>
  </si>
  <si>
    <t xml:space="preserve">AR CONDICIONADO SPLIT ON/OFF, HI-WALL (PAREDE), 9000 BTUS/H, CICLO QUENTE/FRIO, 60 HZ, CLASSIFICACAO ENERGETICA A - SELO PROCEL, GAS HFC, CONTROLE S/ FIO</t>
  </si>
  <si>
    <t xml:space="preserve"> 00039555 </t>
  </si>
  <si>
    <t xml:space="preserve">AR CONDICIONADO SPLIT ON/OFF, HI-WALL (PAREDE), 12000 BTUS/H, CICLO QUENTE/FRIO, 60 HZ, CLASSIFICACAO ENERGETICA A - SELO PROCEL, GAS HFC, CONTROLE S/ FIO</t>
  </si>
  <si>
    <t xml:space="preserve"> 00039548 </t>
  </si>
  <si>
    <t xml:space="preserve">AR CONDICIONADO SPLIT ON/OFF, HI-WALL (PAREDE), 18000 BTUS/H, CICLO QUENTE/FRIO, 60 HZ, CLASSIFICACAO ENERGETICA A - SELO PROCEL, GAS HFC, CONTROLE S/ FIO</t>
  </si>
  <si>
    <t xml:space="preserve"> CT.00000203 </t>
  </si>
  <si>
    <t xml:space="preserve">GABINETE DE VENTILAÇÃO PARA RENOVAÇÃO DE AR, COMPACTO, PARA INSTALAÇÃO ENTRE FORRO E LAJE, ALTURA MÁXIMA 300MM, PARA DUTO, VAZÃO DE 1.200M³/H, FILTRAGEM G4, PRESSÃO ESTATICA 15 MMCA, ALIMENTAÇÃO ELÉTRICA 220V, MONOFÁSICO, MODELO GF160 DA OTAM OU EQUIVALENTE TÉCNICO</t>
  </si>
  <si>
    <t xml:space="preserve"> CT.00000204 </t>
  </si>
  <si>
    <t xml:space="preserve">GABINETE DE VENTILAÇÃO PARA RENOVAÇÃO DE AR, COMPACTO, PARA INSTALAÇÃO ENTRE FORRO E LAJE, ALTURA MÁXIMA 300MM, PARA DUTO, VAZÃO DE 400M³/H, FILTRAGEM G4, PRESSÃO ESTATICA 15 MMCA, ALIMENTAÇÃO ELÉTRICA 220V, MONOFÁSICO, MODELO GF160 DA OTAM OU EQUIVALENTE TÉCNICO</t>
  </si>
  <si>
    <t xml:space="preserve"> CT.00000205 </t>
  </si>
  <si>
    <t xml:space="preserve">GABINETE DE VENTILAÇÃO PARA RENOVAÇÃO DE AR, COMPACTO, PARA INSTALAÇÃO ENTRE FORRO E LAJE, ALTURA MÁXIMA 300MM, PARA DUTO, VAZÃO DE 600M³/H, FILTRAGEM G4, PRESSÃO ESTATICA 15 MMCA, ALIMENTAÇÃO ELÉTRICA 220V, MONOFÁSICO, MODELO GF160 DA OTAM OU EQUIVALENTE TÉCNICO</t>
  </si>
  <si>
    <t xml:space="preserve"> CT.00000206 </t>
  </si>
  <si>
    <t xml:space="preserve">GABINETE DE VENTILAÇÃO PARA RENOVAÇÃO DE AR, COMPACTO, PARA INSTALAÇÃO ENTRE FORRO E LAJE, ALTURA MÁXIMA 300MM, PARA DUTO, VAZÃO DE 800M³/H, FILTRAGEM G4, PRESSÃO ESTATICA 15 MMCA, ALIMENTAÇÃO ELÉTRICA 220V, MONOFÁSICO, MODELO GF160 DA OTAM OU EQUIVALENTE TÉCNICO</t>
  </si>
  <si>
    <t xml:space="preserve"> CT.00000207 </t>
  </si>
  <si>
    <t xml:space="preserve">GABINETE DE VENTILAÇÃO PARA RENOVAÇÃO DE AR, COMPACTO, PARA INSTALAÇÃO ENTRE FORRO E LAJE, ALTURA MÁXIMA 300MM, PARA DUTO, VAZÃO DE 1.800M³/H, FILTRAGEM G4, PRESSÃO ESTATICA 15 MMCA, ALIMENTAÇÃO ELÉTRICA 220V, MONOFÁSICO, MODELO GF160 DA OTAM OU EQUIVALENTE TÉCNICO</t>
  </si>
  <si>
    <t xml:space="preserve"> CT.00000208 </t>
  </si>
  <si>
    <t xml:space="preserve">VENTILADOR DE PAREDE PARA RENOVAÇÃO DE AR, VAZÃO MÍNIMA 90M³/H, FILTRAGEM MÍNIMA G4, ALIMENTAÇÃO ELÉTRICA 220V, MONOFÁSICO, MODELO SPLITVENT DA SICFLUX OU EQUIVALENTE TÉCNICO</t>
  </si>
  <si>
    <t xml:space="preserve">REF.: 070999-SBC</t>
  </si>
  <si>
    <t xml:space="preserve"> CT.00000209 </t>
  </si>
  <si>
    <t xml:space="preserve">EXAUSTOR TURBO AXIAL, VAZÃO DE 390 M³/H, PRESSÃO ESTÁTICA DE 10 MMCA, ALIMENTAÇÃO ELÉTRICA 220V, MONOFÁSICO, MODELO TD 350/120 SILENT DA OTAM OU EQUIVALENTE TÉCNICO</t>
  </si>
  <si>
    <t xml:space="preserve">REF.: 10176-ORSE</t>
  </si>
  <si>
    <t xml:space="preserve"> CT.00000210 </t>
  </si>
  <si>
    <t xml:space="preserve">EXAUSTOR AXIAL, VAZÃO DE 155 M³/H, ALIMENTAÇÃO ELÉTRICA 220V, MONOFÁSICO, MODELO SILENT 200-CV DA OTAM OU EQUIVALENTE TÉCNICO</t>
  </si>
  <si>
    <t xml:space="preserve"> I7363 </t>
  </si>
  <si>
    <t xml:space="preserve">GRELHAS DE INSUFLAMENTO/RETORNO EM ALUMÍNIO ATÉ 0,25 M2 (FORN. E MONTAGEM)</t>
  </si>
  <si>
    <t xml:space="preserve">REF.: C3873-SEINFRA</t>
  </si>
  <si>
    <t xml:space="preserve"> 88277 </t>
  </si>
  <si>
    <t xml:space="preserve">MONTADOR (TUBO AÇO/EQUIPAMENTOS) COM ENCARGOS COMPLEMENTARES</t>
  </si>
  <si>
    <t xml:space="preserve"> 00011051 </t>
  </si>
  <si>
    <t xml:space="preserve">CHAPA DE ACO GALVANIZADA BITOLA GSG 26, E = 0,50 MM (4,00 KG/M2)</t>
  </si>
  <si>
    <t xml:space="preserve">REF.: 83636-SINAPI (03/2018)</t>
  </si>
  <si>
    <t xml:space="preserve"> 00039666 </t>
  </si>
  <si>
    <t xml:space="preserve">TUBO DE COBRE FLEXIVEL, D = 3/4 ", E = 0,79 MM, PARA AR-CONDICIONADO/ INSTALACOES GAS RESIDENCIAIS E COMERCIAIS</t>
  </si>
  <si>
    <t xml:space="preserve"> 00039740 </t>
  </si>
  <si>
    <t xml:space="preserve">TUBO DE BORRACHA ELASTOMERICA FLEXIVEL, PRETA, PARA ISOLAMENTO TERMICO DE TUBULACAO, DN 3/4" (18 MM), E= 32 MM, COEFICIENTE DE CONDUTIVIDADE TERMICA 0,036W/mK, VAPOR DE AGUA MAIOR OU IGUAL A 10.000</t>
  </si>
  <si>
    <t xml:space="preserve">REF.: 97330-SINAPI</t>
  </si>
  <si>
    <t xml:space="preserve"> 00039749 </t>
  </si>
  <si>
    <t xml:space="preserve">TUBO DE COBRE CLASSE "A", DN = 1 " (28 MM), PARA INSTALACOES DE MEDIA PRESSAO PARA GASES COMBUSTIVEIS E MEDICINAIS</t>
  </si>
  <si>
    <t xml:space="preserve"> 00039739 </t>
  </si>
  <si>
    <t xml:space="preserve">TUBO DE BORRACHA ELASTOMERICA FLEXIVEL, PRETA, PARA ISOLAMENTO TERMICO DE TUBULACAO, DN 1" (25 MM), E= 32 MM, COEFICIENTE DE CONDUTIVIDADE TERMICA 0,036W/mK, VAPOR DE AGUA MAIOR OU IGUAL A 10.000</t>
  </si>
  <si>
    <t xml:space="preserve"> CT.00000211 </t>
  </si>
  <si>
    <t xml:space="preserve">CABO PP CORDPLAST 5 CONDUTORES 450/750V 2,50MM</t>
  </si>
  <si>
    <t xml:space="preserve">SEES - SERVIÇOS ESPECIAIS</t>
  </si>
  <si>
    <t xml:space="preserve"> CT.00000202 </t>
  </si>
  <si>
    <t xml:space="preserve"> 86879 </t>
  </si>
  <si>
    <t xml:space="preserve">VÁLVULA EM PLÁSTICO 1" PARA PIA, TANQUE OU LAVATÓRIO, COM OU SEM LADRÃO - FORNECIMENTO E INSTALAÇÃO. AF_12/2013</t>
  </si>
  <si>
    <t xml:space="preserve"> 86883 </t>
  </si>
  <si>
    <t xml:space="preserve">SIFÃO DO TIPO FLEXÍVEL EM PVC 1 X 1.1/2 - FORNECIMENTO E INSTALAÇÃO. AF_12/2013</t>
  </si>
  <si>
    <t xml:space="preserve"> 86902 </t>
  </si>
  <si>
    <t xml:space="preserve">LAVATÓRIO LOUÇA BRANCA COM COLUNA, *44 X 35,5* CM, PADRÃO POPULAR - FORNECIMENTO E INSTALAÇÃO. AF_12/2013</t>
  </si>
  <si>
    <t xml:space="preserve">REF.: 86939-SINAPI</t>
  </si>
  <si>
    <t xml:space="preserve"> CP.00000666 </t>
  </si>
  <si>
    <t xml:space="preserve">TANQUE DE LOUÇA BRANCA, 40L OU EQUIVALENTE - FORNECIMENTO E INSTALAÇÃO. AF_12/2013</t>
  </si>
  <si>
    <t xml:space="preserve">REF.: 86920-SINAPI</t>
  </si>
  <si>
    <t xml:space="preserve"> 00011681 </t>
  </si>
  <si>
    <t xml:space="preserve">ENGATE/RABICHO FLEXIVEL PLASTICO (PVC OU ABS) BRANCO 1/2 " X 40 CM</t>
  </si>
  <si>
    <t xml:space="preserve"> MATED- 12194 </t>
  </si>
  <si>
    <t xml:space="preserve">TORNEIRA METÁLICA PARA LAVATÓRIO FECHAMENTO AUTOMÁTICO COM AREJADOR (ACABAMENTO: CROMADO/DIÂMETRO: 1/2" /APLICAÇÃO: MESA/ REFERÊNCIA: 1170/1173)</t>
  </si>
  <si>
    <t xml:space="preserve">REF.: 86906-SINAPI</t>
  </si>
  <si>
    <t xml:space="preserve"> 2062 </t>
  </si>
  <si>
    <t xml:space="preserve">Barra de apoio, reta, fixa, em aço inox, l=40cm, d=1 1/4" - Jackwal ou similar</t>
  </si>
  <si>
    <t xml:space="preserve">REF.: 170523-SIURB</t>
  </si>
  <si>
    <t xml:space="preserve"> 00036205 </t>
  </si>
  <si>
    <t xml:space="preserve">BARRA DE APOIO RETA, EM ACO INOX POLIDO, COMPRIMENTO 70CM, DIAMETRO MINIMO 3 CM</t>
  </si>
  <si>
    <t xml:space="preserve"> 00036081 </t>
  </si>
  <si>
    <t xml:space="preserve">BARRA DE APOIO RETA, EM ACO INOX POLIDO, COMPRIMENTO 80CM, DIAMETRO MINIMO 3 CM</t>
  </si>
  <si>
    <t xml:space="preserve"> 12967 </t>
  </si>
  <si>
    <t xml:space="preserve">Barra de apoio para lavatório, constituida de barra lateral em "U", em aço inox, d=1 1/4"</t>
  </si>
  <si>
    <t xml:space="preserve"> 00021011 </t>
  </si>
  <si>
    <t xml:space="preserve">TUBO ACO GALVANIZADO COM COSTURA, CLASSE LEVE, DN 32 MM ( 1 1/4"),  E = 2,65 MM,  *2,71* KG/M (NBR 5580)</t>
  </si>
  <si>
    <t xml:space="preserve"> 065246 </t>
  </si>
  <si>
    <t xml:space="preserve">ACABAMENTO PARA VALVULA DE DESCARGA BENEFIT 00184906 DOCOL</t>
  </si>
  <si>
    <t xml:space="preserve">REF.: 8235-ORSE</t>
  </si>
  <si>
    <t xml:space="preserve"> CP.00000173 </t>
  </si>
  <si>
    <t xml:space="preserve">GRANITO CINZA ANDORINHA POLIDO PARA BANCADA - FORNECIMENTO. AF_12/2013</t>
  </si>
  <si>
    <t xml:space="preserve"> CP.00000174 </t>
  </si>
  <si>
    <t xml:space="preserve">MÃO DE OBRA ESPECIALIZADA PARA INSTALAÇÃO DE BANCADA</t>
  </si>
  <si>
    <t xml:space="preserve"> CP.00000175 </t>
  </si>
  <si>
    <t xml:space="preserve">FORNECIMENTO E INSTALAÇÃO DE CANTONEIRA PARA SUPORTE DE BANCADA</t>
  </si>
  <si>
    <t xml:space="preserve"> CP.00000189 </t>
  </si>
  <si>
    <t xml:space="preserve">FORNECIMENTO E INSTALAÇÃO DE TESTEIRA EM GRANITO CINZA ANDORINHA PARA BANCADA, H=10CM</t>
  </si>
  <si>
    <t xml:space="preserve"> CP.00000188 </t>
  </si>
  <si>
    <t xml:space="preserve">FORNECIMENTO E INSTALAÇÃO DE RODOPIA EM GRANITO CINZA ANDORINHA PARA BANCADA, H=10CM</t>
  </si>
  <si>
    <t xml:space="preserve"> 86935 </t>
  </si>
  <si>
    <t xml:space="preserve">CUBA DE EMBUTIR DE AÇO INOXIDÁVEL MÉDIA, INCLUSO VÁLVULA TIPO AMERICANA EM METAL CROMADO E SIFÃO FLEXÍVEL EM PVC - FORNECIMENTO E INSTALAÇÃO. AF_12/2013</t>
  </si>
  <si>
    <t xml:space="preserve"> 95541 </t>
  </si>
  <si>
    <t xml:space="preserve">FIXAÇÃO UTILIZANDO PARAFUSO E BUCHA DE NYLON, SOMENTE MÃO DE OBRA. AF_10/2016</t>
  </si>
  <si>
    <t xml:space="preserve"> 00037400 </t>
  </si>
  <si>
    <t xml:space="preserve">PAPELEIRA PLASTICA TIPO DISPENSER PARA PAPEL HIGIENICO ROLAO</t>
  </si>
  <si>
    <t xml:space="preserve">REF.: 95544-SINAPI</t>
  </si>
  <si>
    <t xml:space="preserve"> 00037401 </t>
  </si>
  <si>
    <t xml:space="preserve">TOALHEIRO PLASTICO TIPO DISPENSER PARA PAPEL TOALHA INTERFOLHADO</t>
  </si>
  <si>
    <t xml:space="preserve">REF.: 95543-SINAPI</t>
  </si>
  <si>
    <t xml:space="preserve"> 00000377 </t>
  </si>
  <si>
    <t xml:space="preserve">ASSENTO SANITARIO DE PLASTICO, TIPO CONVENCIONAL</t>
  </si>
  <si>
    <t xml:space="preserve"> CP.00001047 </t>
  </si>
  <si>
    <t xml:space="preserve">ESPELHO CRISTAL ESPESSURA 5MM, COM MOLDURA EM ALUMINIO E COMPENSADO 6MM PLASTIFICADO COLADO</t>
  </si>
  <si>
    <t xml:space="preserve"> M0008 </t>
  </si>
  <si>
    <t xml:space="preserve">Detergente</t>
  </si>
  <si>
    <t xml:space="preserve">l</t>
  </si>
  <si>
    <t xml:space="preserve"> CT.00000489 </t>
  </si>
  <si>
    <t xml:space="preserve">LIMPA VIDROS PRONTO USO, 500 ML</t>
  </si>
  <si>
    <t xml:space="preserve">REF.: 01.SEDI.LIMP.023/01-SINAPI</t>
  </si>
  <si>
    <t xml:space="preserve">REF.: 01.SEDI.LIMP.024/01-SINAPI</t>
  </si>
  <si>
    <t xml:space="preserve">REF.: 01.SEDI.LIMP.021/01-SINAPI</t>
  </si>
  <si>
    <t xml:space="preserve">REF.: 99803-SINAPI</t>
  </si>
  <si>
    <t xml:space="preserve"> 615 </t>
  </si>
  <si>
    <t xml:space="preserve">Cloro líquido para limpeza e desinfecção</t>
  </si>
  <si>
    <t xml:space="preserve">REF.: 01.SEDI.LIMP.015/01-SINAPI</t>
  </si>
  <si>
    <t xml:space="preserve">REF.: 01.SEDI.LIMP.016/01-SINAPI</t>
  </si>
  <si>
    <t xml:space="preserve">REF.: 01.SEDI.LIMP.018/01-SINAPI</t>
  </si>
  <si>
    <t xml:space="preserve"> 88629 </t>
  </si>
  <si>
    <t xml:space="preserve">ARGAMASSA TRAÇO 1:3 (EM VOLUME DE CIMENTO E AREIA MÉDIA ÚMIDA), PREPARO MANUAL. AF_08/2019</t>
  </si>
  <si>
    <t xml:space="preserve"> 00007319 </t>
  </si>
  <si>
    <t xml:space="preserve">TINTA ASFALTICA IMPERMEABILIZANTE DISPERSA EM AGUA, PARA MATERIAIS CIMENTICIOS</t>
  </si>
  <si>
    <t xml:space="preserve">REF.: 90819-SINAPI</t>
  </si>
  <si>
    <t xml:space="preserve"> 00000183 </t>
  </si>
  <si>
    <t xml:space="preserve">BATENTE/ PORTAL/ ADUELA/ MARCO MACICO, E= *3 CM, L= *13 CM, *60 CM A 120* CM X *210 CM,  EM CEDRINHO/ ANGELIM COMERCIAL/ EUCALIPTO/ CURUPIXA/ PEROBA/ CUMARU OU EQUIVALENTE DA REGIAO (NAO INCLUI ALIZARES)</t>
  </si>
  <si>
    <t xml:space="preserve">JG</t>
  </si>
  <si>
    <t xml:space="preserve"> 00005066 </t>
  </si>
  <si>
    <t xml:space="preserve">PREGO DE ACO POLIDO COM CABECA 12 X 12</t>
  </si>
  <si>
    <t xml:space="preserve"> 00005075 </t>
  </si>
  <si>
    <t xml:space="preserve">PREGO DE ACO POLIDO COM CABECA 18 X 30 (2 3/4 X 10)</t>
  </si>
  <si>
    <t xml:space="preserve">REF.: 90803-SINAPI</t>
  </si>
  <si>
    <t xml:space="preserve"> 00020007 </t>
  </si>
  <si>
    <t xml:space="preserve">GUARNICAO/ ALIZAR/ VISTA MACICA, E= *1* CM, L= *4,5* CM, EM PINUS/ TAUARI/ VIROLA OU EQUIVALENTE DA REGIAO</t>
  </si>
  <si>
    <t xml:space="preserve"> 00039026 </t>
  </si>
  <si>
    <t xml:space="preserve">PREGO DE ACO POLIDO SEM CABECA 15 X 15 (1 1/4 X 13)</t>
  </si>
  <si>
    <t xml:space="preserve">REF.: 91303-SINAPI</t>
  </si>
  <si>
    <t xml:space="preserve"> 00038060 </t>
  </si>
  <si>
    <t xml:space="preserve">BASE PARA MASTRO DE PARA-RAIOS DIAMETRO NOMINAL 1 1/2"</t>
  </si>
  <si>
    <t xml:space="preserve"> 048004 </t>
  </si>
  <si>
    <t xml:space="preserve">CONJ ESTAIAMENTO TIPO RIGIDO 1,5M CADA ESTAIS X 1.1/2" - TEL 440 (LABOR)</t>
  </si>
  <si>
    <t xml:space="preserve">REF.: 96987-SINAPI</t>
  </si>
  <si>
    <t xml:space="preserve"> CT.00000219 </t>
  </si>
  <si>
    <t xml:space="preserve">CHAVE DE PARTIDA  DIRETA TRIFASICA COM COMUTAÇÃO AUTOMÁTICA PARA 2 MOTORES  ELÉTRICOS DE 1,5CV, 380V TRIFÁSICO, COM CONTACTORES, RELÉS E DISJUNTORES DE PROTEÇÃO,REFERÊNCIA: PDWCA08-1,5CV-V40. FAB: WEG, SIEMENS OU EQUIVALENTE TÉCNICO</t>
  </si>
  <si>
    <t xml:space="preserve">REF.: 9812-ORSE</t>
  </si>
  <si>
    <t xml:space="preserve"> CT.00000220 </t>
  </si>
  <si>
    <t xml:space="preserve">CHAVE DE PARTIDA DIRETA PARA MOTOR ELÉTRICO MONOFÁSICO 220V DE 0,5CV, COM CONTACTORES, RELÉS DE PROTEÇÃO. REF.: :PDWM02-0,5CV-V25. FAB:WEGOU EQUIVALENTE TÉCNICO</t>
  </si>
  <si>
    <t xml:space="preserve"> 00014250 </t>
  </si>
  <si>
    <t xml:space="preserve">ENERGIA ELETRICA COMERCIAL, BAIXA TENSAO, RELATIVA AO CONSUMO DE ATE 100 KWH, INCLUINDO ICMS, PIS/PASEP E COFINS</t>
  </si>
  <si>
    <t xml:space="preserve">KW/H</t>
  </si>
  <si>
    <t xml:space="preserve">REF.: 14300-SBC</t>
  </si>
  <si>
    <t xml:space="preserve"> 001119 </t>
  </si>
  <si>
    <t xml:space="preserve">MATERIAL ESCRITORIO PAPEL APERGAM.75 GR.OFICIO-500 FLS</t>
  </si>
  <si>
    <t xml:space="preserve"> 001422 </t>
  </si>
  <si>
    <t xml:space="preserve">COPIA DOCUMENTO COM ILUSTRACAO XEROX</t>
  </si>
  <si>
    <t xml:space="preserve"> 005184 </t>
  </si>
  <si>
    <t xml:space="preserve">MATERIAL ESCRITORIO-CANETA ESFEROGRAFICA OPACA AZUL BIC</t>
  </si>
  <si>
    <t xml:space="preserve"> 005185 </t>
  </si>
  <si>
    <t xml:space="preserve">MATERIAL ESCRITORIO LAPIS PRETO No.2 REDONDO REF.1600</t>
  </si>
  <si>
    <t xml:space="preserve"> 005187 </t>
  </si>
  <si>
    <t xml:space="preserve">MATERIAL ESCRITORIO GRAMPO PARA GRAMPEADOR 106/6</t>
  </si>
  <si>
    <t xml:space="preserve">CX</t>
  </si>
  <si>
    <t xml:space="preserve"> 005188 </t>
  </si>
  <si>
    <t xml:space="preserve">MATERIAL ESCRITORIO-BORRACHA BRANCA TK-7012 FABER</t>
  </si>
  <si>
    <t xml:space="preserve"> 005189 </t>
  </si>
  <si>
    <t xml:space="preserve">MATERIAL ESCRITORIO GRAMPEADOR ALICATE REF.A266</t>
  </si>
  <si>
    <t xml:space="preserve"> 061015 </t>
  </si>
  <si>
    <t xml:space="preserve">ENVELOPE OFICIO</t>
  </si>
  <si>
    <t xml:space="preserve">REF.: 14050-SBC</t>
  </si>
  <si>
    <t xml:space="preserve"> 00000013 </t>
  </si>
  <si>
    <t xml:space="preserve">ESTOPA</t>
  </si>
  <si>
    <t xml:space="preserve"> 00013003 </t>
  </si>
  <si>
    <t xml:space="preserve">AGUA SANITARIA</t>
  </si>
  <si>
    <t xml:space="preserve"> 00000007 </t>
  </si>
  <si>
    <t xml:space="preserve">SODA CAUSTICA EM ESCAMAS</t>
  </si>
  <si>
    <t xml:space="preserve"> 2414 </t>
  </si>
  <si>
    <t xml:space="preserve">Vassoura piaçava</t>
  </si>
  <si>
    <t xml:space="preserve"> 004128 </t>
  </si>
  <si>
    <t xml:space="preserve">PA DE BICO 3 COM CABO CABO</t>
  </si>
  <si>
    <t xml:space="preserve"> 004129 </t>
  </si>
  <si>
    <t xml:space="preserve">TALHADEIRA DE ACO 24cm</t>
  </si>
  <si>
    <t xml:space="preserve">REF.: 14045-SBC</t>
  </si>
  <si>
    <t xml:space="preserve"> 10542 </t>
  </si>
  <si>
    <t xml:space="preserve">Aluguel de telefone celular - aquisição</t>
  </si>
  <si>
    <t xml:space="preserve">REF.: 14081-SBC</t>
  </si>
  <si>
    <t xml:space="preserve"> 059831 </t>
  </si>
  <si>
    <t xml:space="preserve">CONSUMO AGUA EM OBRA</t>
  </si>
  <si>
    <t xml:space="preserve"> 059832 </t>
  </si>
  <si>
    <t xml:space="preserve">CONSUMO ESGOTO EM OBRA</t>
  </si>
  <si>
    <t xml:space="preserve">REF.: 14020-SBC</t>
  </si>
  <si>
    <t xml:space="preserve"> F099800023 </t>
  </si>
  <si>
    <t xml:space="preserve">EMBASA</t>
  </si>
  <si>
    <t xml:space="preserve">AGUA (REPOSICAO DE GARRAFAO COM 20 LITROS).</t>
  </si>
  <si>
    <t xml:space="preserve"> 54103 </t>
  </si>
  <si>
    <t xml:space="preserve">DISJUNTOR DE PROTEÇÃO DIFERENCIAL RESIDUAL - 30MA/240V - 2 PÓLOS  - 25A</t>
  </si>
  <si>
    <t xml:space="preserve">REF.: 90882-SIURB</t>
  </si>
  <si>
    <t xml:space="preserve"> 00001575 </t>
  </si>
  <si>
    <t xml:space="preserve">TERMINAL A COMPRESSAO EM COBRE ESTANHADO PARA CABO 16 MM2, 1 FURO E 1 COMPRESSAO, PARA PARAFUSO DE FIXACAO M6</t>
  </si>
  <si>
    <t xml:space="preserve"> 8830 </t>
  </si>
  <si>
    <t xml:space="preserve">Disjuntor tripolar 100 A, padrão DIN (  linha branca ),  corrente de interrupção 10KA, ref.:Moeller ou similar. Disjuntor tripolar100 A, padrão DIN (  linha branca ),  corrente de interrupção 10KA, ref.:Moeller ou similar.</t>
  </si>
  <si>
    <t xml:space="preserve">REF.: 93673-SINAPI</t>
  </si>
  <si>
    <t xml:space="preserve"> 3703 </t>
  </si>
  <si>
    <t xml:space="preserve">Disjuntor tripolar 80 A, padrão DIN (  linha branca ), curva de disparo C, corrente de interrupção 5KA, ref.: Siemens 5SX1 ou similar.</t>
  </si>
  <si>
    <t xml:space="preserve"> CT.00000218 </t>
  </si>
  <si>
    <t xml:space="preserve">DISPOSITIVO DE PROTEÇÃO CONTRA SURTO DE TENSÃO 40KA 1P+N, UN=275VCA</t>
  </si>
  <si>
    <t xml:space="preserve">REF.: 2070305-CAERN</t>
  </si>
  <si>
    <t xml:space="preserve"> CT.00000217 </t>
  </si>
  <si>
    <t xml:space="preserve">DISPOSITIVO DE PROTEÇÃO CONTRA SURTO DE TENSÃO 80KA 1P, UN=275VCA</t>
  </si>
  <si>
    <t xml:space="preserve"> 87292 </t>
  </si>
  <si>
    <t xml:space="preserve">ARGAMASSA TRAÇO 1:2:8 (EM VOLUME DE CIMENTO, CAL E AREIA MÉDIA ÚMIDA) PARA EMBOÇO/MASSA ÚNICA/ASSENTAMENTO DE ALVENARIA DE VEDAÇÃO, PREPARO MECÂNICO COM BETONEIRA 400 L. AF_08/2019</t>
  </si>
  <si>
    <t xml:space="preserve">REF.: 87531-SINAPI</t>
  </si>
  <si>
    <t xml:space="preserve"> 00000587 </t>
  </si>
  <si>
    <t xml:space="preserve">CANTONEIRA ALUMINIO ABAS DESIGUAIS 1" X 3/4 ", E = 1/8 "</t>
  </si>
  <si>
    <t xml:space="preserve"> 00001360 </t>
  </si>
  <si>
    <t xml:space="preserve">CHAPA DE MADEIRA COMPENSADA NAVAL (COM COLA FENOLICA), E = 6 MM, DE *1,60 X 2,20* M</t>
  </si>
  <si>
    <t xml:space="preserve"> 00007334 </t>
  </si>
  <si>
    <t xml:space="preserve">ADITIVO ADESIVO LIQUIDO PARA ARGAMASSAS DE REVESTIMENTOS CIMENTICIOS</t>
  </si>
  <si>
    <t xml:space="preserve"> 068063 </t>
  </si>
  <si>
    <t xml:space="preserve">ESPELHO CRISTAL 5mm</t>
  </si>
  <si>
    <t xml:space="preserve">REF.: 74125/002-SINAPI</t>
  </si>
  <si>
    <t xml:space="preserve"> CT.00000184 </t>
  </si>
  <si>
    <t xml:space="preserve">ETIQUETA DE IDENTIFICAÇÃO DE CIRCUITOS FUNDO PRETO NOME BRANCO</t>
  </si>
  <si>
    <t xml:space="preserve"> 91692 </t>
  </si>
  <si>
    <t xml:space="preserve">SERRA CIRCULAR DE BANCADA COM MOTOR ELÉTRICO POTÊNCIA DE 5HP, COM COIFA PARA DISCO 10" - CHP DIURNO. AF_08/2015</t>
  </si>
  <si>
    <t xml:space="preserve"> 91693 </t>
  </si>
  <si>
    <t xml:space="preserve">SERRA CIRCULAR DE BANCADA COM MOTOR ELÉTRICO POTÊNCIA DE 5HP, COM COIFA PARA DISCO 10" - CHI DIURNO. AF_08/2015</t>
  </si>
  <si>
    <t xml:space="preserve"> 00001358 </t>
  </si>
  <si>
    <t xml:space="preserve">CHAPA DE MADEIRA COMPENSADA RESINADA PARA FORMA DE CONCRETO, DE *2,2 X 1,1* M, E = 17 MM</t>
  </si>
  <si>
    <t xml:space="preserve"> 00004517 </t>
  </si>
  <si>
    <t xml:space="preserve">SARRAFO DE MADEIRA NAO APARELHADA *2,5 X 7,5* CM (1 X 3 ") PINUS, MISTA OU EQUIVALENTE DA REGIAO</t>
  </si>
  <si>
    <t xml:space="preserve"> 00040304 </t>
  </si>
  <si>
    <t xml:space="preserve">PREGO DE ACO POLIDO COM CABECA DUPLA 17 X 27 (2 1/2 X 11)</t>
  </si>
  <si>
    <t xml:space="preserve">REF.: 96542 (SINAPI)</t>
  </si>
  <si>
    <t xml:space="preserve"> CT.00000024 </t>
  </si>
  <si>
    <t xml:space="preserve">FECHADURA PARA PORTA DE ALUMÍNIO EXTERNA ESPELHO 21MM CROMADA</t>
  </si>
  <si>
    <t xml:space="preserve">REF.: 90830-SINAPI</t>
  </si>
  <si>
    <t xml:space="preserve"> 00011795 </t>
  </si>
  <si>
    <t xml:space="preserve">GRANITO PARA BANCADA, POLIDO, TIPO ANDORINHA/ QUARTZ/ CASTELO/ CORUMBA OU OUTROS EQUIVALENTES DA REGIAO, E=  *2,5* CM</t>
  </si>
  <si>
    <t xml:space="preserve">REF.: 11744-ORSE</t>
  </si>
  <si>
    <t xml:space="preserve">REF.: 9719-ORSE</t>
  </si>
  <si>
    <t xml:space="preserve"> 00004823 </t>
  </si>
  <si>
    <t xml:space="preserve">MASSA PLASTICA PARA MARMORE/GRANITO</t>
  </si>
  <si>
    <t xml:space="preserve"> 00037329 </t>
  </si>
  <si>
    <t xml:space="preserve">REJUNTE EPOXI BRANCO</t>
  </si>
  <si>
    <t xml:space="preserve">REF.: 86889-SINAPI</t>
  </si>
  <si>
    <t xml:space="preserve"> 00001570 </t>
  </si>
  <si>
    <t xml:space="preserve">TERMINAL A COMPRESSAO EM COBRE ESTANHADO PARA CABO 2,5 MM2, 1 FURO E 1 COMPRESSAO, PARA PARAFUSO DE FIXACAO M5</t>
  </si>
  <si>
    <t xml:space="preserve"> 10814 </t>
  </si>
  <si>
    <t xml:space="preserve">Programador digital 2 canais p/aparelhos iluminação, ciclo semanal, modelo EG203B, ref:Hager ou similar</t>
  </si>
  <si>
    <t xml:space="preserve">REF.: 93668-SINAPI</t>
  </si>
  <si>
    <t xml:space="preserve"> 00000142 </t>
  </si>
  <si>
    <t xml:space="preserve">SELANTE ELASTICO MONOCOMPONENTE A BASE DE POLIURETANO (PU) PARA JUNTAS DIVERSAS</t>
  </si>
  <si>
    <t xml:space="preserve">310ML</t>
  </si>
  <si>
    <t xml:space="preserve"> CT.00000029 </t>
  </si>
  <si>
    <t xml:space="preserve">JANELA DE CORRER EM ALUMINIO ANODIZADO COM PINTURA ELETROSTÁTICA NA COR BRANCA, INCLUINDO CONTRAMARCO</t>
  </si>
  <si>
    <t xml:space="preserve"> CT.00000196 </t>
  </si>
  <si>
    <t xml:space="preserve">VIDRO LISO VERDE 6 MM - SEM COLOCACAO</t>
  </si>
  <si>
    <t xml:space="preserve">REF.: 94578-SINAPI</t>
  </si>
  <si>
    <t xml:space="preserve"> CT.00000162 </t>
  </si>
  <si>
    <t xml:space="preserve">JANELA FIXA EM ALUMINIO ANODIZADO COM PINTURA ELETROSTÁTICA NA COR BRANCA, INCLUINDO CONTRAMARCO</t>
  </si>
  <si>
    <t xml:space="preserve"> 00010491 </t>
  </si>
  <si>
    <t xml:space="preserve">VIDRO LISO INCOLOR 6 MM - SEM COLOCACAO</t>
  </si>
  <si>
    <t xml:space="preserve">REF.: 94575-SINAPI</t>
  </si>
  <si>
    <t xml:space="preserve"> CT.00000026 </t>
  </si>
  <si>
    <t xml:space="preserve">JANELA MAXIM AR EM ALUMINIO ANODIZADO COM PINTURA ELETROSTÁTICA NA COR BRANCA, INCLUINDO CONTRAMARCO</t>
  </si>
  <si>
    <t xml:space="preserve"> CT.00000043 </t>
  </si>
  <si>
    <t xml:space="preserve">MINICONTATOR 220V, 16A, 2NA+2NF</t>
  </si>
  <si>
    <t xml:space="preserve">REF.: 40.10.500-CPOS</t>
  </si>
  <si>
    <t xml:space="preserve"> 3.80.35 </t>
  </si>
  <si>
    <t xml:space="preserve">ESMALTE AUTOMOTIVO (TIPO DUCO)</t>
  </si>
  <si>
    <t xml:space="preserve"> 3.80.60 </t>
  </si>
  <si>
    <t xml:space="preserve">TINNER</t>
  </si>
  <si>
    <t xml:space="preserve"> 00011157 </t>
  </si>
  <si>
    <t xml:space="preserve">WASH PRIMER PARA TINTA AUTOMOTIVA</t>
  </si>
  <si>
    <t xml:space="preserve">GL</t>
  </si>
  <si>
    <t xml:space="preserve">REF.: 15.01.005-FDE</t>
  </si>
  <si>
    <t xml:space="preserve"> 00002432 </t>
  </si>
  <si>
    <t xml:space="preserve">DOBRADICA EM ACO/FERRO, 3 1/2" X  3", E= 1,9  A 2 MM, COM ANEL,  CROMADO OU ZINCADO, TAMPA BOLA, COM PARAFUSOS</t>
  </si>
  <si>
    <t xml:space="preserve"> 00011055 </t>
  </si>
  <si>
    <t xml:space="preserve">PARAFUSO ROSCA SOBERBA ZINCADO CABECA CHATA FENDA SIMPLES 3,5 X 25 MM (1 ")</t>
  </si>
  <si>
    <t xml:space="preserve"> 00004982 </t>
  </si>
  <si>
    <t xml:space="preserve">PORTA DE MADEIRA, FOLHA MEDIA (NBR 15930) DE 100 X 210 CM, E = 35 MM, NUCLEO SARRAFEADO, CAPA LISA EM HDF, ACABAMENTO EM PRIMER PARA PINTURA</t>
  </si>
  <si>
    <t xml:space="preserve">REF.: 90823-SINAPI</t>
  </si>
  <si>
    <t xml:space="preserve"> CT.00000047 </t>
  </si>
  <si>
    <t xml:space="preserve">PORTA DOCUMENTO NA COR LARANJA PARA QUADRO ELÉTRICO</t>
  </si>
  <si>
    <t xml:space="preserve"> CT.00000143 </t>
  </si>
  <si>
    <t xml:space="preserve">PORTA DE ABRIR EM ALUMINIO TIPO VENEZIANA, ACABAMENTO PINTURA ELETROSTÁTICA BRANCA, SEM GUARNICAO/ALIZAR/VISTA</t>
  </si>
  <si>
    <t xml:space="preserve"> CT.00000144 </t>
  </si>
  <si>
    <t xml:space="preserve">GUARNICAO/MOLDURA DEACABAMENTO PARA ESQUADRIA DE ALUMINIO COM ACABAMENTO EM PINTURA ELETROSTÁTICA BRANCA, PARA 1 FACE</t>
  </si>
  <si>
    <t xml:space="preserve">REF.: 91341-SINAPI</t>
  </si>
  <si>
    <t xml:space="preserve"> 00039758 </t>
  </si>
  <si>
    <t xml:space="preserve">QUADRO DE DISTRIBUICAO COM BARRAMENTO TRIFASICO, DE SOBREPOR, EM CHAPA DE ACO GALVANIZADO, PARA 30 DISJUNTORES DIN, 100 A</t>
  </si>
  <si>
    <t xml:space="preserve">REF.: 74131/006-SINAPI</t>
  </si>
  <si>
    <t xml:space="preserve"> 00039761 </t>
  </si>
  <si>
    <t xml:space="preserve">QUADRO DE DISTRIBUICAO COM BARRAMENTO TRIFASICO, DE SOBREPOR, EM CHAPA DE ACO GALVANIZADO, PARA 48 DISJUNTORES DIN, 100 A</t>
  </si>
  <si>
    <t xml:space="preserve">REF.: 74131/008-SINAPI</t>
  </si>
  <si>
    <t xml:space="preserve"> CT.00000185 </t>
  </si>
  <si>
    <t xml:space="preserve">QUADRO DE DISTRIBUICAO COM BARRAMENTO TRIFASICO, DE SOBREPOR, EM CHAPA DE ACO GALVANIZADO, PARA 60 DISJUNTORES DIN, 100 A</t>
  </si>
  <si>
    <t xml:space="preserve"> CT.00000190 </t>
  </si>
  <si>
    <t xml:space="preserve">QUADRO DE DISTRIBUICAO COM BARRAMENTO TRIFASICO, DE SOBREPOR, EM CHAPA DE ACO GALVANIZADO, PARA 75 DISJUNTORES DIN, 100 A</t>
  </si>
  <si>
    <t xml:space="preserve"> 00001381 </t>
  </si>
  <si>
    <t xml:space="preserve">ARGAMASSA COLANTE AC I PARA CERAMICAS</t>
  </si>
  <si>
    <t xml:space="preserve"> CT.00000020 </t>
  </si>
  <si>
    <t xml:space="preserve">REVESTIMENTO EM CERÂMICA BRANCA (30X60)CM</t>
  </si>
  <si>
    <t xml:space="preserve">REF.: 87275-SINAPI</t>
  </si>
  <si>
    <t xml:space="preserve">REF.: 87273-SINAPI</t>
  </si>
  <si>
    <t xml:space="preserve">REF.: 87274-SINAPI</t>
  </si>
  <si>
    <t xml:space="preserve">REF.: 87272-SINAPI</t>
  </si>
  <si>
    <t xml:space="preserve"> 88326 </t>
  </si>
  <si>
    <t xml:space="preserve">VIGIA NOTURNO COM ENCARGOS COMPLEMENTARES</t>
  </si>
  <si>
    <t xml:space="preserve">REF.: 05.105.0202-0-EMOP (12X36)</t>
  </si>
  <si>
    <t xml:space="preserve"> 54533 </t>
  </si>
  <si>
    <t xml:space="preserve">SINALIZADOR LUMINOSO COM LÂMPADA LED, 220V - 22MM</t>
  </si>
  <si>
    <t xml:space="preserve">REF.: 90402-SIURB</t>
  </si>
  <si>
    <t xml:space="preserve"> 00004351 </t>
  </si>
  <si>
    <t xml:space="preserve">PARAFUSO NIQUELADO 3 1/2" COM ACABAMENTO CROMADO PARA FIXAR PECA SANITARIA, INCLUI PORCA CEGA, ARRUELA E BUCHA DE NYLON TAMANHO S-8</t>
  </si>
  <si>
    <t xml:space="preserve"> 003828 </t>
  </si>
  <si>
    <t xml:space="preserve">TANQUE DE LOUCA COM COLUNA 40 LITROS DECA</t>
  </si>
  <si>
    <t xml:space="preserve">REF.: 86872-SINAPI</t>
  </si>
  <si>
    <t xml:space="preserve">OBS. 1: As "Composições Próprias" usam a estrutura das que lhe servem de referência, mas mudam itens específicos (em insumos, coeficientes ou preços, ou em todos eles), para refletir o valor daquele serviço específico sempre priorizando o SINAPI.</t>
  </si>
  <si>
    <t xml:space="preserve">OBS. 2: Toda planilha foi calculada considerando o Truncamento em 2 casas decimais, conforme metodologia do SINAPI e padrão do TCU.</t>
  </si>
  <si>
    <t xml:space="preserve">MEMÓRIA DE CALCULO DE LEIS SOCIAIS</t>
  </si>
  <si>
    <t xml:space="preserve">MEMÓRIA DE CALCULO DO BDI</t>
  </si>
  <si>
    <t xml:space="preserve">BASE (SINAPI BA):</t>
  </si>
  <si>
    <t xml:space="preserve">MEMÓRIA DE CALCULO DO BDI DESONERADO</t>
  </si>
  <si>
    <t xml:space="preserve">BDI APLICADO NA OBRA</t>
  </si>
  <si>
    <t xml:space="preserve">FAIXAS DE ADMISSIBILIDADE DE ACORDO COM O ACORDÃO N. 2622/2013 DO TCU</t>
  </si>
  <si>
    <t xml:space="preserve">DISCRIMINAÇÃO </t>
  </si>
  <si>
    <t xml:space="preserve">PERC.     (%)</t>
  </si>
  <si>
    <t xml:space="preserve">1º QUARTIL</t>
  </si>
  <si>
    <t xml:space="preserve">MÉDIO</t>
  </si>
  <si>
    <t xml:space="preserve">3º QUARTIL</t>
  </si>
  <si>
    <t xml:space="preserve">1.00</t>
  </si>
  <si>
    <t xml:space="preserve"> Despesas Indiretas</t>
  </si>
  <si>
    <t xml:space="preserve">A1</t>
  </si>
  <si>
    <t xml:space="preserve">Seguro e Garantia</t>
  </si>
  <si>
    <t xml:space="preserve">A2</t>
  </si>
  <si>
    <t xml:space="preserve">Riscos e Imprevistos</t>
  </si>
  <si>
    <t xml:space="preserve">A3</t>
  </si>
  <si>
    <t xml:space="preserve">Despesas Financeiras</t>
  </si>
  <si>
    <t xml:space="preserve">A4</t>
  </si>
  <si>
    <t xml:space="preserve">Administração Central</t>
  </si>
  <si>
    <t xml:space="preserve">Total do Grupo A =</t>
  </si>
  <si>
    <t xml:space="preserve">2.00</t>
  </si>
  <si>
    <t xml:space="preserve">Benefício</t>
  </si>
  <si>
    <t xml:space="preserve">B1</t>
  </si>
  <si>
    <t xml:space="preserve">LUCRO</t>
  </si>
  <si>
    <t xml:space="preserve">Total do Grupo B =</t>
  </si>
  <si>
    <t xml:space="preserve">3.00</t>
  </si>
  <si>
    <t xml:space="preserve">Impostos</t>
  </si>
  <si>
    <t xml:space="preserve">CÁLCULO DO ISS</t>
  </si>
  <si>
    <t xml:space="preserve">C1</t>
  </si>
  <si>
    <t xml:space="preserve">PIS / PASEP</t>
  </si>
  <si>
    <t xml:space="preserve">ALÍQUOTA MUNICIPAL (%)</t>
  </si>
  <si>
    <t xml:space="preserve">% DE MÃO DE OBRA</t>
  </si>
  <si>
    <t xml:space="preserve">ALÍQUOTA FINAL (%)</t>
  </si>
  <si>
    <t xml:space="preserve">C2</t>
  </si>
  <si>
    <t xml:space="preserve">COFINS</t>
  </si>
  <si>
    <t xml:space="preserve">C3</t>
  </si>
  <si>
    <t xml:space="preserve">ISS * (MUNICÍPIO DE VITÓRIA DA CONQUISTA 5%)</t>
  </si>
  <si>
    <t xml:space="preserve">C4</t>
  </si>
  <si>
    <t xml:space="preserve">CONTRIBUIÇÃO SOBRE RECEITA BRUTA</t>
  </si>
  <si>
    <t xml:space="preserve">Total do Grupo C =</t>
  </si>
  <si>
    <t xml:space="preserve">VALORES DO BDI PARA CONSTRUÇÃO DE EDIFÍCIOS DE ACORDO COM O ACORDÃO N. 2622/2013 DO TCU</t>
  </si>
  <si>
    <t xml:space="preserve">Fórmula Para Cálculo do B.D.I</t>
  </si>
  <si>
    <t xml:space="preserve">BDI =(((1+A4+A1+A2)*(1+A3)*(1+B1))/(1-C))-1</t>
  </si>
  <si>
    <t xml:space="preserve">Bonificação Sobre Despesas indiretas (B.D.I) =</t>
  </si>
  <si>
    <t xml:space="preserve">MEMÓRIA DE CALCULO DO BDI DE EQUIPAMENTOS DESONERADO</t>
  </si>
  <si>
    <t xml:space="preserve">VALORES DO BDI DIFERENCIADO PARA CONSTRUÇÃO DE EDIFÍCIOS DE ACORDO COM O ACORDÃO N. 2622/2013 DO TCU</t>
  </si>
  <si>
    <t xml:space="preserve">MEMÓRIA DE CALCULO DO BDI NÃO DESONERADO</t>
  </si>
  <si>
    <t xml:space="preserve">MEMÓRIA DE CALCULO DO BDI DE EQUIPAMENTOS NÃO DESONERADO</t>
  </si>
  <si>
    <t xml:space="preserve">TABELA RESUMO DE VALORES NÃO DESONERADA</t>
  </si>
  <si>
    <t xml:space="preserve">BDI (SERVIÇOS):</t>
  </si>
  <si>
    <t xml:space="preserve">BDI (EQUIP.):</t>
  </si>
  <si>
    <t xml:space="preserve">DIVISÃO</t>
  </si>
  <si>
    <t xml:space="preserve">TOTAL GERAL COM BDI</t>
  </si>
  <si>
    <t xml:space="preserve">UD. DE VITÓRIA DA CONQUISTA</t>
  </si>
  <si>
    <t xml:space="preserve">ADMINISTRAÇÃO</t>
  </si>
  <si>
    <t xml:space="preserve">COBERTURA</t>
  </si>
  <si>
    <t xml:space="preserve">REVESTIMENTOS DE PAREDE</t>
  </si>
  <si>
    <t xml:space="preserve">ÁREAS MOLHADAS</t>
  </si>
  <si>
    <t xml:space="preserve">URBANIZAÇÃO</t>
  </si>
  <si>
    <t xml:space="preserve">SERVIÇOS COMPLEMENTARES</t>
  </si>
  <si>
    <t xml:space="preserve">SERVIÇOS FINAIS</t>
  </si>
  <si>
    <t xml:space="preserve">TOTAL GERAL</t>
  </si>
  <si>
    <t xml:space="preserve">CRONOGRAMA FÍSICO-FINANCEIRO DESONERADO</t>
  </si>
  <si>
    <t xml:space="preserve">TOTAL POR ETAPA</t>
  </si>
  <si>
    <t xml:space="preserve">MESES</t>
  </si>
  <si>
    <t xml:space="preserve">1º MÊS</t>
  </si>
  <si>
    <t xml:space="preserve">2º MÊS</t>
  </si>
  <si>
    <t xml:space="preserve">3º MÊS</t>
  </si>
  <si>
    <t xml:space="preserve">4º MÊS</t>
  </si>
  <si>
    <t xml:space="preserve">5º MÊS</t>
  </si>
  <si>
    <t xml:space="preserve">6º MÊS</t>
  </si>
  <si>
    <t xml:space="preserve">100,00%
512.362,69</t>
  </si>
  <si>
    <t xml:space="preserve">43,29%
221.812,73</t>
  </si>
  <si>
    <t xml:space="preserve">13,45%
68.920,42</t>
  </si>
  <si>
    <t xml:space="preserve">11,46%
58.735,81</t>
  </si>
  <si>
    <t xml:space="preserve">10,56%
54.124,15</t>
  </si>
  <si>
    <t xml:space="preserve">10,47%
53.643,50</t>
  </si>
  <si>
    <t xml:space="preserve">10,76%
55.126,08</t>
  </si>
  <si>
    <t xml:space="preserve">100,00%
9.613,10</t>
  </si>
  <si>
    <t xml:space="preserve">95,00%
9.132,45</t>
  </si>
  <si>
    <t xml:space="preserve">5,00%
480,66</t>
  </si>
  <si>
    <t xml:space="preserve">100,00%
142.978,45</t>
  </si>
  <si>
    <t xml:space="preserve">100,00%
10.998,21</t>
  </si>
  <si>
    <t xml:space="preserve">100,00%
25.461,54</t>
  </si>
  <si>
    <t xml:space="preserve">20,00%
5.092,31</t>
  </si>
  <si>
    <t xml:space="preserve">60,00%
15.276,92</t>
  </si>
  <si>
    <t xml:space="preserve">100,00%
321.796,63</t>
  </si>
  <si>
    <t xml:space="preserve">16,66%
53.611,32</t>
  </si>
  <si>
    <t xml:space="preserve">16,67%
53.643,50</t>
  </si>
  <si>
    <t xml:space="preserve">100,00%
1.514,76</t>
  </si>
  <si>
    <t xml:space="preserve">100,00%
310.427,29</t>
  </si>
  <si>
    <t xml:space="preserve">6,32%
19.619,72</t>
  </si>
  <si>
    <t xml:space="preserve">24,57%
76.268,00</t>
  </si>
  <si>
    <t xml:space="preserve">12,40%
38.494,71</t>
  </si>
  <si>
    <t xml:space="preserve">21,58%
66.980,30</t>
  </si>
  <si>
    <t xml:space="preserve">35,13%
109.064,56</t>
  </si>
  <si>
    <t xml:space="preserve">100,00%
19.619,72</t>
  </si>
  <si>
    <t xml:space="preserve">100,00%
2.811,18</t>
  </si>
  <si>
    <t xml:space="preserve">60,00%
1.686,71</t>
  </si>
  <si>
    <t xml:space="preserve">40,00%
1.124,47</t>
  </si>
  <si>
    <t xml:space="preserve">100,00%
56.328,73</t>
  </si>
  <si>
    <t xml:space="preserve">60,00%
33.797,24</t>
  </si>
  <si>
    <t xml:space="preserve">40,00%
22.531,49</t>
  </si>
  <si>
    <t xml:space="preserve">100,00%
75.675,26</t>
  </si>
  <si>
    <t xml:space="preserve">50,00%
37.837,63</t>
  </si>
  <si>
    <t xml:space="preserve">10,00%
7.567,53</t>
  </si>
  <si>
    <t xml:space="preserve">20,00%
15.135,05</t>
  </si>
  <si>
    <t xml:space="preserve">100,00%
14.732,13</t>
  </si>
  <si>
    <t xml:space="preserve">20,00%
2.946,43</t>
  </si>
  <si>
    <t xml:space="preserve">30,00%
4.419,64</t>
  </si>
  <si>
    <t xml:space="preserve">50,00%
7.366,07</t>
  </si>
  <si>
    <t xml:space="preserve">100,00%
2.851,58</t>
  </si>
  <si>
    <t xml:space="preserve">100,00%
88.958,36</t>
  </si>
  <si>
    <t xml:space="preserve">50,00%
44.479,18</t>
  </si>
  <si>
    <t xml:space="preserve">100,00%
23.614,44</t>
  </si>
  <si>
    <t xml:space="preserve">100,00%
17.389,67</t>
  </si>
  <si>
    <t xml:space="preserve">100,00%
4.273,59</t>
  </si>
  <si>
    <t xml:space="preserve">100,00%
4.172,63</t>
  </si>
  <si>
    <t xml:space="preserve">100,00%
3.026.258,00</t>
  </si>
  <si>
    <t xml:space="preserve">9,25%
279.949,45</t>
  </si>
  <si>
    <t xml:space="preserve">24,28%
734.746,71</t>
  </si>
  <si>
    <t xml:space="preserve">21,91%
663.097,94</t>
  </si>
  <si>
    <t xml:space="preserve">18,95%
573.434,48</t>
  </si>
  <si>
    <t xml:space="preserve">15,81%
478.335,78</t>
  </si>
  <si>
    <t xml:space="preserve">9,80%
296.693,65</t>
  </si>
  <si>
    <t xml:space="preserve">100,00%
69,51</t>
  </si>
  <si>
    <t xml:space="preserve">100,00%
223.541,77</t>
  </si>
  <si>
    <t xml:space="preserve">100,00%
444.155,64</t>
  </si>
  <si>
    <t xml:space="preserve">10,00%
44.415,56</t>
  </si>
  <si>
    <t xml:space="preserve">90,00%
399.740,08</t>
  </si>
  <si>
    <t xml:space="preserve">100,00%
236.792,18</t>
  </si>
  <si>
    <t xml:space="preserve">40,00%
94.716,87</t>
  </si>
  <si>
    <t xml:space="preserve">60,00%
142.075,31</t>
  </si>
  <si>
    <t xml:space="preserve">100,00%
45.384,80</t>
  </si>
  <si>
    <t xml:space="preserve">100,00%
170.527,92</t>
  </si>
  <si>
    <t xml:space="preserve">50,00%
85.263,96</t>
  </si>
  <si>
    <t xml:space="preserve">100,00%
224.710,93</t>
  </si>
  <si>
    <t xml:space="preserve">20,00%
44.942,19</t>
  </si>
  <si>
    <t xml:space="preserve">50,00%
112.355,47</t>
  </si>
  <si>
    <t xml:space="preserve">30,00%
67.413,28</t>
  </si>
  <si>
    <t xml:space="preserve">100,00%
184.359,08</t>
  </si>
  <si>
    <t xml:space="preserve">50,00%
92.179,54</t>
  </si>
  <si>
    <t xml:space="preserve">100,00%
126.393,58</t>
  </si>
  <si>
    <t xml:space="preserve">60,00%
75.836,15</t>
  </si>
  <si>
    <t xml:space="preserve">40,00%
50.557,43</t>
  </si>
  <si>
    <t xml:space="preserve">100,00%
194.587,40</t>
  </si>
  <si>
    <t xml:space="preserve">15,00%
29.188,11</t>
  </si>
  <si>
    <t xml:space="preserve">40,00%
77.834,96</t>
  </si>
  <si>
    <t xml:space="preserve">45,00%
87.564,33</t>
  </si>
  <si>
    <t xml:space="preserve">100,00%
5.925,61</t>
  </si>
  <si>
    <t xml:space="preserve">100,00%
139.488,89</t>
  </si>
  <si>
    <t xml:space="preserve">40,00%
55.795,56</t>
  </si>
  <si>
    <t xml:space="preserve">60,00%
83.693,33</t>
  </si>
  <si>
    <t xml:space="preserve">100,00%
255.473,10</t>
  </si>
  <si>
    <t xml:space="preserve">20,00%
51.094,62</t>
  </si>
  <si>
    <t xml:space="preserve">25,00%
63.868,28</t>
  </si>
  <si>
    <t xml:space="preserve">15,00%
38.320,97</t>
  </si>
  <si>
    <t xml:space="preserve">100,00%
64.368,55</t>
  </si>
  <si>
    <t xml:space="preserve">15,00%
9.655,28</t>
  </si>
  <si>
    <t xml:space="preserve">30,00%
19.310,57</t>
  </si>
  <si>
    <t xml:space="preserve">25,00%
16.092,14</t>
  </si>
  <si>
    <t xml:space="preserve">100,00%
53.365,17</t>
  </si>
  <si>
    <t xml:space="preserve">20,00%
10.673,03</t>
  </si>
  <si>
    <t xml:space="preserve">30,00%
16.009,55</t>
  </si>
  <si>
    <t xml:space="preserve">15,00%
8.004,78</t>
  </si>
  <si>
    <t xml:space="preserve">100,00%
13.815,70</t>
  </si>
  <si>
    <t xml:space="preserve">50,00%
6.907,85</t>
  </si>
  <si>
    <t xml:space="preserve">100,00%
24.406,77</t>
  </si>
  <si>
    <t xml:space="preserve">30,00%
7.322,03</t>
  </si>
  <si>
    <t xml:space="preserve">50,00%
12.203,39</t>
  </si>
  <si>
    <t xml:space="preserve">20,00%
4.881,35</t>
  </si>
  <si>
    <t xml:space="preserve">100,00%
26.381,60</t>
  </si>
  <si>
    <t xml:space="preserve">5,00%
1.319,08</t>
  </si>
  <si>
    <t xml:space="preserve">60,00%
15.828,96</t>
  </si>
  <si>
    <t xml:space="preserve">35,00%
9.233,56</t>
  </si>
  <si>
    <t xml:space="preserve">100,00%
43.818,16</t>
  </si>
  <si>
    <t xml:space="preserve">5,00%
2.190,91</t>
  </si>
  <si>
    <t xml:space="preserve">50,00%
21.909,08</t>
  </si>
  <si>
    <t xml:space="preserve">30,00%
13.145,45</t>
  </si>
  <si>
    <t xml:space="preserve">15,00%
6.572,72</t>
  </si>
  <si>
    <t xml:space="preserve">100,00%
87.840,18</t>
  </si>
  <si>
    <t xml:space="preserve">20,00%
17.568,04</t>
  </si>
  <si>
    <t xml:space="preserve">30,00%
26.352,05</t>
  </si>
  <si>
    <t xml:space="preserve">10,00%
8.784,02</t>
  </si>
  <si>
    <t xml:space="preserve">100,00%
310.594,74</t>
  </si>
  <si>
    <t xml:space="preserve">5,00%
15.529,74</t>
  </si>
  <si>
    <t xml:space="preserve">40,00%
124.237,90</t>
  </si>
  <si>
    <t xml:space="preserve">20,00%
62.118,95</t>
  </si>
  <si>
    <t xml:space="preserve">35,00%
108.708,16</t>
  </si>
  <si>
    <t xml:space="preserve">100,00%
96.664,10</t>
  </si>
  <si>
    <t xml:space="preserve">80,00%
77.331,28</t>
  </si>
  <si>
    <t xml:space="preserve">20,00%
19.332,82</t>
  </si>
  <si>
    <t xml:space="preserve">100,00%
45.472,01</t>
  </si>
  <si>
    <t xml:space="preserve">20,00%
9.094,40</t>
  </si>
  <si>
    <t xml:space="preserve">50,00%
22.736,01</t>
  </si>
  <si>
    <t xml:space="preserve">30,00%
13.641,60</t>
  </si>
  <si>
    <t xml:space="preserve">100,00%
1.396,46</t>
  </si>
  <si>
    <t xml:space="preserve">100,00%
2.051,95</t>
  </si>
  <si>
    <t xml:space="preserve">100,00%
4.672,20</t>
  </si>
  <si>
    <t xml:space="preserve">Porcentagem</t>
  </si>
  <si>
    <t xml:space="preserve">13,55%</t>
  </si>
  <si>
    <t xml:space="preserve">20,88%</t>
  </si>
  <si>
    <t xml:space="preserve">20,74%</t>
  </si>
  <si>
    <t xml:space="preserve">17,3%</t>
  </si>
  <si>
    <t xml:space="preserve">15,56%</t>
  </si>
  <si>
    <t xml:space="preserve">11,97%</t>
  </si>
  <si>
    <t xml:space="preserve">Custo</t>
  </si>
  <si>
    <t xml:space="preserve">521.381,90</t>
  </si>
  <si>
    <t xml:space="preserve">803.667,13</t>
  </si>
  <si>
    <t xml:space="preserve">798.101,74</t>
  </si>
  <si>
    <t xml:space="preserve">666.053,35</t>
  </si>
  <si>
    <t xml:space="preserve">598.959,57</t>
  </si>
  <si>
    <t xml:space="preserve">460.884,29</t>
  </si>
  <si>
    <t xml:space="preserve">Porcentagem Acumulado</t>
  </si>
  <si>
    <t xml:space="preserve">34,43%</t>
  </si>
  <si>
    <t xml:space="preserve">55,16%</t>
  </si>
  <si>
    <t xml:space="preserve">72,46%</t>
  </si>
  <si>
    <t xml:space="preserve">88,03%</t>
  </si>
  <si>
    <t xml:space="preserve">100,0%</t>
  </si>
  <si>
    <t xml:space="preserve">Custo Acumulado</t>
  </si>
  <si>
    <t xml:space="preserve">521.381,89</t>
  </si>
  <si>
    <t xml:space="preserve">1.325.049,03</t>
  </si>
  <si>
    <t xml:space="preserve">2.123.150,77</t>
  </si>
  <si>
    <t xml:space="preserve">2.789.204,12</t>
  </si>
  <si>
    <t xml:space="preserve">3.388.163,69</t>
  </si>
  <si>
    <t xml:space="preserve">3.849.047,98</t>
  </si>
  <si>
    <t xml:space="preserve">CURVA ABC DE SERVIÇOS NÃO DESONERADO</t>
  </si>
  <si>
    <t xml:space="preserve">P. UNIT SEM BDI (R$)</t>
  </si>
  <si>
    <t xml:space="preserve">P. TOTAL SEM BDI (R$)</t>
  </si>
  <si>
    <t xml:space="preserve">PART. (%)</t>
  </si>
  <si>
    <t xml:space="preserve">PART. ACUM. (%)</t>
  </si>
  <si>
    <t xml:space="preserve">1,0</t>
  </si>
  <si>
    <t xml:space="preserve">266.365,89</t>
  </si>
  <si>
    <t xml:space="preserve">8,31</t>
  </si>
  <si>
    <t xml:space="preserve">1.035,94</t>
  </si>
  <si>
    <t xml:space="preserve">113,24</t>
  </si>
  <si>
    <t xml:space="preserve">117.309,84</t>
  </si>
  <si>
    <t xml:space="preserve">3,66</t>
  </si>
  <si>
    <t xml:space="preserve">11,97</t>
  </si>
  <si>
    <t xml:space="preserve">1.004,23</t>
  </si>
  <si>
    <t xml:space="preserve">103,18</t>
  </si>
  <si>
    <t xml:space="preserve">103.616,45</t>
  </si>
  <si>
    <t xml:space="preserve">3,23</t>
  </si>
  <si>
    <t xml:space="preserve">15,21</t>
  </si>
  <si>
    <t xml:space="preserve">85.159,11</t>
  </si>
  <si>
    <t xml:space="preserve">2,66</t>
  </si>
  <si>
    <t xml:space="preserve">17,86</t>
  </si>
  <si>
    <t xml:space="preserve">1.101,03</t>
  </si>
  <si>
    <t xml:space="preserve">70,57</t>
  </si>
  <si>
    <t xml:space="preserve">77.699,68</t>
  </si>
  <si>
    <t xml:space="preserve">2,42</t>
  </si>
  <si>
    <t xml:space="preserve">20,29</t>
  </si>
  <si>
    <t xml:space="preserve">670,01</t>
  </si>
  <si>
    <t xml:space="preserve">114,33</t>
  </si>
  <si>
    <t xml:space="preserve">76.602,24</t>
  </si>
  <si>
    <t xml:space="preserve">2,39</t>
  </si>
  <si>
    <t xml:space="preserve">22,68</t>
  </si>
  <si>
    <t xml:space="preserve">883,61</t>
  </si>
  <si>
    <t xml:space="preserve">75,62</t>
  </si>
  <si>
    <t xml:space="preserve">66.818,58</t>
  </si>
  <si>
    <t xml:space="preserve">2,09</t>
  </si>
  <si>
    <t xml:space="preserve">24,76</t>
  </si>
  <si>
    <t xml:space="preserve">4.935,0</t>
  </si>
  <si>
    <t xml:space="preserve">12,14</t>
  </si>
  <si>
    <t xml:space="preserve">59.910,90</t>
  </si>
  <si>
    <t xml:space="preserve">1,87</t>
  </si>
  <si>
    <t xml:space="preserve">26,63</t>
  </si>
  <si>
    <t xml:space="preserve">31,0</t>
  </si>
  <si>
    <t xml:space="preserve">1.911,00</t>
  </si>
  <si>
    <t xml:space="preserve">59.241,00</t>
  </si>
  <si>
    <t xml:space="preserve">1,85</t>
  </si>
  <si>
    <t xml:space="preserve">28,48</t>
  </si>
  <si>
    <t xml:space="preserve">656,85</t>
  </si>
  <si>
    <t xml:space="preserve">81,99</t>
  </si>
  <si>
    <t xml:space="preserve">53.855,13</t>
  </si>
  <si>
    <t xml:space="preserve">1,68</t>
  </si>
  <si>
    <t xml:space="preserve">30,16</t>
  </si>
  <si>
    <t xml:space="preserve">1.745,03</t>
  </si>
  <si>
    <t xml:space="preserve">30,29</t>
  </si>
  <si>
    <t xml:space="preserve">52.856,95</t>
  </si>
  <si>
    <t xml:space="preserve">1,65</t>
  </si>
  <si>
    <t xml:space="preserve">31,81</t>
  </si>
  <si>
    <t xml:space="preserve">1.176,3</t>
  </si>
  <si>
    <t xml:space="preserve">44,42</t>
  </si>
  <si>
    <t xml:space="preserve">52.251,24</t>
  </si>
  <si>
    <t xml:space="preserve">1,63</t>
  </si>
  <si>
    <t xml:space="preserve">33,44</t>
  </si>
  <si>
    <t xml:space="preserve">17.740,0</t>
  </si>
  <si>
    <t xml:space="preserve">2,62</t>
  </si>
  <si>
    <t xml:space="preserve">46.478,80</t>
  </si>
  <si>
    <t xml:space="preserve">1,45</t>
  </si>
  <si>
    <t xml:space="preserve">34,89</t>
  </si>
  <si>
    <t xml:space="preserve">4.049,89</t>
  </si>
  <si>
    <t xml:space="preserve">11,32</t>
  </si>
  <si>
    <t xml:space="preserve">45.844,75</t>
  </si>
  <si>
    <t xml:space="preserve">1,43</t>
  </si>
  <si>
    <t xml:space="preserve">36,32</t>
  </si>
  <si>
    <t xml:space="preserve">60,0</t>
  </si>
  <si>
    <t xml:space="preserve">740,03</t>
  </si>
  <si>
    <t xml:space="preserve">44.401,80</t>
  </si>
  <si>
    <t xml:space="preserve">1,39</t>
  </si>
  <si>
    <t xml:space="preserve">37,71</t>
  </si>
  <si>
    <t xml:space="preserve">5,0</t>
  </si>
  <si>
    <t xml:space="preserve">8.725,48</t>
  </si>
  <si>
    <t xml:space="preserve">43.627,40</t>
  </si>
  <si>
    <t xml:space="preserve">1,36</t>
  </si>
  <si>
    <t xml:space="preserve">39,07</t>
  </si>
  <si>
    <t xml:space="preserve">43,0</t>
  </si>
  <si>
    <t xml:space="preserve">1.010,30</t>
  </si>
  <si>
    <t xml:space="preserve">43.442,90</t>
  </si>
  <si>
    <t xml:space="preserve">40,43</t>
  </si>
  <si>
    <t xml:space="preserve">945,08</t>
  </si>
  <si>
    <t xml:space="preserve">45,59</t>
  </si>
  <si>
    <t xml:space="preserve">43.086,19</t>
  </si>
  <si>
    <t xml:space="preserve">1,34</t>
  </si>
  <si>
    <t xml:space="preserve">41,77</t>
  </si>
  <si>
    <t xml:space="preserve">1.078,46</t>
  </si>
  <si>
    <t xml:space="preserve">37,67</t>
  </si>
  <si>
    <t xml:space="preserve">40.625,58</t>
  </si>
  <si>
    <t xml:space="preserve">1,27</t>
  </si>
  <si>
    <t xml:space="preserve">43,04</t>
  </si>
  <si>
    <t xml:space="preserve">393,1</t>
  </si>
  <si>
    <t xml:space="preserve">100,58</t>
  </si>
  <si>
    <t xml:space="preserve">39.537,99</t>
  </si>
  <si>
    <t xml:space="preserve">1,23</t>
  </si>
  <si>
    <t xml:space="preserve">44,27</t>
  </si>
  <si>
    <t xml:space="preserve">66,17</t>
  </si>
  <si>
    <t xml:space="preserve">571,30</t>
  </si>
  <si>
    <t xml:space="preserve">37.802,92</t>
  </si>
  <si>
    <t xml:space="preserve">1,18</t>
  </si>
  <si>
    <t xml:space="preserve">45,45</t>
  </si>
  <si>
    <t xml:space="preserve">86,4</t>
  </si>
  <si>
    <t xml:space="preserve">404,60</t>
  </si>
  <si>
    <t xml:space="preserve">34.957,44</t>
  </si>
  <si>
    <t xml:space="preserve">1,09</t>
  </si>
  <si>
    <t xml:space="preserve">46,54</t>
  </si>
  <si>
    <t xml:space="preserve">551,7</t>
  </si>
  <si>
    <t xml:space="preserve">59,27</t>
  </si>
  <si>
    <t xml:space="preserve">32.699,25</t>
  </si>
  <si>
    <t xml:space="preserve">1,02</t>
  </si>
  <si>
    <t xml:space="preserve">47,56</t>
  </si>
  <si>
    <t xml:space="preserve">418,94</t>
  </si>
  <si>
    <t xml:space="preserve">74,79</t>
  </si>
  <si>
    <t xml:space="preserve">31.332,52</t>
  </si>
  <si>
    <t xml:space="preserve">0,98</t>
  </si>
  <si>
    <t xml:space="preserve">48,54</t>
  </si>
  <si>
    <t xml:space="preserve">72,82</t>
  </si>
  <si>
    <t xml:space="preserve">413,38</t>
  </si>
  <si>
    <t xml:space="preserve">30.102,33</t>
  </si>
  <si>
    <t xml:space="preserve">0,94</t>
  </si>
  <si>
    <t xml:space="preserve">49,48</t>
  </si>
  <si>
    <t xml:space="preserve">76,0</t>
  </si>
  <si>
    <t xml:space="preserve">395,89</t>
  </si>
  <si>
    <t xml:space="preserve">30.087,64</t>
  </si>
  <si>
    <t xml:space="preserve">50,42</t>
  </si>
  <si>
    <t xml:space="preserve">690,0</t>
  </si>
  <si>
    <t xml:space="preserve">42,62</t>
  </si>
  <si>
    <t xml:space="preserve">29.407,80</t>
  </si>
  <si>
    <t xml:space="preserve">0,92</t>
  </si>
  <si>
    <t xml:space="preserve">51,34</t>
  </si>
  <si>
    <t xml:space="preserve">332,47</t>
  </si>
  <si>
    <t xml:space="preserve">85,62</t>
  </si>
  <si>
    <t xml:space="preserve">28.466,08</t>
  </si>
  <si>
    <t xml:space="preserve">0,89</t>
  </si>
  <si>
    <t xml:space="preserve">52,23</t>
  </si>
  <si>
    <t xml:space="preserve">120,25</t>
  </si>
  <si>
    <t xml:space="preserve">218,63</t>
  </si>
  <si>
    <t xml:space="preserve">26.290,25</t>
  </si>
  <si>
    <t xml:space="preserve">0,82</t>
  </si>
  <si>
    <t xml:space="preserve">53,05</t>
  </si>
  <si>
    <t xml:space="preserve">668,37</t>
  </si>
  <si>
    <t xml:space="preserve">39,16</t>
  </si>
  <si>
    <t xml:space="preserve">26.173,36</t>
  </si>
  <si>
    <t xml:space="preserve">53,86</t>
  </si>
  <si>
    <t xml:space="preserve">174,53</t>
  </si>
  <si>
    <t xml:space="preserve">147,85</t>
  </si>
  <si>
    <t xml:space="preserve">25.804,26</t>
  </si>
  <si>
    <t xml:space="preserve">0,81</t>
  </si>
  <si>
    <t xml:space="preserve">54,67</t>
  </si>
  <si>
    <t xml:space="preserve">172,26</t>
  </si>
  <si>
    <t xml:space="preserve">143,80</t>
  </si>
  <si>
    <t xml:space="preserve">24.770,98</t>
  </si>
  <si>
    <t xml:space="preserve">0,77</t>
  </si>
  <si>
    <t xml:space="preserve">55,44</t>
  </si>
  <si>
    <t xml:space="preserve">4,0</t>
  </si>
  <si>
    <t xml:space="preserve">6.035,12</t>
  </si>
  <si>
    <t xml:space="preserve">24.140,48</t>
  </si>
  <si>
    <t xml:space="preserve">0,75</t>
  </si>
  <si>
    <t xml:space="preserve">56,20</t>
  </si>
  <si>
    <t xml:space="preserve">1.152,0</t>
  </si>
  <si>
    <t xml:space="preserve">18,59</t>
  </si>
  <si>
    <t xml:space="preserve">21.415,68</t>
  </si>
  <si>
    <t xml:space="preserve">0,67</t>
  </si>
  <si>
    <t xml:space="preserve">56,86</t>
  </si>
  <si>
    <t xml:space="preserve">DROP - DRENAGEM/OBRAS DE CONTENÇÃO / POÇOS DE VISITA E CAIXAS</t>
  </si>
  <si>
    <t xml:space="preserve">4.235,52</t>
  </si>
  <si>
    <t xml:space="preserve">21.177,60</t>
  </si>
  <si>
    <t xml:space="preserve">0,66</t>
  </si>
  <si>
    <t xml:space="preserve">57,52</t>
  </si>
  <si>
    <t xml:space="preserve">234,0</t>
  </si>
  <si>
    <t xml:space="preserve">90,07</t>
  </si>
  <si>
    <t xml:space="preserve">21.076,38</t>
  </si>
  <si>
    <t xml:space="preserve">58,18</t>
  </si>
  <si>
    <t xml:space="preserve">2.506,0</t>
  </si>
  <si>
    <t xml:space="preserve">8,20</t>
  </si>
  <si>
    <t xml:space="preserve">20.549,20</t>
  </si>
  <si>
    <t xml:space="preserve">0,64</t>
  </si>
  <si>
    <t xml:space="preserve">58,82</t>
  </si>
  <si>
    <t xml:space="preserve">50,62</t>
  </si>
  <si>
    <t xml:space="preserve">389,54</t>
  </si>
  <si>
    <t xml:space="preserve">19.718,51</t>
  </si>
  <si>
    <t xml:space="preserve">0,62</t>
  </si>
  <si>
    <t xml:space="preserve">59,44</t>
  </si>
  <si>
    <t xml:space="preserve">240,0</t>
  </si>
  <si>
    <t xml:space="preserve">81,23</t>
  </si>
  <si>
    <t xml:space="preserve">19.495,20</t>
  </si>
  <si>
    <t xml:space="preserve">0,61</t>
  </si>
  <si>
    <t xml:space="preserve">60,05</t>
  </si>
  <si>
    <t xml:space="preserve">420,75</t>
  </si>
  <si>
    <t xml:space="preserve">46,28</t>
  </si>
  <si>
    <t xml:space="preserve">19.472,31</t>
  </si>
  <si>
    <t xml:space="preserve">60,65</t>
  </si>
  <si>
    <t xml:space="preserve">28,0</t>
  </si>
  <si>
    <t xml:space="preserve">691,94</t>
  </si>
  <si>
    <t xml:space="preserve">19.374,32</t>
  </si>
  <si>
    <t xml:space="preserve">0,60</t>
  </si>
  <si>
    <t xml:space="preserve">61,26</t>
  </si>
  <si>
    <t xml:space="preserve">11,0</t>
  </si>
  <si>
    <t xml:space="preserve">1.705,23</t>
  </si>
  <si>
    <t xml:space="preserve">18.757,53</t>
  </si>
  <si>
    <t xml:space="preserve">0,59</t>
  </si>
  <si>
    <t xml:space="preserve">61,84</t>
  </si>
  <si>
    <t xml:space="preserve">1.439,0</t>
  </si>
  <si>
    <t xml:space="preserve">12,90</t>
  </si>
  <si>
    <t xml:space="preserve">18.563,10</t>
  </si>
  <si>
    <t xml:space="preserve">0,58</t>
  </si>
  <si>
    <t xml:space="preserve">62,42</t>
  </si>
  <si>
    <t xml:space="preserve">484,97</t>
  </si>
  <si>
    <t xml:space="preserve">35,00</t>
  </si>
  <si>
    <t xml:space="preserve">16.973,95</t>
  </si>
  <si>
    <t xml:space="preserve">0,53</t>
  </si>
  <si>
    <t xml:space="preserve">62,95</t>
  </si>
  <si>
    <t xml:space="preserve">317,14</t>
  </si>
  <si>
    <t xml:space="preserve">52,75</t>
  </si>
  <si>
    <t xml:space="preserve">16.729,13</t>
  </si>
  <si>
    <t xml:space="preserve">0,52</t>
  </si>
  <si>
    <t xml:space="preserve">63,48</t>
  </si>
  <si>
    <t xml:space="preserve">376,04</t>
  </si>
  <si>
    <t xml:space="preserve">16.169,72</t>
  </si>
  <si>
    <t xml:space="preserve">0,50</t>
  </si>
  <si>
    <t xml:space="preserve">63,98</t>
  </si>
  <si>
    <t xml:space="preserve">252,38</t>
  </si>
  <si>
    <t xml:space="preserve">59,50</t>
  </si>
  <si>
    <t xml:space="preserve">15.016,61</t>
  </si>
  <si>
    <t xml:space="preserve">0,47</t>
  </si>
  <si>
    <t xml:space="preserve">64,45</t>
  </si>
  <si>
    <t xml:space="preserve">133,0</t>
  </si>
  <si>
    <t xml:space="preserve">111,38</t>
  </si>
  <si>
    <t xml:space="preserve">14.813,54</t>
  </si>
  <si>
    <t xml:space="preserve">0,46</t>
  </si>
  <si>
    <t xml:space="preserve">64,91</t>
  </si>
  <si>
    <t xml:space="preserve">2,0</t>
  </si>
  <si>
    <t xml:space="preserve">7.323,89</t>
  </si>
  <si>
    <t xml:space="preserve">14.647,78</t>
  </si>
  <si>
    <t xml:space="preserve">65,37</t>
  </si>
  <si>
    <t xml:space="preserve">730,0</t>
  </si>
  <si>
    <t xml:space="preserve">19,44</t>
  </si>
  <si>
    <t xml:space="preserve">14.191,20</t>
  </si>
  <si>
    <t xml:space="preserve">0,44</t>
  </si>
  <si>
    <t xml:space="preserve">65,81</t>
  </si>
  <si>
    <t xml:space="preserve">115,0</t>
  </si>
  <si>
    <t xml:space="preserve">118,75</t>
  </si>
  <si>
    <t xml:space="preserve">13.656,25</t>
  </si>
  <si>
    <t xml:space="preserve">0,43</t>
  </si>
  <si>
    <t xml:space="preserve">66,24</t>
  </si>
  <si>
    <t xml:space="preserve">196,02</t>
  </si>
  <si>
    <t xml:space="preserve">69,54</t>
  </si>
  <si>
    <t xml:space="preserve">13.631,23</t>
  </si>
  <si>
    <t xml:space="preserve">66,66</t>
  </si>
  <si>
    <t xml:space="preserve">885,11</t>
  </si>
  <si>
    <t xml:space="preserve">15,19</t>
  </si>
  <si>
    <t xml:space="preserve">13.444,82</t>
  </si>
  <si>
    <t xml:space="preserve">0,42</t>
  </si>
  <si>
    <t xml:space="preserve">67,08</t>
  </si>
  <si>
    <t xml:space="preserve">13.113,57</t>
  </si>
  <si>
    <t xml:space="preserve">0,41</t>
  </si>
  <si>
    <t xml:space="preserve">67,49</t>
  </si>
  <si>
    <t xml:space="preserve">447,62</t>
  </si>
  <si>
    <t xml:space="preserve">28,70</t>
  </si>
  <si>
    <t xml:space="preserve">12.846,69</t>
  </si>
  <si>
    <t xml:space="preserve">0,40</t>
  </si>
  <si>
    <t xml:space="preserve">67,89</t>
  </si>
  <si>
    <t xml:space="preserve">199,0</t>
  </si>
  <si>
    <t xml:space="preserve">64,27</t>
  </si>
  <si>
    <t xml:space="preserve">12.789,73</t>
  </si>
  <si>
    <t xml:space="preserve">68,29</t>
  </si>
  <si>
    <t xml:space="preserve">37,81</t>
  </si>
  <si>
    <t xml:space="preserve">327,44</t>
  </si>
  <si>
    <t xml:space="preserve">12.380,50</t>
  </si>
  <si>
    <t xml:space="preserve">0,39</t>
  </si>
  <si>
    <t xml:space="preserve">68,68</t>
  </si>
  <si>
    <t xml:space="preserve">872,0</t>
  </si>
  <si>
    <t xml:space="preserve">14,15</t>
  </si>
  <si>
    <t xml:space="preserve">12.338,80</t>
  </si>
  <si>
    <t xml:space="preserve">69,06</t>
  </si>
  <si>
    <t xml:space="preserve">1.838,0</t>
  </si>
  <si>
    <t xml:space="preserve">6,69</t>
  </si>
  <si>
    <t xml:space="preserve">12.296,22</t>
  </si>
  <si>
    <t xml:space="preserve">0,38</t>
  </si>
  <si>
    <t xml:space="preserve">69,45</t>
  </si>
  <si>
    <t xml:space="preserve">12,0</t>
  </si>
  <si>
    <t xml:space="preserve">970,34</t>
  </si>
  <si>
    <t xml:space="preserve">11.644,08</t>
  </si>
  <si>
    <t xml:space="preserve">0,36</t>
  </si>
  <si>
    <t xml:space="preserve">69,81</t>
  </si>
  <si>
    <t xml:space="preserve">1.073,31</t>
  </si>
  <si>
    <t xml:space="preserve">10,48</t>
  </si>
  <si>
    <t xml:space="preserve">11.248,28</t>
  </si>
  <si>
    <t xml:space="preserve">0,35</t>
  </si>
  <si>
    <t xml:space="preserve">70,16</t>
  </si>
  <si>
    <t xml:space="preserve">1.341,0</t>
  </si>
  <si>
    <t xml:space="preserve">8,28</t>
  </si>
  <si>
    <t xml:space="preserve">11.103,48</t>
  </si>
  <si>
    <t xml:space="preserve">70,51</t>
  </si>
  <si>
    <t xml:space="preserve">26,28</t>
  </si>
  <si>
    <t xml:space="preserve">415,03</t>
  </si>
  <si>
    <t xml:space="preserve">10.906,98</t>
  </si>
  <si>
    <t xml:space="preserve">0,34</t>
  </si>
  <si>
    <t xml:space="preserve">70,85</t>
  </si>
  <si>
    <t xml:space="preserve">178,0</t>
  </si>
  <si>
    <t xml:space="preserve">60,75</t>
  </si>
  <si>
    <t xml:space="preserve">10.813,50</t>
  </si>
  <si>
    <t xml:space="preserve">71,19</t>
  </si>
  <si>
    <t xml:space="preserve">24,0</t>
  </si>
  <si>
    <t xml:space="preserve">444,64</t>
  </si>
  <si>
    <t xml:space="preserve">10.671,36</t>
  </si>
  <si>
    <t xml:space="preserve">0,33</t>
  </si>
  <si>
    <t xml:space="preserve">71,52</t>
  </si>
  <si>
    <t xml:space="preserve">8,0</t>
  </si>
  <si>
    <t xml:space="preserve">1.278,54</t>
  </si>
  <si>
    <t xml:space="preserve">10.228,32</t>
  </si>
  <si>
    <t xml:space="preserve">0,32</t>
  </si>
  <si>
    <t xml:space="preserve">71,84</t>
  </si>
  <si>
    <t xml:space="preserve">93,91</t>
  </si>
  <si>
    <t xml:space="preserve">105,94</t>
  </si>
  <si>
    <t xml:space="preserve">9.948,82</t>
  </si>
  <si>
    <t xml:space="preserve">0,31</t>
  </si>
  <si>
    <t xml:space="preserve">72,15</t>
  </si>
  <si>
    <t xml:space="preserve">47,0</t>
  </si>
  <si>
    <t xml:space="preserve">206,46</t>
  </si>
  <si>
    <t xml:space="preserve">9.703,62</t>
  </si>
  <si>
    <t xml:space="preserve">0,30</t>
  </si>
  <si>
    <t xml:space="preserve">72,45</t>
  </si>
  <si>
    <t xml:space="preserve">2.406,68</t>
  </si>
  <si>
    <t xml:space="preserve">9.626,72</t>
  </si>
  <si>
    <t xml:space="preserve">72,75</t>
  </si>
  <si>
    <t xml:space="preserve">66,0</t>
  </si>
  <si>
    <t xml:space="preserve">143,93</t>
  </si>
  <si>
    <t xml:space="preserve">9.499,38</t>
  </si>
  <si>
    <t xml:space="preserve">73,05</t>
  </si>
  <si>
    <t xml:space="preserve">277,09</t>
  </si>
  <si>
    <t xml:space="preserve">33,53</t>
  </si>
  <si>
    <t xml:space="preserve">9.290,82</t>
  </si>
  <si>
    <t xml:space="preserve">0,29</t>
  </si>
  <si>
    <t xml:space="preserve">73,34</t>
  </si>
  <si>
    <t xml:space="preserve">15,0</t>
  </si>
  <si>
    <t xml:space="preserve">587,48</t>
  </si>
  <si>
    <t xml:space="preserve">8.812,20</t>
  </si>
  <si>
    <t xml:space="preserve">0,27</t>
  </si>
  <si>
    <t xml:space="preserve">73,61</t>
  </si>
  <si>
    <t xml:space="preserve">5.530,0</t>
  </si>
  <si>
    <t xml:space="preserve">1,56</t>
  </si>
  <si>
    <t xml:space="preserve">8.626,80</t>
  </si>
  <si>
    <t xml:space="preserve">73,88</t>
  </si>
  <si>
    <t xml:space="preserve">9,0</t>
  </si>
  <si>
    <t xml:space="preserve">949,46</t>
  </si>
  <si>
    <t xml:space="preserve">8.545,14</t>
  </si>
  <si>
    <t xml:space="preserve">74,15</t>
  </si>
  <si>
    <t xml:space="preserve">138,75</t>
  </si>
  <si>
    <t xml:space="preserve">61,35</t>
  </si>
  <si>
    <t xml:space="preserve">8.512,31</t>
  </si>
  <si>
    <t xml:space="preserve">74,41</t>
  </si>
  <si>
    <t xml:space="preserve">2,05</t>
  </si>
  <si>
    <t xml:space="preserve">8.302,27</t>
  </si>
  <si>
    <t xml:space="preserve">0,26</t>
  </si>
  <si>
    <t xml:space="preserve">74,67</t>
  </si>
  <si>
    <t xml:space="preserve">361,78</t>
  </si>
  <si>
    <t xml:space="preserve">22,30</t>
  </si>
  <si>
    <t xml:space="preserve">8.067,69</t>
  </si>
  <si>
    <t xml:space="preserve">0,25</t>
  </si>
  <si>
    <t xml:space="preserve">74,93</t>
  </si>
  <si>
    <t xml:space="preserve">3,0</t>
  </si>
  <si>
    <t xml:space="preserve">2.687,99</t>
  </si>
  <si>
    <t xml:space="preserve">8.063,97</t>
  </si>
  <si>
    <t xml:space="preserve">75,18</t>
  </si>
  <si>
    <t xml:space="preserve">671,96</t>
  </si>
  <si>
    <t xml:space="preserve">8.063,52</t>
  </si>
  <si>
    <t xml:space="preserve">75,43</t>
  </si>
  <si>
    <t xml:space="preserve">22,0</t>
  </si>
  <si>
    <t xml:space="preserve">362,83</t>
  </si>
  <si>
    <t xml:space="preserve">7.982,26</t>
  </si>
  <si>
    <t xml:space="preserve">75,68</t>
  </si>
  <si>
    <t xml:space="preserve">7,0</t>
  </si>
  <si>
    <t xml:space="preserve">1.119,34</t>
  </si>
  <si>
    <t xml:space="preserve">7.835,38</t>
  </si>
  <si>
    <t xml:space="preserve">0,24</t>
  </si>
  <si>
    <t xml:space="preserve">75,92</t>
  </si>
  <si>
    <t xml:space="preserve">315,0</t>
  </si>
  <si>
    <t xml:space="preserve">24,79</t>
  </si>
  <si>
    <t xml:space="preserve">7.808,85</t>
  </si>
  <si>
    <t xml:space="preserve">76,17</t>
  </si>
  <si>
    <t xml:space="preserve">797,0</t>
  </si>
  <si>
    <t xml:space="preserve">9,60</t>
  </si>
  <si>
    <t xml:space="preserve">7.651,20</t>
  </si>
  <si>
    <t xml:space="preserve">76,40</t>
  </si>
  <si>
    <t xml:space="preserve">276,0</t>
  </si>
  <si>
    <t xml:space="preserve">27,31</t>
  </si>
  <si>
    <t xml:space="preserve">7.537,56</t>
  </si>
  <si>
    <t xml:space="preserve">76,64</t>
  </si>
  <si>
    <t xml:space="preserve">7.462,55</t>
  </si>
  <si>
    <t xml:space="preserve">0,23</t>
  </si>
  <si>
    <t xml:space="preserve">76,87</t>
  </si>
  <si>
    <t xml:space="preserve">377,11</t>
  </si>
  <si>
    <t xml:space="preserve">19,49</t>
  </si>
  <si>
    <t xml:space="preserve">7.349,87</t>
  </si>
  <si>
    <t xml:space="preserve">77,10</t>
  </si>
  <si>
    <t xml:space="preserve">140,0</t>
  </si>
  <si>
    <t xml:space="preserve">50,87</t>
  </si>
  <si>
    <t xml:space="preserve">7.121,80</t>
  </si>
  <si>
    <t xml:space="preserve">0,22</t>
  </si>
  <si>
    <t xml:space="preserve">77,32</t>
  </si>
  <si>
    <t xml:space="preserve">222,11</t>
  </si>
  <si>
    <t xml:space="preserve">31,51</t>
  </si>
  <si>
    <t xml:space="preserve">6.998,68</t>
  </si>
  <si>
    <t xml:space="preserve">77,54</t>
  </si>
  <si>
    <t xml:space="preserve">7,40</t>
  </si>
  <si>
    <t xml:space="preserve">6.993,59</t>
  </si>
  <si>
    <t xml:space="preserve">77,76</t>
  </si>
  <si>
    <t xml:space="preserve">128,05</t>
  </si>
  <si>
    <t xml:space="preserve">54,03</t>
  </si>
  <si>
    <t xml:space="preserve">6.918,54</t>
  </si>
  <si>
    <t xml:space="preserve">77,98</t>
  </si>
  <si>
    <t xml:space="preserve">1.705,18</t>
  </si>
  <si>
    <t xml:space="preserve">6.820,72</t>
  </si>
  <si>
    <t xml:space="preserve">0,21</t>
  </si>
  <si>
    <t xml:space="preserve">78,19</t>
  </si>
  <si>
    <t xml:space="preserve">93,0</t>
  </si>
  <si>
    <t xml:space="preserve">72,93</t>
  </si>
  <si>
    <t xml:space="preserve">6.782,49</t>
  </si>
  <si>
    <t xml:space="preserve">78,40</t>
  </si>
  <si>
    <t xml:space="preserve">163,07</t>
  </si>
  <si>
    <t xml:space="preserve">41,36</t>
  </si>
  <si>
    <t xml:space="preserve">6.744,57</t>
  </si>
  <si>
    <t xml:space="preserve">78,61</t>
  </si>
  <si>
    <t xml:space="preserve">583,0</t>
  </si>
  <si>
    <t xml:space="preserve">11,47</t>
  </si>
  <si>
    <t xml:space="preserve">6.687,01</t>
  </si>
  <si>
    <t xml:space="preserve">78,82</t>
  </si>
  <si>
    <t xml:space="preserve">1.116,0</t>
  </si>
  <si>
    <t xml:space="preserve">5,98</t>
  </si>
  <si>
    <t xml:space="preserve">6.673,68</t>
  </si>
  <si>
    <t xml:space="preserve">79,03</t>
  </si>
  <si>
    <t xml:space="preserve">15,66</t>
  </si>
  <si>
    <t xml:space="preserve">423,90</t>
  </si>
  <si>
    <t xml:space="preserve">6.638,27</t>
  </si>
  <si>
    <t xml:space="preserve">79,24</t>
  </si>
  <si>
    <t xml:space="preserve">1.639,09</t>
  </si>
  <si>
    <t xml:space="preserve">6.556,36</t>
  </si>
  <si>
    <t xml:space="preserve">0,20</t>
  </si>
  <si>
    <t xml:space="preserve">79,44</t>
  </si>
  <si>
    <t xml:space="preserve">3.230,31</t>
  </si>
  <si>
    <t xml:space="preserve">6.460,62</t>
  </si>
  <si>
    <t xml:space="preserve">79,64</t>
  </si>
  <si>
    <t xml:space="preserve">6.460,20</t>
  </si>
  <si>
    <t xml:space="preserve">79,84</t>
  </si>
  <si>
    <t xml:space="preserve">6.340,89</t>
  </si>
  <si>
    <t xml:space="preserve">80,04</t>
  </si>
  <si>
    <t xml:space="preserve">875,0</t>
  </si>
  <si>
    <t xml:space="preserve">7,22</t>
  </si>
  <si>
    <t xml:space="preserve">6.317,50</t>
  </si>
  <si>
    <t xml:space="preserve">80,24</t>
  </si>
  <si>
    <t xml:space="preserve">65,69</t>
  </si>
  <si>
    <t xml:space="preserve">95,71</t>
  </si>
  <si>
    <t xml:space="preserve">6.287,18</t>
  </si>
  <si>
    <t xml:space="preserve">80,43</t>
  </si>
  <si>
    <t xml:space="preserve">6.215,32</t>
  </si>
  <si>
    <t xml:space="preserve">0,19</t>
  </si>
  <si>
    <t xml:space="preserve">80,63</t>
  </si>
  <si>
    <t xml:space="preserve">1.771,12</t>
  </si>
  <si>
    <t xml:space="preserve">3,40</t>
  </si>
  <si>
    <t xml:space="preserve">6.021,80</t>
  </si>
  <si>
    <t xml:space="preserve">80,82</t>
  </si>
  <si>
    <t xml:space="preserve">4.849,8</t>
  </si>
  <si>
    <t xml:space="preserve">1,24</t>
  </si>
  <si>
    <t xml:space="preserve">6.013,75</t>
  </si>
  <si>
    <t xml:space="preserve">81,00</t>
  </si>
  <si>
    <t xml:space="preserve">1.974,79</t>
  </si>
  <si>
    <t xml:space="preserve">5.924,37</t>
  </si>
  <si>
    <t xml:space="preserve">0,18</t>
  </si>
  <si>
    <t xml:space="preserve">81,19</t>
  </si>
  <si>
    <t xml:space="preserve">698,0</t>
  </si>
  <si>
    <t xml:space="preserve">8,42</t>
  </si>
  <si>
    <t xml:space="preserve">5.877,16</t>
  </si>
  <si>
    <t xml:space="preserve">81,37</t>
  </si>
  <si>
    <t xml:space="preserve">80,0</t>
  </si>
  <si>
    <t xml:space="preserve">72,17</t>
  </si>
  <si>
    <t xml:space="preserve">5.773,60</t>
  </si>
  <si>
    <t xml:space="preserve">81,55</t>
  </si>
  <si>
    <t xml:space="preserve">5.738,58</t>
  </si>
  <si>
    <t xml:space="preserve">81,73</t>
  </si>
  <si>
    <t xml:space="preserve">68,6</t>
  </si>
  <si>
    <t xml:space="preserve">83,56</t>
  </si>
  <si>
    <t xml:space="preserve">5.732,21</t>
  </si>
  <si>
    <t xml:space="preserve">81,91</t>
  </si>
  <si>
    <t xml:space="preserve">501,0</t>
  </si>
  <si>
    <t xml:space="preserve">11,35</t>
  </si>
  <si>
    <t xml:space="preserve">5.686,35</t>
  </si>
  <si>
    <t xml:space="preserve">82,09</t>
  </si>
  <si>
    <t xml:space="preserve">132,0</t>
  </si>
  <si>
    <t xml:space="preserve">42,41</t>
  </si>
  <si>
    <t xml:space="preserve">5.598,12</t>
  </si>
  <si>
    <t xml:space="preserve">0,17</t>
  </si>
  <si>
    <t xml:space="preserve">82,26</t>
  </si>
  <si>
    <t xml:space="preserve">659,0</t>
  </si>
  <si>
    <t xml:space="preserve">8,38</t>
  </si>
  <si>
    <t xml:space="preserve">5.522,42</t>
  </si>
  <si>
    <t xml:space="preserve">82,44</t>
  </si>
  <si>
    <t xml:space="preserve">18,0</t>
  </si>
  <si>
    <t xml:space="preserve">306,06</t>
  </si>
  <si>
    <t xml:space="preserve">5.509,08</t>
  </si>
  <si>
    <t xml:space="preserve">82,61</t>
  </si>
  <si>
    <t xml:space="preserve">162,0</t>
  </si>
  <si>
    <t xml:space="preserve">33,88</t>
  </si>
  <si>
    <t xml:space="preserve">5.488,56</t>
  </si>
  <si>
    <t xml:space="preserve">82,78</t>
  </si>
  <si>
    <t xml:space="preserve">6,0</t>
  </si>
  <si>
    <t xml:space="preserve">902,50</t>
  </si>
  <si>
    <t xml:space="preserve">5.415,00</t>
  </si>
  <si>
    <t xml:space="preserve">82,95</t>
  </si>
  <si>
    <t xml:space="preserve">66,79</t>
  </si>
  <si>
    <t xml:space="preserve">5.343,20</t>
  </si>
  <si>
    <t xml:space="preserve">83,11</t>
  </si>
  <si>
    <t xml:space="preserve">74,0</t>
  </si>
  <si>
    <t xml:space="preserve">71,47</t>
  </si>
  <si>
    <t xml:space="preserve">5.288,78</t>
  </si>
  <si>
    <t xml:space="preserve">83,28</t>
  </si>
  <si>
    <t xml:space="preserve">219,58</t>
  </si>
  <si>
    <t xml:space="preserve">5.269,92</t>
  </si>
  <si>
    <t xml:space="preserve">0,16</t>
  </si>
  <si>
    <t xml:space="preserve">83,44</t>
  </si>
  <si>
    <t xml:space="preserve">5.194,70</t>
  </si>
  <si>
    <t xml:space="preserve">83,61</t>
  </si>
  <si>
    <t xml:space="preserve">41,43</t>
  </si>
  <si>
    <t xml:space="preserve">124,17</t>
  </si>
  <si>
    <t xml:space="preserve">5.144,36</t>
  </si>
  <si>
    <t xml:space="preserve">83,77</t>
  </si>
  <si>
    <t xml:space="preserve">213,73</t>
  </si>
  <si>
    <t xml:space="preserve">5.129,52</t>
  </si>
  <si>
    <t xml:space="preserve">83,93</t>
  </si>
  <si>
    <t xml:space="preserve">1.259,47</t>
  </si>
  <si>
    <t xml:space="preserve">5.037,88</t>
  </si>
  <si>
    <t xml:space="preserve">84,08</t>
  </si>
  <si>
    <t xml:space="preserve">210,0</t>
  </si>
  <si>
    <t xml:space="preserve">23,96</t>
  </si>
  <si>
    <t xml:space="preserve">5.031,60</t>
  </si>
  <si>
    <t xml:space="preserve">84,24</t>
  </si>
  <si>
    <t xml:space="preserve">34,71</t>
  </si>
  <si>
    <t xml:space="preserve">4.859,40</t>
  </si>
  <si>
    <t xml:space="preserve">0,15</t>
  </si>
  <si>
    <t xml:space="preserve">84,39</t>
  </si>
  <si>
    <t xml:space="preserve">2.422,06</t>
  </si>
  <si>
    <t xml:space="preserve">4.844,12</t>
  </si>
  <si>
    <t xml:space="preserve">84,54</t>
  </si>
  <si>
    <t xml:space="preserve">364,0</t>
  </si>
  <si>
    <t xml:space="preserve">13,02</t>
  </si>
  <si>
    <t xml:space="preserve">4.739,28</t>
  </si>
  <si>
    <t xml:space="preserve">84,69</t>
  </si>
  <si>
    <t xml:space="preserve">750,0</t>
  </si>
  <si>
    <t xml:space="preserve">6,31</t>
  </si>
  <si>
    <t xml:space="preserve">4.732,50</t>
  </si>
  <si>
    <t xml:space="preserve">84,84</t>
  </si>
  <si>
    <t xml:space="preserve">4.602,97</t>
  </si>
  <si>
    <t xml:space="preserve">0,14</t>
  </si>
  <si>
    <t xml:space="preserve">84,98</t>
  </si>
  <si>
    <t xml:space="preserve">4.573,70</t>
  </si>
  <si>
    <t xml:space="preserve">85,13</t>
  </si>
  <si>
    <t xml:space="preserve">480,0</t>
  </si>
  <si>
    <t xml:space="preserve">9,34</t>
  </si>
  <si>
    <t xml:space="preserve">4.483,20</t>
  </si>
  <si>
    <t xml:space="preserve">85,27</t>
  </si>
  <si>
    <t xml:space="preserve">187,0</t>
  </si>
  <si>
    <t xml:space="preserve">23,68</t>
  </si>
  <si>
    <t xml:space="preserve">4.428,16</t>
  </si>
  <si>
    <t xml:space="preserve">85,40</t>
  </si>
  <si>
    <t xml:space="preserve">4.402,91</t>
  </si>
  <si>
    <t xml:space="preserve">85,54</t>
  </si>
  <si>
    <t xml:space="preserve">54,68</t>
  </si>
  <si>
    <t xml:space="preserve">80,10</t>
  </si>
  <si>
    <t xml:space="preserve">4.379,86</t>
  </si>
  <si>
    <t xml:space="preserve">85,68</t>
  </si>
  <si>
    <t xml:space="preserve">67,5</t>
  </si>
  <si>
    <t xml:space="preserve">64,40</t>
  </si>
  <si>
    <t xml:space="preserve">4.347,00</t>
  </si>
  <si>
    <t xml:space="preserve">85,81</t>
  </si>
  <si>
    <t xml:space="preserve">60,15</t>
  </si>
  <si>
    <t xml:space="preserve">72,23</t>
  </si>
  <si>
    <t xml:space="preserve">4.344,63</t>
  </si>
  <si>
    <t xml:space="preserve">85,95</t>
  </si>
  <si>
    <t xml:space="preserve">437,0</t>
  </si>
  <si>
    <t xml:space="preserve">9,76</t>
  </si>
  <si>
    <t xml:space="preserve">4.265,12</t>
  </si>
  <si>
    <t xml:space="preserve">0,13</t>
  </si>
  <si>
    <t xml:space="preserve">86,08</t>
  </si>
  <si>
    <t xml:space="preserve">369,0</t>
  </si>
  <si>
    <t xml:space="preserve">11,09</t>
  </si>
  <si>
    <t xml:space="preserve">4.092,21</t>
  </si>
  <si>
    <t xml:space="preserve">86,21</t>
  </si>
  <si>
    <t xml:space="preserve">3.977,40</t>
  </si>
  <si>
    <t xml:space="preserve">0,12</t>
  </si>
  <si>
    <t xml:space="preserve">86,33</t>
  </si>
  <si>
    <t xml:space="preserve">49,69</t>
  </si>
  <si>
    <t xml:space="preserve">3.975,20</t>
  </si>
  <si>
    <t xml:space="preserve">86,46</t>
  </si>
  <si>
    <t xml:space="preserve">165,42</t>
  </si>
  <si>
    <t xml:space="preserve">3.970,08</t>
  </si>
  <si>
    <t xml:space="preserve">86,58</t>
  </si>
  <si>
    <t xml:space="preserve">3.949,58</t>
  </si>
  <si>
    <t xml:space="preserve">86,70</t>
  </si>
  <si>
    <t xml:space="preserve">950,0</t>
  </si>
  <si>
    <t xml:space="preserve">4,11</t>
  </si>
  <si>
    <t xml:space="preserve">3.904,50</t>
  </si>
  <si>
    <t xml:space="preserve">86,83</t>
  </si>
  <si>
    <t xml:space="preserve">34,6</t>
  </si>
  <si>
    <t xml:space="preserve">108,59</t>
  </si>
  <si>
    <t xml:space="preserve">3.757,21</t>
  </si>
  <si>
    <t xml:space="preserve">86,94</t>
  </si>
  <si>
    <t xml:space="preserve">70,0</t>
  </si>
  <si>
    <t xml:space="preserve">53,32</t>
  </si>
  <si>
    <t xml:space="preserve">3.732,40</t>
  </si>
  <si>
    <t xml:space="preserve">87,06</t>
  </si>
  <si>
    <t xml:space="preserve">19,5</t>
  </si>
  <si>
    <t xml:space="preserve">183,09</t>
  </si>
  <si>
    <t xml:space="preserve">3.570,25</t>
  </si>
  <si>
    <t xml:space="preserve">0,11</t>
  </si>
  <si>
    <t xml:space="preserve">87,17</t>
  </si>
  <si>
    <t xml:space="preserve">507,11</t>
  </si>
  <si>
    <t xml:space="preserve">3.549,77</t>
  </si>
  <si>
    <t xml:space="preserve">87,28</t>
  </si>
  <si>
    <t xml:space="preserve">1.754,87</t>
  </si>
  <si>
    <t xml:space="preserve">3.509,74</t>
  </si>
  <si>
    <t xml:space="preserve">87,39</t>
  </si>
  <si>
    <t xml:space="preserve">144,77</t>
  </si>
  <si>
    <t xml:space="preserve">24,21</t>
  </si>
  <si>
    <t xml:space="preserve">3.504,88</t>
  </si>
  <si>
    <t xml:space="preserve">87,50</t>
  </si>
  <si>
    <t xml:space="preserve">33,0</t>
  </si>
  <si>
    <t xml:space="preserve">106,02</t>
  </si>
  <si>
    <t xml:space="preserve">3.498,66</t>
  </si>
  <si>
    <t xml:space="preserve">87,61</t>
  </si>
  <si>
    <t xml:space="preserve">576,0</t>
  </si>
  <si>
    <t xml:space="preserve">6,01</t>
  </si>
  <si>
    <t xml:space="preserve">3.461,76</t>
  </si>
  <si>
    <t xml:space="preserve">87,72</t>
  </si>
  <si>
    <t xml:space="preserve">308,6</t>
  </si>
  <si>
    <t xml:space="preserve">11,04</t>
  </si>
  <si>
    <t xml:space="preserve">3.406,94</t>
  </si>
  <si>
    <t xml:space="preserve">87,83</t>
  </si>
  <si>
    <t xml:space="preserve">678,49</t>
  </si>
  <si>
    <t xml:space="preserve">3.392,45</t>
  </si>
  <si>
    <t xml:space="preserve">87,93</t>
  </si>
  <si>
    <t xml:space="preserve">152,0</t>
  </si>
  <si>
    <t xml:space="preserve">22,26</t>
  </si>
  <si>
    <t xml:space="preserve">3.383,52</t>
  </si>
  <si>
    <t xml:space="preserve">88,04</t>
  </si>
  <si>
    <t xml:space="preserve">112,29</t>
  </si>
  <si>
    <t xml:space="preserve">29,86</t>
  </si>
  <si>
    <t xml:space="preserve">3.352,97</t>
  </si>
  <si>
    <t xml:space="preserve">0,10</t>
  </si>
  <si>
    <t xml:space="preserve">88,14</t>
  </si>
  <si>
    <t xml:space="preserve">13,56</t>
  </si>
  <si>
    <t xml:space="preserve">243,53</t>
  </si>
  <si>
    <t xml:space="preserve">3.302,26</t>
  </si>
  <si>
    <t xml:space="preserve">88,24</t>
  </si>
  <si>
    <t xml:space="preserve">212,0</t>
  </si>
  <si>
    <t xml:space="preserve">15,32</t>
  </si>
  <si>
    <t xml:space="preserve">3.247,84</t>
  </si>
  <si>
    <t xml:space="preserve">88,35</t>
  </si>
  <si>
    <t xml:space="preserve">3.240,07</t>
  </si>
  <si>
    <t xml:space="preserve">88,45</t>
  </si>
  <si>
    <t xml:space="preserve">103,6</t>
  </si>
  <si>
    <t xml:space="preserve">30,98</t>
  </si>
  <si>
    <t xml:space="preserve">3.209,52</t>
  </si>
  <si>
    <t xml:space="preserve">88,55</t>
  </si>
  <si>
    <t xml:space="preserve">385,0</t>
  </si>
  <si>
    <t xml:space="preserve">3.157,00</t>
  </si>
  <si>
    <t xml:space="preserve">88,65</t>
  </si>
  <si>
    <t xml:space="preserve">1.575,51</t>
  </si>
  <si>
    <t xml:space="preserve">3.151,02</t>
  </si>
  <si>
    <t xml:space="preserve">88,74</t>
  </si>
  <si>
    <t xml:space="preserve">18,73</t>
  </si>
  <si>
    <t xml:space="preserve">164,62</t>
  </si>
  <si>
    <t xml:space="preserve">3.083,33</t>
  </si>
  <si>
    <t xml:space="preserve">88,84</t>
  </si>
  <si>
    <t xml:space="preserve">328,0</t>
  </si>
  <si>
    <t xml:space="preserve">9,29</t>
  </si>
  <si>
    <t xml:space="preserve">3.047,12</t>
  </si>
  <si>
    <t xml:space="preserve">88,93</t>
  </si>
  <si>
    <t xml:space="preserve">264,0</t>
  </si>
  <si>
    <t xml:space="preserve">11,53</t>
  </si>
  <si>
    <t xml:space="preserve">3.043,92</t>
  </si>
  <si>
    <t xml:space="preserve">0,09</t>
  </si>
  <si>
    <t xml:space="preserve">89,03</t>
  </si>
  <si>
    <t xml:space="preserve">3.036,28</t>
  </si>
  <si>
    <t xml:space="preserve">89,12</t>
  </si>
  <si>
    <t xml:space="preserve">3.031,72</t>
  </si>
  <si>
    <t xml:space="preserve">89,22</t>
  </si>
  <si>
    <t xml:space="preserve">3.028,03</t>
  </si>
  <si>
    <t xml:space="preserve">89,31</t>
  </si>
  <si>
    <t xml:space="preserve">90,6</t>
  </si>
  <si>
    <t xml:space="preserve">32,90</t>
  </si>
  <si>
    <t xml:space="preserve">2.980,74</t>
  </si>
  <si>
    <t xml:space="preserve">89,41</t>
  </si>
  <si>
    <t xml:space="preserve">78,0</t>
  </si>
  <si>
    <t xml:space="preserve">37,51</t>
  </si>
  <si>
    <t xml:space="preserve">2.925,78</t>
  </si>
  <si>
    <t xml:space="preserve">89,50</t>
  </si>
  <si>
    <t xml:space="preserve">118,0</t>
  </si>
  <si>
    <t xml:space="preserve">2.925,22</t>
  </si>
  <si>
    <t xml:space="preserve">89,59</t>
  </si>
  <si>
    <t xml:space="preserve">51,03</t>
  </si>
  <si>
    <t xml:space="preserve">57,17</t>
  </si>
  <si>
    <t xml:space="preserve">2.917,38</t>
  </si>
  <si>
    <t xml:space="preserve">89,68</t>
  </si>
  <si>
    <t xml:space="preserve">185,0</t>
  </si>
  <si>
    <t xml:space="preserve">15,37</t>
  </si>
  <si>
    <t xml:space="preserve">2.843,45</t>
  </si>
  <si>
    <t xml:space="preserve">89,77</t>
  </si>
  <si>
    <t xml:space="preserve">116,9</t>
  </si>
  <si>
    <t xml:space="preserve">2.830,14</t>
  </si>
  <si>
    <t xml:space="preserve">89,86</t>
  </si>
  <si>
    <t xml:space="preserve">35,30</t>
  </si>
  <si>
    <t xml:space="preserve">2.824,00</t>
  </si>
  <si>
    <t xml:space="preserve">89,95</t>
  </si>
  <si>
    <t xml:space="preserve">290,78</t>
  </si>
  <si>
    <t xml:space="preserve">9,67</t>
  </si>
  <si>
    <t xml:space="preserve">2.811,84</t>
  </si>
  <si>
    <t xml:space="preserve">90,03</t>
  </si>
  <si>
    <t xml:space="preserve">233,41</t>
  </si>
  <si>
    <t xml:space="preserve">2.800,92</t>
  </si>
  <si>
    <t xml:space="preserve">90,12</t>
  </si>
  <si>
    <t xml:space="preserve">2.712,78</t>
  </si>
  <si>
    <t xml:space="preserve">0,08</t>
  </si>
  <si>
    <t xml:space="preserve">90,21</t>
  </si>
  <si>
    <t xml:space="preserve">43,64</t>
  </si>
  <si>
    <t xml:space="preserve">2.618,40</t>
  </si>
  <si>
    <t xml:space="preserve">90,29</t>
  </si>
  <si>
    <t xml:space="preserve">204,0</t>
  </si>
  <si>
    <t xml:space="preserve">12,80</t>
  </si>
  <si>
    <t xml:space="preserve">2.611,20</t>
  </si>
  <si>
    <t xml:space="preserve">90,37</t>
  </si>
  <si>
    <t xml:space="preserve">62,0</t>
  </si>
  <si>
    <t xml:space="preserve">41,31</t>
  </si>
  <si>
    <t xml:space="preserve">2.561,22</t>
  </si>
  <si>
    <t xml:space="preserve">90,45</t>
  </si>
  <si>
    <t xml:space="preserve">245,0</t>
  </si>
  <si>
    <t xml:space="preserve">10,45</t>
  </si>
  <si>
    <t xml:space="preserve">2.560,25</t>
  </si>
  <si>
    <t xml:space="preserve">90,53</t>
  </si>
  <si>
    <t xml:space="preserve">2.536,35</t>
  </si>
  <si>
    <t xml:space="preserve">90,61</t>
  </si>
  <si>
    <t xml:space="preserve">21,0</t>
  </si>
  <si>
    <t xml:space="preserve">120,76</t>
  </si>
  <si>
    <t xml:space="preserve">2.535,96</t>
  </si>
  <si>
    <t xml:space="preserve">90,69</t>
  </si>
  <si>
    <t xml:space="preserve">114,0</t>
  </si>
  <si>
    <t xml:space="preserve">22,16</t>
  </si>
  <si>
    <t xml:space="preserve">2.526,24</t>
  </si>
  <si>
    <t xml:space="preserve">90,77</t>
  </si>
  <si>
    <t xml:space="preserve">2.495,91</t>
  </si>
  <si>
    <t xml:space="preserve">90,84</t>
  </si>
  <si>
    <t xml:space="preserve">618,09</t>
  </si>
  <si>
    <t xml:space="preserve">2.472,36</t>
  </si>
  <si>
    <t xml:space="preserve">90,92</t>
  </si>
  <si>
    <t xml:space="preserve">610,89</t>
  </si>
  <si>
    <t xml:space="preserve">2.443,56</t>
  </si>
  <si>
    <t xml:space="preserve">91,00</t>
  </si>
  <si>
    <t xml:space="preserve">34,62</t>
  </si>
  <si>
    <t xml:space="preserve">70,50</t>
  </si>
  <si>
    <t xml:space="preserve">2.440,71</t>
  </si>
  <si>
    <t xml:space="preserve">91,07</t>
  </si>
  <si>
    <t xml:space="preserve">78,28</t>
  </si>
  <si>
    <t xml:space="preserve">31,05</t>
  </si>
  <si>
    <t xml:space="preserve">2.430,59</t>
  </si>
  <si>
    <t xml:space="preserve">91,15</t>
  </si>
  <si>
    <t xml:space="preserve">12,99</t>
  </si>
  <si>
    <t xml:space="preserve">2.429,13</t>
  </si>
  <si>
    <t xml:space="preserve">91,22</t>
  </si>
  <si>
    <t xml:space="preserve">14,0</t>
  </si>
  <si>
    <t xml:space="preserve">170,91</t>
  </si>
  <si>
    <t xml:space="preserve">2.392,74</t>
  </si>
  <si>
    <t xml:space="preserve">0,07</t>
  </si>
  <si>
    <t xml:space="preserve">91,30</t>
  </si>
  <si>
    <t xml:space="preserve">130,0</t>
  </si>
  <si>
    <t xml:space="preserve">17,88</t>
  </si>
  <si>
    <t xml:space="preserve">2.324,40</t>
  </si>
  <si>
    <t xml:space="preserve">91,37</t>
  </si>
  <si>
    <t xml:space="preserve">17,37</t>
  </si>
  <si>
    <t xml:space="preserve">2.292,84</t>
  </si>
  <si>
    <t xml:space="preserve">91,44</t>
  </si>
  <si>
    <t xml:space="preserve">300,0</t>
  </si>
  <si>
    <t xml:space="preserve">7,58</t>
  </si>
  <si>
    <t xml:space="preserve">2.274,00</t>
  </si>
  <si>
    <t xml:space="preserve">91,51</t>
  </si>
  <si>
    <t xml:space="preserve">236,0</t>
  </si>
  <si>
    <t xml:space="preserve">9,63</t>
  </si>
  <si>
    <t xml:space="preserve">2.272,68</t>
  </si>
  <si>
    <t xml:space="preserve">91,59</t>
  </si>
  <si>
    <t xml:space="preserve">568,14</t>
  </si>
  <si>
    <t xml:space="preserve">2.272,56</t>
  </si>
  <si>
    <t xml:space="preserve">91,66</t>
  </si>
  <si>
    <t xml:space="preserve">50,0</t>
  </si>
  <si>
    <t xml:space="preserve">45,37</t>
  </si>
  <si>
    <t xml:space="preserve">2.268,50</t>
  </si>
  <si>
    <t xml:space="preserve">91,73</t>
  </si>
  <si>
    <t xml:space="preserve">3,73</t>
  </si>
  <si>
    <t xml:space="preserve">603,18</t>
  </si>
  <si>
    <t xml:space="preserve">2.249,86</t>
  </si>
  <si>
    <t xml:space="preserve">91,80</t>
  </si>
  <si>
    <t xml:space="preserve">203,91</t>
  </si>
  <si>
    <t xml:space="preserve">2.243,01</t>
  </si>
  <si>
    <t xml:space="preserve">91,87</t>
  </si>
  <si>
    <t xml:space="preserve">29,71</t>
  </si>
  <si>
    <t xml:space="preserve">75,09</t>
  </si>
  <si>
    <t xml:space="preserve">2.230,92</t>
  </si>
  <si>
    <t xml:space="preserve">91,94</t>
  </si>
  <si>
    <t xml:space="preserve">51,05</t>
  </si>
  <si>
    <t xml:space="preserve">2.195,15</t>
  </si>
  <si>
    <t xml:space="preserve">92,01</t>
  </si>
  <si>
    <t xml:space="preserve">55,0</t>
  </si>
  <si>
    <t xml:space="preserve">39,91</t>
  </si>
  <si>
    <t xml:space="preserve">2.195,05</t>
  </si>
  <si>
    <t xml:space="preserve">92,07</t>
  </si>
  <si>
    <t xml:space="preserve">1.094,73</t>
  </si>
  <si>
    <t xml:space="preserve">2.189,46</t>
  </si>
  <si>
    <t xml:space="preserve">92,14</t>
  </si>
  <si>
    <t xml:space="preserve">2.169,45</t>
  </si>
  <si>
    <t xml:space="preserve">92,21</t>
  </si>
  <si>
    <t xml:space="preserve">81,7</t>
  </si>
  <si>
    <t xml:space="preserve">25,99</t>
  </si>
  <si>
    <t xml:space="preserve">2.123,38</t>
  </si>
  <si>
    <t xml:space="preserve">92,28</t>
  </si>
  <si>
    <t xml:space="preserve">2.107,83</t>
  </si>
  <si>
    <t xml:space="preserve">92,34</t>
  </si>
  <si>
    <t xml:space="preserve">1.052,92</t>
  </si>
  <si>
    <t xml:space="preserve">2.105,84</t>
  </si>
  <si>
    <t xml:space="preserve">92,41</t>
  </si>
  <si>
    <t xml:space="preserve">2.097,79</t>
  </si>
  <si>
    <t xml:space="preserve">92,47</t>
  </si>
  <si>
    <t xml:space="preserve">520,23</t>
  </si>
  <si>
    <t xml:space="preserve">2.080,92</t>
  </si>
  <si>
    <t xml:space="preserve">0,06</t>
  </si>
  <si>
    <t xml:space="preserve">92,54</t>
  </si>
  <si>
    <t xml:space="preserve">33,73</t>
  </si>
  <si>
    <t xml:space="preserve">2.023,80</t>
  </si>
  <si>
    <t xml:space="preserve">92,60</t>
  </si>
  <si>
    <t xml:space="preserve">288,48</t>
  </si>
  <si>
    <t xml:space="preserve">2.019,36</t>
  </si>
  <si>
    <t xml:space="preserve">92,66</t>
  </si>
  <si>
    <t xml:space="preserve">45,0</t>
  </si>
  <si>
    <t xml:space="preserve">44,80</t>
  </si>
  <si>
    <t xml:space="preserve">2.016,00</t>
  </si>
  <si>
    <t xml:space="preserve">92,73</t>
  </si>
  <si>
    <t xml:space="preserve">160,0</t>
  </si>
  <si>
    <t xml:space="preserve">12,55</t>
  </si>
  <si>
    <t xml:space="preserve">2.008,00</t>
  </si>
  <si>
    <t xml:space="preserve">92,79</t>
  </si>
  <si>
    <t xml:space="preserve">273,0</t>
  </si>
  <si>
    <t xml:space="preserve">7,30</t>
  </si>
  <si>
    <t xml:space="preserve">1.992,90</t>
  </si>
  <si>
    <t xml:space="preserve">92,85</t>
  </si>
  <si>
    <t xml:space="preserve">26,82</t>
  </si>
  <si>
    <t xml:space="preserve">1.984,68</t>
  </si>
  <si>
    <t xml:space="preserve">92,91</t>
  </si>
  <si>
    <t xml:space="preserve">1.976,78</t>
  </si>
  <si>
    <t xml:space="preserve">92,98</t>
  </si>
  <si>
    <t xml:space="preserve">93,04</t>
  </si>
  <si>
    <t xml:space="preserve">119,65</t>
  </si>
  <si>
    <t xml:space="preserve">16,29</t>
  </si>
  <si>
    <t xml:space="preserve">1.949,09</t>
  </si>
  <si>
    <t xml:space="preserve">93,10</t>
  </si>
  <si>
    <t xml:space="preserve">20,0</t>
  </si>
  <si>
    <t xml:space="preserve">97,25</t>
  </si>
  <si>
    <t xml:space="preserve">1.945,00</t>
  </si>
  <si>
    <t xml:space="preserve">93,16</t>
  </si>
  <si>
    <t xml:space="preserve">38,0</t>
  </si>
  <si>
    <t xml:space="preserve">50,47</t>
  </si>
  <si>
    <t xml:space="preserve">1.917,86</t>
  </si>
  <si>
    <t xml:space="preserve">93,22</t>
  </si>
  <si>
    <t xml:space="preserve">56,0</t>
  </si>
  <si>
    <t xml:space="preserve">33,80</t>
  </si>
  <si>
    <t xml:space="preserve">1.892,80</t>
  </si>
  <si>
    <t xml:space="preserve">93,28</t>
  </si>
  <si>
    <t xml:space="preserve">124,67</t>
  </si>
  <si>
    <t xml:space="preserve">1.870,05</t>
  </si>
  <si>
    <t xml:space="preserve">93,34</t>
  </si>
  <si>
    <t xml:space="preserve">310,94</t>
  </si>
  <si>
    <t xml:space="preserve">1.865,64</t>
  </si>
  <si>
    <t xml:space="preserve">93,39</t>
  </si>
  <si>
    <t xml:space="preserve">1.837,51</t>
  </si>
  <si>
    <t xml:space="preserve">93,45</t>
  </si>
  <si>
    <t xml:space="preserve">1.825,57</t>
  </si>
  <si>
    <t xml:space="preserve">93,51</t>
  </si>
  <si>
    <t xml:space="preserve">47,75</t>
  </si>
  <si>
    <t xml:space="preserve">38,14</t>
  </si>
  <si>
    <t xml:space="preserve">1.821,18</t>
  </si>
  <si>
    <t xml:space="preserve">93,57</t>
  </si>
  <si>
    <t xml:space="preserve">438,85</t>
  </si>
  <si>
    <t xml:space="preserve">1.755,40</t>
  </si>
  <si>
    <t xml:space="preserve">0,05</t>
  </si>
  <si>
    <t xml:space="preserve">93,62</t>
  </si>
  <si>
    <t xml:space="preserve">28,97</t>
  </si>
  <si>
    <t xml:space="preserve">1.738,20</t>
  </si>
  <si>
    <t xml:space="preserve">93,67</t>
  </si>
  <si>
    <t xml:space="preserve">50,56</t>
  </si>
  <si>
    <t xml:space="preserve">34,14</t>
  </si>
  <si>
    <t xml:space="preserve">1.726,11</t>
  </si>
  <si>
    <t xml:space="preserve">93,73</t>
  </si>
  <si>
    <t xml:space="preserve">34,35</t>
  </si>
  <si>
    <t xml:space="preserve">1.717,50</t>
  </si>
  <si>
    <t xml:space="preserve">93,78</t>
  </si>
  <si>
    <t xml:space="preserve">772,82</t>
  </si>
  <si>
    <t xml:space="preserve">2,21</t>
  </si>
  <si>
    <t xml:space="preserve">1.707,93</t>
  </si>
  <si>
    <t xml:space="preserve">93,84</t>
  </si>
  <si>
    <t xml:space="preserve">94,0</t>
  </si>
  <si>
    <t xml:space="preserve">18,04</t>
  </si>
  <si>
    <t xml:space="preserve">1.695,76</t>
  </si>
  <si>
    <t xml:space="preserve">93,89</t>
  </si>
  <si>
    <t xml:space="preserve">25,0</t>
  </si>
  <si>
    <t xml:space="preserve">67,02</t>
  </si>
  <si>
    <t xml:space="preserve">1.675,50</t>
  </si>
  <si>
    <t xml:space="preserve">93,94</t>
  </si>
  <si>
    <t xml:space="preserve">59,09</t>
  </si>
  <si>
    <t xml:space="preserve">1.654,52</t>
  </si>
  <si>
    <t xml:space="preserve">93,99</t>
  </si>
  <si>
    <t xml:space="preserve">1.017,9</t>
  </si>
  <si>
    <t xml:space="preserve">1,57</t>
  </si>
  <si>
    <t xml:space="preserve">1.598,10</t>
  </si>
  <si>
    <t xml:space="preserve">94,04</t>
  </si>
  <si>
    <t xml:space="preserve">199,56</t>
  </si>
  <si>
    <t xml:space="preserve">1.596,48</t>
  </si>
  <si>
    <t xml:space="preserve">94,09</t>
  </si>
  <si>
    <t xml:space="preserve">20,41</t>
  </si>
  <si>
    <t xml:space="preserve">1.551,16</t>
  </si>
  <si>
    <t xml:space="preserve">94,14</t>
  </si>
  <si>
    <t xml:space="preserve">127,72</t>
  </si>
  <si>
    <t xml:space="preserve">1.532,64</t>
  </si>
  <si>
    <t xml:space="preserve">94,19</t>
  </si>
  <si>
    <t xml:space="preserve">100,0</t>
  </si>
  <si>
    <t xml:space="preserve">15,01</t>
  </si>
  <si>
    <t xml:space="preserve">1.501,00</t>
  </si>
  <si>
    <t xml:space="preserve">94,23</t>
  </si>
  <si>
    <t xml:space="preserve">601,0</t>
  </si>
  <si>
    <t xml:space="preserve">2,48</t>
  </si>
  <si>
    <t xml:space="preserve">1.490,48</t>
  </si>
  <si>
    <t xml:space="preserve">94,28</t>
  </si>
  <si>
    <t xml:space="preserve">82,68</t>
  </si>
  <si>
    <t xml:space="preserve">1.488,24</t>
  </si>
  <si>
    <t xml:space="preserve">94,33</t>
  </si>
  <si>
    <t xml:space="preserve">9,66</t>
  </si>
  <si>
    <t xml:space="preserve">152,91</t>
  </si>
  <si>
    <t xml:space="preserve">1.477,11</t>
  </si>
  <si>
    <t xml:space="preserve">94,37</t>
  </si>
  <si>
    <t xml:space="preserve">55,9</t>
  </si>
  <si>
    <t xml:space="preserve">26,42</t>
  </si>
  <si>
    <t xml:space="preserve">1.476,87</t>
  </si>
  <si>
    <t xml:space="preserve">94,42</t>
  </si>
  <si>
    <t xml:space="preserve">363,29</t>
  </si>
  <si>
    <t xml:space="preserve">1.453,16</t>
  </si>
  <si>
    <t xml:space="preserve">94,47</t>
  </si>
  <si>
    <t xml:space="preserve">1.436,61</t>
  </si>
  <si>
    <t xml:space="preserve">0,04</t>
  </si>
  <si>
    <t xml:space="preserve">94,51</t>
  </si>
  <si>
    <t xml:space="preserve">148,0</t>
  </si>
  <si>
    <t xml:space="preserve">1.425,24</t>
  </si>
  <si>
    <t xml:space="preserve">94,55</t>
  </si>
  <si>
    <t xml:space="preserve">1.425,00</t>
  </si>
  <si>
    <t xml:space="preserve">94,60</t>
  </si>
  <si>
    <t xml:space="preserve">71,24</t>
  </si>
  <si>
    <t xml:space="preserve">1.424,80</t>
  </si>
  <si>
    <t xml:space="preserve">94,64</t>
  </si>
  <si>
    <t xml:space="preserve">5,1</t>
  </si>
  <si>
    <t xml:space="preserve">275,25</t>
  </si>
  <si>
    <t xml:space="preserve">1.403,77</t>
  </si>
  <si>
    <t xml:space="preserve">94,69</t>
  </si>
  <si>
    <t xml:space="preserve">26,0</t>
  </si>
  <si>
    <t xml:space="preserve">52,83</t>
  </si>
  <si>
    <t xml:space="preserve">1.373,58</t>
  </si>
  <si>
    <t xml:space="preserve">94,73</t>
  </si>
  <si>
    <t xml:space="preserve">1.360,80</t>
  </si>
  <si>
    <t xml:space="preserve">94,77</t>
  </si>
  <si>
    <t xml:space="preserve">237,0</t>
  </si>
  <si>
    <t xml:space="preserve">5,70</t>
  </si>
  <si>
    <t xml:space="preserve">1.350,90</t>
  </si>
  <si>
    <t xml:space="preserve">94,81</t>
  </si>
  <si>
    <t xml:space="preserve">1.329,51</t>
  </si>
  <si>
    <t xml:space="preserve">94,86</t>
  </si>
  <si>
    <t xml:space="preserve">192,0</t>
  </si>
  <si>
    <t xml:space="preserve">6,82</t>
  </si>
  <si>
    <t xml:space="preserve">1.309,44</t>
  </si>
  <si>
    <t xml:space="preserve">94,90</t>
  </si>
  <si>
    <t xml:space="preserve">259,86</t>
  </si>
  <si>
    <t xml:space="preserve">1.299,30</t>
  </si>
  <si>
    <t xml:space="preserve">94,94</t>
  </si>
  <si>
    <t xml:space="preserve">48,0</t>
  </si>
  <si>
    <t xml:space="preserve">26,66</t>
  </si>
  <si>
    <t xml:space="preserve">1.279,68</t>
  </si>
  <si>
    <t xml:space="preserve">94,98</t>
  </si>
  <si>
    <t xml:space="preserve">158,78</t>
  </si>
  <si>
    <t xml:space="preserve">1.270,24</t>
  </si>
  <si>
    <t xml:space="preserve">95,02</t>
  </si>
  <si>
    <t xml:space="preserve">186,0</t>
  </si>
  <si>
    <t xml:space="preserve">6,78</t>
  </si>
  <si>
    <t xml:space="preserve">1.261,08</t>
  </si>
  <si>
    <t xml:space="preserve">95,06</t>
  </si>
  <si>
    <t xml:space="preserve">1.174,24</t>
  </si>
  <si>
    <t xml:space="preserve">1,07</t>
  </si>
  <si>
    <t xml:space="preserve">1.256,43</t>
  </si>
  <si>
    <t xml:space="preserve">95,10</t>
  </si>
  <si>
    <t xml:space="preserve">10,0</t>
  </si>
  <si>
    <t xml:space="preserve">1.246,70</t>
  </si>
  <si>
    <t xml:space="preserve">95,13</t>
  </si>
  <si>
    <t xml:space="preserve">85,96</t>
  </si>
  <si>
    <t xml:space="preserve">14,33</t>
  </si>
  <si>
    <t xml:space="preserve">1.231,80</t>
  </si>
  <si>
    <t xml:space="preserve">95,17</t>
  </si>
  <si>
    <t xml:space="preserve">370,0</t>
  </si>
  <si>
    <t xml:space="preserve">3,29</t>
  </si>
  <si>
    <t xml:space="preserve">1.217,30</t>
  </si>
  <si>
    <t xml:space="preserve">95,21</t>
  </si>
  <si>
    <t xml:space="preserve">603,77</t>
  </si>
  <si>
    <t xml:space="preserve">1.207,54</t>
  </si>
  <si>
    <t xml:space="preserve">95,25</t>
  </si>
  <si>
    <t xml:space="preserve">2,91</t>
  </si>
  <si>
    <t xml:space="preserve">1.202,93</t>
  </si>
  <si>
    <t xml:space="preserve">95,29</t>
  </si>
  <si>
    <t xml:space="preserve">228,0</t>
  </si>
  <si>
    <t xml:space="preserve">5,23</t>
  </si>
  <si>
    <t xml:space="preserve">1.192,44</t>
  </si>
  <si>
    <t xml:space="preserve">95,32</t>
  </si>
  <si>
    <t xml:space="preserve">138,0</t>
  </si>
  <si>
    <t xml:space="preserve">8,61</t>
  </si>
  <si>
    <t xml:space="preserve">1.188,18</t>
  </si>
  <si>
    <t xml:space="preserve">95,36</t>
  </si>
  <si>
    <t xml:space="preserve">198,0</t>
  </si>
  <si>
    <t xml:space="preserve">5,94</t>
  </si>
  <si>
    <t xml:space="preserve">1.176,12</t>
  </si>
  <si>
    <t xml:space="preserve">95,40</t>
  </si>
  <si>
    <t xml:space="preserve">1,17</t>
  </si>
  <si>
    <t xml:space="preserve">1.174,94</t>
  </si>
  <si>
    <t xml:space="preserve">95,43</t>
  </si>
  <si>
    <t xml:space="preserve">1.164,26</t>
  </si>
  <si>
    <t xml:space="preserve">95,47</t>
  </si>
  <si>
    <t xml:space="preserve">47,51</t>
  </si>
  <si>
    <t xml:space="preserve">1.140,24</t>
  </si>
  <si>
    <t xml:space="preserve">95,51</t>
  </si>
  <si>
    <t xml:space="preserve">188,87</t>
  </si>
  <si>
    <t xml:space="preserve">1.133,22</t>
  </si>
  <si>
    <t xml:space="preserve">95,54</t>
  </si>
  <si>
    <t xml:space="preserve">1.127,88</t>
  </si>
  <si>
    <t xml:space="preserve">95,58</t>
  </si>
  <si>
    <t xml:space="preserve">151,0</t>
  </si>
  <si>
    <t xml:space="preserve">7,29</t>
  </si>
  <si>
    <t xml:space="preserve">1.100,79</t>
  </si>
  <si>
    <t xml:space="preserve">0,03</t>
  </si>
  <si>
    <t xml:space="preserve">95,61</t>
  </si>
  <si>
    <t xml:space="preserve">4,64</t>
  </si>
  <si>
    <t xml:space="preserve">1.095,04</t>
  </si>
  <si>
    <t xml:space="preserve">95,65</t>
  </si>
  <si>
    <t xml:space="preserve">540,29</t>
  </si>
  <si>
    <t xml:space="preserve">1.080,58</t>
  </si>
  <si>
    <t xml:space="preserve">95,68</t>
  </si>
  <si>
    <t xml:space="preserve">215,71</t>
  </si>
  <si>
    <t xml:space="preserve">1.078,55</t>
  </si>
  <si>
    <t xml:space="preserve">40,0</t>
  </si>
  <si>
    <t xml:space="preserve">26,88</t>
  </si>
  <si>
    <t xml:space="preserve">1.075,20</t>
  </si>
  <si>
    <t xml:space="preserve">95,75</t>
  </si>
  <si>
    <t xml:space="preserve">99,0</t>
  </si>
  <si>
    <t xml:space="preserve">10,85</t>
  </si>
  <si>
    <t xml:space="preserve">1.074,15</t>
  </si>
  <si>
    <t xml:space="preserve">95,78</t>
  </si>
  <si>
    <t xml:space="preserve">132,52</t>
  </si>
  <si>
    <t xml:space="preserve">1.060,16</t>
  </si>
  <si>
    <t xml:space="preserve">95,81</t>
  </si>
  <si>
    <t xml:space="preserve">15,10</t>
  </si>
  <si>
    <t xml:space="preserve">1.057,00</t>
  </si>
  <si>
    <t xml:space="preserve">95,85</t>
  </si>
  <si>
    <t xml:space="preserve">90,0</t>
  </si>
  <si>
    <t xml:space="preserve">11,73</t>
  </si>
  <si>
    <t xml:space="preserve">1.055,70</t>
  </si>
  <si>
    <t xml:space="preserve">95,88</t>
  </si>
  <si>
    <t xml:space="preserve">1.039,12</t>
  </si>
  <si>
    <t xml:space="preserve">95,91</t>
  </si>
  <si>
    <t xml:space="preserve">1.260,0</t>
  </si>
  <si>
    <t xml:space="preserve">1.033,20</t>
  </si>
  <si>
    <t xml:space="preserve">95,94</t>
  </si>
  <si>
    <t xml:space="preserve">546,0</t>
  </si>
  <si>
    <t xml:space="preserve">1,89</t>
  </si>
  <si>
    <t xml:space="preserve">1.031,94</t>
  </si>
  <si>
    <t xml:space="preserve">95,98</t>
  </si>
  <si>
    <t xml:space="preserve">20,60</t>
  </si>
  <si>
    <t xml:space="preserve">1.030,00</t>
  </si>
  <si>
    <t xml:space="preserve">96,01</t>
  </si>
  <si>
    <t xml:space="preserve">121,0</t>
  </si>
  <si>
    <t xml:space="preserve">8,51</t>
  </si>
  <si>
    <t xml:space="preserve">1.029,71</t>
  </si>
  <si>
    <t xml:space="preserve">96,04</t>
  </si>
  <si>
    <t xml:space="preserve">1.404,79</t>
  </si>
  <si>
    <t xml:space="preserve">0,73</t>
  </si>
  <si>
    <t xml:space="preserve">1.025,49</t>
  </si>
  <si>
    <t xml:space="preserve">96,07</t>
  </si>
  <si>
    <t xml:space="preserve">22,53</t>
  </si>
  <si>
    <t xml:space="preserve">1.013,85</t>
  </si>
  <si>
    <t xml:space="preserve">96,10</t>
  </si>
  <si>
    <t xml:space="preserve">50,37</t>
  </si>
  <si>
    <t xml:space="preserve">1.007,40</t>
  </si>
  <si>
    <t xml:space="preserve">96,13</t>
  </si>
  <si>
    <t xml:space="preserve">168,0</t>
  </si>
  <si>
    <t xml:space="preserve">5,95</t>
  </si>
  <si>
    <t xml:space="preserve">999,60</t>
  </si>
  <si>
    <t xml:space="preserve">96,17</t>
  </si>
  <si>
    <t xml:space="preserve">986,30</t>
  </si>
  <si>
    <t xml:space="preserve">96,20</t>
  </si>
  <si>
    <t xml:space="preserve">985,47</t>
  </si>
  <si>
    <t xml:space="preserve">96,23</t>
  </si>
  <si>
    <t xml:space="preserve">11,34</t>
  </si>
  <si>
    <t xml:space="preserve">86,09</t>
  </si>
  <si>
    <t xml:space="preserve">976,26</t>
  </si>
  <si>
    <t xml:space="preserve">96,26</t>
  </si>
  <si>
    <t xml:space="preserve">321,60</t>
  </si>
  <si>
    <t xml:space="preserve">964,80</t>
  </si>
  <si>
    <t xml:space="preserve">96,29</t>
  </si>
  <si>
    <t xml:space="preserve">478,70</t>
  </si>
  <si>
    <t xml:space="preserve">957,40</t>
  </si>
  <si>
    <t xml:space="preserve">96,32</t>
  </si>
  <si>
    <t xml:space="preserve">36,0</t>
  </si>
  <si>
    <t xml:space="preserve">26,35</t>
  </si>
  <si>
    <t xml:space="preserve">948,60</t>
  </si>
  <si>
    <t xml:space="preserve">96,35</t>
  </si>
  <si>
    <t xml:space="preserve">12,43</t>
  </si>
  <si>
    <t xml:space="preserve">944,68</t>
  </si>
  <si>
    <t xml:space="preserve">96,38</t>
  </si>
  <si>
    <t xml:space="preserve">23,41</t>
  </si>
  <si>
    <t xml:space="preserve">936,40</t>
  </si>
  <si>
    <t xml:space="preserve">96,41</t>
  </si>
  <si>
    <t xml:space="preserve">928,68</t>
  </si>
  <si>
    <t xml:space="preserve">96,44</t>
  </si>
  <si>
    <t xml:space="preserve">96,0</t>
  </si>
  <si>
    <t xml:space="preserve">9,65</t>
  </si>
  <si>
    <t xml:space="preserve">926,40</t>
  </si>
  <si>
    <t xml:space="preserve">96,46</t>
  </si>
  <si>
    <t xml:space="preserve">292,0</t>
  </si>
  <si>
    <t xml:space="preserve">3,17</t>
  </si>
  <si>
    <t xml:space="preserve">925,64</t>
  </si>
  <si>
    <t xml:space="preserve">96,49</t>
  </si>
  <si>
    <t xml:space="preserve">918,19</t>
  </si>
  <si>
    <t xml:space="preserve">96,52</t>
  </si>
  <si>
    <t xml:space="preserve">201,0</t>
  </si>
  <si>
    <t xml:space="preserve">4,56</t>
  </si>
  <si>
    <t xml:space="preserve">916,56</t>
  </si>
  <si>
    <t xml:space="preserve">96,55</t>
  </si>
  <si>
    <t xml:space="preserve">35,0</t>
  </si>
  <si>
    <t xml:space="preserve">25,79</t>
  </si>
  <si>
    <t xml:space="preserve">902,65</t>
  </si>
  <si>
    <t xml:space="preserve">96,58</t>
  </si>
  <si>
    <t xml:space="preserve">34,0</t>
  </si>
  <si>
    <t xml:space="preserve">26,47</t>
  </si>
  <si>
    <t xml:space="preserve">899,98</t>
  </si>
  <si>
    <t xml:space="preserve">96,61</t>
  </si>
  <si>
    <t xml:space="preserve">30,84</t>
  </si>
  <si>
    <t xml:space="preserve">28,32</t>
  </si>
  <si>
    <t xml:space="preserve">873,38</t>
  </si>
  <si>
    <t xml:space="preserve">96,63</t>
  </si>
  <si>
    <t xml:space="preserve">26,51</t>
  </si>
  <si>
    <t xml:space="preserve">32,32</t>
  </si>
  <si>
    <t xml:space="preserve">856,80</t>
  </si>
  <si>
    <t xml:space="preserve">96,66</t>
  </si>
  <si>
    <t xml:space="preserve">32,0</t>
  </si>
  <si>
    <t xml:space="preserve">26,00</t>
  </si>
  <si>
    <t xml:space="preserve">832,00</t>
  </si>
  <si>
    <t xml:space="preserve">96,69</t>
  </si>
  <si>
    <t xml:space="preserve">26,36</t>
  </si>
  <si>
    <t xml:space="preserve">812,94</t>
  </si>
  <si>
    <t xml:space="preserve">96,71</t>
  </si>
  <si>
    <t xml:space="preserve">19,94</t>
  </si>
  <si>
    <t xml:space="preserve">797,60</t>
  </si>
  <si>
    <t xml:space="preserve">0,02</t>
  </si>
  <si>
    <t xml:space="preserve">96,74</t>
  </si>
  <si>
    <t xml:space="preserve">88,58</t>
  </si>
  <si>
    <t xml:space="preserve">797,22</t>
  </si>
  <si>
    <t xml:space="preserve">96,76</t>
  </si>
  <si>
    <t xml:space="preserve">56,94</t>
  </si>
  <si>
    <t xml:space="preserve">797,16</t>
  </si>
  <si>
    <t xml:space="preserve">96,79</t>
  </si>
  <si>
    <t xml:space="preserve">17,0</t>
  </si>
  <si>
    <t xml:space="preserve">46,83</t>
  </si>
  <si>
    <t xml:space="preserve">796,11</t>
  </si>
  <si>
    <t xml:space="preserve">96,81</t>
  </si>
  <si>
    <t xml:space="preserve">230,22</t>
  </si>
  <si>
    <t xml:space="preserve">3,42</t>
  </si>
  <si>
    <t xml:space="preserve">787,35</t>
  </si>
  <si>
    <t xml:space="preserve">96,84</t>
  </si>
  <si>
    <t xml:space="preserve">193,48</t>
  </si>
  <si>
    <t xml:space="preserve">773,92</t>
  </si>
  <si>
    <t xml:space="preserve">96,86</t>
  </si>
  <si>
    <t xml:space="preserve">19,33</t>
  </si>
  <si>
    <t xml:space="preserve">773,20</t>
  </si>
  <si>
    <t xml:space="preserve">96,88</t>
  </si>
  <si>
    <t xml:space="preserve">772,80</t>
  </si>
  <si>
    <t xml:space="preserve">96,91</t>
  </si>
  <si>
    <t xml:space="preserve">55,02</t>
  </si>
  <si>
    <t xml:space="preserve">770,28</t>
  </si>
  <si>
    <t xml:space="preserve">96,93</t>
  </si>
  <si>
    <t xml:space="preserve">189,89</t>
  </si>
  <si>
    <t xml:space="preserve">759,56</t>
  </si>
  <si>
    <t xml:space="preserve">96,96</t>
  </si>
  <si>
    <t xml:space="preserve">3,09</t>
  </si>
  <si>
    <t xml:space="preserve">757,05</t>
  </si>
  <si>
    <t xml:space="preserve">96,98</t>
  </si>
  <si>
    <t xml:space="preserve">41,59</t>
  </si>
  <si>
    <t xml:space="preserve">748,62</t>
  </si>
  <si>
    <t xml:space="preserve">97,00</t>
  </si>
  <si>
    <t xml:space="preserve">30,0</t>
  </si>
  <si>
    <t xml:space="preserve">24,63</t>
  </si>
  <si>
    <t xml:space="preserve">738,90</t>
  </si>
  <si>
    <t xml:space="preserve">97,03</t>
  </si>
  <si>
    <t xml:space="preserve">369,42</t>
  </si>
  <si>
    <t xml:space="preserve">738,84</t>
  </si>
  <si>
    <t xml:space="preserve">97,05</t>
  </si>
  <si>
    <t xml:space="preserve">122,0</t>
  </si>
  <si>
    <t xml:space="preserve">6,04</t>
  </si>
  <si>
    <t xml:space="preserve">736,88</t>
  </si>
  <si>
    <t xml:space="preserve">97,07</t>
  </si>
  <si>
    <t xml:space="preserve">200,0</t>
  </si>
  <si>
    <t xml:space="preserve">732,00</t>
  </si>
  <si>
    <t xml:space="preserve">97,09</t>
  </si>
  <si>
    <t xml:space="preserve">182,90</t>
  </si>
  <si>
    <t xml:space="preserve">731,60</t>
  </si>
  <si>
    <t xml:space="preserve">97,12</t>
  </si>
  <si>
    <t xml:space="preserve">28,06</t>
  </si>
  <si>
    <t xml:space="preserve">729,56</t>
  </si>
  <si>
    <t xml:space="preserve">97,14</t>
  </si>
  <si>
    <t xml:space="preserve">65,66</t>
  </si>
  <si>
    <t xml:space="preserve">722,26</t>
  </si>
  <si>
    <t xml:space="preserve">97,16</t>
  </si>
  <si>
    <t xml:space="preserve">202,04</t>
  </si>
  <si>
    <t xml:space="preserve">3,47</t>
  </si>
  <si>
    <t xml:space="preserve">701,07</t>
  </si>
  <si>
    <t xml:space="preserve">97,18</t>
  </si>
  <si>
    <t xml:space="preserve">349,42</t>
  </si>
  <si>
    <t xml:space="preserve">698,84</t>
  </si>
  <si>
    <t xml:space="preserve">97,21</t>
  </si>
  <si>
    <t xml:space="preserve">15,51</t>
  </si>
  <si>
    <t xml:space="preserve">697,95</t>
  </si>
  <si>
    <t xml:space="preserve">97,23</t>
  </si>
  <si>
    <t xml:space="preserve">41,0</t>
  </si>
  <si>
    <t xml:space="preserve">16,99</t>
  </si>
  <si>
    <t xml:space="preserve">696,59</t>
  </si>
  <si>
    <t xml:space="preserve">683,01</t>
  </si>
  <si>
    <t xml:space="preserve">97,27</t>
  </si>
  <si>
    <t xml:space="preserve">16,0</t>
  </si>
  <si>
    <t xml:space="preserve">42,13</t>
  </si>
  <si>
    <t xml:space="preserve">674,08</t>
  </si>
  <si>
    <t xml:space="preserve">97,29</t>
  </si>
  <si>
    <t xml:space="preserve">33,55</t>
  </si>
  <si>
    <t xml:space="preserve">671,00</t>
  </si>
  <si>
    <t xml:space="preserve">97,31</t>
  </si>
  <si>
    <t xml:space="preserve">66,72</t>
  </si>
  <si>
    <t xml:space="preserve">667,20</t>
  </si>
  <si>
    <t xml:space="preserve">97,33</t>
  </si>
  <si>
    <t xml:space="preserve">219,73</t>
  </si>
  <si>
    <t xml:space="preserve">659,19</t>
  </si>
  <si>
    <t xml:space="preserve">97,35</t>
  </si>
  <si>
    <t xml:space="preserve">109,82</t>
  </si>
  <si>
    <t xml:space="preserve">658,92</t>
  </si>
  <si>
    <t xml:space="preserve">97,38</t>
  </si>
  <si>
    <t xml:space="preserve">109,28</t>
  </si>
  <si>
    <t xml:space="preserve">655,68</t>
  </si>
  <si>
    <t xml:space="preserve">97,40</t>
  </si>
  <si>
    <t xml:space="preserve">324,80</t>
  </si>
  <si>
    <t xml:space="preserve">649,60</t>
  </si>
  <si>
    <t xml:space="preserve">97,42</t>
  </si>
  <si>
    <t xml:space="preserve">323,76</t>
  </si>
  <si>
    <t xml:space="preserve">647,52</t>
  </si>
  <si>
    <t xml:space="preserve">97,44</t>
  </si>
  <si>
    <t xml:space="preserve">101,0</t>
  </si>
  <si>
    <t xml:space="preserve">6,41</t>
  </si>
  <si>
    <t xml:space="preserve">647,41</t>
  </si>
  <si>
    <t xml:space="preserve">97,46</t>
  </si>
  <si>
    <t xml:space="preserve">45,81</t>
  </si>
  <si>
    <t xml:space="preserve">641,34</t>
  </si>
  <si>
    <t xml:space="preserve">97,48</t>
  </si>
  <si>
    <t xml:space="preserve">213,72</t>
  </si>
  <si>
    <t xml:space="preserve">641,16</t>
  </si>
  <si>
    <t xml:space="preserve">97,50</t>
  </si>
  <si>
    <t xml:space="preserve">640,39</t>
  </si>
  <si>
    <t xml:space="preserve">97,52</t>
  </si>
  <si>
    <t xml:space="preserve">35,34</t>
  </si>
  <si>
    <t xml:space="preserve">636,12</t>
  </si>
  <si>
    <t xml:space="preserve">97,54</t>
  </si>
  <si>
    <t xml:space="preserve">79,0</t>
  </si>
  <si>
    <t xml:space="preserve">8,04</t>
  </si>
  <si>
    <t xml:space="preserve">635,16</t>
  </si>
  <si>
    <t xml:space="preserve">97,56</t>
  </si>
  <si>
    <t xml:space="preserve">51,0</t>
  </si>
  <si>
    <t xml:space="preserve">12,28</t>
  </si>
  <si>
    <t xml:space="preserve">626,28</t>
  </si>
  <si>
    <t xml:space="preserve">97,58</t>
  </si>
  <si>
    <t xml:space="preserve">623,35</t>
  </si>
  <si>
    <t xml:space="preserve">97,60</t>
  </si>
  <si>
    <t xml:space="preserve">5,55</t>
  </si>
  <si>
    <t xml:space="preserve">623,20</t>
  </si>
  <si>
    <t xml:space="preserve">97,61</t>
  </si>
  <si>
    <t xml:space="preserve">618,30</t>
  </si>
  <si>
    <t xml:space="preserve">97,63</t>
  </si>
  <si>
    <t xml:space="preserve">205,82</t>
  </si>
  <si>
    <t xml:space="preserve">617,46</t>
  </si>
  <si>
    <t xml:space="preserve">97,65</t>
  </si>
  <si>
    <t xml:space="preserve">303,89</t>
  </si>
  <si>
    <t xml:space="preserve">607,78</t>
  </si>
  <si>
    <t xml:space="preserve">97,67</t>
  </si>
  <si>
    <t xml:space="preserve">151,42</t>
  </si>
  <si>
    <t xml:space="preserve">605,68</t>
  </si>
  <si>
    <t xml:space="preserve">97,69</t>
  </si>
  <si>
    <t xml:space="preserve">59,0</t>
  </si>
  <si>
    <t xml:space="preserve">10,17</t>
  </si>
  <si>
    <t xml:space="preserve">600,03</t>
  </si>
  <si>
    <t xml:space="preserve">97,71</t>
  </si>
  <si>
    <t xml:space="preserve">65,63</t>
  </si>
  <si>
    <t xml:space="preserve">590,67</t>
  </si>
  <si>
    <t xml:space="preserve">97,73</t>
  </si>
  <si>
    <t xml:space="preserve">145,23</t>
  </si>
  <si>
    <t xml:space="preserve">580,92</t>
  </si>
  <si>
    <t xml:space="preserve">97,75</t>
  </si>
  <si>
    <t xml:space="preserve">61,0</t>
  </si>
  <si>
    <t xml:space="preserve">9,51</t>
  </si>
  <si>
    <t xml:space="preserve">580,11</t>
  </si>
  <si>
    <t xml:space="preserve">97,76</t>
  </si>
  <si>
    <t xml:space="preserve">24,10</t>
  </si>
  <si>
    <t xml:space="preserve">578,40</t>
  </si>
  <si>
    <t xml:space="preserve">97,78</t>
  </si>
  <si>
    <t xml:space="preserve">71,98</t>
  </si>
  <si>
    <t xml:space="preserve">575,84</t>
  </si>
  <si>
    <t xml:space="preserve">97,80</t>
  </si>
  <si>
    <t xml:space="preserve">35,96</t>
  </si>
  <si>
    <t xml:space="preserve">575,36</t>
  </si>
  <si>
    <t xml:space="preserve">97,82</t>
  </si>
  <si>
    <t xml:space="preserve">38,27</t>
  </si>
  <si>
    <t xml:space="preserve">574,05</t>
  </si>
  <si>
    <t xml:space="preserve">97,84</t>
  </si>
  <si>
    <t xml:space="preserve">81,64</t>
  </si>
  <si>
    <t xml:space="preserve">571,48</t>
  </si>
  <si>
    <t xml:space="preserve">97,85</t>
  </si>
  <si>
    <t xml:space="preserve">11,25</t>
  </si>
  <si>
    <t xml:space="preserve">562,50</t>
  </si>
  <si>
    <t xml:space="preserve">97,87</t>
  </si>
  <si>
    <t xml:space="preserve">556,56</t>
  </si>
  <si>
    <t xml:space="preserve">97,89</t>
  </si>
  <si>
    <t xml:space="preserve">32,70</t>
  </si>
  <si>
    <t xml:space="preserve">555,90</t>
  </si>
  <si>
    <t xml:space="preserve">97,91</t>
  </si>
  <si>
    <t xml:space="preserve">36,34</t>
  </si>
  <si>
    <t xml:space="preserve">545,10</t>
  </si>
  <si>
    <t xml:space="preserve">97,92</t>
  </si>
  <si>
    <t xml:space="preserve">67,82</t>
  </si>
  <si>
    <t xml:space="preserve">542,56</t>
  </si>
  <si>
    <t xml:space="preserve">97,94</t>
  </si>
  <si>
    <t xml:space="preserve">180,82</t>
  </si>
  <si>
    <t xml:space="preserve">542,46</t>
  </si>
  <si>
    <t xml:space="preserve">97,96</t>
  </si>
  <si>
    <t xml:space="preserve">12,05</t>
  </si>
  <si>
    <t xml:space="preserve">542,25</t>
  </si>
  <si>
    <t xml:space="preserve">97,97</t>
  </si>
  <si>
    <t xml:space="preserve">LIPR - LIGAÇÕES PREDIAIS ÁGUA/ESGOTO/ENERGIA/TELEFONE</t>
  </si>
  <si>
    <t xml:space="preserve">540,96</t>
  </si>
  <si>
    <t xml:space="preserve">97,99</t>
  </si>
  <si>
    <t xml:space="preserve">536,46</t>
  </si>
  <si>
    <t xml:space="preserve">98,01</t>
  </si>
  <si>
    <t xml:space="preserve">20,40</t>
  </si>
  <si>
    <t xml:space="preserve">530,40</t>
  </si>
  <si>
    <t xml:space="preserve">98,02</t>
  </si>
  <si>
    <t xml:space="preserve">15,26</t>
  </si>
  <si>
    <t xml:space="preserve">34,63</t>
  </si>
  <si>
    <t xml:space="preserve">528,45</t>
  </si>
  <si>
    <t xml:space="preserve">98,04</t>
  </si>
  <si>
    <t xml:space="preserve">4,06</t>
  </si>
  <si>
    <t xml:space="preserve">527,80</t>
  </si>
  <si>
    <t xml:space="preserve">98,06</t>
  </si>
  <si>
    <t xml:space="preserve">17,10</t>
  </si>
  <si>
    <t xml:space="preserve">527,36</t>
  </si>
  <si>
    <t xml:space="preserve">98,07</t>
  </si>
  <si>
    <t xml:space="preserve">35,04</t>
  </si>
  <si>
    <t xml:space="preserve">525,60</t>
  </si>
  <si>
    <t xml:space="preserve">98,09</t>
  </si>
  <si>
    <t xml:space="preserve">39,0</t>
  </si>
  <si>
    <t xml:space="preserve">13,45</t>
  </si>
  <si>
    <t xml:space="preserve">524,55</t>
  </si>
  <si>
    <t xml:space="preserve">98,11</t>
  </si>
  <si>
    <t xml:space="preserve">261,71</t>
  </si>
  <si>
    <t xml:space="preserve">523,42</t>
  </si>
  <si>
    <t xml:space="preserve">98,12</t>
  </si>
  <si>
    <t xml:space="preserve">63,0</t>
  </si>
  <si>
    <t xml:space="preserve">8,29</t>
  </si>
  <si>
    <t xml:space="preserve">522,27</t>
  </si>
  <si>
    <t xml:space="preserve">98,14</t>
  </si>
  <si>
    <t xml:space="preserve">86,68</t>
  </si>
  <si>
    <t xml:space="preserve">520,08</t>
  </si>
  <si>
    <t xml:space="preserve">98,16</t>
  </si>
  <si>
    <t xml:space="preserve">129,28</t>
  </si>
  <si>
    <t xml:space="preserve">517,12</t>
  </si>
  <si>
    <t xml:space="preserve">98,17</t>
  </si>
  <si>
    <t xml:space="preserve">512,99</t>
  </si>
  <si>
    <t xml:space="preserve">98,19</t>
  </si>
  <si>
    <t xml:space="preserve">512,73</t>
  </si>
  <si>
    <t xml:space="preserve">98,20</t>
  </si>
  <si>
    <t xml:space="preserve">85,42</t>
  </si>
  <si>
    <t xml:space="preserve">512,52</t>
  </si>
  <si>
    <t xml:space="preserve">98,22</t>
  </si>
  <si>
    <t xml:space="preserve">126,41</t>
  </si>
  <si>
    <t xml:space="preserve">505,64</t>
  </si>
  <si>
    <t xml:space="preserve">98,24</t>
  </si>
  <si>
    <t xml:space="preserve">26,09</t>
  </si>
  <si>
    <t xml:space="preserve">19,22</t>
  </si>
  <si>
    <t xml:space="preserve">501,44</t>
  </si>
  <si>
    <t xml:space="preserve">98,25</t>
  </si>
  <si>
    <t xml:space="preserve">498,68</t>
  </si>
  <si>
    <t xml:space="preserve">98,27</t>
  </si>
  <si>
    <t xml:space="preserve">496,68</t>
  </si>
  <si>
    <t xml:space="preserve">98,28</t>
  </si>
  <si>
    <t xml:space="preserve">164,53</t>
  </si>
  <si>
    <t xml:space="preserve">493,59</t>
  </si>
  <si>
    <t xml:space="preserve">98,30</t>
  </si>
  <si>
    <t xml:space="preserve">9,86</t>
  </si>
  <si>
    <t xml:space="preserve">493,00</t>
  </si>
  <si>
    <t xml:space="preserve">98,31</t>
  </si>
  <si>
    <t xml:space="preserve">6,15</t>
  </si>
  <si>
    <t xml:space="preserve">492,00</t>
  </si>
  <si>
    <t xml:space="preserve">98,33</t>
  </si>
  <si>
    <t xml:space="preserve">490,23</t>
  </si>
  <si>
    <t xml:space="preserve">98,34</t>
  </si>
  <si>
    <t xml:space="preserve">81,46</t>
  </si>
  <si>
    <t xml:space="preserve">488,76</t>
  </si>
  <si>
    <t xml:space="preserve">98,36</t>
  </si>
  <si>
    <t xml:space="preserve">12,68</t>
  </si>
  <si>
    <t xml:space="preserve">481,84</t>
  </si>
  <si>
    <t xml:space="preserve">98,37</t>
  </si>
  <si>
    <t xml:space="preserve">481,02</t>
  </si>
  <si>
    <t xml:space="preserve">98,39</t>
  </si>
  <si>
    <t xml:space="preserve">9,90</t>
  </si>
  <si>
    <t xml:space="preserve">475,20</t>
  </si>
  <si>
    <t xml:space="preserve">0,01</t>
  </si>
  <si>
    <t xml:space="preserve">98,40</t>
  </si>
  <si>
    <t xml:space="preserve">27,68</t>
  </si>
  <si>
    <t xml:space="preserve">470,56</t>
  </si>
  <si>
    <t xml:space="preserve">98,42</t>
  </si>
  <si>
    <t xml:space="preserve">469,80</t>
  </si>
  <si>
    <t xml:space="preserve">98,43</t>
  </si>
  <si>
    <t xml:space="preserve">5,86</t>
  </si>
  <si>
    <t xml:space="preserve">468,80</t>
  </si>
  <si>
    <t xml:space="preserve">98,45</t>
  </si>
  <si>
    <t xml:space="preserve">8,48</t>
  </si>
  <si>
    <t xml:space="preserve">466,40</t>
  </si>
  <si>
    <t xml:space="preserve">98,46</t>
  </si>
  <si>
    <t xml:space="preserve">457,20</t>
  </si>
  <si>
    <t xml:space="preserve">98,48</t>
  </si>
  <si>
    <t xml:space="preserve">32,38</t>
  </si>
  <si>
    <t xml:space="preserve">453,32</t>
  </si>
  <si>
    <t xml:space="preserve">98,49</t>
  </si>
  <si>
    <t xml:space="preserve">226,21</t>
  </si>
  <si>
    <t xml:space="preserve">452,42</t>
  </si>
  <si>
    <t xml:space="preserve">98,50</t>
  </si>
  <si>
    <t xml:space="preserve">150,15</t>
  </si>
  <si>
    <t xml:space="preserve">450,45</t>
  </si>
  <si>
    <t xml:space="preserve">98,52</t>
  </si>
  <si>
    <t xml:space="preserve">7,36</t>
  </si>
  <si>
    <t xml:space="preserve">441,60</t>
  </si>
  <si>
    <t xml:space="preserve">98,53</t>
  </si>
  <si>
    <t xml:space="preserve">220,74</t>
  </si>
  <si>
    <t xml:space="preserve">441,48</t>
  </si>
  <si>
    <t xml:space="preserve">98,55</t>
  </si>
  <si>
    <t xml:space="preserve">52,0</t>
  </si>
  <si>
    <t xml:space="preserve">8,35</t>
  </si>
  <si>
    <t xml:space="preserve">434,20</t>
  </si>
  <si>
    <t xml:space="preserve">98,56</t>
  </si>
  <si>
    <t xml:space="preserve">SERP - SERVIÇOS PRELIMINARES</t>
  </si>
  <si>
    <t xml:space="preserve">11,14</t>
  </si>
  <si>
    <t xml:space="preserve">38,83</t>
  </si>
  <si>
    <t xml:space="preserve">432,56</t>
  </si>
  <si>
    <t xml:space="preserve">98,57</t>
  </si>
  <si>
    <t xml:space="preserve">1.428,89</t>
  </si>
  <si>
    <t xml:space="preserve">428,66</t>
  </si>
  <si>
    <t xml:space="preserve">98,59</t>
  </si>
  <si>
    <t xml:space="preserve">38,80</t>
  </si>
  <si>
    <t xml:space="preserve">426,80</t>
  </si>
  <si>
    <t xml:space="preserve">98,60</t>
  </si>
  <si>
    <t xml:space="preserve">20,32</t>
  </si>
  <si>
    <t xml:space="preserve">426,72</t>
  </si>
  <si>
    <t xml:space="preserve">98,61</t>
  </si>
  <si>
    <t xml:space="preserve">57,0</t>
  </si>
  <si>
    <t xml:space="preserve">7,42</t>
  </si>
  <si>
    <t xml:space="preserve">422,94</t>
  </si>
  <si>
    <t xml:space="preserve">98,63</t>
  </si>
  <si>
    <t xml:space="preserve">14,04</t>
  </si>
  <si>
    <t xml:space="preserve">421,20</t>
  </si>
  <si>
    <t xml:space="preserve">98,64</t>
  </si>
  <si>
    <t xml:space="preserve">105,26</t>
  </si>
  <si>
    <t xml:space="preserve">421,04</t>
  </si>
  <si>
    <t xml:space="preserve">98,65</t>
  </si>
  <si>
    <t xml:space="preserve">20,6</t>
  </si>
  <si>
    <t xml:space="preserve">20,33</t>
  </si>
  <si>
    <t xml:space="preserve">418,79</t>
  </si>
  <si>
    <t xml:space="preserve">98,67</t>
  </si>
  <si>
    <t xml:space="preserve">139,32</t>
  </si>
  <si>
    <t xml:space="preserve">417,96</t>
  </si>
  <si>
    <t xml:space="preserve">98,68</t>
  </si>
  <si>
    <t xml:space="preserve">8,00</t>
  </si>
  <si>
    <t xml:space="preserve">416,00</t>
  </si>
  <si>
    <t xml:space="preserve">98,69</t>
  </si>
  <si>
    <t xml:space="preserve">102,97</t>
  </si>
  <si>
    <t xml:space="preserve">411,88</t>
  </si>
  <si>
    <t xml:space="preserve">98,71</t>
  </si>
  <si>
    <t xml:space="preserve">12,45</t>
  </si>
  <si>
    <t xml:space="preserve">410,85</t>
  </si>
  <si>
    <t xml:space="preserve">98,72</t>
  </si>
  <si>
    <t xml:space="preserve">407,11</t>
  </si>
  <si>
    <t xml:space="preserve">98,73</t>
  </si>
  <si>
    <t xml:space="preserve">22,56</t>
  </si>
  <si>
    <t xml:space="preserve">406,08</t>
  </si>
  <si>
    <t xml:space="preserve">98,74</t>
  </si>
  <si>
    <t xml:space="preserve">13,04</t>
  </si>
  <si>
    <t xml:space="preserve">402,15</t>
  </si>
  <si>
    <t xml:space="preserve">98,76</t>
  </si>
  <si>
    <t xml:space="preserve">66,95</t>
  </si>
  <si>
    <t xml:space="preserve">401,70</t>
  </si>
  <si>
    <t xml:space="preserve">98,77</t>
  </si>
  <si>
    <t xml:space="preserve">6,66</t>
  </si>
  <si>
    <t xml:space="preserve">399,60</t>
  </si>
  <si>
    <t xml:space="preserve">98,78</t>
  </si>
  <si>
    <t xml:space="preserve">18,15</t>
  </si>
  <si>
    <t xml:space="preserve">399,30</t>
  </si>
  <si>
    <t xml:space="preserve">98,79</t>
  </si>
  <si>
    <t xml:space="preserve">8,45</t>
  </si>
  <si>
    <t xml:space="preserve">397,15</t>
  </si>
  <si>
    <t xml:space="preserve">98,81</t>
  </si>
  <si>
    <t xml:space="preserve">28,25</t>
  </si>
  <si>
    <t xml:space="preserve">395,50</t>
  </si>
  <si>
    <t xml:space="preserve">98,82</t>
  </si>
  <si>
    <t xml:space="preserve">175,6</t>
  </si>
  <si>
    <t xml:space="preserve">2,23</t>
  </si>
  <si>
    <t xml:space="preserve">391,58</t>
  </si>
  <si>
    <t xml:space="preserve">98,83</t>
  </si>
  <si>
    <t xml:space="preserve">64,63</t>
  </si>
  <si>
    <t xml:space="preserve">387,78</t>
  </si>
  <si>
    <t xml:space="preserve">98,84</t>
  </si>
  <si>
    <t xml:space="preserve">10,68</t>
  </si>
  <si>
    <t xml:space="preserve">384,48</t>
  </si>
  <si>
    <t xml:space="preserve">98,85</t>
  </si>
  <si>
    <t xml:space="preserve">14,50</t>
  </si>
  <si>
    <t xml:space="preserve">377,00</t>
  </si>
  <si>
    <t xml:space="preserve">98,87</t>
  </si>
  <si>
    <t xml:space="preserve">374,52</t>
  </si>
  <si>
    <t xml:space="preserve">98,88</t>
  </si>
  <si>
    <t xml:space="preserve">371,94</t>
  </si>
  <si>
    <t xml:space="preserve">98,89</t>
  </si>
  <si>
    <t xml:space="preserve">4,58</t>
  </si>
  <si>
    <t xml:space="preserve">366,40</t>
  </si>
  <si>
    <t xml:space="preserve">98,90</t>
  </si>
  <si>
    <t xml:space="preserve">72,0</t>
  </si>
  <si>
    <t xml:space="preserve">5,08</t>
  </si>
  <si>
    <t xml:space="preserve">365,76</t>
  </si>
  <si>
    <t xml:space="preserve">98,91</t>
  </si>
  <si>
    <t xml:space="preserve">14,49</t>
  </si>
  <si>
    <t xml:space="preserve">362,25</t>
  </si>
  <si>
    <t xml:space="preserve">98,92</t>
  </si>
  <si>
    <t xml:space="preserve">9,05</t>
  </si>
  <si>
    <t xml:space="preserve">39,97</t>
  </si>
  <si>
    <t xml:space="preserve">361,72</t>
  </si>
  <si>
    <t xml:space="preserve">98,93</t>
  </si>
  <si>
    <t xml:space="preserve">45,01</t>
  </si>
  <si>
    <t xml:space="preserve">360,08</t>
  </si>
  <si>
    <t xml:space="preserve">98,95</t>
  </si>
  <si>
    <t xml:space="preserve">22,48</t>
  </si>
  <si>
    <t xml:space="preserve">359,68</t>
  </si>
  <si>
    <t xml:space="preserve">98,96</t>
  </si>
  <si>
    <t xml:space="preserve">70,66</t>
  </si>
  <si>
    <t xml:space="preserve">353,30</t>
  </si>
  <si>
    <t xml:space="preserve">98,97</t>
  </si>
  <si>
    <t xml:space="preserve">17,62</t>
  </si>
  <si>
    <t xml:space="preserve">352,40</t>
  </si>
  <si>
    <t xml:space="preserve">98,98</t>
  </si>
  <si>
    <t xml:space="preserve">57,88</t>
  </si>
  <si>
    <t xml:space="preserve">347,28</t>
  </si>
  <si>
    <t xml:space="preserve">98,99</t>
  </si>
  <si>
    <t xml:space="preserve">169,20</t>
  </si>
  <si>
    <t xml:space="preserve">338,40</t>
  </si>
  <si>
    <t xml:space="preserve">99,00</t>
  </si>
  <si>
    <t xml:space="preserve">22,20</t>
  </si>
  <si>
    <t xml:space="preserve">333,00</t>
  </si>
  <si>
    <t xml:space="preserve">99,01</t>
  </si>
  <si>
    <t xml:space="preserve">27,30</t>
  </si>
  <si>
    <t xml:space="preserve">327,60</t>
  </si>
  <si>
    <t xml:space="preserve">99,02</t>
  </si>
  <si>
    <t xml:space="preserve">15,58</t>
  </si>
  <si>
    <t xml:space="preserve">327,18</t>
  </si>
  <si>
    <t xml:space="preserve">99,03</t>
  </si>
  <si>
    <t xml:space="preserve">91,0</t>
  </si>
  <si>
    <t xml:space="preserve">3,59</t>
  </si>
  <si>
    <t xml:space="preserve">326,69</t>
  </si>
  <si>
    <t xml:space="preserve">99,04</t>
  </si>
  <si>
    <t xml:space="preserve">324,74</t>
  </si>
  <si>
    <t xml:space="preserve">99,05</t>
  </si>
  <si>
    <t xml:space="preserve">37,0</t>
  </si>
  <si>
    <t xml:space="preserve">8,68</t>
  </si>
  <si>
    <t xml:space="preserve">321,16</t>
  </si>
  <si>
    <t xml:space="preserve">99,06</t>
  </si>
  <si>
    <t xml:space="preserve">482,41</t>
  </si>
  <si>
    <t xml:space="preserve">318,39</t>
  </si>
  <si>
    <t xml:space="preserve">99,07</t>
  </si>
  <si>
    <t xml:space="preserve">61,88</t>
  </si>
  <si>
    <t xml:space="preserve">309,40</t>
  </si>
  <si>
    <t xml:space="preserve">99,08</t>
  </si>
  <si>
    <t xml:space="preserve">15,43</t>
  </si>
  <si>
    <t xml:space="preserve">308,60</t>
  </si>
  <si>
    <t xml:space="preserve">99,09</t>
  </si>
  <si>
    <t xml:space="preserve">76,94</t>
  </si>
  <si>
    <t xml:space="preserve">307,76</t>
  </si>
  <si>
    <t xml:space="preserve">99,10</t>
  </si>
  <si>
    <t xml:space="preserve">37,69</t>
  </si>
  <si>
    <t xml:space="preserve">301,52</t>
  </si>
  <si>
    <t xml:space="preserve">99,11</t>
  </si>
  <si>
    <t xml:space="preserve">18,37</t>
  </si>
  <si>
    <t xml:space="preserve">293,92</t>
  </si>
  <si>
    <t xml:space="preserve">99,12</t>
  </si>
  <si>
    <t xml:space="preserve">54,0</t>
  </si>
  <si>
    <t xml:space="preserve">5,43</t>
  </si>
  <si>
    <t xml:space="preserve">293,22</t>
  </si>
  <si>
    <t xml:space="preserve">99,13</t>
  </si>
  <si>
    <t xml:space="preserve">1,2</t>
  </si>
  <si>
    <t xml:space="preserve">242,75</t>
  </si>
  <si>
    <t xml:space="preserve">291,30</t>
  </si>
  <si>
    <t xml:space="preserve">99,14</t>
  </si>
  <si>
    <t xml:space="preserve">72,12</t>
  </si>
  <si>
    <t xml:space="preserve">99,15</t>
  </si>
  <si>
    <t xml:space="preserve">57,05</t>
  </si>
  <si>
    <t xml:space="preserve">285,25</t>
  </si>
  <si>
    <t xml:space="preserve">99,16</t>
  </si>
  <si>
    <t xml:space="preserve">284,16</t>
  </si>
  <si>
    <t xml:space="preserve">53,0</t>
  </si>
  <si>
    <t xml:space="preserve">5,27</t>
  </si>
  <si>
    <t xml:space="preserve">279,31</t>
  </si>
  <si>
    <t xml:space="preserve">99,17</t>
  </si>
  <si>
    <t xml:space="preserve">138,73</t>
  </si>
  <si>
    <t xml:space="preserve">277,46</t>
  </si>
  <si>
    <t xml:space="preserve">99,18</t>
  </si>
  <si>
    <t xml:space="preserve">13,86</t>
  </si>
  <si>
    <t xml:space="preserve">277,20</t>
  </si>
  <si>
    <t xml:space="preserve">99,19</t>
  </si>
  <si>
    <t xml:space="preserve">15,38</t>
  </si>
  <si>
    <t xml:space="preserve">276,84</t>
  </si>
  <si>
    <t xml:space="preserve">99,20</t>
  </si>
  <si>
    <t xml:space="preserve">424,64</t>
  </si>
  <si>
    <t xml:space="preserve">0,65</t>
  </si>
  <si>
    <t xml:space="preserve">276,01</t>
  </si>
  <si>
    <t xml:space="preserve">99,21</t>
  </si>
  <si>
    <t xml:space="preserve">11,45</t>
  </si>
  <si>
    <t xml:space="preserve">274,80</t>
  </si>
  <si>
    <t xml:space="preserve">99,22</t>
  </si>
  <si>
    <t xml:space="preserve">269,25</t>
  </si>
  <si>
    <t xml:space="preserve">32,95</t>
  </si>
  <si>
    <t xml:space="preserve">263,60</t>
  </si>
  <si>
    <t xml:space="preserve">99,23</t>
  </si>
  <si>
    <t xml:space="preserve">10,91</t>
  </si>
  <si>
    <t xml:space="preserve">261,84</t>
  </si>
  <si>
    <t xml:space="preserve">99,24</t>
  </si>
  <si>
    <t xml:space="preserve">16,27</t>
  </si>
  <si>
    <t xml:space="preserve">260,32</t>
  </si>
  <si>
    <t xml:space="preserve">99,25</t>
  </si>
  <si>
    <t xml:space="preserve">129,99</t>
  </si>
  <si>
    <t xml:space="preserve">259,98</t>
  </si>
  <si>
    <t xml:space="preserve">99,26</t>
  </si>
  <si>
    <t xml:space="preserve">27,0</t>
  </si>
  <si>
    <t xml:space="preserve">9,61</t>
  </si>
  <si>
    <t xml:space="preserve">259,47</t>
  </si>
  <si>
    <t xml:space="preserve">99,27</t>
  </si>
  <si>
    <t xml:space="preserve">2,86</t>
  </si>
  <si>
    <t xml:space="preserve">257,40</t>
  </si>
  <si>
    <t xml:space="preserve">81,0</t>
  </si>
  <si>
    <t xml:space="preserve">256,77</t>
  </si>
  <si>
    <t xml:space="preserve">99,28</t>
  </si>
  <si>
    <t xml:space="preserve">15,90</t>
  </si>
  <si>
    <t xml:space="preserve">254,40</t>
  </si>
  <si>
    <t xml:space="preserve">99,29</t>
  </si>
  <si>
    <t xml:space="preserve">3,5</t>
  </si>
  <si>
    <t xml:space="preserve">72,06</t>
  </si>
  <si>
    <t xml:space="preserve">252,21</t>
  </si>
  <si>
    <t xml:space="preserve">99,30</t>
  </si>
  <si>
    <t xml:space="preserve">31,47</t>
  </si>
  <si>
    <t xml:space="preserve">251,76</t>
  </si>
  <si>
    <t xml:space="preserve">7,17</t>
  </si>
  <si>
    <t xml:space="preserve">250,95</t>
  </si>
  <si>
    <t xml:space="preserve">99,31</t>
  </si>
  <si>
    <t xml:space="preserve">11,70</t>
  </si>
  <si>
    <t xml:space="preserve">245,70</t>
  </si>
  <si>
    <t xml:space="preserve">99,32</t>
  </si>
  <si>
    <t xml:space="preserve">61,17</t>
  </si>
  <si>
    <t xml:space="preserve">244,68</t>
  </si>
  <si>
    <t xml:space="preserve">99,33</t>
  </si>
  <si>
    <t xml:space="preserve">81,56</t>
  </si>
  <si>
    <t xml:space="preserve">99,34</t>
  </si>
  <si>
    <t xml:space="preserve">5,36</t>
  </si>
  <si>
    <t xml:space="preserve">241,20</t>
  </si>
  <si>
    <t xml:space="preserve">239,45</t>
  </si>
  <si>
    <t xml:space="preserve">99,35</t>
  </si>
  <si>
    <t xml:space="preserve">7,4</t>
  </si>
  <si>
    <t xml:space="preserve">239,16</t>
  </si>
  <si>
    <t xml:space="preserve">99,36</t>
  </si>
  <si>
    <t xml:space="preserve">238,00</t>
  </si>
  <si>
    <t xml:space="preserve">99,37</t>
  </si>
  <si>
    <t xml:space="preserve">13,16</t>
  </si>
  <si>
    <t xml:space="preserve">236,88</t>
  </si>
  <si>
    <t xml:space="preserve">33,81</t>
  </si>
  <si>
    <t xml:space="preserve">236,67</t>
  </si>
  <si>
    <t xml:space="preserve">99,38</t>
  </si>
  <si>
    <t xml:space="preserve">6,88</t>
  </si>
  <si>
    <t xml:space="preserve">233,92</t>
  </si>
  <si>
    <t xml:space="preserve">99,39</t>
  </si>
  <si>
    <t xml:space="preserve">228,17</t>
  </si>
  <si>
    <t xml:space="preserve">226,60</t>
  </si>
  <si>
    <t xml:space="preserve">99,40</t>
  </si>
  <si>
    <t xml:space="preserve">226,50</t>
  </si>
  <si>
    <t xml:space="preserve">99,41</t>
  </si>
  <si>
    <t xml:space="preserve">223,20</t>
  </si>
  <si>
    <t xml:space="preserve">99,42</t>
  </si>
  <si>
    <t xml:space="preserve">221,68</t>
  </si>
  <si>
    <t xml:space="preserve">36,81</t>
  </si>
  <si>
    <t xml:space="preserve">220,86</t>
  </si>
  <si>
    <t xml:space="preserve">99,43</t>
  </si>
  <si>
    <t xml:space="preserve">219,98</t>
  </si>
  <si>
    <t xml:space="preserve">99,44</t>
  </si>
  <si>
    <t xml:space="preserve">53,59</t>
  </si>
  <si>
    <t xml:space="preserve">214,36</t>
  </si>
  <si>
    <t xml:space="preserve">213,03</t>
  </si>
  <si>
    <t xml:space="preserve">99,45</t>
  </si>
  <si>
    <t xml:space="preserve">26,54</t>
  </si>
  <si>
    <t xml:space="preserve">212,32</t>
  </si>
  <si>
    <t xml:space="preserve">99,46</t>
  </si>
  <si>
    <t xml:space="preserve">115,89</t>
  </si>
  <si>
    <t xml:space="preserve">1,82</t>
  </si>
  <si>
    <t xml:space="preserve">210,91</t>
  </si>
  <si>
    <t xml:space="preserve">210,10</t>
  </si>
  <si>
    <t xml:space="preserve">99,47</t>
  </si>
  <si>
    <t xml:space="preserve">22,91</t>
  </si>
  <si>
    <t xml:space="preserve">206,19</t>
  </si>
  <si>
    <t xml:space="preserve">99,48</t>
  </si>
  <si>
    <t xml:space="preserve">5,89</t>
  </si>
  <si>
    <t xml:space="preserve">206,15</t>
  </si>
  <si>
    <t xml:space="preserve">201,75</t>
  </si>
  <si>
    <t xml:space="preserve">99,49</t>
  </si>
  <si>
    <t xml:space="preserve">127,48</t>
  </si>
  <si>
    <t xml:space="preserve">200,14</t>
  </si>
  <si>
    <t xml:space="preserve">99,50</t>
  </si>
  <si>
    <t xml:space="preserve">198,64</t>
  </si>
  <si>
    <t xml:space="preserve">4,89</t>
  </si>
  <si>
    <t xml:space="preserve">195,60</t>
  </si>
  <si>
    <t xml:space="preserve">99,51</t>
  </si>
  <si>
    <t xml:space="preserve">194,76</t>
  </si>
  <si>
    <t xml:space="preserve">63,87</t>
  </si>
  <si>
    <t xml:space="preserve">191,61</t>
  </si>
  <si>
    <t xml:space="preserve">99,52</t>
  </si>
  <si>
    <t xml:space="preserve">7,32</t>
  </si>
  <si>
    <t xml:space="preserve">190,32</t>
  </si>
  <si>
    <t xml:space="preserve">99,53</t>
  </si>
  <si>
    <t xml:space="preserve">94,50</t>
  </si>
  <si>
    <t xml:space="preserve">189,00</t>
  </si>
  <si>
    <t xml:space="preserve">93,72</t>
  </si>
  <si>
    <t xml:space="preserve">187,44</t>
  </si>
  <si>
    <t xml:space="preserve">99,54</t>
  </si>
  <si>
    <t xml:space="preserve">121,28</t>
  </si>
  <si>
    <t xml:space="preserve">1,53</t>
  </si>
  <si>
    <t xml:space="preserve">185,55</t>
  </si>
  <si>
    <t xml:space="preserve">19,0</t>
  </si>
  <si>
    <t xml:space="preserve">9,73</t>
  </si>
  <si>
    <t xml:space="preserve">184,87</t>
  </si>
  <si>
    <t xml:space="preserve">99,55</t>
  </si>
  <si>
    <t xml:space="preserve">13,0</t>
  </si>
  <si>
    <t xml:space="preserve">14,08</t>
  </si>
  <si>
    <t xml:space="preserve">183,04</t>
  </si>
  <si>
    <t xml:space="preserve">91,38</t>
  </si>
  <si>
    <t xml:space="preserve">182,76</t>
  </si>
  <si>
    <t xml:space="preserve">99,56</t>
  </si>
  <si>
    <t xml:space="preserve">49,0</t>
  </si>
  <si>
    <t xml:space="preserve">3,69</t>
  </si>
  <si>
    <t xml:space="preserve">180,81</t>
  </si>
  <si>
    <t xml:space="preserve">99,57</t>
  </si>
  <si>
    <t xml:space="preserve">30,10</t>
  </si>
  <si>
    <t xml:space="preserve">180,60</t>
  </si>
  <si>
    <t xml:space="preserve">1,58</t>
  </si>
  <si>
    <t xml:space="preserve">177,41</t>
  </si>
  <si>
    <t xml:space="preserve">99,58</t>
  </si>
  <si>
    <t xml:space="preserve">176,33</t>
  </si>
  <si>
    <t xml:space="preserve">3,14</t>
  </si>
  <si>
    <t xml:space="preserve">175,84</t>
  </si>
  <si>
    <t xml:space="preserve">99,59</t>
  </si>
  <si>
    <t xml:space="preserve">14,41</t>
  </si>
  <si>
    <t xml:space="preserve">172,92</t>
  </si>
  <si>
    <t xml:space="preserve">18,51</t>
  </si>
  <si>
    <t xml:space="preserve">166,59</t>
  </si>
  <si>
    <t xml:space="preserve">99,60</t>
  </si>
  <si>
    <t xml:space="preserve">27,45</t>
  </si>
  <si>
    <t xml:space="preserve">164,70</t>
  </si>
  <si>
    <t xml:space="preserve">161,22</t>
  </si>
  <si>
    <t xml:space="preserve">99,61</t>
  </si>
  <si>
    <t xml:space="preserve">13,20</t>
  </si>
  <si>
    <t xml:space="preserve">158,40</t>
  </si>
  <si>
    <t xml:space="preserve">0,00</t>
  </si>
  <si>
    <t xml:space="preserve">156,24</t>
  </si>
  <si>
    <t xml:space="preserve">99,62</t>
  </si>
  <si>
    <t xml:space="preserve">17,14</t>
  </si>
  <si>
    <t xml:space="preserve">154,26</t>
  </si>
  <si>
    <t xml:space="preserve">16,69</t>
  </si>
  <si>
    <t xml:space="preserve">150,21</t>
  </si>
  <si>
    <t xml:space="preserve">99,63</t>
  </si>
  <si>
    <t xml:space="preserve">149,55</t>
  </si>
  <si>
    <t xml:space="preserve">13,44</t>
  </si>
  <si>
    <t xml:space="preserve">147,84</t>
  </si>
  <si>
    <t xml:space="preserve">99,64</t>
  </si>
  <si>
    <t xml:space="preserve">48,91</t>
  </si>
  <si>
    <t xml:space="preserve">146,73</t>
  </si>
  <si>
    <t xml:space="preserve">142,50</t>
  </si>
  <si>
    <t xml:space="preserve">99,65</t>
  </si>
  <si>
    <t xml:space="preserve">3,28</t>
  </si>
  <si>
    <t xml:space="preserve">141,04</t>
  </si>
  <si>
    <t xml:space="preserve">35,06</t>
  </si>
  <si>
    <t xml:space="preserve">140,24</t>
  </si>
  <si>
    <t xml:space="preserve">99,66</t>
  </si>
  <si>
    <t xml:space="preserve">13,98</t>
  </si>
  <si>
    <t xml:space="preserve">139,80</t>
  </si>
  <si>
    <t xml:space="preserve">139,46</t>
  </si>
  <si>
    <t xml:space="preserve">6,95</t>
  </si>
  <si>
    <t xml:space="preserve">139,00</t>
  </si>
  <si>
    <t xml:space="preserve">99,67</t>
  </si>
  <si>
    <t xml:space="preserve">69,09</t>
  </si>
  <si>
    <t xml:space="preserve">138,18</t>
  </si>
  <si>
    <t xml:space="preserve">45,87</t>
  </si>
  <si>
    <t xml:space="preserve">137,61</t>
  </si>
  <si>
    <t xml:space="preserve">99,68</t>
  </si>
  <si>
    <t xml:space="preserve">44,90</t>
  </si>
  <si>
    <t xml:space="preserve">134,70</t>
  </si>
  <si>
    <t xml:space="preserve">4,33</t>
  </si>
  <si>
    <t xml:space="preserve">133,53</t>
  </si>
  <si>
    <t xml:space="preserve">99,69</t>
  </si>
  <si>
    <t xml:space="preserve">131,28</t>
  </si>
  <si>
    <t xml:space="preserve">32,71</t>
  </si>
  <si>
    <t xml:space="preserve">130,84</t>
  </si>
  <si>
    <t xml:space="preserve">64,16</t>
  </si>
  <si>
    <t xml:space="preserve">128,32</t>
  </si>
  <si>
    <t xml:space="preserve">99,70</t>
  </si>
  <si>
    <t xml:space="preserve">42,54</t>
  </si>
  <si>
    <t xml:space="preserve">127,62</t>
  </si>
  <si>
    <t xml:space="preserve">99,71</t>
  </si>
  <si>
    <t xml:space="preserve">15,88</t>
  </si>
  <si>
    <t xml:space="preserve">127,04</t>
  </si>
  <si>
    <t xml:space="preserve">12,46</t>
  </si>
  <si>
    <t xml:space="preserve">124,60</t>
  </si>
  <si>
    <t xml:space="preserve">123,60</t>
  </si>
  <si>
    <t xml:space="preserve">99,72</t>
  </si>
  <si>
    <t xml:space="preserve">8,23</t>
  </si>
  <si>
    <t xml:space="preserve">123,45</t>
  </si>
  <si>
    <t xml:space="preserve">40,79</t>
  </si>
  <si>
    <t xml:space="preserve">122,37</t>
  </si>
  <si>
    <t xml:space="preserve">118,72</t>
  </si>
  <si>
    <t xml:space="preserve">99,73</t>
  </si>
  <si>
    <t xml:space="preserve">118,31</t>
  </si>
  <si>
    <t xml:space="preserve">420,0</t>
  </si>
  <si>
    <t xml:space="preserve">0,28</t>
  </si>
  <si>
    <t xml:space="preserve">117,60</t>
  </si>
  <si>
    <t xml:space="preserve">99,74</t>
  </si>
  <si>
    <t xml:space="preserve">9,01</t>
  </si>
  <si>
    <t xml:space="preserve">117,13</t>
  </si>
  <si>
    <t xml:space="preserve">117,12</t>
  </si>
  <si>
    <t xml:space="preserve">23,29</t>
  </si>
  <si>
    <t xml:space="preserve">116,45</t>
  </si>
  <si>
    <t xml:space="preserve">99,75</t>
  </si>
  <si>
    <t xml:space="preserve">16,46</t>
  </si>
  <si>
    <t xml:space="preserve">115,22</t>
  </si>
  <si>
    <t xml:space="preserve">112,32</t>
  </si>
  <si>
    <t xml:space="preserve">56,05</t>
  </si>
  <si>
    <t xml:space="preserve">112,10</t>
  </si>
  <si>
    <t xml:space="preserve">99,76</t>
  </si>
  <si>
    <t xml:space="preserve">5,59</t>
  </si>
  <si>
    <t xml:space="preserve">111,80</t>
  </si>
  <si>
    <t xml:space="preserve">4,78</t>
  </si>
  <si>
    <t xml:space="preserve">23,14</t>
  </si>
  <si>
    <t xml:space="preserve">110,60</t>
  </si>
  <si>
    <t xml:space="preserve">3,24</t>
  </si>
  <si>
    <t xml:space="preserve">110,16</t>
  </si>
  <si>
    <t xml:space="preserve">99,77</t>
  </si>
  <si>
    <t xml:space="preserve">109,46</t>
  </si>
  <si>
    <t xml:space="preserve">27,16</t>
  </si>
  <si>
    <t xml:space="preserve">108,64</t>
  </si>
  <si>
    <t xml:space="preserve">53,70</t>
  </si>
  <si>
    <t xml:space="preserve">107,40</t>
  </si>
  <si>
    <t xml:space="preserve">99,78</t>
  </si>
  <si>
    <t xml:space="preserve">106,16</t>
  </si>
  <si>
    <t xml:space="preserve">105,75</t>
  </si>
  <si>
    <t xml:space="preserve">10,51</t>
  </si>
  <si>
    <t xml:space="preserve">105,10</t>
  </si>
  <si>
    <t xml:space="preserve">99,79</t>
  </si>
  <si>
    <t xml:space="preserve">136,8</t>
  </si>
  <si>
    <t xml:space="preserve">0,76</t>
  </si>
  <si>
    <t xml:space="preserve">103,96</t>
  </si>
  <si>
    <t xml:space="preserve">14,83</t>
  </si>
  <si>
    <t xml:space="preserve">103,81</t>
  </si>
  <si>
    <t xml:space="preserve">17,24</t>
  </si>
  <si>
    <t xml:space="preserve">103,44</t>
  </si>
  <si>
    <t xml:space="preserve">99,80</t>
  </si>
  <si>
    <t xml:space="preserve">6,85</t>
  </si>
  <si>
    <t xml:space="preserve">102,75</t>
  </si>
  <si>
    <t xml:space="preserve">3,95</t>
  </si>
  <si>
    <t xml:space="preserve">102,70</t>
  </si>
  <si>
    <t xml:space="preserve">5,60</t>
  </si>
  <si>
    <t xml:space="preserve">100,80</t>
  </si>
  <si>
    <t xml:space="preserve">99,81</t>
  </si>
  <si>
    <t xml:space="preserve">33,49</t>
  </si>
  <si>
    <t xml:space="preserve">100,47</t>
  </si>
  <si>
    <t xml:space="preserve">12,42</t>
  </si>
  <si>
    <t xml:space="preserve">99,82</t>
  </si>
  <si>
    <t xml:space="preserve">48,37</t>
  </si>
  <si>
    <t xml:space="preserve">32,20</t>
  </si>
  <si>
    <t xml:space="preserve">96,60</t>
  </si>
  <si>
    <t xml:space="preserve">99,83</t>
  </si>
  <si>
    <t xml:space="preserve">47,72</t>
  </si>
  <si>
    <t xml:space="preserve">95,44</t>
  </si>
  <si>
    <t xml:space="preserve">31,67</t>
  </si>
  <si>
    <t xml:space="preserve">95,01</t>
  </si>
  <si>
    <t xml:space="preserve">7,85</t>
  </si>
  <si>
    <t xml:space="preserve">94,20</t>
  </si>
  <si>
    <t xml:space="preserve">46,79</t>
  </si>
  <si>
    <t xml:space="preserve">93,58</t>
  </si>
  <si>
    <t xml:space="preserve">99,84</t>
  </si>
  <si>
    <t xml:space="preserve">6,25</t>
  </si>
  <si>
    <t xml:space="preserve">99,85</t>
  </si>
  <si>
    <t xml:space="preserve">85,43</t>
  </si>
  <si>
    <t xml:space="preserve">2,68</t>
  </si>
  <si>
    <t xml:space="preserve">82,65</t>
  </si>
  <si>
    <t xml:space="preserve">82,40</t>
  </si>
  <si>
    <t xml:space="preserve">40,13</t>
  </si>
  <si>
    <t xml:space="preserve">80,26</t>
  </si>
  <si>
    <t xml:space="preserve">99,86</t>
  </si>
  <si>
    <t xml:space="preserve">26,67</t>
  </si>
  <si>
    <t xml:space="preserve">80,01</t>
  </si>
  <si>
    <t xml:space="preserve">39,15</t>
  </si>
  <si>
    <t xml:space="preserve">78,30</t>
  </si>
  <si>
    <t xml:space="preserve">39,10</t>
  </si>
  <si>
    <t xml:space="preserve">78,20</t>
  </si>
  <si>
    <t xml:space="preserve">25,91</t>
  </si>
  <si>
    <t xml:space="preserve">77,73</t>
  </si>
  <si>
    <t xml:space="preserve">99,87</t>
  </si>
  <si>
    <t xml:space="preserve">38,63</t>
  </si>
  <si>
    <t xml:space="preserve">77,26</t>
  </si>
  <si>
    <t xml:space="preserve">76,28</t>
  </si>
  <si>
    <t xml:space="preserve">74,63</t>
  </si>
  <si>
    <t xml:space="preserve">74,36</t>
  </si>
  <si>
    <t xml:space="preserve">99,88</t>
  </si>
  <si>
    <t xml:space="preserve">5,31</t>
  </si>
  <si>
    <t xml:space="preserve">74,34</t>
  </si>
  <si>
    <t xml:space="preserve">4,74</t>
  </si>
  <si>
    <t xml:space="preserve">71,10</t>
  </si>
  <si>
    <t xml:space="preserve">70,59</t>
  </si>
  <si>
    <t xml:space="preserve">70,20</t>
  </si>
  <si>
    <t xml:space="preserve">7,75</t>
  </si>
  <si>
    <t xml:space="preserve">69,75</t>
  </si>
  <si>
    <t xml:space="preserve">99,89</t>
  </si>
  <si>
    <t xml:space="preserve">9,95</t>
  </si>
  <si>
    <t xml:space="preserve">69,65</t>
  </si>
  <si>
    <t xml:space="preserve">11,49</t>
  </si>
  <si>
    <t xml:space="preserve">68,94</t>
  </si>
  <si>
    <t xml:space="preserve">11,44</t>
  </si>
  <si>
    <t xml:space="preserve">68,64</t>
  </si>
  <si>
    <t xml:space="preserve">6,86</t>
  </si>
  <si>
    <t xml:space="preserve">68,60</t>
  </si>
  <si>
    <t xml:space="preserve">11,40</t>
  </si>
  <si>
    <t xml:space="preserve">68,40</t>
  </si>
  <si>
    <t xml:space="preserve">99,90</t>
  </si>
  <si>
    <t xml:space="preserve">11,29</t>
  </si>
  <si>
    <t xml:space="preserve">67,74</t>
  </si>
  <si>
    <t xml:space="preserve">11,22</t>
  </si>
  <si>
    <t xml:space="preserve">67,32</t>
  </si>
  <si>
    <t xml:space="preserve">22,11</t>
  </si>
  <si>
    <t xml:space="preserve">66,33</t>
  </si>
  <si>
    <t xml:space="preserve">99,91</t>
  </si>
  <si>
    <t xml:space="preserve">13,24</t>
  </si>
  <si>
    <t xml:space="preserve">66,20</t>
  </si>
  <si>
    <t xml:space="preserve">32,53</t>
  </si>
  <si>
    <t xml:space="preserve">65,06</t>
  </si>
  <si>
    <t xml:space="preserve">32,37</t>
  </si>
  <si>
    <t xml:space="preserve">64,74</t>
  </si>
  <si>
    <t xml:space="preserve">6,26</t>
  </si>
  <si>
    <t xml:space="preserve">62,60</t>
  </si>
  <si>
    <t xml:space="preserve">5,91</t>
  </si>
  <si>
    <t xml:space="preserve">59,10</t>
  </si>
  <si>
    <t xml:space="preserve">99,92</t>
  </si>
  <si>
    <t xml:space="preserve">58,40</t>
  </si>
  <si>
    <t xml:space="preserve">57,96</t>
  </si>
  <si>
    <t xml:space="preserve">30,45</t>
  </si>
  <si>
    <t xml:space="preserve">57,55</t>
  </si>
  <si>
    <t xml:space="preserve">28,66</t>
  </si>
  <si>
    <t xml:space="preserve">57,32</t>
  </si>
  <si>
    <t xml:space="preserve">7,15</t>
  </si>
  <si>
    <t xml:space="preserve">57,20</t>
  </si>
  <si>
    <t xml:space="preserve">28,26</t>
  </si>
  <si>
    <t xml:space="preserve">56,52</t>
  </si>
  <si>
    <t xml:space="preserve">99,93</t>
  </si>
  <si>
    <t xml:space="preserve">27,86</t>
  </si>
  <si>
    <t xml:space="preserve">55,72</t>
  </si>
  <si>
    <t xml:space="preserve">27,54</t>
  </si>
  <si>
    <t xml:space="preserve">55,08</t>
  </si>
  <si>
    <t xml:space="preserve">18,21</t>
  </si>
  <si>
    <t xml:space="preserve">54,63</t>
  </si>
  <si>
    <t xml:space="preserve">54,12</t>
  </si>
  <si>
    <t xml:space="preserve">5,41</t>
  </si>
  <si>
    <t xml:space="preserve">54,10</t>
  </si>
  <si>
    <t xml:space="preserve">26,81</t>
  </si>
  <si>
    <t xml:space="preserve">53,62</t>
  </si>
  <si>
    <t xml:space="preserve">99,94</t>
  </si>
  <si>
    <t xml:space="preserve">10,63</t>
  </si>
  <si>
    <t xml:space="preserve">53,15</t>
  </si>
  <si>
    <t xml:space="preserve">8,83</t>
  </si>
  <si>
    <t xml:space="preserve">52,98</t>
  </si>
  <si>
    <t xml:space="preserve">3,76</t>
  </si>
  <si>
    <t xml:space="preserve">52,64</t>
  </si>
  <si>
    <t xml:space="preserve">49,28</t>
  </si>
  <si>
    <t xml:space="preserve">16,17</t>
  </si>
  <si>
    <t xml:space="preserve">48,51</t>
  </si>
  <si>
    <t xml:space="preserve">99,95</t>
  </si>
  <si>
    <t xml:space="preserve">47,89</t>
  </si>
  <si>
    <t xml:space="preserve">15,49</t>
  </si>
  <si>
    <t xml:space="preserve">46,47</t>
  </si>
  <si>
    <t xml:space="preserve">15,30</t>
  </si>
  <si>
    <t xml:space="preserve">45,90</t>
  </si>
  <si>
    <t xml:space="preserve">6,3</t>
  </si>
  <si>
    <t xml:space="preserve">7,26</t>
  </si>
  <si>
    <t xml:space="preserve">45,73</t>
  </si>
  <si>
    <t xml:space="preserve">4,92</t>
  </si>
  <si>
    <t xml:space="preserve">44,28</t>
  </si>
  <si>
    <t xml:space="preserve">43,74</t>
  </si>
  <si>
    <t xml:space="preserve">21,81</t>
  </si>
  <si>
    <t xml:space="preserve">43,62</t>
  </si>
  <si>
    <t xml:space="preserve">99,96</t>
  </si>
  <si>
    <t xml:space="preserve">43,50</t>
  </si>
  <si>
    <t xml:space="preserve">14,05</t>
  </si>
  <si>
    <t xml:space="preserve">42,15</t>
  </si>
  <si>
    <t xml:space="preserve">41,55</t>
  </si>
  <si>
    <t xml:space="preserve">20,76</t>
  </si>
  <si>
    <t xml:space="preserve">41,52</t>
  </si>
  <si>
    <t xml:space="preserve">5,15</t>
  </si>
  <si>
    <t xml:space="preserve">41,20</t>
  </si>
  <si>
    <t xml:space="preserve">41,10</t>
  </si>
  <si>
    <t xml:space="preserve">4,07</t>
  </si>
  <si>
    <t xml:space="preserve">40,70</t>
  </si>
  <si>
    <t xml:space="preserve">5,71</t>
  </si>
  <si>
    <t xml:space="preserve">99,97</t>
  </si>
  <si>
    <t xml:space="preserve">5,63</t>
  </si>
  <si>
    <t xml:space="preserve">39,41</t>
  </si>
  <si>
    <t xml:space="preserve">5,40</t>
  </si>
  <si>
    <t xml:space="preserve">37,80</t>
  </si>
  <si>
    <t xml:space="preserve">37,36</t>
  </si>
  <si>
    <t xml:space="preserve">9,26</t>
  </si>
  <si>
    <t xml:space="preserve">37,04</t>
  </si>
  <si>
    <t xml:space="preserve">34,04</t>
  </si>
  <si>
    <t xml:space="preserve">16,89</t>
  </si>
  <si>
    <t xml:space="preserve">33,78</t>
  </si>
  <si>
    <t xml:space="preserve">16,70</t>
  </si>
  <si>
    <t xml:space="preserve">33,40</t>
  </si>
  <si>
    <t xml:space="preserve">99,98</t>
  </si>
  <si>
    <t xml:space="preserve">10,64</t>
  </si>
  <si>
    <t xml:space="preserve">31,92</t>
  </si>
  <si>
    <t xml:space="preserve">30,86</t>
  </si>
  <si>
    <t xml:space="preserve">30,48</t>
  </si>
  <si>
    <t xml:space="preserve">2,53</t>
  </si>
  <si>
    <t xml:space="preserve">30,36</t>
  </si>
  <si>
    <t xml:space="preserve">14,72</t>
  </si>
  <si>
    <t xml:space="preserve">29,44</t>
  </si>
  <si>
    <t xml:space="preserve">9,55</t>
  </si>
  <si>
    <t xml:space="preserve">28,65</t>
  </si>
  <si>
    <t xml:space="preserve">7,08</t>
  </si>
  <si>
    <t xml:space="preserve">27,77</t>
  </si>
  <si>
    <t xml:space="preserve">6,79</t>
  </si>
  <si>
    <t xml:space="preserve">8,79</t>
  </si>
  <si>
    <t xml:space="preserve">26,37</t>
  </si>
  <si>
    <t xml:space="preserve">8,70</t>
  </si>
  <si>
    <t xml:space="preserve">26,10</t>
  </si>
  <si>
    <t xml:space="preserve">99,99</t>
  </si>
  <si>
    <t xml:space="preserve">6,46</t>
  </si>
  <si>
    <t xml:space="preserve">25,84</t>
  </si>
  <si>
    <t xml:space="preserve">25,05</t>
  </si>
  <si>
    <t xml:space="preserve">23,48</t>
  </si>
  <si>
    <t xml:space="preserve">5,84</t>
  </si>
  <si>
    <t xml:space="preserve">23,36</t>
  </si>
  <si>
    <t xml:space="preserve">22,10</t>
  </si>
  <si>
    <t xml:space="preserve">21,60</t>
  </si>
  <si>
    <t xml:space="preserve">21,43</t>
  </si>
  <si>
    <t xml:space="preserve">10,13</t>
  </si>
  <si>
    <t xml:space="preserve">20,26</t>
  </si>
  <si>
    <t xml:space="preserve">10,10</t>
  </si>
  <si>
    <t xml:space="preserve">20,20</t>
  </si>
  <si>
    <t xml:space="preserve">9,44</t>
  </si>
  <si>
    <t xml:space="preserve">18,88</t>
  </si>
  <si>
    <t xml:space="preserve">18,50</t>
  </si>
  <si>
    <t xml:space="preserve">17,69</t>
  </si>
  <si>
    <t xml:space="preserve">17,28</t>
  </si>
  <si>
    <t xml:space="preserve">4,31</t>
  </si>
  <si>
    <t xml:space="preserve">16,74</t>
  </si>
  <si>
    <t xml:space="preserve">16,56</t>
  </si>
  <si>
    <t xml:space="preserve">100,00</t>
  </si>
  <si>
    <t xml:space="preserve">3,75</t>
  </si>
  <si>
    <t xml:space="preserve">15,00</t>
  </si>
  <si>
    <t xml:space="preserve">14,48</t>
  </si>
  <si>
    <t xml:space="preserve">3,57</t>
  </si>
  <si>
    <t xml:space="preserve">14,28</t>
  </si>
  <si>
    <t xml:space="preserve">13,17</t>
  </si>
  <si>
    <t xml:space="preserve">12,04</t>
  </si>
  <si>
    <t xml:space="preserve">11,38</t>
  </si>
  <si>
    <t xml:space="preserve">2,15</t>
  </si>
  <si>
    <t xml:space="preserve">10,75</t>
  </si>
  <si>
    <t xml:space="preserve">0,57</t>
  </si>
  <si>
    <t xml:space="preserve">8,55</t>
  </si>
  <si>
    <t xml:space="preserve">7,55</t>
  </si>
  <si>
    <t xml:space="preserve">4,62</t>
  </si>
  <si>
    <t xml:space="preserve">1,35</t>
  </si>
  <si>
    <t xml:space="preserve">6,23</t>
  </si>
  <si>
    <t xml:space="preserve">3,15</t>
  </si>
  <si>
    <t xml:space="preserve">1,78</t>
  </si>
  <si>
    <t xml:space="preserve">5,29</t>
  </si>
  <si>
    <t xml:space="preserve">2,18</t>
  </si>
  <si>
    <t xml:space="preserve">4,36</t>
  </si>
  <si>
    <t xml:space="preserve">OBS. 2: As referências das "Composições Próprias" constam na aba de Listagem Geral de Composições "LGC".</t>
  </si>
  <si>
    <t xml:space="preserve">OBS. 3: Toda planilha foi calculada considerando o Truncamento em 2 casas decimais, conforme metodologia do SINAPI e padrão do TCU.</t>
  </si>
  <si>
    <t xml:space="preserve">CURVA ABC DE INSUMOS NÃO DESONERADO</t>
  </si>
  <si>
    <t xml:space="preserve">P. UNITÁRIO SEM BDI (R$)</t>
  </si>
  <si>
    <t xml:space="preserve">VALOR ACUMULADO SEM BDI (R$)</t>
  </si>
  <si>
    <t xml:space="preserve">OPERATIVA</t>
  </si>
  <si>
    <t xml:space="preserve">IMPRODUTIVA</t>
  </si>
  <si>
    <t xml:space="preserve">GERAL</t>
  </si>
  <si>
    <t xml:space="preserve"> 00037370 </t>
  </si>
  <si>
    <t xml:space="preserve">ALIMENTACAO - HORISTA (COLETADO CAIXA)</t>
  </si>
  <si>
    <t xml:space="preserve">Outros</t>
  </si>
  <si>
    <t xml:space="preserve">48.234,3386750</t>
  </si>
  <si>
    <t xml:space="preserve">3,67</t>
  </si>
  <si>
    <t xml:space="preserve">177.020,02</t>
  </si>
  <si>
    <t xml:space="preserve">5,52%</t>
  </si>
  <si>
    <t xml:space="preserve"> 00004750 </t>
  </si>
  <si>
    <t xml:space="preserve">PEDREIRO</t>
  </si>
  <si>
    <t xml:space="preserve">Mão de Obra</t>
  </si>
  <si>
    <t xml:space="preserve">7.726,2328420</t>
  </si>
  <si>
    <t xml:space="preserve">16,86</t>
  </si>
  <si>
    <t xml:space="preserve">130.264,29</t>
  </si>
  <si>
    <t xml:space="preserve">4,07%</t>
  </si>
  <si>
    <t xml:space="preserve">9,59%</t>
  </si>
  <si>
    <t xml:space="preserve"> 00006111 </t>
  </si>
  <si>
    <t xml:space="preserve">SERVENTE DE OBRAS</t>
  </si>
  <si>
    <t xml:space="preserve">9.993,7013992</t>
  </si>
  <si>
    <t xml:space="preserve">9,97</t>
  </si>
  <si>
    <t xml:space="preserve">99.637,20</t>
  </si>
  <si>
    <t xml:space="preserve">3,11%</t>
  </si>
  <si>
    <t xml:space="preserve">12,70%</t>
  </si>
  <si>
    <t xml:space="preserve"> 00040811 </t>
  </si>
  <si>
    <t xml:space="preserve">ENGENHEIRO CIVIL DE OBRA JUNIOR (MENSALISTA)</t>
  </si>
  <si>
    <t xml:space="preserve">6,0415550</t>
  </si>
  <si>
    <t xml:space="preserve">15.358,44</t>
  </si>
  <si>
    <t xml:space="preserve">92.788,86</t>
  </si>
  <si>
    <t xml:space="preserve">2,90%</t>
  </si>
  <si>
    <t xml:space="preserve">15,59%</t>
  </si>
  <si>
    <t xml:space="preserve">1.093,6612347</t>
  </si>
  <si>
    <t xml:space="preserve">80,00</t>
  </si>
  <si>
    <t xml:space="preserve">87.492,90</t>
  </si>
  <si>
    <t xml:space="preserve">2,73%</t>
  </si>
  <si>
    <t xml:space="preserve">18,32%</t>
  </si>
  <si>
    <t xml:space="preserve">0,9991326</t>
  </si>
  <si>
    <t xml:space="preserve">85.085,24</t>
  </si>
  <si>
    <t xml:space="preserve">2,66%</t>
  </si>
  <si>
    <t xml:space="preserve">20,98%</t>
  </si>
  <si>
    <t xml:space="preserve">224,9387487</t>
  </si>
  <si>
    <t xml:space="preserve">353,44</t>
  </si>
  <si>
    <t xml:space="preserve">79.502,35</t>
  </si>
  <si>
    <t xml:space="preserve">2,48%</t>
  </si>
  <si>
    <t xml:space="preserve">23,46%</t>
  </si>
  <si>
    <t xml:space="preserve"> 00001213 </t>
  </si>
  <si>
    <t xml:space="preserve">CARPINTEIRO DE FORMAS</t>
  </si>
  <si>
    <t xml:space="preserve">4.560,9834039</t>
  </si>
  <si>
    <t xml:space="preserve">76.898,18</t>
  </si>
  <si>
    <t xml:space="preserve">2,40%</t>
  </si>
  <si>
    <t xml:space="preserve">25,86%</t>
  </si>
  <si>
    <t xml:space="preserve">125.953,8326735</t>
  </si>
  <si>
    <t xml:space="preserve">66.755,53</t>
  </si>
  <si>
    <t xml:space="preserve">2,08%</t>
  </si>
  <si>
    <t xml:space="preserve">27,94%</t>
  </si>
  <si>
    <t xml:space="preserve"> 00002436 </t>
  </si>
  <si>
    <t xml:space="preserve">ELETRICISTA</t>
  </si>
  <si>
    <t xml:space="preserve">3.782,4002278</t>
  </si>
  <si>
    <t xml:space="preserve">63.771,27</t>
  </si>
  <si>
    <t xml:space="preserve">1,99%</t>
  </si>
  <si>
    <t xml:space="preserve">29,93%</t>
  </si>
  <si>
    <t xml:space="preserve">30,9731106</t>
  </si>
  <si>
    <t xml:space="preserve">1.607,64</t>
  </si>
  <si>
    <t xml:space="preserve">49.793,61</t>
  </si>
  <si>
    <t xml:space="preserve">1,55%</t>
  </si>
  <si>
    <t xml:space="preserve">31,49%</t>
  </si>
  <si>
    <t xml:space="preserve"> 00004783 </t>
  </si>
  <si>
    <t xml:space="preserve">PINTOR</t>
  </si>
  <si>
    <t xml:space="preserve">2.848,7052471</t>
  </si>
  <si>
    <t xml:space="preserve">48.029,17</t>
  </si>
  <si>
    <t xml:space="preserve">1,50%</t>
  </si>
  <si>
    <t xml:space="preserve">32,99%</t>
  </si>
  <si>
    <t xml:space="preserve">1.092,1753247</t>
  </si>
  <si>
    <t xml:space="preserve">42,32</t>
  </si>
  <si>
    <t xml:space="preserve">46.220,86</t>
  </si>
  <si>
    <t xml:space="preserve">1,44%</t>
  </si>
  <si>
    <t xml:space="preserve">1.035,0414256</t>
  </si>
  <si>
    <t xml:space="preserve">43,43</t>
  </si>
  <si>
    <t xml:space="preserve">44.951,85</t>
  </si>
  <si>
    <t xml:space="preserve">1,40%</t>
  </si>
  <si>
    <t xml:space="preserve">35,83%</t>
  </si>
  <si>
    <t xml:space="preserve"> 00040819 </t>
  </si>
  <si>
    <t xml:space="preserve">MESTRE DE OBRAS (MENSALISTA)</t>
  </si>
  <si>
    <t xml:space="preserve">6,0619373</t>
  </si>
  <si>
    <t xml:space="preserve">6.925,13</t>
  </si>
  <si>
    <t xml:space="preserve">41.979,70</t>
  </si>
  <si>
    <t xml:space="preserve">1,31%</t>
  </si>
  <si>
    <t xml:space="preserve">37,14%</t>
  </si>
  <si>
    <t xml:space="preserve">4,9956630</t>
  </si>
  <si>
    <t xml:space="preserve">8.321,00</t>
  </si>
  <si>
    <t xml:space="preserve">41.568,91</t>
  </si>
  <si>
    <t xml:space="preserve">1,30%</t>
  </si>
  <si>
    <t xml:space="preserve">38,44%</t>
  </si>
  <si>
    <t xml:space="preserve"> 00039829 </t>
  </si>
  <si>
    <t xml:space="preserve">RODAPE EM POLIESTIRENO, BRANCO, H = *5* CM, E = *1,5* CM</t>
  </si>
  <si>
    <t xml:space="preserve">1.574,8747677</t>
  </si>
  <si>
    <t xml:space="preserve">41.497,95</t>
  </si>
  <si>
    <t xml:space="preserve">1,29%</t>
  </si>
  <si>
    <t xml:space="preserve">39,73%</t>
  </si>
  <si>
    <t xml:space="preserve"> 00041776 </t>
  </si>
  <si>
    <t xml:space="preserve">VIGIA NOTURNO, HORA EFETIVAMENTE TRABALHADA DE 22 H AS 5 H (COM ADICIONAL NOTURNO)</t>
  </si>
  <si>
    <t xml:space="preserve">2.646,9420492</t>
  </si>
  <si>
    <t xml:space="preserve">14,23</t>
  </si>
  <si>
    <t xml:space="preserve">37.665,99</t>
  </si>
  <si>
    <t xml:space="preserve">1,18%</t>
  </si>
  <si>
    <t xml:space="preserve">40,91%</t>
  </si>
  <si>
    <t xml:space="preserve"> 00000247 </t>
  </si>
  <si>
    <t xml:space="preserve">AJUDANTE DE ELETRICISTA</t>
  </si>
  <si>
    <t xml:space="preserve">3.166,9365865</t>
  </si>
  <si>
    <t xml:space="preserve">11,85</t>
  </si>
  <si>
    <t xml:space="preserve">37.528,20</t>
  </si>
  <si>
    <t xml:space="preserve">1,17%</t>
  </si>
  <si>
    <t xml:space="preserve">42,08%</t>
  </si>
  <si>
    <t xml:space="preserve">2.304,9280797</t>
  </si>
  <si>
    <t xml:space="preserve">37.501,18</t>
  </si>
  <si>
    <t xml:space="preserve">43,25%</t>
  </si>
  <si>
    <t xml:space="preserve">457,3086247</t>
  </si>
  <si>
    <t xml:space="preserve">73,00</t>
  </si>
  <si>
    <t xml:space="preserve">33.383,53</t>
  </si>
  <si>
    <t xml:space="preserve">1,04%</t>
  </si>
  <si>
    <t xml:space="preserve">44,29%</t>
  </si>
  <si>
    <t xml:space="preserve"> 00037371 </t>
  </si>
  <si>
    <t xml:space="preserve">TRANSPORTE - HORISTA (COLETADO CAIXA)</t>
  </si>
  <si>
    <t xml:space="preserve">0,68</t>
  </si>
  <si>
    <t xml:space="preserve">32.799,35</t>
  </si>
  <si>
    <t xml:space="preserve">1,02%</t>
  </si>
  <si>
    <t xml:space="preserve">45,32%</t>
  </si>
  <si>
    <t xml:space="preserve"> 00002696 </t>
  </si>
  <si>
    <t xml:space="preserve">ENCANADOR OU BOMBEIRO HIDRAULICO</t>
  </si>
  <si>
    <t xml:space="preserve">1.887,7653016</t>
  </si>
  <si>
    <t xml:space="preserve">31.827,72</t>
  </si>
  <si>
    <t xml:space="preserve">0,99%</t>
  </si>
  <si>
    <t xml:space="preserve">46,31%</t>
  </si>
  <si>
    <t xml:space="preserve">738,3152793</t>
  </si>
  <si>
    <t xml:space="preserve">41,41</t>
  </si>
  <si>
    <t xml:space="preserve">30.573,64</t>
  </si>
  <si>
    <t xml:space="preserve">0,95%</t>
  </si>
  <si>
    <t xml:space="preserve">47,26%</t>
  </si>
  <si>
    <t xml:space="preserve"> 00040818 </t>
  </si>
  <si>
    <t xml:space="preserve">ENCARREGADO GERAL DE OBRAS (MENSALISTA)</t>
  </si>
  <si>
    <t xml:space="preserve">4.562,77</t>
  </si>
  <si>
    <t xml:space="preserve">27.659,23</t>
  </si>
  <si>
    <t xml:space="preserve">0,86%</t>
  </si>
  <si>
    <t xml:space="preserve">48,13%</t>
  </si>
  <si>
    <t xml:space="preserve">66,1126041</t>
  </si>
  <si>
    <t xml:space="preserve">418,23</t>
  </si>
  <si>
    <t xml:space="preserve">27.650,27</t>
  </si>
  <si>
    <t xml:space="preserve">48,99%</t>
  </si>
  <si>
    <t xml:space="preserve"> 00012873 </t>
  </si>
  <si>
    <t xml:space="preserve">IMPERMEABILIZADOR</t>
  </si>
  <si>
    <t xml:space="preserve">1.478,1505952</t>
  </si>
  <si>
    <t xml:space="preserve">18,08</t>
  </si>
  <si>
    <t xml:space="preserve">26.724,96</t>
  </si>
  <si>
    <t xml:space="preserve">0,83%</t>
  </si>
  <si>
    <t xml:space="preserve">49,82%</t>
  </si>
  <si>
    <t xml:space="preserve"> 00000378 </t>
  </si>
  <si>
    <t xml:space="preserve">ARMADOR</t>
  </si>
  <si>
    <t xml:space="preserve">1.550,7112381</t>
  </si>
  <si>
    <t xml:space="preserve">26.144,99</t>
  </si>
  <si>
    <t xml:space="preserve">0,82%</t>
  </si>
  <si>
    <t xml:space="preserve">50,64%</t>
  </si>
  <si>
    <t xml:space="preserve"> 00042172 </t>
  </si>
  <si>
    <t xml:space="preserve">TELHA GALVALUME COM ISOLAMENTO TERMOACUSTICO EM ESPUMA RIGIDA DE POLIURETANO (PU) INJETADO, ESPESSURA DE 30 MM, DENSIDADE DE 35 KG/M3, COM DUAS FACES TRAPEZOIDAIS, ACABAMENTO NATURAL (NAO INCLUI ACESSORIOS DE FIXACAO) (COLETADO CAIXA)</t>
  </si>
  <si>
    <t xml:space="preserve">137,6869666</t>
  </si>
  <si>
    <t xml:space="preserve">184,16</t>
  </si>
  <si>
    <t xml:space="preserve">25.356,43</t>
  </si>
  <si>
    <t xml:space="preserve">0,79%</t>
  </si>
  <si>
    <t xml:space="preserve">51,43%</t>
  </si>
  <si>
    <t xml:space="preserve"> 00025957 </t>
  </si>
  <si>
    <t xml:space="preserve">MONTADOR DE ESTRUTURAS METALICAS</t>
  </si>
  <si>
    <t xml:space="preserve">945,1782824</t>
  </si>
  <si>
    <t xml:space="preserve">24.914,90</t>
  </si>
  <si>
    <t xml:space="preserve">0,78%</t>
  </si>
  <si>
    <t xml:space="preserve">52,21%</t>
  </si>
  <si>
    <t xml:space="preserve"> 00001014 </t>
  </si>
  <si>
    <t xml:space="preserve">CABO DE COBRE, FLEXIVEL, CLASSE 4 OU 5, ISOLACAO EM PVC/A, ANTICHAMA BWF-B, 1 CONDUTOR, 450/750 V, SECAO NOMINAL 2,5 MM2</t>
  </si>
  <si>
    <t xml:space="preserve">21.619,6151435</t>
  </si>
  <si>
    <t xml:space="preserve">1,14</t>
  </si>
  <si>
    <t xml:space="preserve">24.646,36</t>
  </si>
  <si>
    <t xml:space="preserve">0,77%</t>
  </si>
  <si>
    <t xml:space="preserve">52,98%</t>
  </si>
  <si>
    <t xml:space="preserve"> 00000034 </t>
  </si>
  <si>
    <t xml:space="preserve">ACO CA-50, 10,0 MM, VERGALHAO</t>
  </si>
  <si>
    <t xml:space="preserve">5.341,9173982</t>
  </si>
  <si>
    <t xml:space="preserve">4,52</t>
  </si>
  <si>
    <t xml:space="preserve">24.145,47</t>
  </si>
  <si>
    <t xml:space="preserve">0,75%</t>
  </si>
  <si>
    <t xml:space="preserve">53,73%</t>
  </si>
  <si>
    <t xml:space="preserve">558,4424565</t>
  </si>
  <si>
    <t xml:space="preserve">42,81</t>
  </si>
  <si>
    <t xml:space="preserve">23.906,92</t>
  </si>
  <si>
    <t xml:space="preserve">54,48%</t>
  </si>
  <si>
    <t xml:space="preserve"> 00007356 </t>
  </si>
  <si>
    <t xml:space="preserve">TINTA ACRILICA PREMIUM, COR BRANCO FOSCO</t>
  </si>
  <si>
    <t xml:space="preserve">1.352,9409322</t>
  </si>
  <si>
    <t xml:space="preserve">23.135,29</t>
  </si>
  <si>
    <t xml:space="preserve">0,72%</t>
  </si>
  <si>
    <t xml:space="preserve">55,20%</t>
  </si>
  <si>
    <t xml:space="preserve">63,9908501</t>
  </si>
  <si>
    <t xml:space="preserve">353,53</t>
  </si>
  <si>
    <t xml:space="preserve">22.622,69</t>
  </si>
  <si>
    <t xml:space="preserve">0,71%</t>
  </si>
  <si>
    <t xml:space="preserve">55,90%</t>
  </si>
  <si>
    <t xml:space="preserve">1.010,8141782</t>
  </si>
  <si>
    <t xml:space="preserve">22,34</t>
  </si>
  <si>
    <t xml:space="preserve">22.581,59</t>
  </si>
  <si>
    <t xml:space="preserve">0,70%</t>
  </si>
  <si>
    <t xml:space="preserve">56,61%</t>
  </si>
  <si>
    <t xml:space="preserve">3,9965304</t>
  </si>
  <si>
    <t xml:space="preserve">5.630,64</t>
  </si>
  <si>
    <t xml:space="preserve">22.503,02</t>
  </si>
  <si>
    <t xml:space="preserve">57,31%</t>
  </si>
  <si>
    <t xml:space="preserve"> 00039413 </t>
  </si>
  <si>
    <t xml:space="preserve">CHAPA DE GESSO ACARTONADO, STANDARD (ST), COR BRANCA, E = 12,5 MM, 1200 X 2400 MM (L X C)</t>
  </si>
  <si>
    <t xml:space="preserve">1.581,0968260</t>
  </si>
  <si>
    <t xml:space="preserve">13,76</t>
  </si>
  <si>
    <t xml:space="preserve">21.755,89</t>
  </si>
  <si>
    <t xml:space="preserve">0,68%</t>
  </si>
  <si>
    <t xml:space="preserve">57,99%</t>
  </si>
  <si>
    <t xml:space="preserve">233,7970284</t>
  </si>
  <si>
    <t xml:space="preserve">21.058,10</t>
  </si>
  <si>
    <t xml:space="preserve">0,66%</t>
  </si>
  <si>
    <t xml:space="preserve">58,65%</t>
  </si>
  <si>
    <t xml:space="preserve"> 00037666 </t>
  </si>
  <si>
    <t xml:space="preserve">OPERADOR DE BETONEIRA ESTACIONARIA/MISTURADOR</t>
  </si>
  <si>
    <t xml:space="preserve">1.061,9305013</t>
  </si>
  <si>
    <t xml:space="preserve">17,59</t>
  </si>
  <si>
    <t xml:space="preserve">18.679,36</t>
  </si>
  <si>
    <t xml:space="preserve">0,58%</t>
  </si>
  <si>
    <t xml:space="preserve">59,23%</t>
  </si>
  <si>
    <t xml:space="preserve">58,1625060</t>
  </si>
  <si>
    <t xml:space="preserve">318,10</t>
  </si>
  <si>
    <t xml:space="preserve">18.501,49</t>
  </si>
  <si>
    <t xml:space="preserve">59,81%</t>
  </si>
  <si>
    <t xml:space="preserve">112,8820011</t>
  </si>
  <si>
    <t xml:space="preserve">163,63</t>
  </si>
  <si>
    <t xml:space="preserve">18.470,88</t>
  </si>
  <si>
    <t xml:space="preserve">60,38%</t>
  </si>
  <si>
    <t xml:space="preserve"> 00006117 </t>
  </si>
  <si>
    <t xml:space="preserve">CARPINTEIRO AUXILIAR</t>
  </si>
  <si>
    <t xml:space="preserve">1.380,7277076</t>
  </si>
  <si>
    <t xml:space="preserve">13,26</t>
  </si>
  <si>
    <t xml:space="preserve">18.308,45</t>
  </si>
  <si>
    <t xml:space="preserve">0,57%</t>
  </si>
  <si>
    <t xml:space="preserve">60,96%</t>
  </si>
  <si>
    <t xml:space="preserve"> 00000999 </t>
  </si>
  <si>
    <t xml:space="preserve">CABO DE COBRE, FLEXIVEL, CLASSE 4 OU 5, ISOLACAO EM PVC/A, ANTICHAMA BWF-B, COBERTURA PVC-ST1, ANTICHAMA BWF-B, 1 CONDUTOR, 0,6/1 KV, SECAO NOMINAL 150 MM2</t>
  </si>
  <si>
    <t xml:space="preserve">243,3887014</t>
  </si>
  <si>
    <t xml:space="preserve">72,63</t>
  </si>
  <si>
    <t xml:space="preserve">17.677,32</t>
  </si>
  <si>
    <t xml:space="preserve">0,55%</t>
  </si>
  <si>
    <t xml:space="preserve">61,51%</t>
  </si>
  <si>
    <t xml:space="preserve"> 00040944 </t>
  </si>
  <si>
    <t xml:space="preserve">TECNICO EM SEGURANCA DO TRABALHO (MENSALISTA)</t>
  </si>
  <si>
    <t xml:space="preserve">3,0258731</t>
  </si>
  <si>
    <t xml:space="preserve">5.673,30</t>
  </si>
  <si>
    <t xml:space="preserve">17.166,69</t>
  </si>
  <si>
    <t xml:space="preserve">0,54%</t>
  </si>
  <si>
    <t xml:space="preserve">62,04%</t>
  </si>
  <si>
    <t xml:space="preserve">484,5493370</t>
  </si>
  <si>
    <t xml:space="preserve">16.959,23</t>
  </si>
  <si>
    <t xml:space="preserve">0,53%</t>
  </si>
  <si>
    <t xml:space="preserve">62,57%</t>
  </si>
  <si>
    <t xml:space="preserve"> 00037372 </t>
  </si>
  <si>
    <t xml:space="preserve">EXAMES - HORISTA (COLETADO CAIXA)</t>
  </si>
  <si>
    <t xml:space="preserve">48.302,3855200</t>
  </si>
  <si>
    <t xml:space="preserve">16.905,83</t>
  </si>
  <si>
    <t xml:space="preserve">63,10%</t>
  </si>
  <si>
    <t xml:space="preserve"> 00004760 </t>
  </si>
  <si>
    <t xml:space="preserve">AZULEJISTA OU LADRILHISTA</t>
  </si>
  <si>
    <t xml:space="preserve">918,9836812</t>
  </si>
  <si>
    <t xml:space="preserve">18,12</t>
  </si>
  <si>
    <t xml:space="preserve">16.651,98</t>
  </si>
  <si>
    <t xml:space="preserve">0,52%</t>
  </si>
  <si>
    <t xml:space="preserve">63,62%</t>
  </si>
  <si>
    <t xml:space="preserve"> 00039660 </t>
  </si>
  <si>
    <t xml:space="preserve">TUBO DE COBRE FLEXIVEL, D = 1/2 ", E = 0,79 MM, PARA AR-CONDICIONADO/ INSTALACOES GAS RESIDENCIAIS E COMERCIAIS</t>
  </si>
  <si>
    <t xml:space="preserve">703,9478655</t>
  </si>
  <si>
    <t xml:space="preserve">16.479,42</t>
  </si>
  <si>
    <t xml:space="preserve">0,51%</t>
  </si>
  <si>
    <t xml:space="preserve">64,13%</t>
  </si>
  <si>
    <t xml:space="preserve">8.844,2133693</t>
  </si>
  <si>
    <t xml:space="preserve">1,83</t>
  </si>
  <si>
    <t xml:space="preserve">16.184,91</t>
  </si>
  <si>
    <t xml:space="preserve">64,64%</t>
  </si>
  <si>
    <t xml:space="preserve"> 00040812 </t>
  </si>
  <si>
    <t xml:space="preserve">AUXILIAR DE ESCRITORIO (MENSALISTA)</t>
  </si>
  <si>
    <t xml:space="preserve">6,0109815</t>
  </si>
  <si>
    <t xml:space="preserve">2.687,94</t>
  </si>
  <si>
    <t xml:space="preserve">16.157,16</t>
  </si>
  <si>
    <t xml:space="preserve">0,50%</t>
  </si>
  <si>
    <t xml:space="preserve">65,14%</t>
  </si>
  <si>
    <t xml:space="preserve">10,9904586</t>
  </si>
  <si>
    <t xml:space="preserve">1.401,87</t>
  </si>
  <si>
    <t xml:space="preserve">15.407,19</t>
  </si>
  <si>
    <t xml:space="preserve">0,48%</t>
  </si>
  <si>
    <t xml:space="preserve">65,62%</t>
  </si>
  <si>
    <t xml:space="preserve">54,9223190</t>
  </si>
  <si>
    <t xml:space="preserve">280,00</t>
  </si>
  <si>
    <t xml:space="preserve">15.378,25</t>
  </si>
  <si>
    <t xml:space="preserve">66,10%</t>
  </si>
  <si>
    <t xml:space="preserve">187,6005340</t>
  </si>
  <si>
    <t xml:space="preserve">81,96</t>
  </si>
  <si>
    <t xml:space="preserve">15.375,74</t>
  </si>
  <si>
    <t xml:space="preserve">66,58%</t>
  </si>
  <si>
    <t xml:space="preserve"> 00007266 </t>
  </si>
  <si>
    <t xml:space="preserve">BLOCO CERAMICO (ALVENARIA DE VEDACAO), DE 9 X 19 X 19 CM</t>
  </si>
  <si>
    <t xml:space="preserve">MIL</t>
  </si>
  <si>
    <t xml:space="preserve">31,5991365</t>
  </si>
  <si>
    <t xml:space="preserve">472,50</t>
  </si>
  <si>
    <t xml:space="preserve">14.930,59</t>
  </si>
  <si>
    <t xml:space="preserve">0,47%</t>
  </si>
  <si>
    <t xml:space="preserve">67,05%</t>
  </si>
  <si>
    <t xml:space="preserve"> 00001106 </t>
  </si>
  <si>
    <t xml:space="preserve">CAL HIDRATADA CH-I PARA ARGAMASSAS</t>
  </si>
  <si>
    <t xml:space="preserve">20.250,7463558</t>
  </si>
  <si>
    <t xml:space="preserve">14.783,04</t>
  </si>
  <si>
    <t xml:space="preserve">0,46%</t>
  </si>
  <si>
    <t xml:space="preserve">67,51%</t>
  </si>
  <si>
    <t xml:space="preserve"> 00003992 </t>
  </si>
  <si>
    <t xml:space="preserve">TABUA DE MADEIRA APARELHADA *2,5 X 30* CM, MACARANDUBA, ANGELIM OU EQUIVALENTE DA REGIAO</t>
  </si>
  <si>
    <t xml:space="preserve">608,6159879</t>
  </si>
  <si>
    <t xml:space="preserve">24,07</t>
  </si>
  <si>
    <t xml:space="preserve">14.649,39</t>
  </si>
  <si>
    <t xml:space="preserve">67,97%</t>
  </si>
  <si>
    <t xml:space="preserve"> 00000246 </t>
  </si>
  <si>
    <t xml:space="preserve">AUXILIAR DE ENCANADOR OU BOMBEIRO HIDRAULICO</t>
  </si>
  <si>
    <t xml:space="preserve">1.204,4313429</t>
  </si>
  <si>
    <t xml:space="preserve">11,94</t>
  </si>
  <si>
    <t xml:space="preserve">14.380,91</t>
  </si>
  <si>
    <t xml:space="preserve">0,45%</t>
  </si>
  <si>
    <t xml:space="preserve">68,42%</t>
  </si>
  <si>
    <t xml:space="preserve">132,8846358</t>
  </si>
  <si>
    <t xml:space="preserve">101,73</t>
  </si>
  <si>
    <t xml:space="preserve">13.518,35</t>
  </si>
  <si>
    <t xml:space="preserve">0,42%</t>
  </si>
  <si>
    <t xml:space="preserve">68,84%</t>
  </si>
  <si>
    <t xml:space="preserve">37,8709123</t>
  </si>
  <si>
    <t xml:space="preserve">13.388,50</t>
  </si>
  <si>
    <t xml:space="preserve">69,26%</t>
  </si>
  <si>
    <t xml:space="preserve"> 00043491 </t>
  </si>
  <si>
    <t xml:space="preserve">EPI - FAMILIA SERVENTE - HORISTA (ENCARGOS COMPLEMENTARES - COLETADO CAIXA)</t>
  </si>
  <si>
    <t xml:space="preserve">12.812,6639630</t>
  </si>
  <si>
    <t xml:space="preserve">13.068,92</t>
  </si>
  <si>
    <t xml:space="preserve">0,41%</t>
  </si>
  <si>
    <t xml:space="preserve">69,66%</t>
  </si>
  <si>
    <t xml:space="preserve"> 00004051 </t>
  </si>
  <si>
    <t xml:space="preserve">MASSA CORRIDA PVA PARA PAREDES INTERNAS</t>
  </si>
  <si>
    <t xml:space="preserve">18L</t>
  </si>
  <si>
    <t xml:space="preserve">242,4505678</t>
  </si>
  <si>
    <t xml:space="preserve">53,90</t>
  </si>
  <si>
    <t xml:space="preserve">13.068,09</t>
  </si>
  <si>
    <t xml:space="preserve">70,07%</t>
  </si>
  <si>
    <t xml:space="preserve"> 00007614 </t>
  </si>
  <si>
    <t xml:space="preserve">TRANSFORMADOR TRIFASICO DE DISTRIBUICAO, POTENCIA DE 150 KVA, TENSAO NOMINAL DE 15 KV, TENSAO SECUNDARIA DE 220/127V, EM OLEO ISOLANTE TIPO MINERAL</t>
  </si>
  <si>
    <t xml:space="preserve">12.994,11</t>
  </si>
  <si>
    <t xml:space="preserve">12.982,84</t>
  </si>
  <si>
    <t xml:space="preserve">70,48%</t>
  </si>
  <si>
    <t xml:space="preserve"> 00039422 </t>
  </si>
  <si>
    <t xml:space="preserve">PERFIL MONTANTE, FORMATO C, EM ACO ZINCADO, PARA ESTRUTURA PAREDE DRYWALL, E = 0,5 MM, 70 X 3000 MM (L X C)</t>
  </si>
  <si>
    <t xml:space="preserve">1.796,6795002</t>
  </si>
  <si>
    <t xml:space="preserve">12.882,19</t>
  </si>
  <si>
    <t xml:space="preserve">0,40%</t>
  </si>
  <si>
    <t xml:space="preserve">70,88%</t>
  </si>
  <si>
    <t xml:space="preserve"> 00043489 </t>
  </si>
  <si>
    <t xml:space="preserve">EPI - FAMILIA PEDREIRO - HORISTA (ENCARGOS COMPLEMENTARES - COLETADO CAIXA)</t>
  </si>
  <si>
    <t xml:space="preserve">12.620,0571158</t>
  </si>
  <si>
    <t xml:space="preserve">0,96</t>
  </si>
  <si>
    <t xml:space="preserve">12.115,25</t>
  </si>
  <si>
    <t xml:space="preserve">0,38%</t>
  </si>
  <si>
    <t xml:space="preserve">71,26%</t>
  </si>
  <si>
    <t xml:space="preserve"> 00039737 </t>
  </si>
  <si>
    <t xml:space="preserve">TUBO DE BORRACHA ELASTOMERICA FLEXIVEL, PRETA, PARA ISOLAMENTO TERMICO DE TUBULACAO, DN 1/2" (12 MM), E= 19 MM, COEFICIENTE DE CONDUTIVIDADE TERMICA 0,036W/mK, VAPOR DE AGUA MAIOR OU IGUAL A 10.000</t>
  </si>
  <si>
    <t xml:space="preserve">15,91</t>
  </si>
  <si>
    <t xml:space="preserve">11.199,81</t>
  </si>
  <si>
    <t xml:space="preserve">0,35%</t>
  </si>
  <si>
    <t xml:space="preserve">71,61%</t>
  </si>
  <si>
    <t xml:space="preserve"> 00004230 </t>
  </si>
  <si>
    <t xml:space="preserve">OPERADOR DE MAQUINAS E TRATORES DIVERSOS (TERRAPLANAGEM)</t>
  </si>
  <si>
    <t xml:space="preserve">476,7545507</t>
  </si>
  <si>
    <t xml:space="preserve">22,55</t>
  </si>
  <si>
    <t xml:space="preserve">10.750,82</t>
  </si>
  <si>
    <t xml:space="preserve">0,34%</t>
  </si>
  <si>
    <t xml:space="preserve">71,94%</t>
  </si>
  <si>
    <t xml:space="preserve">6.745,7043234</t>
  </si>
  <si>
    <t xml:space="preserve">1,50</t>
  </si>
  <si>
    <t xml:space="preserve">10.118,56</t>
  </si>
  <si>
    <t xml:space="preserve">0,32%</t>
  </si>
  <si>
    <t xml:space="preserve">72,26%</t>
  </si>
  <si>
    <t xml:space="preserve"> 00001214 </t>
  </si>
  <si>
    <t xml:space="preserve">CARPINTEIRO DE ESQUADRIAS</t>
  </si>
  <si>
    <t xml:space="preserve">588,0888736</t>
  </si>
  <si>
    <t xml:space="preserve">9.915,18</t>
  </si>
  <si>
    <t xml:space="preserve">0,31%</t>
  </si>
  <si>
    <t xml:space="preserve">72,57%</t>
  </si>
  <si>
    <t xml:space="preserve"> 00043055 </t>
  </si>
  <si>
    <t xml:space="preserve">ACO CA-50, 12,5 MM OU 16,0 MM, VERGALHAO</t>
  </si>
  <si>
    <t xml:space="preserve">2.437,6637348</t>
  </si>
  <si>
    <t xml:space="preserve">3,92</t>
  </si>
  <si>
    <t xml:space="preserve">9.555,64</t>
  </si>
  <si>
    <t xml:space="preserve">0,30%</t>
  </si>
  <si>
    <t xml:space="preserve">72,87%</t>
  </si>
  <si>
    <t xml:space="preserve"> 00011587 </t>
  </si>
  <si>
    <t xml:space="preserve">FORRO DE PVC LISO, BRANCO, REGUA DE 10 CM, ESPESSURA DE 8 MM A 10 MM (COM COLOCACAO / SEM ESTRUTURA METALICA)</t>
  </si>
  <si>
    <t xml:space="preserve">177,8072361</t>
  </si>
  <si>
    <t xml:space="preserve">53,27</t>
  </si>
  <si>
    <t xml:space="preserve">9.471,79</t>
  </si>
  <si>
    <t xml:space="preserve">73,16%</t>
  </si>
  <si>
    <t xml:space="preserve"> 00002437 </t>
  </si>
  <si>
    <t xml:space="preserve">MONTADOR DE MAQUINAS</t>
  </si>
  <si>
    <t xml:space="preserve">418,3932605</t>
  </si>
  <si>
    <t xml:space="preserve">22,36</t>
  </si>
  <si>
    <t xml:space="preserve">9.355,27</t>
  </si>
  <si>
    <t xml:space="preserve">0,29%</t>
  </si>
  <si>
    <t xml:space="preserve">73,45%</t>
  </si>
  <si>
    <t xml:space="preserve">117,3246443</t>
  </si>
  <si>
    <t xml:space="preserve">78,54</t>
  </si>
  <si>
    <t xml:space="preserve">9.214,68</t>
  </si>
  <si>
    <t xml:space="preserve">73,74%</t>
  </si>
  <si>
    <t xml:space="preserve"> 00010555 </t>
  </si>
  <si>
    <t xml:space="preserve">PORTA DE MADEIRA, FOLHA MEDIA (NBR 15930) DE 80 X 210 CM, E = 35 MM, NUCLEO SARRAFEADO, CAPA LISA EM HDF, ACABAMENTO EM PRIMER PARA PINTURA</t>
  </si>
  <si>
    <t xml:space="preserve">49,4362817</t>
  </si>
  <si>
    <t xml:space="preserve">183,62</t>
  </si>
  <si>
    <t xml:space="preserve">9.077,49</t>
  </si>
  <si>
    <t xml:space="preserve">0,28%</t>
  </si>
  <si>
    <t xml:space="preserve">74,02%</t>
  </si>
  <si>
    <t xml:space="preserve">1.713,8552913</t>
  </si>
  <si>
    <t xml:space="preserve">5,26</t>
  </si>
  <si>
    <t xml:space="preserve">9.014,88</t>
  </si>
  <si>
    <t xml:space="preserve">74,31%</t>
  </si>
  <si>
    <t xml:space="preserve">46,9592322</t>
  </si>
  <si>
    <t xml:space="preserve">185,49</t>
  </si>
  <si>
    <t xml:space="preserve">8.710,47</t>
  </si>
  <si>
    <t xml:space="preserve">0,27%</t>
  </si>
  <si>
    <t xml:space="preserve">74,58%</t>
  </si>
  <si>
    <t xml:space="preserve"> 00001341 </t>
  </si>
  <si>
    <t xml:space="preserve">CHAPA DE LAMINADO MELAMINICO, TEXTURIZADO, DE *1,25 X 3,08* M, E = 0,8 MM</t>
  </si>
  <si>
    <t xml:space="preserve">287,0308133</t>
  </si>
  <si>
    <t xml:space="preserve">29,91</t>
  </si>
  <si>
    <t xml:space="preserve">8.585,09</t>
  </si>
  <si>
    <t xml:space="preserve">74,84%</t>
  </si>
  <si>
    <t xml:space="preserve"> 00039662 </t>
  </si>
  <si>
    <t xml:space="preserve">TUBO DE COBRE FLEXIVEL, D = 1/4 ", E = 0,79 MM, PARA AR-CONDICIONADO/ INSTALACOES GAS RESIDENCIAIS E COMERCIAIS</t>
  </si>
  <si>
    <t xml:space="preserve">744,7564374</t>
  </si>
  <si>
    <t xml:space="preserve">8.356,17</t>
  </si>
  <si>
    <t xml:space="preserve">0,26%</t>
  </si>
  <si>
    <t xml:space="preserve">75,11%</t>
  </si>
  <si>
    <t xml:space="preserve">1.994,7567742</t>
  </si>
  <si>
    <t xml:space="preserve">4,17</t>
  </si>
  <si>
    <t xml:space="preserve">8.318,14</t>
  </si>
  <si>
    <t xml:space="preserve">75,37%</t>
  </si>
  <si>
    <t xml:space="preserve"> 00043059 </t>
  </si>
  <si>
    <t xml:space="preserve">ACO CA-60, 4,2 MM, OU 5,0 MM, OU 6,0 MM, OU 7,0 MM, VERGALHAO</t>
  </si>
  <si>
    <t xml:space="preserve">1.882,9774066</t>
  </si>
  <si>
    <t xml:space="preserve">4,28</t>
  </si>
  <si>
    <t xml:space="preserve">8.059,14</t>
  </si>
  <si>
    <t xml:space="preserve">0,25%</t>
  </si>
  <si>
    <t xml:space="preserve">75,62%</t>
  </si>
  <si>
    <t xml:space="preserve">871,2436272</t>
  </si>
  <si>
    <t xml:space="preserve">9,13</t>
  </si>
  <si>
    <t xml:space="preserve">7.954,45</t>
  </si>
  <si>
    <t xml:space="preserve">75,86%</t>
  </si>
  <si>
    <t xml:space="preserve"> 00004755 </t>
  </si>
  <si>
    <t xml:space="preserve">MARMORISTA / GRANITEIRO</t>
  </si>
  <si>
    <t xml:space="preserve">463,7903707</t>
  </si>
  <si>
    <t xml:space="preserve">16,94</t>
  </si>
  <si>
    <t xml:space="preserve">7.856,61</t>
  </si>
  <si>
    <t xml:space="preserve">76,11%</t>
  </si>
  <si>
    <t xml:space="preserve"> 00039599 </t>
  </si>
  <si>
    <t xml:space="preserve">CABO DE PAR TRANCADO UTP, 4 PARES, CATEGORIA 6</t>
  </si>
  <si>
    <t xml:space="preserve">5.801,4634419</t>
  </si>
  <si>
    <t xml:space="preserve">1,32</t>
  </si>
  <si>
    <t xml:space="preserve">7.657,93</t>
  </si>
  <si>
    <t xml:space="preserve">0,24%</t>
  </si>
  <si>
    <t xml:space="preserve">76,35%</t>
  </si>
  <si>
    <t xml:space="preserve"> 00007194 </t>
  </si>
  <si>
    <t xml:space="preserve">TELHA DE FIBROCIMENTO ONDULADA E = 6 MM, DE 2,44 X 1,10 M (SEM AMIANTO)</t>
  </si>
  <si>
    <t xml:space="preserve">366,9054821</t>
  </si>
  <si>
    <t xml:space="preserve">20,80</t>
  </si>
  <si>
    <t xml:space="preserve">7.631,63</t>
  </si>
  <si>
    <t xml:space="preserve">76,59%</t>
  </si>
  <si>
    <t xml:space="preserve"> 00010422 </t>
  </si>
  <si>
    <t xml:space="preserve">BACIA SANITARIA (VASO) COM CAIXA ACOPLADA, DE LOUCA BRANCA</t>
  </si>
  <si>
    <t xml:space="preserve">25,7492457</t>
  </si>
  <si>
    <t xml:space="preserve">293,03</t>
  </si>
  <si>
    <t xml:space="preserve">7.545,30</t>
  </si>
  <si>
    <t xml:space="preserve">76,82%</t>
  </si>
  <si>
    <t xml:space="preserve">11,9895912</t>
  </si>
  <si>
    <t xml:space="preserve">609,05</t>
  </si>
  <si>
    <t xml:space="preserve">7.302,26</t>
  </si>
  <si>
    <t xml:space="preserve">0,23%</t>
  </si>
  <si>
    <t xml:space="preserve">77,05%</t>
  </si>
  <si>
    <t xml:space="preserve">123,0145390</t>
  </si>
  <si>
    <t xml:space="preserve">58,35</t>
  </si>
  <si>
    <t xml:space="preserve">7.177,90</t>
  </si>
  <si>
    <t xml:space="preserve">0,22%</t>
  </si>
  <si>
    <t xml:space="preserve">77,27%</t>
  </si>
  <si>
    <t xml:space="preserve">2,9973978</t>
  </si>
  <si>
    <t xml:space="preserve">2.384,63</t>
  </si>
  <si>
    <t xml:space="preserve">7.147,68</t>
  </si>
  <si>
    <t xml:space="preserve">77,50%</t>
  </si>
  <si>
    <t xml:space="preserve"> 00043483 </t>
  </si>
  <si>
    <t xml:space="preserve">EPI - FAMILIA CARPINTEIRO DE FORMAS - HORISTA (ENCARGOS COMPLEMENTARES - COLETADO CAIXA)</t>
  </si>
  <si>
    <t xml:space="preserve">6.518,6678330</t>
  </si>
  <si>
    <t xml:space="preserve">1,08</t>
  </si>
  <si>
    <t xml:space="preserve">7.040,16</t>
  </si>
  <si>
    <t xml:space="preserve">77,72%</t>
  </si>
  <si>
    <t xml:space="preserve"> 00004791 </t>
  </si>
  <si>
    <t xml:space="preserve">ADESIVO ACRILICO/COLA DE CONTATO</t>
  </si>
  <si>
    <t xml:space="preserve">387,8422935</t>
  </si>
  <si>
    <t xml:space="preserve">17,84</t>
  </si>
  <si>
    <t xml:space="preserve">6.919,11</t>
  </si>
  <si>
    <t xml:space="preserve">77,93%</t>
  </si>
  <si>
    <t xml:space="preserve"> 00007317 </t>
  </si>
  <si>
    <t xml:space="preserve">SELANTE DE BASE ASFALTICA PARA VEDACAO</t>
  </si>
  <si>
    <t xml:space="preserve">253,4919302</t>
  </si>
  <si>
    <t xml:space="preserve">26,91</t>
  </si>
  <si>
    <t xml:space="preserve">6.821,47</t>
  </si>
  <si>
    <t xml:space="preserve">0,21%</t>
  </si>
  <si>
    <t xml:space="preserve">78,15%</t>
  </si>
  <si>
    <t xml:space="preserve"> 00043484 </t>
  </si>
  <si>
    <t xml:space="preserve">EPI - FAMILIA ELETRICISTA - HORISTA (ENCARGOS COMPLEMENTARES - COLETADO CAIXA)</t>
  </si>
  <si>
    <t xml:space="preserve">7.222,5494630</t>
  </si>
  <si>
    <t xml:space="preserve">0,93</t>
  </si>
  <si>
    <t xml:space="preserve">6.716,97</t>
  </si>
  <si>
    <t xml:space="preserve">78,36%</t>
  </si>
  <si>
    <t xml:space="preserve">274,1429760</t>
  </si>
  <si>
    <t xml:space="preserve">24,22</t>
  </si>
  <si>
    <t xml:space="preserve">6.639,74</t>
  </si>
  <si>
    <t xml:space="preserve">78,56%</t>
  </si>
  <si>
    <t xml:space="preserve"> 00001339 </t>
  </si>
  <si>
    <t xml:space="preserve">COLA A BASE DE RESINA SINTETICA PARA CHAPA DE LAMINADO MELAMINICO</t>
  </si>
  <si>
    <t xml:space="preserve">246,0264114</t>
  </si>
  <si>
    <t xml:space="preserve">26,93</t>
  </si>
  <si>
    <t xml:space="preserve">6.625,49</t>
  </si>
  <si>
    <t xml:space="preserve">78,77%</t>
  </si>
  <si>
    <t xml:space="preserve">1.616,16</t>
  </si>
  <si>
    <t xml:space="preserve">6.459,03</t>
  </si>
  <si>
    <t xml:space="preserve">0,20%</t>
  </si>
  <si>
    <t xml:space="preserve">78,97%</t>
  </si>
  <si>
    <t xml:space="preserve">1.173,2214642</t>
  </si>
  <si>
    <t xml:space="preserve">6.335,40</t>
  </si>
  <si>
    <t xml:space="preserve">79,17%</t>
  </si>
  <si>
    <t xml:space="preserve"> 00043465 </t>
  </si>
  <si>
    <t xml:space="preserve">FERRAMENTAS - FAMILIA PEDREIRO - HORISTA (ENCARGOS COMPLEMENTARES - COLETADO CAIXA)</t>
  </si>
  <si>
    <t xml:space="preserve">6.310,03</t>
  </si>
  <si>
    <t xml:space="preserve">79,37%</t>
  </si>
  <si>
    <t xml:space="preserve">458,6564352</t>
  </si>
  <si>
    <t xml:space="preserve">13,66</t>
  </si>
  <si>
    <t xml:space="preserve">6.265,25</t>
  </si>
  <si>
    <t xml:space="preserve">79,56%</t>
  </si>
  <si>
    <t xml:space="preserve"> 00004433 </t>
  </si>
  <si>
    <t xml:space="preserve">PECA DE MADEIRA NAO APARELHADA *7,5 X 7,5* CM (3 X 3 ") MACARANDUBA, ANGELIM OU EQUIVALENTE DA REGIAO</t>
  </si>
  <si>
    <t xml:space="preserve">570,3943965</t>
  </si>
  <si>
    <t xml:space="preserve">6.188,78</t>
  </si>
  <si>
    <t xml:space="preserve">0,19%</t>
  </si>
  <si>
    <t xml:space="preserve">79,75%</t>
  </si>
  <si>
    <t xml:space="preserve"> 00004221 </t>
  </si>
  <si>
    <t xml:space="preserve">OLEO DIESEL COMBUSTIVEL COMUM</t>
  </si>
  <si>
    <t xml:space="preserve">1.643,6765792</t>
  </si>
  <si>
    <t xml:space="preserve">3,72</t>
  </si>
  <si>
    <t xml:space="preserve">6.114,48</t>
  </si>
  <si>
    <t xml:space="preserve">79,95%</t>
  </si>
  <si>
    <t xml:space="preserve">30,4985226</t>
  </si>
  <si>
    <t xml:space="preserve">199,16</t>
  </si>
  <si>
    <t xml:space="preserve">6.074,09</t>
  </si>
  <si>
    <t xml:space="preserve">80,13%</t>
  </si>
  <si>
    <t xml:space="preserve">7.193,7547200</t>
  </si>
  <si>
    <t xml:space="preserve">0,79</t>
  </si>
  <si>
    <t xml:space="preserve">5.683,07</t>
  </si>
  <si>
    <t xml:space="preserve">0,18%</t>
  </si>
  <si>
    <t xml:space="preserve">80,31%</t>
  </si>
  <si>
    <t xml:space="preserve"> 00007701 </t>
  </si>
  <si>
    <t xml:space="preserve">TUBO ACO GALVANIZADO COM COSTURA, CLASSE MEDIA, DN 2.1/2", E = *3,65* MM, PESO *6,51* KG/M (NBR 5580)</t>
  </si>
  <si>
    <t xml:space="preserve">95,5050870</t>
  </si>
  <si>
    <t xml:space="preserve">59,17</t>
  </si>
  <si>
    <t xml:space="preserve">5.651,04</t>
  </si>
  <si>
    <t xml:space="preserve">80,49%</t>
  </si>
  <si>
    <t xml:space="preserve">67,3341437</t>
  </si>
  <si>
    <t xml:space="preserve">81,79</t>
  </si>
  <si>
    <t xml:space="preserve">5.507,26</t>
  </si>
  <si>
    <t xml:space="preserve">0,17%</t>
  </si>
  <si>
    <t xml:space="preserve">80,66%</t>
  </si>
  <si>
    <t xml:space="preserve"> 00000251 </t>
  </si>
  <si>
    <t xml:space="preserve">AUXILIAR DE MECANICO</t>
  </si>
  <si>
    <t xml:space="preserve">344,4028057</t>
  </si>
  <si>
    <t xml:space="preserve">15,92</t>
  </si>
  <si>
    <t xml:space="preserve">5.482,89</t>
  </si>
  <si>
    <t xml:space="preserve">80,83%</t>
  </si>
  <si>
    <t xml:space="preserve">454,02</t>
  </si>
  <si>
    <t xml:space="preserve">5.443,51</t>
  </si>
  <si>
    <t xml:space="preserve">81,00%</t>
  </si>
  <si>
    <t xml:space="preserve">233,1651769</t>
  </si>
  <si>
    <t xml:space="preserve">23,34</t>
  </si>
  <si>
    <t xml:space="preserve">5.442,08</t>
  </si>
  <si>
    <t xml:space="preserve">81,17%</t>
  </si>
  <si>
    <t xml:space="preserve">1.805,85</t>
  </si>
  <si>
    <t xml:space="preserve">5.412,85</t>
  </si>
  <si>
    <t xml:space="preserve">81,34%</t>
  </si>
  <si>
    <t xml:space="preserve"> 00000033 </t>
  </si>
  <si>
    <t xml:space="preserve">ACO CA-50, 8,0 MM, VERGALHAO</t>
  </si>
  <si>
    <t xml:space="preserve">1.127,2475766</t>
  </si>
  <si>
    <t xml:space="preserve">4,80</t>
  </si>
  <si>
    <t xml:space="preserve">5.410,79</t>
  </si>
  <si>
    <t xml:space="preserve">81,51%</t>
  </si>
  <si>
    <t xml:space="preserve">92,9193318</t>
  </si>
  <si>
    <t xml:space="preserve">56,56</t>
  </si>
  <si>
    <t xml:space="preserve">5.255,52</t>
  </si>
  <si>
    <t xml:space="preserve">0,16%</t>
  </si>
  <si>
    <t xml:space="preserve">81,67%</t>
  </si>
  <si>
    <t xml:space="preserve">437,2113836</t>
  </si>
  <si>
    <t xml:space="preserve">5.115,37</t>
  </si>
  <si>
    <t xml:space="preserve">81,83%</t>
  </si>
  <si>
    <t xml:space="preserve">23,9791824</t>
  </si>
  <si>
    <t xml:space="preserve">209,35</t>
  </si>
  <si>
    <t xml:space="preserve">5.020,04</t>
  </si>
  <si>
    <t xml:space="preserve">81,99%</t>
  </si>
  <si>
    <t xml:space="preserve"> 00041930 </t>
  </si>
  <si>
    <t xml:space="preserve">TUBO COLETOR DE ESGOTO PVC, JEI, DN 200 MM (NBR 7362)</t>
  </si>
  <si>
    <t xml:space="preserve">83,9271384</t>
  </si>
  <si>
    <t xml:space="preserve">4.936,59</t>
  </si>
  <si>
    <t xml:space="preserve">0,15%</t>
  </si>
  <si>
    <t xml:space="preserve">82,14%</t>
  </si>
  <si>
    <t xml:space="preserve">708,5388798</t>
  </si>
  <si>
    <t xml:space="preserve">4.924,35</t>
  </si>
  <si>
    <t xml:space="preserve">82,30%</t>
  </si>
  <si>
    <t xml:space="preserve">13,8293780</t>
  </si>
  <si>
    <t xml:space="preserve">4.889,10</t>
  </si>
  <si>
    <t xml:space="preserve">82,45%</t>
  </si>
  <si>
    <t xml:space="preserve"> 00043056 </t>
  </si>
  <si>
    <t xml:space="preserve">ACO CA-50, 20,0 MM OU 25,0 MM, VERGALHAO</t>
  </si>
  <si>
    <t xml:space="preserve">1.079,7825835</t>
  </si>
  <si>
    <t xml:space="preserve">4.880,62</t>
  </si>
  <si>
    <t xml:space="preserve">82,60%</t>
  </si>
  <si>
    <t xml:space="preserve">6,9939282</t>
  </si>
  <si>
    <t xml:space="preserve">697,74</t>
  </si>
  <si>
    <t xml:space="preserve">4.879,94</t>
  </si>
  <si>
    <t xml:space="preserve">82,75%</t>
  </si>
  <si>
    <t xml:space="preserve"> 00043467 </t>
  </si>
  <si>
    <t xml:space="preserve">FERRAMENTAS - FAMILIA SERVENTE - HORISTA (ENCARGOS COMPLEMENTARES - COLETADO CAIXA)</t>
  </si>
  <si>
    <t xml:space="preserve">4.868,81</t>
  </si>
  <si>
    <t xml:space="preserve">82,91%</t>
  </si>
  <si>
    <t xml:space="preserve"> 00000027 </t>
  </si>
  <si>
    <t xml:space="preserve">ACO CA-50, 16,0 MM, VERGALHAO</t>
  </si>
  <si>
    <t xml:space="preserve">1.237,6854996</t>
  </si>
  <si>
    <t xml:space="preserve">4.851,73</t>
  </si>
  <si>
    <t xml:space="preserve">83,06%</t>
  </si>
  <si>
    <t xml:space="preserve"> 00000867 </t>
  </si>
  <si>
    <t xml:space="preserve">CABO DE COBRE NU 50 MM2 MEIO-DURO</t>
  </si>
  <si>
    <t xml:space="preserve">230,7996306</t>
  </si>
  <si>
    <t xml:space="preserve">20,50</t>
  </si>
  <si>
    <t xml:space="preserve">4.731,39</t>
  </si>
  <si>
    <t xml:space="preserve">83,21%</t>
  </si>
  <si>
    <t xml:space="preserve">127,9389294</t>
  </si>
  <si>
    <t xml:space="preserve">36,92</t>
  </si>
  <si>
    <t xml:space="preserve">4.723,51</t>
  </si>
  <si>
    <t xml:space="preserve">83,35%</t>
  </si>
  <si>
    <t xml:space="preserve"> 00040275 </t>
  </si>
  <si>
    <t xml:space="preserve">LOCACAO DE VIGA SANDUICHE METALICA VAZADA PARA TRAVAMENTO DE PILARES, ALTURA DE *8* CM, LARGURA DE *6* CM E EXTENSAO DE 2 M</t>
  </si>
  <si>
    <t xml:space="preserve">392,6709615</t>
  </si>
  <si>
    <t xml:space="preserve">12,00</t>
  </si>
  <si>
    <t xml:space="preserve">4.712,05</t>
  </si>
  <si>
    <t xml:space="preserve">83,50%</t>
  </si>
  <si>
    <t xml:space="preserve"> 00003093 </t>
  </si>
  <si>
    <t xml:space="preserve">FECHADURA DE EMBUTIR PARA PORTA INTERNA, TIPO GORGES (CHAVE GRANDE), MAQUINA 55 MM, MACANETAS ALAVANCA E ROSETAS REDONDAS EM METAL CROMADO - NIVEL SEGURANCA MEDIO - COMPLETA</t>
  </si>
  <si>
    <t xml:space="preserve">68,9401494</t>
  </si>
  <si>
    <t xml:space="preserve">67,09</t>
  </si>
  <si>
    <t xml:space="preserve">4.625,19</t>
  </si>
  <si>
    <t xml:space="preserve">0,14%</t>
  </si>
  <si>
    <t xml:space="preserve">83,64%</t>
  </si>
  <si>
    <t xml:space="preserve">842,1606457</t>
  </si>
  <si>
    <t xml:space="preserve">5,49</t>
  </si>
  <si>
    <t xml:space="preserve">4.623,46</t>
  </si>
  <si>
    <t xml:space="preserve">83,79%</t>
  </si>
  <si>
    <t xml:space="preserve">4.570,70</t>
  </si>
  <si>
    <t xml:space="preserve">4.566,74</t>
  </si>
  <si>
    <t xml:space="preserve">83,93%</t>
  </si>
  <si>
    <t xml:space="preserve">177,8456028</t>
  </si>
  <si>
    <t xml:space="preserve">25,37</t>
  </si>
  <si>
    <t xml:space="preserve">4.511,94</t>
  </si>
  <si>
    <t xml:space="preserve">84,07%</t>
  </si>
  <si>
    <t xml:space="preserve">314,7267690</t>
  </si>
  <si>
    <t xml:space="preserve">14,31</t>
  </si>
  <si>
    <t xml:space="preserve">4.503,74</t>
  </si>
  <si>
    <t xml:space="preserve">84,21%</t>
  </si>
  <si>
    <t xml:space="preserve">186,8377962</t>
  </si>
  <si>
    <t xml:space="preserve">4.424,32</t>
  </si>
  <si>
    <t xml:space="preserve">84,35%</t>
  </si>
  <si>
    <t xml:space="preserve"> 00006085 </t>
  </si>
  <si>
    <t xml:space="preserve">SELADOR ACRILICO PAREDES INTERNAS/EXTERNAS</t>
  </si>
  <si>
    <t xml:space="preserve">795,4438330</t>
  </si>
  <si>
    <t xml:space="preserve">5,54</t>
  </si>
  <si>
    <t xml:space="preserve">4.406,76</t>
  </si>
  <si>
    <t xml:space="preserve">84,49%</t>
  </si>
  <si>
    <t xml:space="preserve"> 00000184 </t>
  </si>
  <si>
    <t xml:space="preserve">BATENTE/ PORTAL/ ADUELA/ MARCO MACICO, E= *3* CM, L= *13* CM, *60 CM A 120* CM X *210* CM, EM PINUS/ TAUARI/ VIROLA OU EQUIVALENTE DA REGIAO (NAO INCLUI ALIZARES)</t>
  </si>
  <si>
    <t xml:space="preserve">58,9488234</t>
  </si>
  <si>
    <t xml:space="preserve">72,70</t>
  </si>
  <si>
    <t xml:space="preserve">4.285,58</t>
  </si>
  <si>
    <t xml:space="preserve">0,13%</t>
  </si>
  <si>
    <t xml:space="preserve">84,62%</t>
  </si>
  <si>
    <t xml:space="preserve"> 00039738 </t>
  </si>
  <si>
    <t xml:space="preserve">TUBO DE BORRACHA ELASTOMERICA FLEXIVEL, PRETA, PARA ISOLAMENTO TERMICO DE TUBULACAO, DN 1/4" (6 MM), E= 9 MM, COEFICIENTE DE CONDUTIVIDADE TERMICA 0,036W/mK, VAPOR DE AGUA MAIOR OU IGUAL A 10.000</t>
  </si>
  <si>
    <t xml:space="preserve">5,75</t>
  </si>
  <si>
    <t xml:space="preserve">4.282,35</t>
  </si>
  <si>
    <t xml:space="preserve">84,75%</t>
  </si>
  <si>
    <t xml:space="preserve">33,9705084</t>
  </si>
  <si>
    <t xml:space="preserve">4.235,10</t>
  </si>
  <si>
    <t xml:space="preserve">84,89%</t>
  </si>
  <si>
    <t xml:space="preserve"> 00000242 </t>
  </si>
  <si>
    <t xml:space="preserve">AJUDANTE ESPECIALIZADO</t>
  </si>
  <si>
    <t xml:space="preserve">327,6289189</t>
  </si>
  <si>
    <t xml:space="preserve">12,92</t>
  </si>
  <si>
    <t xml:space="preserve">4.232,97</t>
  </si>
  <si>
    <t xml:space="preserve">85,02%</t>
  </si>
  <si>
    <t xml:space="preserve">403,3457630</t>
  </si>
  <si>
    <t xml:space="preserve">10,34</t>
  </si>
  <si>
    <t xml:space="preserve">4.170,60</t>
  </si>
  <si>
    <t xml:space="preserve">85,15%</t>
  </si>
  <si>
    <t xml:space="preserve"> 00001350 </t>
  </si>
  <si>
    <t xml:space="preserve">CHAPA DE MADEIRA COMPENSADA RESINADA PARA FORMA DE CONCRETO, DE *2,2 X 1,1* M, E = 10 MM</t>
  </si>
  <si>
    <t xml:space="preserve">126,7631397</t>
  </si>
  <si>
    <t xml:space="preserve">4.170,51</t>
  </si>
  <si>
    <t xml:space="preserve">85,28%</t>
  </si>
  <si>
    <t xml:space="preserve">35,22</t>
  </si>
  <si>
    <t xml:space="preserve">4.132,17</t>
  </si>
  <si>
    <t xml:space="preserve">85,41%</t>
  </si>
  <si>
    <t xml:space="preserve">343,8379143</t>
  </si>
  <si>
    <t xml:space="preserve">4.126,05</t>
  </si>
  <si>
    <t xml:space="preserve">85,54%</t>
  </si>
  <si>
    <t xml:space="preserve"> 00043490 </t>
  </si>
  <si>
    <t xml:space="preserve">EPI - FAMILIA PINTOR - HORISTA (ENCARGOS COMPLEMENTARES - COLETADO CAIXA)</t>
  </si>
  <si>
    <t xml:space="preserve">2.819,9418399</t>
  </si>
  <si>
    <t xml:space="preserve">1,46</t>
  </si>
  <si>
    <t xml:space="preserve">4.117,12</t>
  </si>
  <si>
    <t xml:space="preserve">85,67%</t>
  </si>
  <si>
    <t xml:space="preserve">139,8785640</t>
  </si>
  <si>
    <t xml:space="preserve">29,29</t>
  </si>
  <si>
    <t xml:space="preserve">4.097,04</t>
  </si>
  <si>
    <t xml:space="preserve">85,79%</t>
  </si>
  <si>
    <t xml:space="preserve"> 00004720 </t>
  </si>
  <si>
    <t xml:space="preserve">PEDRA BRITADA N. 0, OU PEDRISCO (4,8 A 9,5 MM) POSTO PEDREIRA/FORNECEDOR, SEM FRETE</t>
  </si>
  <si>
    <t xml:space="preserve">54,5034580</t>
  </si>
  <si>
    <t xml:space="preserve">74,50</t>
  </si>
  <si>
    <t xml:space="preserve">4.060,51</t>
  </si>
  <si>
    <t xml:space="preserve">85,92%</t>
  </si>
  <si>
    <t xml:space="preserve"> 00004813 </t>
  </si>
  <si>
    <t xml:space="preserve">PLACA DE OBRA (PARA CONSTRUCAO CIVIL) EM CHAPA GALVANIZADA *N. 22*, ADESIVADA, DE *2,0 X 1,125* M</t>
  </si>
  <si>
    <t xml:space="preserve">17,9843868</t>
  </si>
  <si>
    <t xml:space="preserve">225,00</t>
  </si>
  <si>
    <t xml:space="preserve">4.046,49</t>
  </si>
  <si>
    <t xml:space="preserve">86,05%</t>
  </si>
  <si>
    <t xml:space="preserve"> 00007258 </t>
  </si>
  <si>
    <t xml:space="preserve">TIJOLO CERAMICO MACICO *5 X 10 X 20* CM</t>
  </si>
  <si>
    <t xml:space="preserve">13.424,4349708</t>
  </si>
  <si>
    <t xml:space="preserve">4.027,33</t>
  </si>
  <si>
    <t xml:space="preserve">86,17%</t>
  </si>
  <si>
    <t xml:space="preserve">1,9982652</t>
  </si>
  <si>
    <t xml:space="preserve">2.000,46</t>
  </si>
  <si>
    <t xml:space="preserve">3.997,45</t>
  </si>
  <si>
    <t xml:space="preserve">0,12%</t>
  </si>
  <si>
    <t xml:space="preserve">86,30%</t>
  </si>
  <si>
    <t xml:space="preserve"> 00043460 </t>
  </si>
  <si>
    <t xml:space="preserve">FERRAMENTAS - FAMILIA ELETRICISTA - HORISTA (ENCARGOS COMPLEMENTARES - COLETADO CAIXA)</t>
  </si>
  <si>
    <t xml:space="preserve">0,55</t>
  </si>
  <si>
    <t xml:space="preserve">3.972,40</t>
  </si>
  <si>
    <t xml:space="preserve">86,42%</t>
  </si>
  <si>
    <t xml:space="preserve"> 00039419 </t>
  </si>
  <si>
    <t xml:space="preserve">PERFIL GUIA, FORMATO U, EM ACO ZINCADO, PARA ESTRUTURA PAREDE DRYWALL, E = 0,5 MM, 70 X 3000 MM (L X C)</t>
  </si>
  <si>
    <t xml:space="preserve">620,3383983</t>
  </si>
  <si>
    <t xml:space="preserve">6,32</t>
  </si>
  <si>
    <t xml:space="preserve">3.920,54</t>
  </si>
  <si>
    <t xml:space="preserve">86,54%</t>
  </si>
  <si>
    <t xml:space="preserve">56,63</t>
  </si>
  <si>
    <t xml:space="preserve">3.813,13</t>
  </si>
  <si>
    <t xml:space="preserve">86,66%</t>
  </si>
  <si>
    <t xml:space="preserve">3.788,67</t>
  </si>
  <si>
    <t xml:space="preserve">3.785,38</t>
  </si>
  <si>
    <t xml:space="preserve">86,78%</t>
  </si>
  <si>
    <t xml:space="preserve">1.259,43</t>
  </si>
  <si>
    <t xml:space="preserve">3.775,01</t>
  </si>
  <si>
    <t xml:space="preserve">86,90%</t>
  </si>
  <si>
    <t xml:space="preserve">3.608,57</t>
  </si>
  <si>
    <t xml:space="preserve">0,11%</t>
  </si>
  <si>
    <t xml:space="preserve">87,01%</t>
  </si>
  <si>
    <t xml:space="preserve">1.323,5303731</t>
  </si>
  <si>
    <t xml:space="preserve">2,72</t>
  </si>
  <si>
    <t xml:space="preserve">3.600,00</t>
  </si>
  <si>
    <t xml:space="preserve">87,12%</t>
  </si>
  <si>
    <t xml:space="preserve"> 00004425 </t>
  </si>
  <si>
    <t xml:space="preserve">VIGA DE MADEIRA NAO APARELHADA 6 X 12 CM, MACARANDUBA, ANGELIM OU EQUIVALENTE DA REGIAO</t>
  </si>
  <si>
    <t xml:space="preserve">197,9600967</t>
  </si>
  <si>
    <t xml:space="preserve">3.438,57</t>
  </si>
  <si>
    <t xml:space="preserve">87,23%</t>
  </si>
  <si>
    <t xml:space="preserve"> 00004718 </t>
  </si>
  <si>
    <t xml:space="preserve">PEDRA BRITADA N. 2 (19 A 38 MM) POSTO PEDREIRA/FORNECEDOR, SEM FRETE</t>
  </si>
  <si>
    <t xml:space="preserve">58,4350994</t>
  </si>
  <si>
    <t xml:space="preserve">3.409,69</t>
  </si>
  <si>
    <t xml:space="preserve">87,34%</t>
  </si>
  <si>
    <t xml:space="preserve"> 00037373 </t>
  </si>
  <si>
    <t xml:space="preserve">SEGURO - HORISTA (COLETADO CAIXA)</t>
  </si>
  <si>
    <t xml:space="preserve">3.381,17</t>
  </si>
  <si>
    <t xml:space="preserve">87,44%</t>
  </si>
  <si>
    <t xml:space="preserve">18,61</t>
  </si>
  <si>
    <t xml:space="preserve">3.309,71</t>
  </si>
  <si>
    <t xml:space="preserve">0,10%</t>
  </si>
  <si>
    <t xml:space="preserve">87,55%</t>
  </si>
  <si>
    <t xml:space="preserve"> 00043466 </t>
  </si>
  <si>
    <t xml:space="preserve">FERRAMENTAS - FAMILIA PINTOR - HORISTA (ENCARGOS COMPLEMENTARES - COLETADO CAIXA)</t>
  </si>
  <si>
    <t xml:space="preserve">3.299,33</t>
  </si>
  <si>
    <t xml:space="preserve">87,65%</t>
  </si>
  <si>
    <t xml:space="preserve">60,0978259</t>
  </si>
  <si>
    <t xml:space="preserve">52,67</t>
  </si>
  <si>
    <t xml:space="preserve">3.165,35</t>
  </si>
  <si>
    <t xml:space="preserve">87,75%</t>
  </si>
  <si>
    <t xml:space="preserve"> 00006114 </t>
  </si>
  <si>
    <t xml:space="preserve">AJUDANTE DE ARMADOR</t>
  </si>
  <si>
    <t xml:space="preserve">265,8701333</t>
  </si>
  <si>
    <t xml:space="preserve">11,74</t>
  </si>
  <si>
    <t xml:space="preserve">3.121,32</t>
  </si>
  <si>
    <t xml:space="preserve">87,84%</t>
  </si>
  <si>
    <t xml:space="preserve"> 00000032 </t>
  </si>
  <si>
    <t xml:space="preserve">ACO CA-50, 6,3 MM, VERGALHAO</t>
  </si>
  <si>
    <t xml:space="preserve">629,8843240</t>
  </si>
  <si>
    <t xml:space="preserve">4,77</t>
  </si>
  <si>
    <t xml:space="preserve">3.004,55</t>
  </si>
  <si>
    <t xml:space="preserve">0,09%</t>
  </si>
  <si>
    <t xml:space="preserve">87,94%</t>
  </si>
  <si>
    <t xml:space="preserve">2.978,73</t>
  </si>
  <si>
    <t xml:space="preserve">2.976,15</t>
  </si>
  <si>
    <t xml:space="preserve"> 00004234 </t>
  </si>
  <si>
    <t xml:space="preserve">OPERADOR DE ESCAVADEIRA</t>
  </si>
  <si>
    <t xml:space="preserve">119,5075164</t>
  </si>
  <si>
    <t xml:space="preserve">24,58</t>
  </si>
  <si>
    <t xml:space="preserve">2.937,49</t>
  </si>
  <si>
    <t xml:space="preserve">88,12%</t>
  </si>
  <si>
    <t xml:space="preserve">968,70</t>
  </si>
  <si>
    <t xml:space="preserve">2.903,58</t>
  </si>
  <si>
    <t xml:space="preserve">88,21%</t>
  </si>
  <si>
    <t xml:space="preserve">1.142,5074703</t>
  </si>
  <si>
    <t xml:space="preserve">2,47</t>
  </si>
  <si>
    <t xml:space="preserve">2.821,99</t>
  </si>
  <si>
    <t xml:space="preserve">88,30%</t>
  </si>
  <si>
    <t xml:space="preserve">16,9852542</t>
  </si>
  <si>
    <t xml:space="preserve">165,32</t>
  </si>
  <si>
    <t xml:space="preserve">2.808,00</t>
  </si>
  <si>
    <t xml:space="preserve">88,39%</t>
  </si>
  <si>
    <t xml:space="preserve"> 00036794 </t>
  </si>
  <si>
    <t xml:space="preserve">LAVATORIO LOUCA BRANCA COM COLUNA *44 X 35,5* CM</t>
  </si>
  <si>
    <t xml:space="preserve">112,92</t>
  </si>
  <si>
    <t xml:space="preserve">2.707,73</t>
  </si>
  <si>
    <t xml:space="preserve">0,08%</t>
  </si>
  <si>
    <t xml:space="preserve">88,47%</t>
  </si>
  <si>
    <t xml:space="preserve"> 00000996 </t>
  </si>
  <si>
    <t xml:space="preserve">CABO DE COBRE, FLEXIVEL, CLASSE 4 OU 5, ISOLACAO EM PVC/A, ANTICHAMA BWF-B, COBERTURA PVC-ST1, ANTICHAMA BWF-B, 1 CONDUTOR, 0,6/1 KV, SECAO NOMINAL 25 MM2</t>
  </si>
  <si>
    <t xml:space="preserve">214,9933529</t>
  </si>
  <si>
    <t xml:space="preserve">2.676,67</t>
  </si>
  <si>
    <t xml:space="preserve">88,56%</t>
  </si>
  <si>
    <t xml:space="preserve"> 00000981 </t>
  </si>
  <si>
    <t xml:space="preserve">CABO DE COBRE, FLEXIVEL, CLASSE 4 OU 5, ISOLACAO EM PVC/A, ANTICHAMA BWF-B, 1 CONDUTOR, 450/750 V, SECAO NOMINAL 4 MM2</t>
  </si>
  <si>
    <t xml:space="preserve">1.308,6345489</t>
  </si>
  <si>
    <t xml:space="preserve">2,04</t>
  </si>
  <si>
    <t xml:space="preserve">2.669,61</t>
  </si>
  <si>
    <t xml:space="preserve">88,64%</t>
  </si>
  <si>
    <t xml:space="preserve"> 00001518 </t>
  </si>
  <si>
    <t xml:space="preserve">CONCRETO BETUMINOSO USINADO A QUENTE (CBUQ) PARA PAVIMENTACAO ASFALTICA, PADRAO DNIT, FAIXA C, COM CAP 50/70 - AQUISICAO POSTO USINA</t>
  </si>
  <si>
    <t xml:space="preserve">8,1682687</t>
  </si>
  <si>
    <t xml:space="preserve">326,52</t>
  </si>
  <si>
    <t xml:space="preserve">2.667,10</t>
  </si>
  <si>
    <t xml:space="preserve">88,72%</t>
  </si>
  <si>
    <t xml:space="preserve"> 00004759 </t>
  </si>
  <si>
    <t xml:space="preserve">CALCETEIRO</t>
  </si>
  <si>
    <t xml:space="preserve">150,1722211</t>
  </si>
  <si>
    <t xml:space="preserve">17,54</t>
  </si>
  <si>
    <t xml:space="preserve">2.634,02</t>
  </si>
  <si>
    <t xml:space="preserve">88,81%</t>
  </si>
  <si>
    <t xml:space="preserve"> 00012889 </t>
  </si>
  <si>
    <t xml:space="preserve">APARELHO DE APOIO DE NEOPRENE SIMPLES/ NAO FRETADO, 100 X 100 CM, ESPESSURA 6,3 MM</t>
  </si>
  <si>
    <t xml:space="preserve">DM3</t>
  </si>
  <si>
    <t xml:space="preserve">29,9739900</t>
  </si>
  <si>
    <t xml:space="preserve">87,41</t>
  </si>
  <si>
    <t xml:space="preserve">2.620,03</t>
  </si>
  <si>
    <t xml:space="preserve">88,89%</t>
  </si>
  <si>
    <t xml:space="preserve">562,3118273</t>
  </si>
  <si>
    <t xml:space="preserve">4,65</t>
  </si>
  <si>
    <t xml:space="preserve">2.614,75</t>
  </si>
  <si>
    <t xml:space="preserve">88,97%</t>
  </si>
  <si>
    <t xml:space="preserve">381,8684797</t>
  </si>
  <si>
    <t xml:space="preserve">6,81</t>
  </si>
  <si>
    <t xml:space="preserve">2.600,52</t>
  </si>
  <si>
    <t xml:space="preserve">89,05%</t>
  </si>
  <si>
    <t xml:space="preserve"> 00000135 </t>
  </si>
  <si>
    <t xml:space="preserve">ARGAMASSA POLIMERICA IMPERMEABILIZANTE SEMIFLEXIVEL, BICOMPONENTE (MEMBRANA IMPERMEABILIZANTE ACRILICA)</t>
  </si>
  <si>
    <t xml:space="preserve">1.156,6918145</t>
  </si>
  <si>
    <t xml:space="preserve">2,24</t>
  </si>
  <si>
    <t xml:space="preserve">2.590,99</t>
  </si>
  <si>
    <t xml:space="preserve">89,13%</t>
  </si>
  <si>
    <t xml:space="preserve"> 00043485 </t>
  </si>
  <si>
    <t xml:space="preserve">EPI - FAMILIA ENCANADOR - HORISTA (ENCARGOS COMPLEMENTARES - COLETADO CAIXA)</t>
  </si>
  <si>
    <t xml:space="preserve">3.054,3230393</t>
  </si>
  <si>
    <t xml:space="preserve">0,83</t>
  </si>
  <si>
    <t xml:space="preserve">2.535,09</t>
  </si>
  <si>
    <t xml:space="preserve">89,21%</t>
  </si>
  <si>
    <t xml:space="preserve">2,16</t>
  </si>
  <si>
    <t xml:space="preserve">2.534,16</t>
  </si>
  <si>
    <t xml:space="preserve">89,29%</t>
  </si>
  <si>
    <t xml:space="preserve">582,4943058</t>
  </si>
  <si>
    <t xml:space="preserve">4,35</t>
  </si>
  <si>
    <t xml:space="preserve">2.533,85</t>
  </si>
  <si>
    <t xml:space="preserve">89,37%</t>
  </si>
  <si>
    <t xml:space="preserve"> 00007345 </t>
  </si>
  <si>
    <t xml:space="preserve">TINTA LATEX PVA PREMIUM, COR BRANCA</t>
  </si>
  <si>
    <t xml:space="preserve">167,7796926</t>
  </si>
  <si>
    <t xml:space="preserve">14,78</t>
  </si>
  <si>
    <t xml:space="preserve">2.479,78</t>
  </si>
  <si>
    <t xml:space="preserve">89,45%</t>
  </si>
  <si>
    <t xml:space="preserve"> 00039664 </t>
  </si>
  <si>
    <t xml:space="preserve">TUBO DE COBRE FLEXIVEL, D = 3/8 ", E = 0,79 MM, PARA AR-CONDICIONADO/ INSTALACOES GAS RESIDENCIAIS E COMERCIAIS</t>
  </si>
  <si>
    <t xml:space="preserve">142,8300017</t>
  </si>
  <si>
    <t xml:space="preserve">17,26</t>
  </si>
  <si>
    <t xml:space="preserve">2.465,25</t>
  </si>
  <si>
    <t xml:space="preserve">89,52%</t>
  </si>
  <si>
    <t xml:space="preserve">10,7906321</t>
  </si>
  <si>
    <t xml:space="preserve">228,00</t>
  </si>
  <si>
    <t xml:space="preserve">2.460,26</t>
  </si>
  <si>
    <t xml:space="preserve">89,60%</t>
  </si>
  <si>
    <t xml:space="preserve"> 00038101 </t>
  </si>
  <si>
    <t xml:space="preserve">TOMADA 2P+T 10A, 250V  (APENAS MODULO)</t>
  </si>
  <si>
    <t xml:space="preserve">360,1267549</t>
  </si>
  <si>
    <t xml:space="preserve">2.452,46</t>
  </si>
  <si>
    <t xml:space="preserve">89,68%</t>
  </si>
  <si>
    <t xml:space="preserve">61,4616419</t>
  </si>
  <si>
    <t xml:space="preserve">39,73</t>
  </si>
  <si>
    <t xml:space="preserve">2.442,04</t>
  </si>
  <si>
    <t xml:space="preserve">89,75%</t>
  </si>
  <si>
    <t xml:space="preserve">2.404,03</t>
  </si>
  <si>
    <t xml:space="preserve">2.401,94</t>
  </si>
  <si>
    <t xml:space="preserve">0,07%</t>
  </si>
  <si>
    <t xml:space="preserve">89,83%</t>
  </si>
  <si>
    <t xml:space="preserve">1.196,10</t>
  </si>
  <si>
    <t xml:space="preserve">2.390,13</t>
  </si>
  <si>
    <t xml:space="preserve">89,90%</t>
  </si>
  <si>
    <t xml:space="preserve"> 00040339 </t>
  </si>
  <si>
    <t xml:space="preserve">LOCACAO DE CRUZETA PARA ESCORA METALICA</t>
  </si>
  <si>
    <t xml:space="preserve">793,9425963</t>
  </si>
  <si>
    <t xml:space="preserve">3,00</t>
  </si>
  <si>
    <t xml:space="preserve">2.381,83</t>
  </si>
  <si>
    <t xml:space="preserve">89,98%</t>
  </si>
  <si>
    <t xml:space="preserve">199,9843830</t>
  </si>
  <si>
    <t xml:space="preserve">2.369,81</t>
  </si>
  <si>
    <t xml:space="preserve">90,05%</t>
  </si>
  <si>
    <t xml:space="preserve"> 00011190 </t>
  </si>
  <si>
    <t xml:space="preserve">JANELA BASCULANTE, ACO, COM BATENTE/REQUADRO, 60 X 60 CM (SEM VIDROS)</t>
  </si>
  <si>
    <t xml:space="preserve">14,9895758</t>
  </si>
  <si>
    <t xml:space="preserve">157,00</t>
  </si>
  <si>
    <t xml:space="preserve">2.353,36</t>
  </si>
  <si>
    <t xml:space="preserve">90,12%</t>
  </si>
  <si>
    <t xml:space="preserve"> 00003421 </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</si>
  <si>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</si>
  <si>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5,7789830</t>
  </si>
  <si>
    <t xml:space="preserve">400,68</t>
  </si>
  <si>
    <t xml:space="preserve">2.315,52</t>
  </si>
  <si>
    <t xml:space="preserve">90,20%</t>
  </si>
  <si>
    <t xml:space="preserve">275,7605976</t>
  </si>
  <si>
    <t xml:space="preserve">2.291,57</t>
  </si>
  <si>
    <t xml:space="preserve">90,27%</t>
  </si>
  <si>
    <t xml:space="preserve"> 00010554 </t>
  </si>
  <si>
    <t xml:space="preserve">PORTA DE MADEIRA, FOLHA MEDIA (NBR 15930) DE 70 X 210 CM, E = 35 MM, NUCLEO SARRAFEADO, CAPA LISA EM HDF, ACABAMENTO EM PRIMER PARA PINTURA</t>
  </si>
  <si>
    <t xml:space="preserve">190,26</t>
  </si>
  <si>
    <t xml:space="preserve">2.281,14</t>
  </si>
  <si>
    <t xml:space="preserve">90,34%</t>
  </si>
  <si>
    <t xml:space="preserve">299,2436108</t>
  </si>
  <si>
    <t xml:space="preserve">7,61</t>
  </si>
  <si>
    <t xml:space="preserve">2.277,24</t>
  </si>
  <si>
    <t xml:space="preserve">90,41%</t>
  </si>
  <si>
    <t xml:space="preserve"> 00043459 </t>
  </si>
  <si>
    <t xml:space="preserve">FERRAMENTAS - FAMILIA CARPINTEIRO DE FORMAS - HORISTA (ENCARGOS COMPLEMENTARES - COLETADO CAIXA)</t>
  </si>
  <si>
    <t xml:space="preserve">2.216,35</t>
  </si>
  <si>
    <t xml:space="preserve">90,48%</t>
  </si>
  <si>
    <t xml:space="preserve"> 00036520 </t>
  </si>
  <si>
    <t xml:space="preserve">BACIA SANITARIA (VASO) CONVENCIONAL PARA PCD SEM FURO FRONTAL, DE LOUCA BRANCA, SEM ASSENTO</t>
  </si>
  <si>
    <t xml:space="preserve">547,53</t>
  </si>
  <si>
    <t xml:space="preserve">2.188,22</t>
  </si>
  <si>
    <t xml:space="preserve">90,55%</t>
  </si>
  <si>
    <t xml:space="preserve">1.090,90</t>
  </si>
  <si>
    <t xml:space="preserve">2.179,91</t>
  </si>
  <si>
    <t xml:space="preserve">90,62%</t>
  </si>
  <si>
    <t xml:space="preserve"> 00043499 </t>
  </si>
  <si>
    <t xml:space="preserve">EPI - FAMILIA ENCARREGADO GERAL - MENSALISTA (ENCARGOS COMPLEMENTARES - COLETADO CAIXA)</t>
  </si>
  <si>
    <t xml:space="preserve">179,44</t>
  </si>
  <si>
    <t xml:space="preserve">2.151,41</t>
  </si>
  <si>
    <t xml:space="preserve">90,68%</t>
  </si>
  <si>
    <t xml:space="preserve"> 00002701 </t>
  </si>
  <si>
    <t xml:space="preserve">INSTALADOR DE TUBULACOES (TUBOS/EQUIPAMENTOS)</t>
  </si>
  <si>
    <t xml:space="preserve">74,1852958</t>
  </si>
  <si>
    <t xml:space="preserve">28,91</t>
  </si>
  <si>
    <t xml:space="preserve">2.144,70</t>
  </si>
  <si>
    <t xml:space="preserve">90,75%</t>
  </si>
  <si>
    <t xml:space="preserve">531,31</t>
  </si>
  <si>
    <t xml:space="preserve">2.123,40</t>
  </si>
  <si>
    <t xml:space="preserve">90,82%</t>
  </si>
  <si>
    <t xml:space="preserve"> 00039434 </t>
  </si>
  <si>
    <t xml:space="preserve">MASSA DE REJUNTE EM PO PARA DRYWALL, A BASE DE GESSO, SECAGEM RAPIDA, PARA TRATAMENTO DE JUNTAS DE CHAPA DE GESSO (COM ADICAO DE AGUA)</t>
  </si>
  <si>
    <t xml:space="preserve">775,3080210</t>
  </si>
  <si>
    <t xml:space="preserve">2,73</t>
  </si>
  <si>
    <t xml:space="preserve">2.116,59</t>
  </si>
  <si>
    <t xml:space="preserve">90,88%</t>
  </si>
  <si>
    <t xml:space="preserve"> 00036531 </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</si>
  <si>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</si>
  <si>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0,0088478</t>
  </si>
  <si>
    <t xml:space="preserve">238.414,61</t>
  </si>
  <si>
    <t xml:space="preserve">2.109,44</t>
  </si>
  <si>
    <t xml:space="preserve">90,95%</t>
  </si>
  <si>
    <t xml:space="preserve"> 00043488 </t>
  </si>
  <si>
    <t xml:space="preserve">EPI - FAMILIA OPERADOR ESCAVADEIRA - HORISTA (ENCARGOS COMPLEMENTARES - COLETADO CAIXA)</t>
  </si>
  <si>
    <t xml:space="preserve">3.185,3560976</t>
  </si>
  <si>
    <t xml:space="preserve">2.102,34</t>
  </si>
  <si>
    <t xml:space="preserve">91,01%</t>
  </si>
  <si>
    <t xml:space="preserve">48,2581046</t>
  </si>
  <si>
    <t xml:space="preserve">43,10</t>
  </si>
  <si>
    <t xml:space="preserve">2.079,92</t>
  </si>
  <si>
    <t xml:space="preserve">0,06%</t>
  </si>
  <si>
    <t xml:space="preserve">91,08%</t>
  </si>
  <si>
    <t xml:space="preserve">414,64</t>
  </si>
  <si>
    <t xml:space="preserve">2.071,40</t>
  </si>
  <si>
    <t xml:space="preserve">91,14%</t>
  </si>
  <si>
    <t xml:space="preserve"> 00039741 </t>
  </si>
  <si>
    <t xml:space="preserve">TUBO DE BORRACHA ELASTOMERICA FLEXIVEL, PRETA, PARA ISOLAMENTO TERMICO DE TUBULACAO, DN 3/8" (10 MM), E= 19 MM, COEFICIENTE DE CONDUTIVIDADE TERMICA 0,036W/mK, VAPOR DE AGUA MAIOR OU IGUAL A 10.000</t>
  </si>
  <si>
    <t xml:space="preserve">14,47</t>
  </si>
  <si>
    <t xml:space="preserve">2.066,75</t>
  </si>
  <si>
    <t xml:space="preserve">91,21%</t>
  </si>
  <si>
    <t xml:space="preserve"> 00041936 </t>
  </si>
  <si>
    <t xml:space="preserve">TUBO COLETOR DE ESGOTO, PVC, JEI, DN 150 MM  (NBR 7362)</t>
  </si>
  <si>
    <t xml:space="preserve">52,4544615</t>
  </si>
  <si>
    <t xml:space="preserve">39,18</t>
  </si>
  <si>
    <t xml:space="preserve">2.055,17</t>
  </si>
  <si>
    <t xml:space="preserve">91,27%</t>
  </si>
  <si>
    <t xml:space="preserve">43,5222161</t>
  </si>
  <si>
    <t xml:space="preserve">46,70</t>
  </si>
  <si>
    <t xml:space="preserve">2.032,49</t>
  </si>
  <si>
    <t xml:space="preserve">91,33%</t>
  </si>
  <si>
    <t xml:space="preserve">2.016,15</t>
  </si>
  <si>
    <t xml:space="preserve">2.014,40</t>
  </si>
  <si>
    <t xml:space="preserve">91,40%</t>
  </si>
  <si>
    <t xml:space="preserve">2.000,51</t>
  </si>
  <si>
    <t xml:space="preserve">1.998,77</t>
  </si>
  <si>
    <t xml:space="preserve">91,46%</t>
  </si>
  <si>
    <t xml:space="preserve">7,9930608</t>
  </si>
  <si>
    <t xml:space="preserve">250,00</t>
  </si>
  <si>
    <t xml:space="preserve">1.998,27</t>
  </si>
  <si>
    <t xml:space="preserve">91,52%</t>
  </si>
  <si>
    <t xml:space="preserve">178,84</t>
  </si>
  <si>
    <t xml:space="preserve">1.965,53</t>
  </si>
  <si>
    <t xml:space="preserve">91,58%</t>
  </si>
  <si>
    <t xml:space="preserve"> 00039236 </t>
  </si>
  <si>
    <t xml:space="preserve">CABO DE COBRE, FLEXIVEL, CLASSE 4 OU 5, ISOLACAO EM PVC/A, ANTICHAMA BWF-B, 1 CONDUTOR, 450/750 V, SECAO NOMINAL 95 MM2</t>
  </si>
  <si>
    <t xml:space="preserve">43,6071423</t>
  </si>
  <si>
    <t xml:space="preserve">45,00</t>
  </si>
  <si>
    <t xml:space="preserve">1.962,32</t>
  </si>
  <si>
    <t xml:space="preserve">91,64%</t>
  </si>
  <si>
    <t xml:space="preserve">79,9306080</t>
  </si>
  <si>
    <t xml:space="preserve">24,42</t>
  </si>
  <si>
    <t xml:space="preserve">1.951,91</t>
  </si>
  <si>
    <t xml:space="preserve">91,71%</t>
  </si>
  <si>
    <t xml:space="preserve"> 00006110 </t>
  </si>
  <si>
    <t xml:space="preserve">SERRALHEIRO</t>
  </si>
  <si>
    <t xml:space="preserve">115,5593061</t>
  </si>
  <si>
    <t xml:space="preserve">1.948,33</t>
  </si>
  <si>
    <t xml:space="preserve">91,77%</t>
  </si>
  <si>
    <t xml:space="preserve"> 00010553 </t>
  </si>
  <si>
    <t xml:space="preserve">PORTA DE MADEIRA, FOLHA MEDIA (NBR 15930) DE 60 X 210 CM, E = 35 MM, NUCLEO SARRAFEADO, CAPA LISA EM HDF, ACABAMENTO EM PRIMER PARA PINTURA</t>
  </si>
  <si>
    <t xml:space="preserve">11,3001897</t>
  </si>
  <si>
    <t xml:space="preserve">170,24</t>
  </si>
  <si>
    <t xml:space="preserve">1.923,74</t>
  </si>
  <si>
    <t xml:space="preserve">91,83%</t>
  </si>
  <si>
    <t xml:space="preserve">479,90</t>
  </si>
  <si>
    <t xml:space="preserve">1.917,93</t>
  </si>
  <si>
    <t xml:space="preserve">91,89%</t>
  </si>
  <si>
    <t xml:space="preserve">951,51</t>
  </si>
  <si>
    <t xml:space="preserve">1.901,37</t>
  </si>
  <si>
    <t xml:space="preserve">91,95%</t>
  </si>
  <si>
    <t xml:space="preserve">1.681,6605527</t>
  </si>
  <si>
    <t xml:space="preserve">1,13</t>
  </si>
  <si>
    <t xml:space="preserve">1.900,28</t>
  </si>
  <si>
    <t xml:space="preserve">92,01%</t>
  </si>
  <si>
    <t xml:space="preserve">54,9522930</t>
  </si>
  <si>
    <t xml:space="preserve">1.887,61</t>
  </si>
  <si>
    <t xml:space="preserve">92,06%</t>
  </si>
  <si>
    <t xml:space="preserve">268,68</t>
  </si>
  <si>
    <t xml:space="preserve">1.879,13</t>
  </si>
  <si>
    <t xml:space="preserve">92,12%</t>
  </si>
  <si>
    <t xml:space="preserve"> 00040287 </t>
  </si>
  <si>
    <t xml:space="preserve">LOCACAO DE BARRA DE ANCORAGEM DE 0,80 A 1,20 M DE EXTENSAO, COM ROSCA DE 5/8", INCLUINDO PORCA E FLANGE</t>
  </si>
  <si>
    <t xml:space="preserve">625,6251017</t>
  </si>
  <si>
    <t xml:space="preserve">1.876,88</t>
  </si>
  <si>
    <t xml:space="preserve">92,18%</t>
  </si>
  <si>
    <t xml:space="preserve">467,90</t>
  </si>
  <si>
    <t xml:space="preserve">1.869,98</t>
  </si>
  <si>
    <t xml:space="preserve">92,24%</t>
  </si>
  <si>
    <t xml:space="preserve">489,1753210</t>
  </si>
  <si>
    <t xml:space="preserve">3,82</t>
  </si>
  <si>
    <t xml:space="preserve">1.868,65</t>
  </si>
  <si>
    <t xml:space="preserve">92,30%</t>
  </si>
  <si>
    <t xml:space="preserve">32,9713758</t>
  </si>
  <si>
    <t xml:space="preserve">56,26</t>
  </si>
  <si>
    <t xml:space="preserve">1.854,97</t>
  </si>
  <si>
    <t xml:space="preserve">92,36%</t>
  </si>
  <si>
    <t xml:space="preserve">73,9358124</t>
  </si>
  <si>
    <t xml:space="preserve">24,60</t>
  </si>
  <si>
    <t xml:space="preserve">1.818,82</t>
  </si>
  <si>
    <t xml:space="preserve">92,41%</t>
  </si>
  <si>
    <t xml:space="preserve">22,72</t>
  </si>
  <si>
    <t xml:space="preserve">1.816,02</t>
  </si>
  <si>
    <t xml:space="preserve">92,47%</t>
  </si>
  <si>
    <t xml:space="preserve">1.807,84</t>
  </si>
  <si>
    <t xml:space="preserve">1.806,27</t>
  </si>
  <si>
    <t xml:space="preserve">92,53%</t>
  </si>
  <si>
    <t xml:space="preserve">1.804,28</t>
  </si>
  <si>
    <t xml:space="preserve">92,58%</t>
  </si>
  <si>
    <t xml:space="preserve"> 00040863 </t>
  </si>
  <si>
    <t xml:space="preserve">EXAMES - MENSALISTA (COLETADO CAIXA)</t>
  </si>
  <si>
    <t xml:space="preserve">26,9765802</t>
  </si>
  <si>
    <t xml:space="preserve">65,94</t>
  </si>
  <si>
    <t xml:space="preserve">1.778,84</t>
  </si>
  <si>
    <t xml:space="preserve">92,64%</t>
  </si>
  <si>
    <t xml:space="preserve">695,7052214</t>
  </si>
  <si>
    <t xml:space="preserve">2,55</t>
  </si>
  <si>
    <t xml:space="preserve">1.774,05</t>
  </si>
  <si>
    <t xml:space="preserve">92,69%</t>
  </si>
  <si>
    <t xml:space="preserve"> 00037752 </t>
  </si>
  <si>
    <t xml:space="preserve">CAMINHAO TOCO, PESO BRUTO TOTAL 16000 KG, CARGA UTIL MAXIMA 11130 KG, DISTANCIA ENTRE EIXOS 5,36 M, POTENCIA 185 CV (INCLUI CABINE E CHASSI, NAO INCLUI CARROCERIA)</t>
  </si>
  <si>
    <t xml:space="preserve">0,0069606</t>
  </si>
  <si>
    <t xml:space="preserve">254.086,12</t>
  </si>
  <si>
    <t xml:space="preserve">1.768,59</t>
  </si>
  <si>
    <t xml:space="preserve">92,75%</t>
  </si>
  <si>
    <t xml:space="preserve">434,78</t>
  </si>
  <si>
    <t xml:space="preserve">1.737,61</t>
  </si>
  <si>
    <t xml:space="preserve">0,05%</t>
  </si>
  <si>
    <t xml:space="preserve">92,80%</t>
  </si>
  <si>
    <t xml:space="preserve"> 00003379 </t>
  </si>
  <si>
    <t xml:space="preserve">!EM PROCESSO DE DESATIVACAO! HASTE DE ATERRAMENTO EM ACO COM 3,00 M DE COMPRIMENTO E DN = 5/8", REVESTIDA COM BAIXA CAMADA DE COBRE, SEM CONECTOR</t>
  </si>
  <si>
    <t xml:space="preserve">43,5120249</t>
  </si>
  <si>
    <t xml:space="preserve">39,87</t>
  </si>
  <si>
    <t xml:space="preserve">1.734,82</t>
  </si>
  <si>
    <t xml:space="preserve">92,86%</t>
  </si>
  <si>
    <t xml:space="preserve"> 00039596 </t>
  </si>
  <si>
    <t xml:space="preserve">PATCH PANEL, 24 PORTAS, CATEGORIA 6, COM RACKS DE 19" E 1 U DE ALTURA</t>
  </si>
  <si>
    <t xml:space="preserve">247,06</t>
  </si>
  <si>
    <t xml:space="preserve">1.727,92</t>
  </si>
  <si>
    <t xml:space="preserve">92,91%</t>
  </si>
  <si>
    <t xml:space="preserve"> 00009841 </t>
  </si>
  <si>
    <t xml:space="preserve">TUBO PVC, SERIE R, DN 100 MM, PARA ESGOTO OU AGUAS PLUVIAIS PREDIAL (NBR 5688)</t>
  </si>
  <si>
    <t xml:space="preserve">84,1669302</t>
  </si>
  <si>
    <t xml:space="preserve">20,43</t>
  </si>
  <si>
    <t xml:space="preserve">1.719,53</t>
  </si>
  <si>
    <t xml:space="preserve">92,96%</t>
  </si>
  <si>
    <t xml:space="preserve">72,5708203</t>
  </si>
  <si>
    <t xml:space="preserve">23,45</t>
  </si>
  <si>
    <t xml:space="preserve">1.701,79</t>
  </si>
  <si>
    <t xml:space="preserve">93,02%</t>
  </si>
  <si>
    <t xml:space="preserve">2,8775019</t>
  </si>
  <si>
    <t xml:space="preserve">590,98</t>
  </si>
  <si>
    <t xml:space="preserve">1.700,55</t>
  </si>
  <si>
    <t xml:space="preserve">93,07%</t>
  </si>
  <si>
    <t xml:space="preserve">117,8976468</t>
  </si>
  <si>
    <t xml:space="preserve">1.687,12</t>
  </si>
  <si>
    <t xml:space="preserve">93,12%</t>
  </si>
  <si>
    <t xml:space="preserve">165,8560116</t>
  </si>
  <si>
    <t xml:space="preserve">1.675,15</t>
  </si>
  <si>
    <t xml:space="preserve">93,18%</t>
  </si>
  <si>
    <t xml:space="preserve">21,9809172</t>
  </si>
  <si>
    <t xml:space="preserve">75,98</t>
  </si>
  <si>
    <t xml:space="preserve">1.670,11</t>
  </si>
  <si>
    <t xml:space="preserve">93,23%</t>
  </si>
  <si>
    <t xml:space="preserve">131,8855032</t>
  </si>
  <si>
    <t xml:space="preserve">12,26</t>
  </si>
  <si>
    <t xml:space="preserve">1.616,92</t>
  </si>
  <si>
    <t xml:space="preserve">93,28%</t>
  </si>
  <si>
    <t xml:space="preserve">1.612,11</t>
  </si>
  <si>
    <t xml:space="preserve">1.610,71</t>
  </si>
  <si>
    <t xml:space="preserve">93,33%</t>
  </si>
  <si>
    <t xml:space="preserve"> 00011301 </t>
  </si>
  <si>
    <t xml:space="preserve">TAMPAO FOFO ARTICULADO, CLASSE B125 CARGA MAX 12,5 T, REDONDO TAMPA 600 MM, REDE PLUVIAL/ESGOTO</t>
  </si>
  <si>
    <t xml:space="preserve">317,35</t>
  </si>
  <si>
    <t xml:space="preserve">1.585,37</t>
  </si>
  <si>
    <t xml:space="preserve">93,38%</t>
  </si>
  <si>
    <t xml:space="preserve">150,1131356</t>
  </si>
  <si>
    <t xml:space="preserve">10,54</t>
  </si>
  <si>
    <t xml:space="preserve">1.582,19</t>
  </si>
  <si>
    <t xml:space="preserve">93,43%</t>
  </si>
  <si>
    <t xml:space="preserve">31,1684410</t>
  </si>
  <si>
    <t xml:space="preserve">50,74</t>
  </si>
  <si>
    <t xml:space="preserve">1.581,49</t>
  </si>
  <si>
    <t xml:space="preserve">93,48%</t>
  </si>
  <si>
    <t xml:space="preserve">1.557,83</t>
  </si>
  <si>
    <t xml:space="preserve">1.556,48</t>
  </si>
  <si>
    <t xml:space="preserve">93,52%</t>
  </si>
  <si>
    <t xml:space="preserve">251,7814152</t>
  </si>
  <si>
    <t xml:space="preserve">6,18</t>
  </si>
  <si>
    <t xml:space="preserve">1.556,01</t>
  </si>
  <si>
    <t xml:space="preserve">93,57%</t>
  </si>
  <si>
    <t xml:space="preserve">622,6718277</t>
  </si>
  <si>
    <t xml:space="preserve">2,49</t>
  </si>
  <si>
    <t xml:space="preserve">1.550,45</t>
  </si>
  <si>
    <t xml:space="preserve">93,62%</t>
  </si>
  <si>
    <t xml:space="preserve">186,1748717</t>
  </si>
  <si>
    <t xml:space="preserve">8,13</t>
  </si>
  <si>
    <t xml:space="preserve">1.513,60</t>
  </si>
  <si>
    <t xml:space="preserve">93,67%</t>
  </si>
  <si>
    <t xml:space="preserve">1.483,83</t>
  </si>
  <si>
    <t xml:space="preserve">1.482,54</t>
  </si>
  <si>
    <t xml:space="preserve">93,72%</t>
  </si>
  <si>
    <t xml:space="preserve">15,9861216</t>
  </si>
  <si>
    <t xml:space="preserve">92,38</t>
  </si>
  <si>
    <t xml:space="preserve">1.476,80</t>
  </si>
  <si>
    <t xml:space="preserve">93,76%</t>
  </si>
  <si>
    <t xml:space="preserve">1.135,9061596</t>
  </si>
  <si>
    <t xml:space="preserve">1,30</t>
  </si>
  <si>
    <t xml:space="preserve">1.476,68</t>
  </si>
  <si>
    <t xml:space="preserve">93,81%</t>
  </si>
  <si>
    <t xml:space="preserve">7,88</t>
  </si>
  <si>
    <t xml:space="preserve">1.472,28</t>
  </si>
  <si>
    <t xml:space="preserve">93,85%</t>
  </si>
  <si>
    <t xml:space="preserve"> 00039017 </t>
  </si>
  <si>
    <t xml:space="preserve">ESPACADOR / DISTANCIADOR CIRCULAR COM ENTRADA LATERAL, EM PLASTICO, PARA VERGALHAO *4,2 A 12,5* MM, COBRIMENTO 20 MM</t>
  </si>
  <si>
    <t xml:space="preserve">9.107,2915067</t>
  </si>
  <si>
    <t xml:space="preserve">1.457,17</t>
  </si>
  <si>
    <t xml:space="preserve">93,90%</t>
  </si>
  <si>
    <t xml:space="preserve">161,4766136</t>
  </si>
  <si>
    <t xml:space="preserve">8,78</t>
  </si>
  <si>
    <t xml:space="preserve">1.417,76</t>
  </si>
  <si>
    <t xml:space="preserve">0,04%</t>
  </si>
  <si>
    <t xml:space="preserve">93,94%</t>
  </si>
  <si>
    <t xml:space="preserve">384,6660510</t>
  </si>
  <si>
    <t xml:space="preserve">3,60</t>
  </si>
  <si>
    <t xml:space="preserve">1.384,80</t>
  </si>
  <si>
    <t xml:space="preserve">93,99%</t>
  </si>
  <si>
    <t xml:space="preserve">31,00</t>
  </si>
  <si>
    <t xml:space="preserve">1.349,19</t>
  </si>
  <si>
    <t xml:space="preserve">94,03%</t>
  </si>
  <si>
    <t xml:space="preserve"> 00005068 </t>
  </si>
  <si>
    <t xml:space="preserve">PREGO DE ACO POLIDO COM CABECA 17 X 21 (2 X 11)</t>
  </si>
  <si>
    <t xml:space="preserve">129,9391516</t>
  </si>
  <si>
    <t xml:space="preserve">10,22</t>
  </si>
  <si>
    <t xml:space="preserve">1.327,98</t>
  </si>
  <si>
    <t xml:space="preserve">94,07%</t>
  </si>
  <si>
    <t xml:space="preserve">30,1378684</t>
  </si>
  <si>
    <t xml:space="preserve">43,46</t>
  </si>
  <si>
    <t xml:space="preserve">1.309,79</t>
  </si>
  <si>
    <t xml:space="preserve">94,11%</t>
  </si>
  <si>
    <t xml:space="preserve">161,8594812</t>
  </si>
  <si>
    <t xml:space="preserve">8,05</t>
  </si>
  <si>
    <t xml:space="preserve">1.302,97</t>
  </si>
  <si>
    <t xml:space="preserve">94,15%</t>
  </si>
  <si>
    <t xml:space="preserve">38,5129049</t>
  </si>
  <si>
    <t xml:space="preserve">33,03</t>
  </si>
  <si>
    <t xml:space="preserve">1.272,08</t>
  </si>
  <si>
    <t xml:space="preserve">94,19%</t>
  </si>
  <si>
    <t xml:space="preserve">3,1472677</t>
  </si>
  <si>
    <t xml:space="preserve">403,02</t>
  </si>
  <si>
    <t xml:space="preserve">1.268,41</t>
  </si>
  <si>
    <t xml:space="preserve">94,23%</t>
  </si>
  <si>
    <t xml:space="preserve">25,9774476</t>
  </si>
  <si>
    <t xml:space="preserve">48,72</t>
  </si>
  <si>
    <t xml:space="preserve">1.265,62</t>
  </si>
  <si>
    <t xml:space="preserve">94,27%</t>
  </si>
  <si>
    <t xml:space="preserve"> 00003104 </t>
  </si>
  <si>
    <t xml:space="preserve">JOGO DE FERRAGENS CROMADAS P/ PORTA DE VIDRO TEMPERADO, UMA FOLHA COMPOSTA: DOBRADICA SUPERIOR (101) E INFERIOR (103),TRINCO (502), FECHADURA (520),CONTRA FECHADURA (531),COM CAPUCHINHO</t>
  </si>
  <si>
    <t xml:space="preserve">422,04</t>
  </si>
  <si>
    <t xml:space="preserve">1.265,02</t>
  </si>
  <si>
    <t xml:space="preserve">94,31%</t>
  </si>
  <si>
    <t xml:space="preserve"> 00004059 </t>
  </si>
  <si>
    <t xml:space="preserve">MEIO-FIO OU GUIA DE CONCRETO, PRE-MOLDADO, COMP 1 M, *30 X 15/ 12* CM (H X L1/L2)</t>
  </si>
  <si>
    <t xml:space="preserve">66,8347772</t>
  </si>
  <si>
    <t xml:space="preserve">18,82</t>
  </si>
  <si>
    <t xml:space="preserve">1.257,83</t>
  </si>
  <si>
    <t xml:space="preserve">94,35%</t>
  </si>
  <si>
    <t xml:space="preserve"> 00003799 </t>
  </si>
  <si>
    <t xml:space="preserve">LUMINARIA DE SOBREPOR EM CHAPA DE ACO PARA 2 LAMPADAS FLUORESCENTES DE *36* W, ALETADA, COMPLETA (LAMPADAS E REATOR INCLUSOS)</t>
  </si>
  <si>
    <t xml:space="preserve">26,5188776</t>
  </si>
  <si>
    <t xml:space="preserve">47,16</t>
  </si>
  <si>
    <t xml:space="preserve">1.250,63</t>
  </si>
  <si>
    <t xml:space="preserve">94,39%</t>
  </si>
  <si>
    <t xml:space="preserve"> 00020020 </t>
  </si>
  <si>
    <t xml:space="preserve">MOTORISTA DE CAMINHAO-BASCULANTE</t>
  </si>
  <si>
    <t xml:space="preserve">65,2421045</t>
  </si>
  <si>
    <t xml:space="preserve">19,06</t>
  </si>
  <si>
    <t xml:space="preserve">1.243,51</t>
  </si>
  <si>
    <t xml:space="preserve">94,43%</t>
  </si>
  <si>
    <t xml:space="preserve"> 00003913 </t>
  </si>
  <si>
    <t xml:space="preserve">LUVA DE FERRO GALVANIZADO, COM ROSCA BSP, DE 2 1/2"</t>
  </si>
  <si>
    <t xml:space="preserve">36,44</t>
  </si>
  <si>
    <t xml:space="preserve">1.237,89</t>
  </si>
  <si>
    <t xml:space="preserve">94,47%</t>
  </si>
  <si>
    <t xml:space="preserve">70,9384146</t>
  </si>
  <si>
    <t xml:space="preserve">17,35</t>
  </si>
  <si>
    <t xml:space="preserve">1.230,78</t>
  </si>
  <si>
    <t xml:space="preserve">94,50%</t>
  </si>
  <si>
    <t xml:space="preserve">25,8975170</t>
  </si>
  <si>
    <t xml:space="preserve">46,41</t>
  </si>
  <si>
    <t xml:space="preserve">1.201,90</t>
  </si>
  <si>
    <t xml:space="preserve">94,54%</t>
  </si>
  <si>
    <t xml:space="preserve"> 00006005 </t>
  </si>
  <si>
    <t xml:space="preserve">REGISTRO GAVETA COM ACABAMENTO E CANOPLA CROMADOS, SIMPLES, BITOLA 3/4 " (REF 1509)</t>
  </si>
  <si>
    <t xml:space="preserve">19,9826520</t>
  </si>
  <si>
    <t xml:space="preserve">60,08</t>
  </si>
  <si>
    <t xml:space="preserve">1.200,56</t>
  </si>
  <si>
    <t xml:space="preserve">94,58%</t>
  </si>
  <si>
    <t xml:space="preserve"> 00002357 </t>
  </si>
  <si>
    <t xml:space="preserve">DESENHISTA COPISTA</t>
  </si>
  <si>
    <t xml:space="preserve">68,2850089</t>
  </si>
  <si>
    <t xml:space="preserve">17,44</t>
  </si>
  <si>
    <t xml:space="preserve">1.190,89</t>
  </si>
  <si>
    <t xml:space="preserve">94,62%</t>
  </si>
  <si>
    <t xml:space="preserve"> 00039432 </t>
  </si>
  <si>
    <t xml:space="preserve">FITA DE PAPEL REFORCADA COM LAMINA DE METAL PARA REFORCO DE CANTOS DE CHAPA DE GESSO PARA DRYWALL</t>
  </si>
  <si>
    <t xml:space="preserve">573,2936264</t>
  </si>
  <si>
    <t xml:space="preserve">1.169,52</t>
  </si>
  <si>
    <t xml:space="preserve">94,65%</t>
  </si>
  <si>
    <t xml:space="preserve">194,0815076</t>
  </si>
  <si>
    <t xml:space="preserve">1.166,43</t>
  </si>
  <si>
    <t xml:space="preserve">94,69%</t>
  </si>
  <si>
    <t xml:space="preserve"> 00038094 </t>
  </si>
  <si>
    <t xml:space="preserve">ESPELHO / PLACA DE 3 POSTOS 4" X 2", PARA INSTALACAO DE TOMADAS E INTERRUPTORES</t>
  </si>
  <si>
    <t xml:space="preserve">451,2196723</t>
  </si>
  <si>
    <t xml:space="preserve">1.141,59</t>
  </si>
  <si>
    <t xml:space="preserve">94,72%</t>
  </si>
  <si>
    <t xml:space="preserve">1.119,03</t>
  </si>
  <si>
    <t xml:space="preserve">0,03%</t>
  </si>
  <si>
    <t xml:space="preserve">94,76%</t>
  </si>
  <si>
    <t xml:space="preserve">8,6864588</t>
  </si>
  <si>
    <t xml:space="preserve">128,57</t>
  </si>
  <si>
    <t xml:space="preserve">1.116,82</t>
  </si>
  <si>
    <t xml:space="preserve">94,79%</t>
  </si>
  <si>
    <t xml:space="preserve"> 00034653 </t>
  </si>
  <si>
    <t xml:space="preserve">DISJUNTOR TIPO DIN/IEC, MONOPOLAR DE 6  ATE  32A</t>
  </si>
  <si>
    <t xml:space="preserve">143,8750944</t>
  </si>
  <si>
    <t xml:space="preserve">7,72</t>
  </si>
  <si>
    <t xml:space="preserve">1.110,72</t>
  </si>
  <si>
    <t xml:space="preserve">94,83%</t>
  </si>
  <si>
    <t xml:space="preserve">1.109,08</t>
  </si>
  <si>
    <t xml:space="preserve">1.108,12</t>
  </si>
  <si>
    <t xml:space="preserve">94,86%</t>
  </si>
  <si>
    <t xml:space="preserve">9,9913260</t>
  </si>
  <si>
    <t xml:space="preserve">110,00</t>
  </si>
  <si>
    <t xml:space="preserve">1.099,05</t>
  </si>
  <si>
    <t xml:space="preserve">94,90%</t>
  </si>
  <si>
    <t xml:space="preserve">134,6301205</t>
  </si>
  <si>
    <t xml:space="preserve">8,14</t>
  </si>
  <si>
    <t xml:space="preserve">1.095,89</t>
  </si>
  <si>
    <t xml:space="preserve">94,93%</t>
  </si>
  <si>
    <t xml:space="preserve"> 00037586 </t>
  </si>
  <si>
    <t xml:space="preserve">PINO DE ACO COM ARRUELA CONICA, DIAMETRO ARRUELA = *23* MM E COMP HASTE = *27* MM (ACAO INDIRETA)</t>
  </si>
  <si>
    <t xml:space="preserve">CENTO</t>
  </si>
  <si>
    <t xml:space="preserve">19,8046785</t>
  </si>
  <si>
    <t xml:space="preserve">54,95</t>
  </si>
  <si>
    <t xml:space="preserve">1.088,27</t>
  </si>
  <si>
    <t xml:space="preserve">94,97%</t>
  </si>
  <si>
    <t xml:space="preserve"> 00038102 </t>
  </si>
  <si>
    <t xml:space="preserve">TOMADA 2P+T 20A, 250V  (APENAS MODULO)</t>
  </si>
  <si>
    <t xml:space="preserve">124,0908701</t>
  </si>
  <si>
    <t xml:space="preserve">8,71</t>
  </si>
  <si>
    <t xml:space="preserve">1.080,83</t>
  </si>
  <si>
    <t xml:space="preserve">95,00%</t>
  </si>
  <si>
    <t xml:space="preserve">21,4005059</t>
  </si>
  <si>
    <t xml:space="preserve">50,04</t>
  </si>
  <si>
    <t xml:space="preserve">1.070,88</t>
  </si>
  <si>
    <t xml:space="preserve">95,03%</t>
  </si>
  <si>
    <t xml:space="preserve">527,20</t>
  </si>
  <si>
    <t xml:space="preserve">1.053,49</t>
  </si>
  <si>
    <t xml:space="preserve">95,07%</t>
  </si>
  <si>
    <t xml:space="preserve">345,00</t>
  </si>
  <si>
    <t xml:space="preserve">1.034,10</t>
  </si>
  <si>
    <t xml:space="preserve">95,10%</t>
  </si>
  <si>
    <t xml:space="preserve"> 00003470 </t>
  </si>
  <si>
    <t xml:space="preserve">COTOVELO 90 GRAUS DE FERRO GALVANIZADO, COM ROSCA BSP, DE 2 1/2"</t>
  </si>
  <si>
    <t xml:space="preserve">51,64</t>
  </si>
  <si>
    <t xml:space="preserve">1.031,90</t>
  </si>
  <si>
    <t xml:space="preserve">95,13%</t>
  </si>
  <si>
    <t xml:space="preserve"> 00043494 </t>
  </si>
  <si>
    <t xml:space="preserve">EPI - FAMILIA ALMOXARIFE - MENSALISTA (ENCARGOS COMPLEMENTARES - COLETADO CAIXA)</t>
  </si>
  <si>
    <t xml:space="preserve">8,9921934</t>
  </si>
  <si>
    <t xml:space="preserve">114,12</t>
  </si>
  <si>
    <t xml:space="preserve">1.026,19</t>
  </si>
  <si>
    <t xml:space="preserve">95,16%</t>
  </si>
  <si>
    <t xml:space="preserve">109,1095762</t>
  </si>
  <si>
    <t xml:space="preserve">9,32</t>
  </si>
  <si>
    <t xml:space="preserve">1.016,90</t>
  </si>
  <si>
    <t xml:space="preserve">95,19%</t>
  </si>
  <si>
    <t xml:space="preserve">27,9757128</t>
  </si>
  <si>
    <t xml:space="preserve">35,90</t>
  </si>
  <si>
    <t xml:space="preserve">1.004,33</t>
  </si>
  <si>
    <t xml:space="preserve">95,23%</t>
  </si>
  <si>
    <t xml:space="preserve"> 00007694 </t>
  </si>
  <si>
    <t xml:space="preserve">TUBO ACO GALVANIZADO COM COSTURA, CLASSE MEDIA, DN 3", E = *4,05* MM, PESO *8,47* KG/M (NBR 5580)</t>
  </si>
  <si>
    <t xml:space="preserve">12,4571853</t>
  </si>
  <si>
    <t xml:space="preserve">79,63</t>
  </si>
  <si>
    <t xml:space="preserve">991,97</t>
  </si>
  <si>
    <t xml:space="preserve">95,26%</t>
  </si>
  <si>
    <t xml:space="preserve">983,90</t>
  </si>
  <si>
    <t xml:space="preserve">983,05</t>
  </si>
  <si>
    <t xml:space="preserve">95,29%</t>
  </si>
  <si>
    <t xml:space="preserve">1.634,6748362</t>
  </si>
  <si>
    <t xml:space="preserve">980,80</t>
  </si>
  <si>
    <t xml:space="preserve">95,32%</t>
  </si>
  <si>
    <t xml:space="preserve">489,24</t>
  </si>
  <si>
    <t xml:space="preserve">977,63</t>
  </si>
  <si>
    <t xml:space="preserve">95,35%</t>
  </si>
  <si>
    <t xml:space="preserve"> 00034557 </t>
  </si>
  <si>
    <t xml:space="preserve">TELA DE ACO SOLDADA GALVANIZADA/ZINCADA PARA ALVENARIA, FIO D = *1,20 A 1,70* MM, MALHA 15 X 15 MM, (C X L) *50 X 7,5* CM</t>
  </si>
  <si>
    <t xml:space="preserve">672,9054344</t>
  </si>
  <si>
    <t xml:space="preserve">1,44</t>
  </si>
  <si>
    <t xml:space="preserve">968,98</t>
  </si>
  <si>
    <t xml:space="preserve">95,38%</t>
  </si>
  <si>
    <t xml:space="preserve"> 00009836 </t>
  </si>
  <si>
    <t xml:space="preserve">TUBO PVC  SERIE NORMAL, DN 100 MM, PARA ESGOTO  PREDIAL (NBR 5688)</t>
  </si>
  <si>
    <t xml:space="preserve">115,1609627</t>
  </si>
  <si>
    <t xml:space="preserve">953,53</t>
  </si>
  <si>
    <t xml:space="preserve">95,41%</t>
  </si>
  <si>
    <t xml:space="preserve"> 00000651 </t>
  </si>
  <si>
    <t xml:space="preserve">BLOCO VEDACAO CONCRETO 14 X 19 X 39 CM (CLASSE C - NBR 6136)</t>
  </si>
  <si>
    <t xml:space="preserve">689,6310335</t>
  </si>
  <si>
    <t xml:space="preserve">1,38</t>
  </si>
  <si>
    <t xml:space="preserve">951,69</t>
  </si>
  <si>
    <t xml:space="preserve">95,44%</t>
  </si>
  <si>
    <t xml:space="preserve">12,9905675</t>
  </si>
  <si>
    <t xml:space="preserve">948,31</t>
  </si>
  <si>
    <t xml:space="preserve">95,47%</t>
  </si>
  <si>
    <t xml:space="preserve">118,45</t>
  </si>
  <si>
    <t xml:space="preserve">946,78</t>
  </si>
  <si>
    <t xml:space="preserve">95,50%</t>
  </si>
  <si>
    <t xml:space="preserve"> 00009839 </t>
  </si>
  <si>
    <t xml:space="preserve">TUBO PVC, SERIE R, DN 75 MM, PARA ESGOTO OU AGUAS PLUVIAIS PREDIAL (NBR 5688)</t>
  </si>
  <si>
    <t xml:space="preserve">81,0496365</t>
  </si>
  <si>
    <t xml:space="preserve">11,66</t>
  </si>
  <si>
    <t xml:space="preserve">945,04</t>
  </si>
  <si>
    <t xml:space="preserve">95,53%</t>
  </si>
  <si>
    <t xml:space="preserve"> 00039025 </t>
  </si>
  <si>
    <t xml:space="preserve">PORTA DE ABRIR EM ALUMINIO TIPO VENEZIANA, ACABAMENTO ANODIZADO NATURAL, SEM GUARNICAO/ALIZAR/VISTA, 87 X 210 CM</t>
  </si>
  <si>
    <t xml:space="preserve">1,5830592</t>
  </si>
  <si>
    <t xml:space="preserve">590,26</t>
  </si>
  <si>
    <t xml:space="preserve">934,42</t>
  </si>
  <si>
    <t xml:space="preserve">95,56%</t>
  </si>
  <si>
    <t xml:space="preserve"> 00009838 </t>
  </si>
  <si>
    <t xml:space="preserve">TUBO PVC SERIE NORMAL, DN 50 MM, PARA ESGOTO PREDIAL (NBR 5688)</t>
  </si>
  <si>
    <t xml:space="preserve">183,3556193</t>
  </si>
  <si>
    <t xml:space="preserve">931,45</t>
  </si>
  <si>
    <t xml:space="preserve">95,58%</t>
  </si>
  <si>
    <t xml:space="preserve">232,10</t>
  </si>
  <si>
    <t xml:space="preserve">927,59</t>
  </si>
  <si>
    <t xml:space="preserve">95,61%</t>
  </si>
  <si>
    <t xml:space="preserve">184,8373329</t>
  </si>
  <si>
    <t xml:space="preserve">4,84</t>
  </si>
  <si>
    <t xml:space="preserve">894,61</t>
  </si>
  <si>
    <t xml:space="preserve">95,64%</t>
  </si>
  <si>
    <t xml:space="preserve">445,15</t>
  </si>
  <si>
    <t xml:space="preserve">889,53</t>
  </si>
  <si>
    <t xml:space="preserve">95,67%</t>
  </si>
  <si>
    <t xml:space="preserve">44,44</t>
  </si>
  <si>
    <t xml:space="preserve">888,03</t>
  </si>
  <si>
    <t xml:space="preserve">95,70%</t>
  </si>
  <si>
    <t xml:space="preserve"> 00037520 </t>
  </si>
  <si>
    <t xml:space="preserve">MINIESCAVADEIRA SOBRE ESTEIRAS, POTENCIA LIQUIDA DE *30* HP, PESO OPERACIONAL DE *3.500* KG</t>
  </si>
  <si>
    <t xml:space="preserve">0,0037984</t>
  </si>
  <si>
    <t xml:space="preserve">230.549,04</t>
  </si>
  <si>
    <t xml:space="preserve">875,72</t>
  </si>
  <si>
    <t xml:space="preserve">95,72%</t>
  </si>
  <si>
    <t xml:space="preserve">342,8103841</t>
  </si>
  <si>
    <t xml:space="preserve">2,54</t>
  </si>
  <si>
    <t xml:space="preserve">870,74</t>
  </si>
  <si>
    <t xml:space="preserve">95,75%</t>
  </si>
  <si>
    <t xml:space="preserve">287,72</t>
  </si>
  <si>
    <t xml:space="preserve">862,41</t>
  </si>
  <si>
    <t xml:space="preserve">95,78%</t>
  </si>
  <si>
    <t xml:space="preserve"> 00036365 </t>
  </si>
  <si>
    <t xml:space="preserve">TUBO COLETOR DE ESGOTO PVC, JEI, DN 100 MM (NBR  7362)</t>
  </si>
  <si>
    <t xml:space="preserve">47,2090154</t>
  </si>
  <si>
    <t xml:space="preserve">18,17</t>
  </si>
  <si>
    <t xml:space="preserve">857,79</t>
  </si>
  <si>
    <t xml:space="preserve">95,81%</t>
  </si>
  <si>
    <t xml:space="preserve"> 00020157 </t>
  </si>
  <si>
    <t xml:space="preserve">JOELHO, PVC SERIE R, 90 GRAUS, DN 100 MM, PARA ESGOTO PREDIAL</t>
  </si>
  <si>
    <t xml:space="preserve">47,9583648</t>
  </si>
  <si>
    <t xml:space="preserve">845,03</t>
  </si>
  <si>
    <t xml:space="preserve">95,83%</t>
  </si>
  <si>
    <t xml:space="preserve"> 00002438 </t>
  </si>
  <si>
    <t xml:space="preserve">ELETROTECNICO</t>
  </si>
  <si>
    <t xml:space="preserve">38,4706329</t>
  </si>
  <si>
    <t xml:space="preserve">21,87</t>
  </si>
  <si>
    <t xml:space="preserve">841,35</t>
  </si>
  <si>
    <t xml:space="preserve">95,86%</t>
  </si>
  <si>
    <t xml:space="preserve">104,90</t>
  </si>
  <si>
    <t xml:space="preserve">838,47</t>
  </si>
  <si>
    <t xml:space="preserve">95,88%</t>
  </si>
  <si>
    <t xml:space="preserve"> 00000252 </t>
  </si>
  <si>
    <t xml:space="preserve">AJUDANTE DE SERRALHEIRO</t>
  </si>
  <si>
    <t xml:space="preserve">66,0899720</t>
  </si>
  <si>
    <t xml:space="preserve">12,60</t>
  </si>
  <si>
    <t xml:space="preserve">832,73</t>
  </si>
  <si>
    <t xml:space="preserve">95,91%</t>
  </si>
  <si>
    <t xml:space="preserve">414,14</t>
  </si>
  <si>
    <t xml:space="preserve">827,56</t>
  </si>
  <si>
    <t xml:space="preserve">95,94%</t>
  </si>
  <si>
    <t xml:space="preserve"> 00004257 </t>
  </si>
  <si>
    <t xml:space="preserve">OPERADOR DE MARTELETE OU MARTELETEIRO</t>
  </si>
  <si>
    <t xml:space="preserve">40,9933510</t>
  </si>
  <si>
    <t xml:space="preserve">20,00</t>
  </si>
  <si>
    <t xml:space="preserve">819,87</t>
  </si>
  <si>
    <t xml:space="preserve">95,96%</t>
  </si>
  <si>
    <t xml:space="preserve"> 00012869 </t>
  </si>
  <si>
    <t xml:space="preserve">TELHADOR</t>
  </si>
  <si>
    <t xml:space="preserve">44,8478805</t>
  </si>
  <si>
    <t xml:space="preserve">812,64</t>
  </si>
  <si>
    <t xml:space="preserve">95,99%</t>
  </si>
  <si>
    <t xml:space="preserve"> 00038112 </t>
  </si>
  <si>
    <t xml:space="preserve">INTERRUPTOR SIMPLES 10A, 250V (APENAS MODULO)</t>
  </si>
  <si>
    <t xml:space="preserve">135,6058733</t>
  </si>
  <si>
    <t xml:space="preserve">810,92</t>
  </si>
  <si>
    <t xml:space="preserve">96,01%</t>
  </si>
  <si>
    <t xml:space="preserve">101,07</t>
  </si>
  <si>
    <t xml:space="preserve">807,86</t>
  </si>
  <si>
    <t xml:space="preserve">96,04%</t>
  </si>
  <si>
    <t xml:space="preserve">80,54</t>
  </si>
  <si>
    <t xml:space="preserve">804,70</t>
  </si>
  <si>
    <t xml:space="preserve">96,06%</t>
  </si>
  <si>
    <t xml:space="preserve">208,0164660</t>
  </si>
  <si>
    <t xml:space="preserve">794,62</t>
  </si>
  <si>
    <t xml:space="preserve">0,02%</t>
  </si>
  <si>
    <t xml:space="preserve">96,09%</t>
  </si>
  <si>
    <t xml:space="preserve"> 00010556 </t>
  </si>
  <si>
    <t xml:space="preserve">PORTA DE MADEIRA, FOLHA MEDIA (NBR 15930) DE 90 X 210 CM, E = 35 MM, NUCLEO SARRAFEADO, CAPA LISA EM HDF, ACABAMENTO EM PRIMER PARA PINTURA</t>
  </si>
  <si>
    <t xml:space="preserve">195,08</t>
  </si>
  <si>
    <t xml:space="preserve">779,64</t>
  </si>
  <si>
    <t xml:space="preserve">96,11%</t>
  </si>
  <si>
    <t xml:space="preserve">193,94</t>
  </si>
  <si>
    <t xml:space="preserve">775,09</t>
  </si>
  <si>
    <t xml:space="preserve">96,14%</t>
  </si>
  <si>
    <t xml:space="preserve">152,80</t>
  </si>
  <si>
    <t xml:space="preserve">763,34</t>
  </si>
  <si>
    <t xml:space="preserve">96,16%</t>
  </si>
  <si>
    <t xml:space="preserve">63,01</t>
  </si>
  <si>
    <t xml:space="preserve">755,46</t>
  </si>
  <si>
    <t xml:space="preserve">96,18%</t>
  </si>
  <si>
    <t xml:space="preserve"> 00000654 </t>
  </si>
  <si>
    <t xml:space="preserve">BLOCO VEDACAO CONCRETO 19 X 19 X 39 CM (CLASSE C - NBR 6136)</t>
  </si>
  <si>
    <t xml:space="preserve">421,2780162</t>
  </si>
  <si>
    <t xml:space="preserve">1,79</t>
  </si>
  <si>
    <t xml:space="preserve">754,09</t>
  </si>
  <si>
    <t xml:space="preserve">96,21%</t>
  </si>
  <si>
    <t xml:space="preserve"> 00003279 </t>
  </si>
  <si>
    <t xml:space="preserve">CAIXA INSPECAO, CONCRETO PRE MOLDADO, CIRCULAR, COM TAMPA, D = 60* CM, H= 60* CM</t>
  </si>
  <si>
    <t xml:space="preserve">4,1655836</t>
  </si>
  <si>
    <t xml:space="preserve">180,63</t>
  </si>
  <si>
    <t xml:space="preserve">752,43</t>
  </si>
  <si>
    <t xml:space="preserve">96,23%</t>
  </si>
  <si>
    <t xml:space="preserve"> 00039435 </t>
  </si>
  <si>
    <t xml:space="preserve">PARAFUSO DRY WALL, EM ACO FOSFATIZADO, CABECA TROMBETA E PONTA AGULHA (TA), COMPRIMENTO 25 MM</t>
  </si>
  <si>
    <t xml:space="preserve">15.020,9453777</t>
  </si>
  <si>
    <t xml:space="preserve">751,05</t>
  </si>
  <si>
    <t xml:space="preserve">96,25%</t>
  </si>
  <si>
    <t xml:space="preserve"> 00001022 </t>
  </si>
  <si>
    <t xml:space="preserve">CABO DE COBRE, FLEXIVEL, CLASSE 4 OU 5, ISOLACAO EM PVC/A, ANTICHAMA BWF-B, COBERTURA PVC-ST1, ANTICHAMA BWF-B, 1 CONDUTOR, 0,6/1 KV, SECAO NOMINAL 2,5 MM2</t>
  </si>
  <si>
    <t xml:space="preserve">439,9180838</t>
  </si>
  <si>
    <t xml:space="preserve">1,70</t>
  </si>
  <si>
    <t xml:space="preserve">747,86</t>
  </si>
  <si>
    <t xml:space="preserve">96,28%</t>
  </si>
  <si>
    <t xml:space="preserve">372,6764598</t>
  </si>
  <si>
    <t xml:space="preserve">2,00</t>
  </si>
  <si>
    <t xml:space="preserve">745,35</t>
  </si>
  <si>
    <t xml:space="preserve">96,30%</t>
  </si>
  <si>
    <t xml:space="preserve"> 00004222 </t>
  </si>
  <si>
    <t xml:space="preserve">GASOLINA COMUM</t>
  </si>
  <si>
    <t xml:space="preserve">159,1606946</t>
  </si>
  <si>
    <t xml:space="preserve">4,67</t>
  </si>
  <si>
    <t xml:space="preserve">743,28</t>
  </si>
  <si>
    <t xml:space="preserve">96,32%</t>
  </si>
  <si>
    <t xml:space="preserve"> 00043461 </t>
  </si>
  <si>
    <t xml:space="preserve">FERRAMENTAS - FAMILIA ENCANADOR - HORISTA (ENCARGOS COMPLEMENTARES - COLETADO CAIXA)</t>
  </si>
  <si>
    <t xml:space="preserve">733,04</t>
  </si>
  <si>
    <t xml:space="preserve">96,35%</t>
  </si>
  <si>
    <t xml:space="preserve"> 00002736 </t>
  </si>
  <si>
    <t xml:space="preserve">MADEIRA ROLICA SEM TRATAMENTO, EUCALIPTO OU EQUIVALENTE DA REGIAO, H = 3 M, D = 20 A 24 CM (PARA ESCORAMENTO)</t>
  </si>
  <si>
    <t xml:space="preserve">79,1313019</t>
  </si>
  <si>
    <t xml:space="preserve">9,22</t>
  </si>
  <si>
    <t xml:space="preserve">729,59</t>
  </si>
  <si>
    <t xml:space="preserve">96,37%</t>
  </si>
  <si>
    <t xml:space="preserve">30,30</t>
  </si>
  <si>
    <t xml:space="preserve">726,57</t>
  </si>
  <si>
    <t xml:space="preserve">96,39%</t>
  </si>
  <si>
    <t xml:space="preserve">4,1963569</t>
  </si>
  <si>
    <t xml:space="preserve">172,81</t>
  </si>
  <si>
    <t xml:space="preserve">725,17</t>
  </si>
  <si>
    <t xml:space="preserve">96,41%</t>
  </si>
  <si>
    <t xml:space="preserve"> 00040291 </t>
  </si>
  <si>
    <t xml:space="preserve">LOCACAO DE TORRE METALICA COMPLETA PARA UMA CARGA DE 8 TF (80 KN)  E PE DIREITO DE 6 M, INCLUINDO MODULOS , DIAGONAIS, SAPATAS E FORCADOS</t>
  </si>
  <si>
    <t xml:space="preserve">1,7294985</t>
  </si>
  <si>
    <t xml:space="preserve">418,61</t>
  </si>
  <si>
    <t xml:space="preserve">723,99</t>
  </si>
  <si>
    <t xml:space="preserve">96,44%</t>
  </si>
  <si>
    <t xml:space="preserve">119,8959120</t>
  </si>
  <si>
    <t xml:space="preserve">6,00</t>
  </si>
  <si>
    <t xml:space="preserve">719,38</t>
  </si>
  <si>
    <t xml:space="preserve">96,46%</t>
  </si>
  <si>
    <t xml:space="preserve">55,9514256</t>
  </si>
  <si>
    <t xml:space="preserve">12,74</t>
  </si>
  <si>
    <t xml:space="preserve">712,82</t>
  </si>
  <si>
    <t xml:space="preserve">96,48%</t>
  </si>
  <si>
    <t xml:space="preserve">272,7631998</t>
  </si>
  <si>
    <t xml:space="preserve">2,60</t>
  </si>
  <si>
    <t xml:space="preserve">709,18</t>
  </si>
  <si>
    <t xml:space="preserve">96,50%</t>
  </si>
  <si>
    <t xml:space="preserve">34,9696410</t>
  </si>
  <si>
    <t xml:space="preserve">706,39</t>
  </si>
  <si>
    <t xml:space="preserve">96,53%</t>
  </si>
  <si>
    <t xml:space="preserve"> 00004384 </t>
  </si>
  <si>
    <t xml:space="preserve">PARAFUSO NIQUELADO COM ACABAMENTO CROMADO PARA FIXAR PECA SANITARIA, INCLUI PORCA CEGA, ARRUELA E BUCHA DE NYLON TAMANHO S-10</t>
  </si>
  <si>
    <t xml:space="preserve">59,4915522</t>
  </si>
  <si>
    <t xml:space="preserve">11,84</t>
  </si>
  <si>
    <t xml:space="preserve">704,38</t>
  </si>
  <si>
    <t xml:space="preserve">96,55%</t>
  </si>
  <si>
    <t xml:space="preserve"> 00004430 </t>
  </si>
  <si>
    <t xml:space="preserve">CAIBRO DE MADEIRA NAO APARELHADA *5 X 6* CM, MACARANDUBA, ANGELIM OU EQUIVALENTE DA REGIAO</t>
  </si>
  <si>
    <t xml:space="preserve">76,4410647</t>
  </si>
  <si>
    <t xml:space="preserve">8,97</t>
  </si>
  <si>
    <t xml:space="preserve">685,68</t>
  </si>
  <si>
    <t xml:space="preserve">96,57%</t>
  </si>
  <si>
    <t xml:space="preserve">13,9878564</t>
  </si>
  <si>
    <t xml:space="preserve">681,49</t>
  </si>
  <si>
    <t xml:space="preserve">96,59%</t>
  </si>
  <si>
    <t xml:space="preserve">79,7307815</t>
  </si>
  <si>
    <t xml:space="preserve">8,54</t>
  </si>
  <si>
    <t xml:space="preserve">680,90</t>
  </si>
  <si>
    <t xml:space="preserve">96,61%</t>
  </si>
  <si>
    <t xml:space="preserve">272,3131905</t>
  </si>
  <si>
    <t xml:space="preserve">2,50</t>
  </si>
  <si>
    <t xml:space="preserve">680,78</t>
  </si>
  <si>
    <t xml:space="preserve">96,63%</t>
  </si>
  <si>
    <t xml:space="preserve">20,61</t>
  </si>
  <si>
    <t xml:space="preserve">679,54</t>
  </si>
  <si>
    <t xml:space="preserve">96,65%</t>
  </si>
  <si>
    <t xml:space="preserve">135,76</t>
  </si>
  <si>
    <t xml:space="preserve">678,21</t>
  </si>
  <si>
    <t xml:space="preserve">96,68%</t>
  </si>
  <si>
    <t xml:space="preserve"> 00039233 </t>
  </si>
  <si>
    <t xml:space="preserve">CABO DE COBRE, FLEXIVEL, CLASSE 4 OU 5, ISOLACAO EM PVC/A, ANTICHAMA BWF-B, 1 CONDUTOR, 450/750 V, SECAO NOMINAL 35 MM2</t>
  </si>
  <si>
    <t xml:space="preserve">40,5647836</t>
  </si>
  <si>
    <t xml:space="preserve">16,63</t>
  </si>
  <si>
    <t xml:space="preserve">674,59</t>
  </si>
  <si>
    <t xml:space="preserve">96,70%</t>
  </si>
  <si>
    <t xml:space="preserve">20,3823050</t>
  </si>
  <si>
    <t xml:space="preserve">33,06</t>
  </si>
  <si>
    <t xml:space="preserve">673,84</t>
  </si>
  <si>
    <t xml:space="preserve">96,72%</t>
  </si>
  <si>
    <t xml:space="preserve">336,74</t>
  </si>
  <si>
    <t xml:space="preserve">672,90</t>
  </si>
  <si>
    <t xml:space="preserve">96,74%</t>
  </si>
  <si>
    <t xml:space="preserve"> 00000979 </t>
  </si>
  <si>
    <t xml:space="preserve">CABO DE COBRE, FLEXIVEL, CLASSE 4 OU 5, ISOLACAO EM PVC/A, ANTICHAMA BWF-B, 1 CONDUTOR, 450/750 V, SECAO NOMINAL 16 MM2</t>
  </si>
  <si>
    <t xml:space="preserve">88,0042538</t>
  </si>
  <si>
    <t xml:space="preserve">7,54</t>
  </si>
  <si>
    <t xml:space="preserve">663,55</t>
  </si>
  <si>
    <t xml:space="preserve">96,76%</t>
  </si>
  <si>
    <t xml:space="preserve"> 00004417 </t>
  </si>
  <si>
    <t xml:space="preserve">SARRAFO DE MADEIRA NAO APARELHADA *2,5 X 7* CM, MACARANDUBA, ANGELIM OU EQUIVALENTE DA REGIAO</t>
  </si>
  <si>
    <t xml:space="preserve">139,2846946</t>
  </si>
  <si>
    <t xml:space="preserve">4,72</t>
  </si>
  <si>
    <t xml:space="preserve">657,42</t>
  </si>
  <si>
    <t xml:space="preserve">96,78%</t>
  </si>
  <si>
    <t xml:space="preserve"> 00000123 </t>
  </si>
  <si>
    <t xml:space="preserve">ADITIVO IMPERMEABILIZANTE DE PEGA NORMAL PARA ARGAMASSAS E CONCRETOS SEM ARMACAO, LIQUIDO E ISENTO DE CLORETOS</t>
  </si>
  <si>
    <t xml:space="preserve">133,9322463</t>
  </si>
  <si>
    <t xml:space="preserve">654,93</t>
  </si>
  <si>
    <t xml:space="preserve">96,80%</t>
  </si>
  <si>
    <t xml:space="preserve"> 00011758 </t>
  </si>
  <si>
    <t xml:space="preserve">SABONETEIRA PLASTICA TIPO DISPENSER PARA SABONETE LIQUIDO COM RESERVATORIO 800 A 1500 ML</t>
  </si>
  <si>
    <t xml:space="preserve">46,80</t>
  </si>
  <si>
    <t xml:space="preserve">654,63</t>
  </si>
  <si>
    <t xml:space="preserve">96,82%</t>
  </si>
  <si>
    <t xml:space="preserve">1,7245029</t>
  </si>
  <si>
    <t xml:space="preserve">377,35</t>
  </si>
  <si>
    <t xml:space="preserve">650,74</t>
  </si>
  <si>
    <t xml:space="preserve">96,84%</t>
  </si>
  <si>
    <t xml:space="preserve"> 00043498 </t>
  </si>
  <si>
    <t xml:space="preserve">EPI - FAMILIA ENGENHEIRO CIVIL - MENSALISTA (ENCARGOS COMPLEMENTARES - COLETADO CAIXA)</t>
  </si>
  <si>
    <t xml:space="preserve">5,9947956</t>
  </si>
  <si>
    <t xml:space="preserve">108,24</t>
  </si>
  <si>
    <t xml:space="preserve">648,88</t>
  </si>
  <si>
    <t xml:space="preserve">96,86%</t>
  </si>
  <si>
    <t xml:space="preserve">64,4301518</t>
  </si>
  <si>
    <t xml:space="preserve">10,05</t>
  </si>
  <si>
    <t xml:space="preserve">96,88%</t>
  </si>
  <si>
    <t xml:space="preserve">86,3250566</t>
  </si>
  <si>
    <t xml:space="preserve">7,48</t>
  </si>
  <si>
    <t xml:space="preserve">645,71</t>
  </si>
  <si>
    <t xml:space="preserve">96,90%</t>
  </si>
  <si>
    <t xml:space="preserve">83,1797872</t>
  </si>
  <si>
    <t xml:space="preserve">7,69</t>
  </si>
  <si>
    <t xml:space="preserve">639,65</t>
  </si>
  <si>
    <t xml:space="preserve">96,92%</t>
  </si>
  <si>
    <t xml:space="preserve"> 00003777 </t>
  </si>
  <si>
    <t xml:space="preserve">LONA PLASTICA PRETA, E= 150 MICRA</t>
  </si>
  <si>
    <t xml:space="preserve">633,0504154</t>
  </si>
  <si>
    <t xml:space="preserve">1,00</t>
  </si>
  <si>
    <t xml:space="preserve">633,05</t>
  </si>
  <si>
    <t xml:space="preserve">96,94%</t>
  </si>
  <si>
    <t xml:space="preserve">59,9479560</t>
  </si>
  <si>
    <t xml:space="preserve">631,85</t>
  </si>
  <si>
    <t xml:space="preserve">96,96%</t>
  </si>
  <si>
    <t xml:space="preserve"> 00034640 </t>
  </si>
  <si>
    <t xml:space="preserve">CAIXA D'AGUA EM POLIETILENO 2000 LITROS, COM TAMPA</t>
  </si>
  <si>
    <t xml:space="preserve">626,70</t>
  </si>
  <si>
    <t xml:space="preserve">626,16</t>
  </si>
  <si>
    <t xml:space="preserve">96,98%</t>
  </si>
  <si>
    <t xml:space="preserve">414,6400290</t>
  </si>
  <si>
    <t xml:space="preserve">1,51</t>
  </si>
  <si>
    <t xml:space="preserve">626,11</t>
  </si>
  <si>
    <t xml:space="preserve">97,00%</t>
  </si>
  <si>
    <t xml:space="preserve"> 00011029 </t>
  </si>
  <si>
    <t xml:space="preserve">HASTE RETA PARA GANCHO DE FERRO GALVANIZADO, COM ROSCA 1/4 " X 30 CM PARA FIXACAO DE TELHA METALICA, INCLUI PORCA E ARRUELAS DE VEDACAO</t>
  </si>
  <si>
    <t xml:space="preserve">498,6046349</t>
  </si>
  <si>
    <t xml:space="preserve">1,25</t>
  </si>
  <si>
    <t xml:space="preserve">623,26</t>
  </si>
  <si>
    <t xml:space="preserve">97,02%</t>
  </si>
  <si>
    <t xml:space="preserve">23,99</t>
  </si>
  <si>
    <t xml:space="preserve">97,04%</t>
  </si>
  <si>
    <t xml:space="preserve"> 00003322 </t>
  </si>
  <si>
    <t xml:space="preserve">GRAMA ESMERALDA OU SAO CARLOS OU CURITIBANA, EM PLACAS, SEM PLANTIO</t>
  </si>
  <si>
    <t xml:space="preserve">85,8854383</t>
  </si>
  <si>
    <t xml:space="preserve">7,20</t>
  </si>
  <si>
    <t xml:space="preserve">618,38</t>
  </si>
  <si>
    <t xml:space="preserve">97,06%</t>
  </si>
  <si>
    <t xml:space="preserve">41,9635692</t>
  </si>
  <si>
    <t xml:space="preserve">14,70</t>
  </si>
  <si>
    <t xml:space="preserve">616,86</t>
  </si>
  <si>
    <t xml:space="preserve">97,08%</t>
  </si>
  <si>
    <t xml:space="preserve"> 00009837 </t>
  </si>
  <si>
    <t xml:space="preserve">TUBO PVC SERIE NORMAL, DN 75 MM, PARA ESGOTO PREDIAL (NBR 5688)</t>
  </si>
  <si>
    <t xml:space="preserve">82,4284395</t>
  </si>
  <si>
    <t xml:space="preserve">7,34</t>
  </si>
  <si>
    <t xml:space="preserve">605,02</t>
  </si>
  <si>
    <t xml:space="preserve">97,10%</t>
  </si>
  <si>
    <t xml:space="preserve">301,96</t>
  </si>
  <si>
    <t xml:space="preserve">603,40</t>
  </si>
  <si>
    <t xml:space="preserve">97,11%</t>
  </si>
  <si>
    <t xml:space="preserve">300,68</t>
  </si>
  <si>
    <t xml:space="preserve">600,84</t>
  </si>
  <si>
    <t xml:space="preserve">97,13%</t>
  </si>
  <si>
    <t xml:space="preserve"> 00040271 </t>
  </si>
  <si>
    <t xml:space="preserve">LOCACAO DE APRUMADOR METALICO DE PILAR, COM ALTURA E ANGULO REGULAVEIS, EXTENSAO DE *1,50* A *2,80* M</t>
  </si>
  <si>
    <t xml:space="preserve">76,9807689</t>
  </si>
  <si>
    <t xml:space="preserve">7,80</t>
  </si>
  <si>
    <t xml:space="preserve">600,45</t>
  </si>
  <si>
    <t xml:space="preserve">97,15%</t>
  </si>
  <si>
    <t xml:space="preserve"> 00002685 </t>
  </si>
  <si>
    <t xml:space="preserve">ELETRODUTO DE PVC RIGIDO ROSCAVEL DE 1 ", SEM LUVA</t>
  </si>
  <si>
    <t xml:space="preserve">154,3140318</t>
  </si>
  <si>
    <t xml:space="preserve">3,87</t>
  </si>
  <si>
    <t xml:space="preserve">597,20</t>
  </si>
  <si>
    <t xml:space="preserve">97,17%</t>
  </si>
  <si>
    <t xml:space="preserve"> 00039873 </t>
  </si>
  <si>
    <t xml:space="preserve">JUNTA DE EXPANSAO DE COBRE (REF 900), PONTA X PONTA, 22 MM</t>
  </si>
  <si>
    <t xml:space="preserve">298,52</t>
  </si>
  <si>
    <t xml:space="preserve">596,52</t>
  </si>
  <si>
    <t xml:space="preserve">97,19%</t>
  </si>
  <si>
    <t xml:space="preserve"> 00009890 </t>
  </si>
  <si>
    <t xml:space="preserve">UNIAO DE FERRO GALVANIZADO, COM ROSCA BSP, COM ASSENTO PLANO, DE 3"</t>
  </si>
  <si>
    <t xml:space="preserve">148,46</t>
  </si>
  <si>
    <t xml:space="preserve">593,32</t>
  </si>
  <si>
    <t xml:space="preserve">97,21%</t>
  </si>
  <si>
    <t xml:space="preserve"> 00038099 </t>
  </si>
  <si>
    <t xml:space="preserve">SUPORTE DE FIXACAO PARA ESPELHO / PLACA 4" X 2", PARA 3 MODULOS, PARA INSTALACAO DE TOMADAS E INTERRUPTORES (SOMENTE SUPORTE)</t>
  </si>
  <si>
    <t xml:space="preserve">1,31</t>
  </si>
  <si>
    <t xml:space="preserve">591,10</t>
  </si>
  <si>
    <t xml:space="preserve">97,23%</t>
  </si>
  <si>
    <t xml:space="preserve">295,18</t>
  </si>
  <si>
    <t xml:space="preserve">589,85</t>
  </si>
  <si>
    <t xml:space="preserve">97,25%</t>
  </si>
  <si>
    <t xml:space="preserve">6,2945354</t>
  </si>
  <si>
    <t xml:space="preserve">93,33</t>
  </si>
  <si>
    <t xml:space="preserve">587,47</t>
  </si>
  <si>
    <t xml:space="preserve">97,26%</t>
  </si>
  <si>
    <t xml:space="preserve"> 00013417 </t>
  </si>
  <si>
    <t xml:space="preserve">TORNEIRA CROMADA SEM BICO PARA TANQUE 1/2 " OU 3/4 " (REF 1143)</t>
  </si>
  <si>
    <t xml:space="preserve">29,21</t>
  </si>
  <si>
    <t xml:space="preserve">583,69</t>
  </si>
  <si>
    <t xml:space="preserve">97,28%</t>
  </si>
  <si>
    <t xml:space="preserve"> 00010405 </t>
  </si>
  <si>
    <t xml:space="preserve">VALVULA DE RETENCAO HORIZONTAL, DE BRONZE (PN-25), 2 1/2", 400 PSI, TAMPA DE PORCA DE UNIAO, EXTREMIDADES COM ROSCA</t>
  </si>
  <si>
    <t xml:space="preserve">289,88</t>
  </si>
  <si>
    <t xml:space="preserve">579,26</t>
  </si>
  <si>
    <t xml:space="preserve">97,30%</t>
  </si>
  <si>
    <t xml:space="preserve">11,8966719</t>
  </si>
  <si>
    <t xml:space="preserve">48,35</t>
  </si>
  <si>
    <t xml:space="preserve">575,20</t>
  </si>
  <si>
    <t xml:space="preserve">97,32%</t>
  </si>
  <si>
    <t xml:space="preserve"> 00006299 </t>
  </si>
  <si>
    <t xml:space="preserve">TE DE FERRO GALVANIZADO, DE 2 1/2"</t>
  </si>
  <si>
    <t xml:space="preserve">71,63</t>
  </si>
  <si>
    <t xml:space="preserve">572,54</t>
  </si>
  <si>
    <t xml:space="preserve">97,34%</t>
  </si>
  <si>
    <t xml:space="preserve"> 00002705 </t>
  </si>
  <si>
    <t xml:space="preserve">ENERGIA ELETRICA ATE 2000 KWH INDUSTRIAL, SEM DEMANDA</t>
  </si>
  <si>
    <t xml:space="preserve">739,7452081</t>
  </si>
  <si>
    <t xml:space="preserve">569,60</t>
  </si>
  <si>
    <t xml:space="preserve">97,35%</t>
  </si>
  <si>
    <t xml:space="preserve"> 00001368 </t>
  </si>
  <si>
    <t xml:space="preserve">CHUVEIRO COMUM EM PLASTICO BRANCO, COM CANO, 3 TEMPERATURAS, 5500 W (110/220 V)</t>
  </si>
  <si>
    <t xml:space="preserve">9,9401704</t>
  </si>
  <si>
    <t xml:space="preserve">56,38</t>
  </si>
  <si>
    <t xml:space="preserve">560,43</t>
  </si>
  <si>
    <t xml:space="preserve">97,37%</t>
  </si>
  <si>
    <t xml:space="preserve">557,99</t>
  </si>
  <si>
    <t xml:space="preserve">557,51</t>
  </si>
  <si>
    <t xml:space="preserve">97,39%</t>
  </si>
  <si>
    <t xml:space="preserve">239,3062456</t>
  </si>
  <si>
    <t xml:space="preserve">2,32</t>
  </si>
  <si>
    <t xml:space="preserve">555,19</t>
  </si>
  <si>
    <t xml:space="preserve">97,41%</t>
  </si>
  <si>
    <t xml:space="preserve">276,72</t>
  </si>
  <si>
    <t xml:space="preserve">552,96</t>
  </si>
  <si>
    <t xml:space="preserve">97,42%</t>
  </si>
  <si>
    <t xml:space="preserve">137,8802988</t>
  </si>
  <si>
    <t xml:space="preserve">4,01</t>
  </si>
  <si>
    <t xml:space="preserve">552,90</t>
  </si>
  <si>
    <t xml:space="preserve">97,44%</t>
  </si>
  <si>
    <t xml:space="preserve"> 00006193 </t>
  </si>
  <si>
    <t xml:space="preserve">TABUA DE MADEIRA NAO APARELHADA *2,5 X 20* CM, CEDRINHO OU EQUIVALENTE DA REGIAO</t>
  </si>
  <si>
    <t xml:space="preserve">58,7100307</t>
  </si>
  <si>
    <t xml:space="preserve">548,35</t>
  </si>
  <si>
    <t xml:space="preserve">97,46%</t>
  </si>
  <si>
    <t xml:space="preserve">179,84</t>
  </si>
  <si>
    <t xml:space="preserve">539,05</t>
  </si>
  <si>
    <t xml:space="preserve">97,47%</t>
  </si>
  <si>
    <t xml:space="preserve"> 00011457 </t>
  </si>
  <si>
    <t xml:space="preserve">TARJETA TIPO LIVRE / OCUPADO, CROMADA, PARA PORTA DE BANHEIRO</t>
  </si>
  <si>
    <t xml:space="preserve">536,17</t>
  </si>
  <si>
    <t xml:space="preserve">97,49%</t>
  </si>
  <si>
    <t xml:space="preserve"> 00004274 </t>
  </si>
  <si>
    <t xml:space="preserve">PARA-RAIOS TIPO FRANKLIN 350 MM, EM LATAO CROMADO, DUAS DESCIDAS, PARA PROTECAO DE EDIFICACOES CONTRA DESCARGAS ATMOSFERICAS</t>
  </si>
  <si>
    <t xml:space="preserve">76,35</t>
  </si>
  <si>
    <t xml:space="preserve">533,99</t>
  </si>
  <si>
    <t xml:space="preserve">97,51%</t>
  </si>
  <si>
    <t xml:space="preserve">29,1452910</t>
  </si>
  <si>
    <t xml:space="preserve">18,32</t>
  </si>
  <si>
    <t xml:space="preserve">533,94</t>
  </si>
  <si>
    <t xml:space="preserve">97,52%</t>
  </si>
  <si>
    <t xml:space="preserve">264,71</t>
  </si>
  <si>
    <t xml:space="preserve">528,96</t>
  </si>
  <si>
    <t xml:space="preserve">97,54%</t>
  </si>
  <si>
    <t xml:space="preserve">2,7975713</t>
  </si>
  <si>
    <t xml:space="preserve">188,88</t>
  </si>
  <si>
    <t xml:space="preserve">528,41</t>
  </si>
  <si>
    <t xml:space="preserve">97,56%</t>
  </si>
  <si>
    <t xml:space="preserve">131,56</t>
  </si>
  <si>
    <t xml:space="preserve">525,78</t>
  </si>
  <si>
    <t xml:space="preserve">97,57%</t>
  </si>
  <si>
    <t xml:space="preserve"> 00010886 </t>
  </si>
  <si>
    <t xml:space="preserve">EXTINTOR DE INCENDIO PORTATIL COM CARGA DE AGUA PRESSURIZADA DE 10 L, CLASSE A</t>
  </si>
  <si>
    <t xml:space="preserve">4,2483118</t>
  </si>
  <si>
    <t xml:space="preserve">122,50</t>
  </si>
  <si>
    <t xml:space="preserve">520,42</t>
  </si>
  <si>
    <t xml:space="preserve">97,59%</t>
  </si>
  <si>
    <t xml:space="preserve">10,83</t>
  </si>
  <si>
    <t xml:space="preserve">519,39</t>
  </si>
  <si>
    <t xml:space="preserve">97,61%</t>
  </si>
  <si>
    <t xml:space="preserve">86,10</t>
  </si>
  <si>
    <t xml:space="preserve">516,15</t>
  </si>
  <si>
    <t xml:space="preserve">97,62%</t>
  </si>
  <si>
    <t xml:space="preserve"> 00039872 </t>
  </si>
  <si>
    <t xml:space="preserve">JUNTA DE EXPANSAO DE COBRE (REF 900), PONTA X PONTA, 15 MM</t>
  </si>
  <si>
    <t xml:space="preserve">257,36</t>
  </si>
  <si>
    <t xml:space="preserve">514,27</t>
  </si>
  <si>
    <t xml:space="preserve">97,64%</t>
  </si>
  <si>
    <t xml:space="preserve">171,46</t>
  </si>
  <si>
    <t xml:space="preserve">513,93</t>
  </si>
  <si>
    <t xml:space="preserve">97,65%</t>
  </si>
  <si>
    <t xml:space="preserve">128,00</t>
  </si>
  <si>
    <t xml:space="preserve">511,56</t>
  </si>
  <si>
    <t xml:space="preserve">97,67%</t>
  </si>
  <si>
    <t xml:space="preserve"> 00003524 </t>
  </si>
  <si>
    <t xml:space="preserve">JOELHO PVC, SOLDAVEL, COM BUCHA DE LATAO, 90 GRAUS, 25 MM X 3/4", PARA AGUA FRIA PREDIAL</t>
  </si>
  <si>
    <t xml:space="preserve">104,6463510</t>
  </si>
  <si>
    <t xml:space="preserve">4,86</t>
  </si>
  <si>
    <t xml:space="preserve">508,58</t>
  </si>
  <si>
    <t xml:space="preserve">97,69%</t>
  </si>
  <si>
    <t xml:space="preserve"> 00010891 </t>
  </si>
  <si>
    <t xml:space="preserve">EXTINTOR DE INCENDIO PORTATIL COM CARGA DE PO QUIMICO SECO (PQS) DE 4 KG, CLASSE BC</t>
  </si>
  <si>
    <t xml:space="preserve">118,46</t>
  </si>
  <si>
    <t xml:space="preserve">503,26</t>
  </si>
  <si>
    <t xml:space="preserve">97,70%</t>
  </si>
  <si>
    <t xml:space="preserve">166,00</t>
  </si>
  <si>
    <t xml:space="preserve">497,57</t>
  </si>
  <si>
    <t xml:space="preserve">97,72%</t>
  </si>
  <si>
    <t xml:space="preserve">16,6175734</t>
  </si>
  <si>
    <t xml:space="preserve">29,90</t>
  </si>
  <si>
    <t xml:space="preserve">496,87</t>
  </si>
  <si>
    <t xml:space="preserve">97,73%</t>
  </si>
  <si>
    <t xml:space="preserve"> 00041901 </t>
  </si>
  <si>
    <t xml:space="preserve">ASFALTO DILUIDO DE PETROLEO CM-30 (COLETADO CAIXA NA ANP ACRESCIDO DE ICMS)</t>
  </si>
  <si>
    <t xml:space="preserve">95,9167296</t>
  </si>
  <si>
    <t xml:space="preserve">5,18</t>
  </si>
  <si>
    <t xml:space="preserve">496,85</t>
  </si>
  <si>
    <t xml:space="preserve">97,75%</t>
  </si>
  <si>
    <t xml:space="preserve">494,47</t>
  </si>
  <si>
    <t xml:space="preserve">97,76%</t>
  </si>
  <si>
    <t xml:space="preserve"> 00021127 </t>
  </si>
  <si>
    <t xml:space="preserve">FITA ISOLANTE ADESIVA ANTICHAMA, USO ATE 750 V, EM ROLO DE 19 MM X 5 M</t>
  </si>
  <si>
    <t xml:space="preserve">186,7790553</t>
  </si>
  <si>
    <t xml:space="preserve">489,36</t>
  </si>
  <si>
    <t xml:space="preserve">97,78%</t>
  </si>
  <si>
    <t xml:space="preserve">239,82</t>
  </si>
  <si>
    <t xml:space="preserve">479,22</t>
  </si>
  <si>
    <t xml:space="preserve">0,01%</t>
  </si>
  <si>
    <t xml:space="preserve">97,79%</t>
  </si>
  <si>
    <t xml:space="preserve">119,79</t>
  </si>
  <si>
    <t xml:space="preserve">478,74</t>
  </si>
  <si>
    <t xml:space="preserve">97,81%</t>
  </si>
  <si>
    <t xml:space="preserve"> 00003671 </t>
  </si>
  <si>
    <t xml:space="preserve">JUNTA PLASTICA DE DILATACAO PARA PISOS, COR CINZA, 17 X 3 MM (ALTURA X ESPESSURA)</t>
  </si>
  <si>
    <t xml:space="preserve">537,7828062</t>
  </si>
  <si>
    <t xml:space="preserve">0,88</t>
  </si>
  <si>
    <t xml:space="preserve">473,25</t>
  </si>
  <si>
    <t xml:space="preserve">97,82%</t>
  </si>
  <si>
    <t xml:space="preserve">16,83</t>
  </si>
  <si>
    <t xml:space="preserve">470,83</t>
  </si>
  <si>
    <t xml:space="preserve">97,84%</t>
  </si>
  <si>
    <t xml:space="preserve"> 00002673 </t>
  </si>
  <si>
    <t xml:space="preserve">ELETRODUTO DE PVC RIGIDO ROSCAVEL DE 1/2 ", SEM LUVA</t>
  </si>
  <si>
    <t xml:space="preserve">234,3893280</t>
  </si>
  <si>
    <t xml:space="preserve">1,99</t>
  </si>
  <si>
    <t xml:space="preserve">466,43</t>
  </si>
  <si>
    <t xml:space="preserve">97,85%</t>
  </si>
  <si>
    <t xml:space="preserve"> 00002731 </t>
  </si>
  <si>
    <t xml:space="preserve">MADEIRA ROLICA TRATADA, EUCALIPTO OU EQUIVALENTE DA REGIAO, H = 12 M, D = 20 A 24 CM (PARA POSTE)</t>
  </si>
  <si>
    <t xml:space="preserve">7,9530955</t>
  </si>
  <si>
    <t xml:space="preserve">58,61</t>
  </si>
  <si>
    <t xml:space="preserve">466,13</t>
  </si>
  <si>
    <t xml:space="preserve">97,87%</t>
  </si>
  <si>
    <t xml:space="preserve">36,8420155</t>
  </si>
  <si>
    <t xml:space="preserve">12,62</t>
  </si>
  <si>
    <t xml:space="preserve">464,95</t>
  </si>
  <si>
    <t xml:space="preserve">97,88%</t>
  </si>
  <si>
    <t xml:space="preserve"> 00010567 </t>
  </si>
  <si>
    <t xml:space="preserve">TABUA DE MADEIRA NAO APARELHADA *2,5 X 23* CM (1 x 9 ") PINUS, MISTA OU EQUIVALENTE DA REGIAO</t>
  </si>
  <si>
    <t xml:space="preserve">89,6107042</t>
  </si>
  <si>
    <t xml:space="preserve">5,14</t>
  </si>
  <si>
    <t xml:space="preserve">460,60</t>
  </si>
  <si>
    <t xml:space="preserve">97,90%</t>
  </si>
  <si>
    <t xml:space="preserve"> 00001966 </t>
  </si>
  <si>
    <t xml:space="preserve">CURVA PVC CURTA 90 GRAUS, 100 MM, PARA ESGOTO PREDIAL</t>
  </si>
  <si>
    <t xml:space="preserve">36,8975673</t>
  </si>
  <si>
    <t xml:space="preserve">459,74</t>
  </si>
  <si>
    <t xml:space="preserve">97,91%</t>
  </si>
  <si>
    <t xml:space="preserve"> 00006024 </t>
  </si>
  <si>
    <t xml:space="preserve">REGISTRO PRESSAO COM ACABAMENTO E CANOPLA CROMADA, SIMPLES, BITOLA 3/4 " (REF 1416)</t>
  </si>
  <si>
    <t xml:space="preserve">56,66</t>
  </si>
  <si>
    <t xml:space="preserve">452,89</t>
  </si>
  <si>
    <t xml:space="preserve">97,92%</t>
  </si>
  <si>
    <t xml:space="preserve">40,9644366</t>
  </si>
  <si>
    <t xml:space="preserve">11,00</t>
  </si>
  <si>
    <t xml:space="preserve">450,61</t>
  </si>
  <si>
    <t xml:space="preserve">97,94%</t>
  </si>
  <si>
    <t xml:space="preserve">235,7952936</t>
  </si>
  <si>
    <t xml:space="preserve">1,90</t>
  </si>
  <si>
    <t xml:space="preserve">448,01</t>
  </si>
  <si>
    <t xml:space="preserve">97,95%</t>
  </si>
  <si>
    <t xml:space="preserve">8,3757712</t>
  </si>
  <si>
    <t xml:space="preserve">53,16</t>
  </si>
  <si>
    <t xml:space="preserve">445,26</t>
  </si>
  <si>
    <t xml:space="preserve">97,97%</t>
  </si>
  <si>
    <t xml:space="preserve">706,5406146</t>
  </si>
  <si>
    <t xml:space="preserve">0,63</t>
  </si>
  <si>
    <t xml:space="preserve">445,12</t>
  </si>
  <si>
    <t xml:space="preserve">97,98%</t>
  </si>
  <si>
    <t xml:space="preserve">444,44</t>
  </si>
  <si>
    <t xml:space="preserve">444,05</t>
  </si>
  <si>
    <t xml:space="preserve">97,99%</t>
  </si>
  <si>
    <t xml:space="preserve">88,88</t>
  </si>
  <si>
    <t xml:space="preserve">444,01</t>
  </si>
  <si>
    <t xml:space="preserve">98,01%</t>
  </si>
  <si>
    <t xml:space="preserve">111,09</t>
  </si>
  <si>
    <t xml:space="preserve">443,97</t>
  </si>
  <si>
    <t xml:space="preserve">98,02%</t>
  </si>
  <si>
    <t xml:space="preserve"> 00002683 </t>
  </si>
  <si>
    <t xml:space="preserve">ELETRODUTO DE PVC RIGIDO ROSCAVEL DE 4 ", SEM LUVA</t>
  </si>
  <si>
    <t xml:space="preserve">16,4856879</t>
  </si>
  <si>
    <t xml:space="preserve">26,69</t>
  </si>
  <si>
    <t xml:space="preserve">440,00</t>
  </si>
  <si>
    <t xml:space="preserve">98,04%</t>
  </si>
  <si>
    <t xml:space="preserve"> 00001020 </t>
  </si>
  <si>
    <t xml:space="preserve">CABO DE COBRE, FLEXIVEL, CLASSE 4 OU 5, ISOLACAO EM PVC/A, ANTICHAMA BWF-B, COBERTURA PVC-ST1, ANTICHAMA BWF-B, 1 CONDUTOR, 0,6/1 KV, SECAO NOMINAL 10 MM2</t>
  </si>
  <si>
    <t xml:space="preserve">82,0887344</t>
  </si>
  <si>
    <t xml:space="preserve">5,33</t>
  </si>
  <si>
    <t xml:space="preserve">437,53</t>
  </si>
  <si>
    <t xml:space="preserve">98,05%</t>
  </si>
  <si>
    <t xml:space="preserve"> 00040331 </t>
  </si>
  <si>
    <t xml:space="preserve">ASSENTADOR DE MANILHAS</t>
  </si>
  <si>
    <t xml:space="preserve">13,4098754</t>
  </si>
  <si>
    <t xml:space="preserve">32,61</t>
  </si>
  <si>
    <t xml:space="preserve">437,30</t>
  </si>
  <si>
    <t xml:space="preserve">98,06%</t>
  </si>
  <si>
    <t xml:space="preserve">21,5600426</t>
  </si>
  <si>
    <t xml:space="preserve">435,51</t>
  </si>
  <si>
    <t xml:space="preserve">98,08%</t>
  </si>
  <si>
    <t xml:space="preserve"> 00000541 </t>
  </si>
  <si>
    <t xml:space="preserve">BANCADA DE MARMORE SINTETICO COM UMA CUBA, 120 X *60* CM</t>
  </si>
  <si>
    <t xml:space="preserve">3,1920288</t>
  </si>
  <si>
    <t xml:space="preserve">135,00</t>
  </si>
  <si>
    <t xml:space="preserve">430,92</t>
  </si>
  <si>
    <t xml:space="preserve">98,09%</t>
  </si>
  <si>
    <t xml:space="preserve">140,00</t>
  </si>
  <si>
    <t xml:space="preserve">419,64</t>
  </si>
  <si>
    <t xml:space="preserve">98,10%</t>
  </si>
  <si>
    <t xml:space="preserve"> 00037395 </t>
  </si>
  <si>
    <t xml:space="preserve">PINO DE ACO COM FURO, HASTE = 27 MM (ACAO DIRETA)</t>
  </si>
  <si>
    <t xml:space="preserve">8,8626841</t>
  </si>
  <si>
    <t xml:space="preserve">47,25</t>
  </si>
  <si>
    <t xml:space="preserve">418,76</t>
  </si>
  <si>
    <t xml:space="preserve">98,12%</t>
  </si>
  <si>
    <t xml:space="preserve">209,29</t>
  </si>
  <si>
    <t xml:space="preserve">418,22</t>
  </si>
  <si>
    <t xml:space="preserve">98,13%</t>
  </si>
  <si>
    <t xml:space="preserve"> 00010425 </t>
  </si>
  <si>
    <t xml:space="preserve">LAVATORIO LOUCA BRANCA SUSPENSO *40 X 30* CM</t>
  </si>
  <si>
    <t xml:space="preserve">5,8033618</t>
  </si>
  <si>
    <t xml:space="preserve">71,72</t>
  </si>
  <si>
    <t xml:space="preserve">416,22</t>
  </si>
  <si>
    <t xml:space="preserve">98,14%</t>
  </si>
  <si>
    <t xml:space="preserve">15,7363385</t>
  </si>
  <si>
    <t xml:space="preserve">414,65</t>
  </si>
  <si>
    <t xml:space="preserve">98,16%</t>
  </si>
  <si>
    <t xml:space="preserve"> 00004030 </t>
  </si>
  <si>
    <t xml:space="preserve">VEU POLIESTER</t>
  </si>
  <si>
    <t xml:space="preserve">93,1582244</t>
  </si>
  <si>
    <t xml:space="preserve">4,42</t>
  </si>
  <si>
    <t xml:space="preserve">411,76</t>
  </si>
  <si>
    <t xml:space="preserve">98,17%</t>
  </si>
  <si>
    <t xml:space="preserve">23,85</t>
  </si>
  <si>
    <t xml:space="preserve">405,10</t>
  </si>
  <si>
    <t xml:space="preserve">98,18%</t>
  </si>
  <si>
    <t xml:space="preserve">201,86</t>
  </si>
  <si>
    <t xml:space="preserve">403,37</t>
  </si>
  <si>
    <t xml:space="preserve">98,19%</t>
  </si>
  <si>
    <t xml:space="preserve">3.361,2055592</t>
  </si>
  <si>
    <t xml:space="preserve">403,34</t>
  </si>
  <si>
    <t xml:space="preserve">98,21%</t>
  </si>
  <si>
    <t xml:space="preserve">71,8907878</t>
  </si>
  <si>
    <t xml:space="preserve">401,87</t>
  </si>
  <si>
    <t xml:space="preserve">98,22%</t>
  </si>
  <si>
    <t xml:space="preserve"> 00001287 </t>
  </si>
  <si>
    <t xml:space="preserve">PISO EM CERAMICA ESMALTADA EXTRA, PEI MAIOR OU IGUAL A 4, FORMATO MENOR OU IGUAL A 2025 CM2</t>
  </si>
  <si>
    <t xml:space="preserve">18,8651887</t>
  </si>
  <si>
    <t xml:space="preserve">21,08</t>
  </si>
  <si>
    <t xml:space="preserve">397,68</t>
  </si>
  <si>
    <t xml:space="preserve">98,23%</t>
  </si>
  <si>
    <t xml:space="preserve"> 00040873 </t>
  </si>
  <si>
    <t xml:space="preserve">RUFO INTERNO/EXTERNO DE CHAPA DE ACO GALVANIZADA NUM 24, CORTE 25 CM</t>
  </si>
  <si>
    <t xml:space="preserve">27,8113555</t>
  </si>
  <si>
    <t xml:space="preserve">14,14</t>
  </si>
  <si>
    <t xml:space="preserve">393,25</t>
  </si>
  <si>
    <t xml:space="preserve">98,24%</t>
  </si>
  <si>
    <t xml:space="preserve">545,5263996</t>
  </si>
  <si>
    <t xml:space="preserve">0,72</t>
  </si>
  <si>
    <t xml:space="preserve">392,78</t>
  </si>
  <si>
    <t xml:space="preserve">98,26%</t>
  </si>
  <si>
    <t xml:space="preserve"> 00010489 </t>
  </si>
  <si>
    <t xml:space="preserve">VIDRACEIRO</t>
  </si>
  <si>
    <t xml:space="preserve">33,3278703</t>
  </si>
  <si>
    <t xml:space="preserve">11,55</t>
  </si>
  <si>
    <t xml:space="preserve">384,94</t>
  </si>
  <si>
    <t xml:space="preserve">98,27%</t>
  </si>
  <si>
    <t xml:space="preserve">385,02</t>
  </si>
  <si>
    <t xml:space="preserve">384,69</t>
  </si>
  <si>
    <t xml:space="preserve">98,28%</t>
  </si>
  <si>
    <t xml:space="preserve"> 00009889 </t>
  </si>
  <si>
    <t xml:space="preserve">UNIAO DE FERRO GALVANIZADO, COM ROSCA BSP, COM ASSENTO PLANO, DE 2 1/2"</t>
  </si>
  <si>
    <t xml:space="preserve">95,83</t>
  </si>
  <si>
    <t xml:space="preserve">382,99</t>
  </si>
  <si>
    <t xml:space="preserve">98,29%</t>
  </si>
  <si>
    <t xml:space="preserve">55,4518593</t>
  </si>
  <si>
    <t xml:space="preserve">6,90</t>
  </si>
  <si>
    <t xml:space="preserve">382,62</t>
  </si>
  <si>
    <t xml:space="preserve">98,30%</t>
  </si>
  <si>
    <t xml:space="preserve">271,3200527</t>
  </si>
  <si>
    <t xml:space="preserve">1,41</t>
  </si>
  <si>
    <t xml:space="preserve">382,56</t>
  </si>
  <si>
    <t xml:space="preserve">98,32%</t>
  </si>
  <si>
    <t xml:space="preserve"> 00038366 </t>
  </si>
  <si>
    <t xml:space="preserve">PAPEL KRAFT BETUMADO</t>
  </si>
  <si>
    <t xml:space="preserve">109,3183949</t>
  </si>
  <si>
    <t xml:space="preserve">3,46</t>
  </si>
  <si>
    <t xml:space="preserve">378,24</t>
  </si>
  <si>
    <t xml:space="preserve">98,33%</t>
  </si>
  <si>
    <t xml:space="preserve">11,8736918</t>
  </si>
  <si>
    <t xml:space="preserve">31,80</t>
  </si>
  <si>
    <t xml:space="preserve">377,58</t>
  </si>
  <si>
    <t xml:space="preserve">98,34%</t>
  </si>
  <si>
    <t xml:space="preserve"> 00012899 </t>
  </si>
  <si>
    <t xml:space="preserve">MANOMETRO COM CAIXA EM ACO PINTADO, ESCALA *10* KGF/CM2 (*10* BAR), DIAMETRO NOMINAL DE *63* MM, CONEXAO DE 1/4"</t>
  </si>
  <si>
    <t xml:space="preserve">123,56</t>
  </si>
  <si>
    <t xml:space="preserve">370,36</t>
  </si>
  <si>
    <t xml:space="preserve">98,35%</t>
  </si>
  <si>
    <t xml:space="preserve"> 00020068 </t>
  </si>
  <si>
    <t xml:space="preserve">TUBO PVC, SERIE R, DN 50 MM, PARA ESGOTO OU AGUAS PLUVIAIS PREDIAL (NBR 5688)</t>
  </si>
  <si>
    <t xml:space="preserve">41,5639162</t>
  </si>
  <si>
    <t xml:space="preserve">8,90</t>
  </si>
  <si>
    <t xml:space="preserve">369,92</t>
  </si>
  <si>
    <t xml:space="preserve">98,36%</t>
  </si>
  <si>
    <t xml:space="preserve"> 00003405 </t>
  </si>
  <si>
    <t xml:space="preserve">ISOLADOR DE PORCELANA SUSPENSO, DISCO TIPO GARFO OLHAL, DIAMETRO DE 152 MM, PARA TENSAO DE *15* KV</t>
  </si>
  <si>
    <t xml:space="preserve">61,55</t>
  </si>
  <si>
    <t xml:space="preserve">368,98</t>
  </si>
  <si>
    <t xml:space="preserve">98,37%</t>
  </si>
  <si>
    <t xml:space="preserve"> 00004262 </t>
  </si>
  <si>
    <t xml:space="preserve">PA CARREGADEIRA SOBRE RODAS, POTENCIA LIQUIDA 128 HP, CAPACIDADE DA CACAMBA DE 1,7 A 2,8 M3, PESO OPERACIONAL DE 11632 KG</t>
  </si>
  <si>
    <t xml:space="preserve">0,0010707</t>
  </si>
  <si>
    <t xml:space="preserve">340.000,00</t>
  </si>
  <si>
    <t xml:space="preserve">364,04</t>
  </si>
  <si>
    <t xml:space="preserve">98,38%</t>
  </si>
  <si>
    <t xml:space="preserve">29,9739780</t>
  </si>
  <si>
    <t xml:space="preserve">11,98</t>
  </si>
  <si>
    <t xml:space="preserve">359,09</t>
  </si>
  <si>
    <t xml:space="preserve">98,40%</t>
  </si>
  <si>
    <t xml:space="preserve"> 00040864 </t>
  </si>
  <si>
    <t xml:space="preserve">SEGURO - MENSALISTA (COLETADO CAIXA)</t>
  </si>
  <si>
    <t xml:space="preserve">13,07</t>
  </si>
  <si>
    <t xml:space="preserve">352,58</t>
  </si>
  <si>
    <t xml:space="preserve">98,41%</t>
  </si>
  <si>
    <t xml:space="preserve"> 00003993 </t>
  </si>
  <si>
    <t xml:space="preserve">TABUA DE MADEIRA APARELHADA *2,5 X 15* CM, MACARANDUBA, ANGELIM OU EQUIVALENTE DA REGIAO</t>
  </si>
  <si>
    <t xml:space="preserve">3,9565651</t>
  </si>
  <si>
    <t xml:space="preserve">88,73</t>
  </si>
  <si>
    <t xml:space="preserve">351,07</t>
  </si>
  <si>
    <t xml:space="preserve">98,42%</t>
  </si>
  <si>
    <t xml:space="preserve"> 00011748 </t>
  </si>
  <si>
    <t xml:space="preserve">VALVULA DE ESFERA BRUTA EM BRONZE, BITOLA 1/2 " (REF 1552-B)</t>
  </si>
  <si>
    <t xml:space="preserve">349,70</t>
  </si>
  <si>
    <t xml:space="preserve">98,43%</t>
  </si>
  <si>
    <t xml:space="preserve">113,70</t>
  </si>
  <si>
    <t xml:space="preserve">340,80</t>
  </si>
  <si>
    <t xml:space="preserve">98,44%</t>
  </si>
  <si>
    <t xml:space="preserve">85,11</t>
  </si>
  <si>
    <t xml:space="preserve">340,14</t>
  </si>
  <si>
    <t xml:space="preserve">98,45%</t>
  </si>
  <si>
    <t xml:space="preserve">45,9600996</t>
  </si>
  <si>
    <t xml:space="preserve">338,27</t>
  </si>
  <si>
    <t xml:space="preserve">98,46%</t>
  </si>
  <si>
    <t xml:space="preserve"> 00020017 </t>
  </si>
  <si>
    <t xml:space="preserve">GUARNICAO/ ALIZAR/ VISTA MACICA, E= *1* CM, L= *4,5* CM, EM CEDRINHO/ ANGELIM COMERCIAL/  EUCALIPTO/ CURUPIXA/ PEROBA/ CUMARU OU EQUIVALENTE DA REGIAO</t>
  </si>
  <si>
    <t xml:space="preserve">100,3960409</t>
  </si>
  <si>
    <t xml:space="preserve">3,33</t>
  </si>
  <si>
    <t xml:space="preserve">334,32</t>
  </si>
  <si>
    <t xml:space="preserve">98,47%</t>
  </si>
  <si>
    <t xml:space="preserve">49,9566300</t>
  </si>
  <si>
    <t xml:space="preserve">6,61</t>
  </si>
  <si>
    <t xml:space="preserve">330,21</t>
  </si>
  <si>
    <t xml:space="preserve">98,48%</t>
  </si>
  <si>
    <t xml:space="preserve">330,00</t>
  </si>
  <si>
    <t xml:space="preserve">329,71</t>
  </si>
  <si>
    <t xml:space="preserve">98,49%</t>
  </si>
  <si>
    <t xml:space="preserve"> 00003914 </t>
  </si>
  <si>
    <t xml:space="preserve">LUVA DE FERRO GALVANIZADO, COM ROSCA BSP, DE 3"</t>
  </si>
  <si>
    <t xml:space="preserve">54,97</t>
  </si>
  <si>
    <t xml:space="preserve">329,53</t>
  </si>
  <si>
    <t xml:space="preserve">98,50%</t>
  </si>
  <si>
    <t xml:space="preserve">329,56</t>
  </si>
  <si>
    <t xml:space="preserve">329,27</t>
  </si>
  <si>
    <t xml:space="preserve">98,51%</t>
  </si>
  <si>
    <t xml:space="preserve">54,80</t>
  </si>
  <si>
    <t xml:space="preserve">328,51</t>
  </si>
  <si>
    <t xml:space="preserve">98,52%</t>
  </si>
  <si>
    <t xml:space="preserve"> 00003080 </t>
  </si>
  <si>
    <t xml:space="preserve">FECHADURA DE EMBUTIR PARA PORTA EXTERNA / ENTRADA, MAQUINA 40 MM, COM CILINDRO, MACANETA ALAVANCA E ESPELHO EM METAL CROMADO - NIVEL SEGURANCA MEDIO - COMPLETA</t>
  </si>
  <si>
    <t xml:space="preserve">6,4735799</t>
  </si>
  <si>
    <t xml:space="preserve">49,93</t>
  </si>
  <si>
    <t xml:space="preserve">323,23</t>
  </si>
  <si>
    <t xml:space="preserve">98,53%</t>
  </si>
  <si>
    <t xml:space="preserve">322,95</t>
  </si>
  <si>
    <t xml:space="preserve">98,54%</t>
  </si>
  <si>
    <t xml:space="preserve"> 00006017 </t>
  </si>
  <si>
    <t xml:space="preserve">REGISTRO GAVETA BRUTO EM LATAO FORJADO, BITOLA 1 1/4 " (REF 1509)</t>
  </si>
  <si>
    <t xml:space="preserve">317,60</t>
  </si>
  <si>
    <t xml:space="preserve">98,55%</t>
  </si>
  <si>
    <t xml:space="preserve"> 00000994 </t>
  </si>
  <si>
    <t xml:space="preserve">CABO DE COBRE, FLEXIVEL, CLASSE 4 OU 5, ISOLACAO EM PVC/A, ANTICHAMA BWF-B, COBERTURA PVC-ST1, ANTICHAMA BWF-B, 1 CONDUTOR, 0,6/1 KV, SECAO NOMINAL 6 MM2</t>
  </si>
  <si>
    <t xml:space="preserve">95,1174235</t>
  </si>
  <si>
    <t xml:space="preserve">316,74</t>
  </si>
  <si>
    <t xml:space="preserve">98,56%</t>
  </si>
  <si>
    <t xml:space="preserve">26,31</t>
  </si>
  <si>
    <t xml:space="preserve">315,45</t>
  </si>
  <si>
    <t xml:space="preserve">98,57%</t>
  </si>
  <si>
    <t xml:space="preserve">5,9348476</t>
  </si>
  <si>
    <t xml:space="preserve">52,70</t>
  </si>
  <si>
    <t xml:space="preserve">312,77</t>
  </si>
  <si>
    <t xml:space="preserve">98,58%</t>
  </si>
  <si>
    <t xml:space="preserve">312,39</t>
  </si>
  <si>
    <t xml:space="preserve">98,59%</t>
  </si>
  <si>
    <t xml:space="preserve">3,85</t>
  </si>
  <si>
    <t xml:space="preserve">307,73</t>
  </si>
  <si>
    <t xml:space="preserve">98,60%</t>
  </si>
  <si>
    <t xml:space="preserve">303,77</t>
  </si>
  <si>
    <t xml:space="preserve">303,51</t>
  </si>
  <si>
    <t xml:space="preserve">98,61%</t>
  </si>
  <si>
    <t xml:space="preserve"> 00007622 </t>
  </si>
  <si>
    <t xml:space="preserve">TRATOR DE ESTEIRAS, POTENCIA DE 100 HP, PESO OPERACIONAL DE 9,4 T, COM LAMINA COM CAPACIDADE DE 2,19 M3</t>
  </si>
  <si>
    <t xml:space="preserve">0,0005003</t>
  </si>
  <si>
    <t xml:space="preserve">601.668,60</t>
  </si>
  <si>
    <t xml:space="preserve">301,01</t>
  </si>
  <si>
    <t xml:space="preserve">98,62%</t>
  </si>
  <si>
    <t xml:space="preserve">10,00</t>
  </si>
  <si>
    <t xml:space="preserve">299,74</t>
  </si>
  <si>
    <t xml:space="preserve">98,63%</t>
  </si>
  <si>
    <t xml:space="preserve"> 00004472 </t>
  </si>
  <si>
    <t xml:space="preserve">VIGA DE MADEIRA NAO APARELHADA *6 X 16* CM, MACARANDUBA, ANGELIM OU EQUIVALENTE DA REGIAO</t>
  </si>
  <si>
    <t xml:space="preserve">12,6526156</t>
  </si>
  <si>
    <t xml:space="preserve">23,65</t>
  </si>
  <si>
    <t xml:space="preserve">299,23</t>
  </si>
  <si>
    <t xml:space="preserve">98,64%</t>
  </si>
  <si>
    <t xml:space="preserve">298,78</t>
  </si>
  <si>
    <t xml:space="preserve">98,65%</t>
  </si>
  <si>
    <t xml:space="preserve"> 00014511 </t>
  </si>
  <si>
    <t xml:space="preserve">ROLO COMPACTADOR DE PNEUS, ESTATICO, PRESSAO VARIAVEL, POTENCIA 110 HP, PESO SEM/COM LASTRO 10,8/27 T, LARGURA DE ROLAGEM 2,30 M</t>
  </si>
  <si>
    <t xml:space="preserve">0,0006230</t>
  </si>
  <si>
    <t xml:space="preserve">478.796,97</t>
  </si>
  <si>
    <t xml:space="preserve">298,29</t>
  </si>
  <si>
    <t xml:space="preserve">98,66%</t>
  </si>
  <si>
    <t xml:space="preserve"> 00037552 </t>
  </si>
  <si>
    <t xml:space="preserve">ARGAMASSA INDUSTRIALIZADA PARA CHAPISCO ROLADO</t>
  </si>
  <si>
    <t xml:space="preserve">114,2870953</t>
  </si>
  <si>
    <t xml:space="preserve">297,15</t>
  </si>
  <si>
    <t xml:space="preserve">98,67%</t>
  </si>
  <si>
    <t xml:space="preserve"> 00006013 </t>
  </si>
  <si>
    <t xml:space="preserve">REGISTRO GAVETA COM ACABAMENTO E CANOPLA CROMADOS, SIMPLES, BITOLA 1 " (REF 1509)</t>
  </si>
  <si>
    <t xml:space="preserve">73,54</t>
  </si>
  <si>
    <t xml:space="preserve">293,90</t>
  </si>
  <si>
    <t xml:space="preserve">98,68%</t>
  </si>
  <si>
    <t xml:space="preserve">386,6387384</t>
  </si>
  <si>
    <t xml:space="preserve">293,85</t>
  </si>
  <si>
    <t xml:space="preserve">98,69%</t>
  </si>
  <si>
    <t xml:space="preserve"> 00004090 </t>
  </si>
  <si>
    <t xml:space="preserve">MOTONIVELADORA POTENCIA BASICA LIQUIDA (PRIMEIRA MARCHA) 125 HP , PESO BRUTO 13843 KG, LARGURA DA LAMINA DE 3,7 M</t>
  </si>
  <si>
    <t xml:space="preserve">0,0004341</t>
  </si>
  <si>
    <t xml:space="preserve">675.727,42</t>
  </si>
  <si>
    <t xml:space="preserve">293,33</t>
  </si>
  <si>
    <t xml:space="preserve"> 00003459 </t>
  </si>
  <si>
    <t xml:space="preserve">COTOVELO 90 GRAUS DE FERRO GALVANIZADO, COM ROSCA BSP, DE 3"</t>
  </si>
  <si>
    <t xml:space="preserve">72,83</t>
  </si>
  <si>
    <t xml:space="preserve">291,07</t>
  </si>
  <si>
    <t xml:space="preserve">98,70%</t>
  </si>
  <si>
    <t xml:space="preserve"> 00034492 </t>
  </si>
  <si>
    <t xml:space="preserve">CONCRETO USINADO BOMBEAVEL, CLASSE DE RESISTENCIA C20, COM BRITA 0 E 1, SLUMP = 100 +/- 20 MM, EXCLUI SERVICO DE BOMBEAMENTO (NBR 8953)</t>
  </si>
  <si>
    <t xml:space="preserve">1,1045411</t>
  </si>
  <si>
    <t xml:space="preserve">262,40</t>
  </si>
  <si>
    <t xml:space="preserve">289,83</t>
  </si>
  <si>
    <t xml:space="preserve">98,71%</t>
  </si>
  <si>
    <t xml:space="preserve">72,33</t>
  </si>
  <si>
    <t xml:space="preserve">289,07</t>
  </si>
  <si>
    <t xml:space="preserve">98,72%</t>
  </si>
  <si>
    <t xml:space="preserve"> 00010535 </t>
  </si>
  <si>
    <t xml:space="preserve">BETONEIRA CAPACIDADE NOMINAL 400 L, CAPACIDADE DE MISTURA  280 L, MOTOR ELETRICO TRIFASICO 220/380 V POTENCIA 2 CV, SEM CARREGADOR</t>
  </si>
  <si>
    <t xml:space="preserve">0,0776888</t>
  </si>
  <si>
    <t xml:space="preserve">3.709,43</t>
  </si>
  <si>
    <t xml:space="preserve">288,18</t>
  </si>
  <si>
    <t xml:space="preserve">98,73%</t>
  </si>
  <si>
    <t xml:space="preserve"> 00006322 </t>
  </si>
  <si>
    <t xml:space="preserve">TE DE FERRO GALVANIZADO, DE 3"</t>
  </si>
  <si>
    <t xml:space="preserve">287,57</t>
  </si>
  <si>
    <t xml:space="preserve">98,74%</t>
  </si>
  <si>
    <t xml:space="preserve"> 00004248 </t>
  </si>
  <si>
    <t xml:space="preserve">OPERADOR DE PA CARREGADEIRA</t>
  </si>
  <si>
    <t xml:space="preserve">9,8948142</t>
  </si>
  <si>
    <t xml:space="preserve">28,63</t>
  </si>
  <si>
    <t xml:space="preserve">283,29</t>
  </si>
  <si>
    <t xml:space="preserve">98,75%</t>
  </si>
  <si>
    <t xml:space="preserve"> 00039431 </t>
  </si>
  <si>
    <t xml:space="preserve">FITA DE PAPEL MICROPERFURADO, 50 X 150 MM, PARA TRATAMENTO DE JUNTAS DE CHAPA DE GESSO PARA DRYWALL</t>
  </si>
  <si>
    <t xml:space="preserve">1.878,9226146</t>
  </si>
  <si>
    <t xml:space="preserve">281,84</t>
  </si>
  <si>
    <t xml:space="preserve">98,76%</t>
  </si>
  <si>
    <t xml:space="preserve"> 00000398 </t>
  </si>
  <si>
    <t xml:space="preserve">ABRACADEIRA EM ACO PARA AMARRACAO DE ELETRODUTOS, TIPO D, COM 3" E PARAFUSO DE FIXACAO</t>
  </si>
  <si>
    <t xml:space="preserve">76,1129223</t>
  </si>
  <si>
    <t xml:space="preserve">3,70</t>
  </si>
  <si>
    <t xml:space="preserve">281,62</t>
  </si>
  <si>
    <t xml:space="preserve">98,77%</t>
  </si>
  <si>
    <t xml:space="preserve">186,0998450</t>
  </si>
  <si>
    <t xml:space="preserve">279,15</t>
  </si>
  <si>
    <t xml:space="preserve"> 00004238 </t>
  </si>
  <si>
    <t xml:space="preserve">OPERADOR DE ROLO COMPACTADOR</t>
  </si>
  <si>
    <t xml:space="preserve">12,0093887</t>
  </si>
  <si>
    <t xml:space="preserve">23,17</t>
  </si>
  <si>
    <t xml:space="preserve">278,26</t>
  </si>
  <si>
    <t xml:space="preserve">98,78%</t>
  </si>
  <si>
    <t xml:space="preserve">25,26</t>
  </si>
  <si>
    <t xml:space="preserve">277,62</t>
  </si>
  <si>
    <t xml:space="preserve">98,79%</t>
  </si>
  <si>
    <t xml:space="preserve"> 00013458 </t>
  </si>
  <si>
    <t xml:space="preserve">COMPACTADOR DE SOLOS DE PERCURSAO (SOQUETE) COM MOTOR A GASOLINA 4 TEMPOS DE 4 HP (4 CV)</t>
  </si>
  <si>
    <t xml:space="preserve">0,0231093</t>
  </si>
  <si>
    <t xml:space="preserve">11.957,60</t>
  </si>
  <si>
    <t xml:space="preserve">276,33</t>
  </si>
  <si>
    <t xml:space="preserve">98,80%</t>
  </si>
  <si>
    <t xml:space="preserve">16,23</t>
  </si>
  <si>
    <t xml:space="preserve">275,67</t>
  </si>
  <si>
    <t xml:space="preserve">98,81%</t>
  </si>
  <si>
    <t xml:space="preserve">142,0506783</t>
  </si>
  <si>
    <t xml:space="preserve">1,94</t>
  </si>
  <si>
    <t xml:space="preserve">275,58</t>
  </si>
  <si>
    <t xml:space="preserve">98,82%</t>
  </si>
  <si>
    <t xml:space="preserve"> 00040370 </t>
  </si>
  <si>
    <t xml:space="preserve">LUVA DE REDUCAO EM ACO CARBONO, COM ENCAIXE PARA SOLDA DN SW, PRESSAO 3.000 LBS, DN 2 1/2" X 2"</t>
  </si>
  <si>
    <t xml:space="preserve">137,38</t>
  </si>
  <si>
    <t xml:space="preserve">274,52</t>
  </si>
  <si>
    <t xml:space="preserve">98,83%</t>
  </si>
  <si>
    <t xml:space="preserve">92,8004350</t>
  </si>
  <si>
    <t xml:space="preserve">2,95</t>
  </si>
  <si>
    <t xml:space="preserve">273,76</t>
  </si>
  <si>
    <t xml:space="preserve">45,30</t>
  </si>
  <si>
    <t xml:space="preserve">271,56</t>
  </si>
  <si>
    <t xml:space="preserve">98,84%</t>
  </si>
  <si>
    <t xml:space="preserve">2,25</t>
  </si>
  <si>
    <t xml:space="preserve">269,77</t>
  </si>
  <si>
    <t xml:space="preserve">98,85%</t>
  </si>
  <si>
    <t xml:space="preserve">68,10</t>
  </si>
  <si>
    <t xml:space="preserve">269,44</t>
  </si>
  <si>
    <t xml:space="preserve">98,86%</t>
  </si>
  <si>
    <t xml:space="preserve">4,7956267</t>
  </si>
  <si>
    <t xml:space="preserve">55,70</t>
  </si>
  <si>
    <t xml:space="preserve">267,12</t>
  </si>
  <si>
    <t xml:space="preserve">98,87%</t>
  </si>
  <si>
    <t xml:space="preserve">44,41</t>
  </si>
  <si>
    <t xml:space="preserve">266,23</t>
  </si>
  <si>
    <t xml:space="preserve">98,88%</t>
  </si>
  <si>
    <t xml:space="preserve"> 00020169 </t>
  </si>
  <si>
    <t xml:space="preserve">LUVA SIMPLES, PVC SERIE REFORCADA - R, 75 MM, PARA ESGOTO PREDIAL</t>
  </si>
  <si>
    <t xml:space="preserve">38,9661714</t>
  </si>
  <si>
    <t xml:space="preserve">264,19</t>
  </si>
  <si>
    <t xml:space="preserve">98,89%</t>
  </si>
  <si>
    <t xml:space="preserve">131,74</t>
  </si>
  <si>
    <t xml:space="preserve">263,25</t>
  </si>
  <si>
    <t xml:space="preserve"> 00020170 </t>
  </si>
  <si>
    <t xml:space="preserve">LUVA SIMPLES, PVC SERIE REFORCADA - R, 100 MM, PARA ESGOTO PREDIAL</t>
  </si>
  <si>
    <t xml:space="preserve">31,9722432</t>
  </si>
  <si>
    <t xml:space="preserve">8,22</t>
  </si>
  <si>
    <t xml:space="preserve">262,81</t>
  </si>
  <si>
    <t xml:space="preserve">98,90%</t>
  </si>
  <si>
    <t xml:space="preserve"> 00038125 </t>
  </si>
  <si>
    <t xml:space="preserve">FERTILIZANTE ORGANICO COMPOSTO, CLASSE A</t>
  </si>
  <si>
    <t xml:space="preserve">257,6563149</t>
  </si>
  <si>
    <t xml:space="preserve">98,91%</t>
  </si>
  <si>
    <t xml:space="preserve">14,9869890</t>
  </si>
  <si>
    <t xml:space="preserve">17,50</t>
  </si>
  <si>
    <t xml:space="preserve">262,27</t>
  </si>
  <si>
    <t xml:space="preserve">98,92%</t>
  </si>
  <si>
    <t xml:space="preserve">43,70</t>
  </si>
  <si>
    <t xml:space="preserve">261,97</t>
  </si>
  <si>
    <t xml:space="preserve">98,93%</t>
  </si>
  <si>
    <t xml:space="preserve">11,3301637</t>
  </si>
  <si>
    <t xml:space="preserve">23,11</t>
  </si>
  <si>
    <t xml:space="preserve"> 00001895 </t>
  </si>
  <si>
    <t xml:space="preserve">LUVA EM PVC RIGIDO ROSCAVEL, DE 4", PARA ELETRODUTO</t>
  </si>
  <si>
    <t xml:space="preserve">17,19</t>
  </si>
  <si>
    <t xml:space="preserve">257,63</t>
  </si>
  <si>
    <t xml:space="preserve">98,94%</t>
  </si>
  <si>
    <t xml:space="preserve"> 00000134 </t>
  </si>
  <si>
    <t xml:space="preserve">GRAUTE CIMENTICIO PARA USO GERAL</t>
  </si>
  <si>
    <t xml:space="preserve">222,2915169</t>
  </si>
  <si>
    <t xml:space="preserve">1,15</t>
  </si>
  <si>
    <t xml:space="preserve">255,64</t>
  </si>
  <si>
    <t xml:space="preserve">98,95%</t>
  </si>
  <si>
    <t xml:space="preserve">27,73</t>
  </si>
  <si>
    <t xml:space="preserve">249,35</t>
  </si>
  <si>
    <t xml:space="preserve">98,96%</t>
  </si>
  <si>
    <t xml:space="preserve"> 00004093 </t>
  </si>
  <si>
    <t xml:space="preserve">MOTORISTA DE CAMINHAO</t>
  </si>
  <si>
    <t xml:space="preserve">12,3279673</t>
  </si>
  <si>
    <t xml:space="preserve">20,22</t>
  </si>
  <si>
    <t xml:space="preserve">249,27</t>
  </si>
  <si>
    <t xml:space="preserve">98,97%</t>
  </si>
  <si>
    <t xml:space="preserve">248,28</t>
  </si>
  <si>
    <t xml:space="preserve">248,06</t>
  </si>
  <si>
    <t xml:space="preserve"> 00020143 </t>
  </si>
  <si>
    <t xml:space="preserve">JUNCAO SIMPLES, PVC SERIE R, DN 100 X 75 MM, PARA ESGOTO PREDIAL</t>
  </si>
  <si>
    <t xml:space="preserve">31,01</t>
  </si>
  <si>
    <t xml:space="preserve">247,86</t>
  </si>
  <si>
    <t xml:space="preserve">98,98%</t>
  </si>
  <si>
    <t xml:space="preserve"> 00020156 </t>
  </si>
  <si>
    <t xml:space="preserve">JOELHO, PVC SERIE R, 90 GRAUS, DN 75 MM, PARA ESGOTO PREDIAL</t>
  </si>
  <si>
    <t xml:space="preserve">247,29</t>
  </si>
  <si>
    <t xml:space="preserve">98,99%</t>
  </si>
  <si>
    <t xml:space="preserve">61,82</t>
  </si>
  <si>
    <t xml:space="preserve">247,07</t>
  </si>
  <si>
    <t xml:space="preserve">99,00%</t>
  </si>
  <si>
    <t xml:space="preserve">6,33</t>
  </si>
  <si>
    <t xml:space="preserve">246,66</t>
  </si>
  <si>
    <t xml:space="preserve"> 00002370 </t>
  </si>
  <si>
    <t xml:space="preserve">DISJUNTOR TIPO NEMA, MONOPOLAR 10 ATE 30A, TENSAO MAXIMA DE 240 V</t>
  </si>
  <si>
    <t xml:space="preserve">24,4605645</t>
  </si>
  <si>
    <t xml:space="preserve">244,61</t>
  </si>
  <si>
    <t xml:space="preserve">99,01%</t>
  </si>
  <si>
    <t xml:space="preserve">30,50</t>
  </si>
  <si>
    <t xml:space="preserve">243,79</t>
  </si>
  <si>
    <t xml:space="preserve">99,02%</t>
  </si>
  <si>
    <t xml:space="preserve">0,6594275</t>
  </si>
  <si>
    <t xml:space="preserve">367,72</t>
  </si>
  <si>
    <t xml:space="preserve">242,48</t>
  </si>
  <si>
    <t xml:space="preserve">99,03%</t>
  </si>
  <si>
    <t xml:space="preserve"> 00025964 </t>
  </si>
  <si>
    <t xml:space="preserve">JARDINEIRO</t>
  </si>
  <si>
    <t xml:space="preserve">14,8085078</t>
  </si>
  <si>
    <t xml:space="preserve">16,30</t>
  </si>
  <si>
    <t xml:space="preserve">241,38</t>
  </si>
  <si>
    <t xml:space="preserve"> 00037747 </t>
  </si>
  <si>
    <t xml:space="preserve">CAMINHAO TRUCADO, PESO BRUTO TOTAL 23000 KG, CARGA UTIL MAXIMA 15935 KG, DISTANCIA ENTRE EIXOS 4,80 M, POTENCIA 230 CV (INCLUI CABINE E CHASSI, NAO INCLUI CARROCERIA)</t>
  </si>
  <si>
    <t xml:space="preserve">0,0008135</t>
  </si>
  <si>
    <t xml:space="preserve">295.916,93</t>
  </si>
  <si>
    <t xml:space="preserve">240,73</t>
  </si>
  <si>
    <t xml:space="preserve">99,04%</t>
  </si>
  <si>
    <t xml:space="preserve">59,47</t>
  </si>
  <si>
    <t xml:space="preserve">237,67</t>
  </si>
  <si>
    <t xml:space="preserve">99,05%</t>
  </si>
  <si>
    <t xml:space="preserve">39,05</t>
  </si>
  <si>
    <t xml:space="preserve">234,10</t>
  </si>
  <si>
    <t xml:space="preserve">99,06%</t>
  </si>
  <si>
    <t xml:space="preserve"> 00003767 </t>
  </si>
  <si>
    <t xml:space="preserve">LIXA EM FOLHA PARA PAREDE OU MADEIRA, NUMERO 120 (COR VERMELHA)</t>
  </si>
  <si>
    <t xml:space="preserve">495,5202126</t>
  </si>
  <si>
    <t xml:space="preserve">232,89</t>
  </si>
  <si>
    <t xml:space="preserve"> 00013415 </t>
  </si>
  <si>
    <t xml:space="preserve">TORNEIRA CROMADA DE MESA PARA LAVATORIO, PADRAO POPULAR, 1/2 " OU 3/4 " (REF 1193)</t>
  </si>
  <si>
    <t xml:space="preserve">39,99</t>
  </si>
  <si>
    <t xml:space="preserve">232,08</t>
  </si>
  <si>
    <t xml:space="preserve">99,07%</t>
  </si>
  <si>
    <t xml:space="preserve"> 00034643 </t>
  </si>
  <si>
    <t xml:space="preserve">CAIXA INSPECAO EM POLIETILENO PARA ATERRAMENTO E PARA RAIOS DIAMETRO = 300 MM</t>
  </si>
  <si>
    <t xml:space="preserve">20,9817846</t>
  </si>
  <si>
    <t xml:space="preserve">11,05</t>
  </si>
  <si>
    <t xml:space="preserve">231,85</t>
  </si>
  <si>
    <t xml:space="preserve">99,08%</t>
  </si>
  <si>
    <t xml:space="preserve"> 00001021 </t>
  </si>
  <si>
    <t xml:space="preserve">CABO DE COBRE, FLEXIVEL, CLASSE 4 OU 5, ISOLACAO EM PVC/A, ANTICHAMA BWF-B, COBERTURA PVC-ST1, ANTICHAMA BWF-B, 1 CONDUTOR, 0,6/1 KV, SECAO NOMINAL 4 MM2</t>
  </si>
  <si>
    <t xml:space="preserve">2,43</t>
  </si>
  <si>
    <t xml:space="preserve">231,14</t>
  </si>
  <si>
    <t xml:space="preserve">99,09%</t>
  </si>
  <si>
    <t xml:space="preserve">12,85</t>
  </si>
  <si>
    <t xml:space="preserve">231,10</t>
  </si>
  <si>
    <t xml:space="preserve"> 00012402 </t>
  </si>
  <si>
    <t xml:space="preserve">COTOVELO 45 GRAUS DE FERRO GALVANIZADO, COM ROSCA BSP, DE 2 1/2"</t>
  </si>
  <si>
    <t xml:space="preserve">57,36</t>
  </si>
  <si>
    <t xml:space="preserve">229,24</t>
  </si>
  <si>
    <t xml:space="preserve">99,10%</t>
  </si>
  <si>
    <t xml:space="preserve"> 00036397 </t>
  </si>
  <si>
    <t xml:space="preserve">BETONEIRA, CAPACIDADE NOMINAL 600 L, CAPACIDADE DE MISTURA  360L, MOTOR ELETRICO TRIFASICO 220/380V, POTENCIA 4CV, EXCLUSO CARREGADOR</t>
  </si>
  <si>
    <t xml:space="preserve">0,0150193</t>
  </si>
  <si>
    <t xml:space="preserve">15.089,20</t>
  </si>
  <si>
    <t xml:space="preserve">226,63</t>
  </si>
  <si>
    <t xml:space="preserve">99,11%</t>
  </si>
  <si>
    <t xml:space="preserve">226,30</t>
  </si>
  <si>
    <t xml:space="preserve"> 00012010 </t>
  </si>
  <si>
    <t xml:space="preserve">CONDULETE EM PVC, TIPO "B", SEM TAMPA, DE 1/2" OU 3/4"</t>
  </si>
  <si>
    <t xml:space="preserve">35,5549329</t>
  </si>
  <si>
    <t xml:space="preserve">6,35</t>
  </si>
  <si>
    <t xml:space="preserve">225,77</t>
  </si>
  <si>
    <t xml:space="preserve">99,12%</t>
  </si>
  <si>
    <t xml:space="preserve">899,2193400</t>
  </si>
  <si>
    <t xml:space="preserve">224,80</t>
  </si>
  <si>
    <t xml:space="preserve">99,13%</t>
  </si>
  <si>
    <t xml:space="preserve"> 00037525 </t>
  </si>
  <si>
    <t xml:space="preserve">TELA PLASTICA TECIDA LISTRADA BRANCA E LARANJA, TIPO GUARDA CORPO, EM POLIETILENO MONOFILADO, ROLO 1,20 X 50 M (L X C)</t>
  </si>
  <si>
    <t xml:space="preserve">97,0589380</t>
  </si>
  <si>
    <t xml:space="preserve">2,30</t>
  </si>
  <si>
    <t xml:space="preserve">223,24</t>
  </si>
  <si>
    <t xml:space="preserve">99,14%</t>
  </si>
  <si>
    <t xml:space="preserve"> 00006016 </t>
  </si>
  <si>
    <t xml:space="preserve">REGISTRO GAVETA BRUTO EM LATAO FORJADO, BITOLA 3/4 " (REF 1509)</t>
  </si>
  <si>
    <t xml:space="preserve">24,62</t>
  </si>
  <si>
    <t xml:space="preserve">221,39</t>
  </si>
  <si>
    <t xml:space="preserve">12,31</t>
  </si>
  <si>
    <t xml:space="preserve">99,15%</t>
  </si>
  <si>
    <t xml:space="preserve"> 00004237 </t>
  </si>
  <si>
    <t xml:space="preserve">OPERADOR DE TRATOR - EXCLUSIVE AGROPECUARIA</t>
  </si>
  <si>
    <t xml:space="preserve">8,5205153</t>
  </si>
  <si>
    <t xml:space="preserve">25,89</t>
  </si>
  <si>
    <t xml:space="preserve">220,60</t>
  </si>
  <si>
    <t xml:space="preserve">99,16%</t>
  </si>
  <si>
    <t xml:space="preserve">2,28</t>
  </si>
  <si>
    <t xml:space="preserve">218,69</t>
  </si>
  <si>
    <t xml:space="preserve"> 00004239 </t>
  </si>
  <si>
    <t xml:space="preserve">OPERADOR DE MOTONIVELADORA</t>
  </si>
  <si>
    <t xml:space="preserve">7,8096702</t>
  </si>
  <si>
    <t xml:space="preserve">27,99</t>
  </si>
  <si>
    <t xml:space="preserve">218,59</t>
  </si>
  <si>
    <t xml:space="preserve">99,17%</t>
  </si>
  <si>
    <t xml:space="preserve"> 00013393 </t>
  </si>
  <si>
    <t xml:space="preserve">QUADRO DE DISTRIBUICAO COM BARRAMENTO TRIFASICO, DE EMBUTIR, EM CHAPA DE ACO GALVANIZADO, PARA 12 DISJUNTORES DIN, 100 A</t>
  </si>
  <si>
    <t xml:space="preserve">1,1569956</t>
  </si>
  <si>
    <t xml:space="preserve">188,55</t>
  </si>
  <si>
    <t xml:space="preserve">218,15</t>
  </si>
  <si>
    <t xml:space="preserve">99,18%</t>
  </si>
  <si>
    <t xml:space="preserve">8,39</t>
  </si>
  <si>
    <t xml:space="preserve">217,95</t>
  </si>
  <si>
    <t xml:space="preserve"> 00034709 </t>
  </si>
  <si>
    <t xml:space="preserve">DISJUNTOR TIPO DIN/IEC, TRIPOLAR DE 10 ATE 50A</t>
  </si>
  <si>
    <t xml:space="preserve">54,22</t>
  </si>
  <si>
    <t xml:space="preserve">216,69</t>
  </si>
  <si>
    <t xml:space="preserve">99,19%</t>
  </si>
  <si>
    <t xml:space="preserve"> 00002681 </t>
  </si>
  <si>
    <t xml:space="preserve">ELETRODUTO DE PVC RIGIDO ROSCAVEL DE 2 ", SEM LUVA</t>
  </si>
  <si>
    <t xml:space="preserve">23,0799631</t>
  </si>
  <si>
    <t xml:space="preserve">99,20%</t>
  </si>
  <si>
    <t xml:space="preserve">209,82</t>
  </si>
  <si>
    <t xml:space="preserve">209,10</t>
  </si>
  <si>
    <t xml:space="preserve">208,92</t>
  </si>
  <si>
    <t xml:space="preserve">99,21%</t>
  </si>
  <si>
    <t xml:space="preserve">12,29</t>
  </si>
  <si>
    <t xml:space="preserve">208,75</t>
  </si>
  <si>
    <t xml:space="preserve">99,22%</t>
  </si>
  <si>
    <t xml:space="preserve">208,78</t>
  </si>
  <si>
    <t xml:space="preserve">208,60</t>
  </si>
  <si>
    <t xml:space="preserve"> 00020046 </t>
  </si>
  <si>
    <t xml:space="preserve">REDUCAO EXCENTRICA PVC, SERIE R, DN 100 X 75 MM, PARA ESGOTO PREDIAL</t>
  </si>
  <si>
    <t xml:space="preserve">10,41</t>
  </si>
  <si>
    <t xml:space="preserve">208,02</t>
  </si>
  <si>
    <t xml:space="preserve">99,23%</t>
  </si>
  <si>
    <t xml:space="preserve"> 00011697 </t>
  </si>
  <si>
    <t xml:space="preserve">MICTORIO COLETIVO ACO INOX (AISI 304), E = 0,8 MM, DE *100 X 40 X 30* CM (C X A X P)</t>
  </si>
  <si>
    <t xml:space="preserve">0,4867774</t>
  </si>
  <si>
    <t xml:space="preserve">424,86</t>
  </si>
  <si>
    <t xml:space="preserve">206,81</t>
  </si>
  <si>
    <t xml:space="preserve">99,24%</t>
  </si>
  <si>
    <t xml:space="preserve"> 00006148 </t>
  </si>
  <si>
    <t xml:space="preserve">SIFAO PLASTICO FLEXIVEL SAIDA VERTICAL PARA COLUNA LAVATORIO, 1 X 1.1/2 "</t>
  </si>
  <si>
    <t xml:space="preserve">34,9728382</t>
  </si>
  <si>
    <t xml:space="preserve">5,90</t>
  </si>
  <si>
    <t xml:space="preserve">206,34</t>
  </si>
  <si>
    <t xml:space="preserve">203,94</t>
  </si>
  <si>
    <t xml:space="preserve">99,25%</t>
  </si>
  <si>
    <t xml:space="preserve"> 00009835 </t>
  </si>
  <si>
    <t xml:space="preserve">TUBO PVC  SERIE NORMAL, DN 40 MM, PARA ESGOTO  PREDIAL (NBR 5688)</t>
  </si>
  <si>
    <t xml:space="preserve">68,1006982</t>
  </si>
  <si>
    <t xml:space="preserve">2,98</t>
  </si>
  <si>
    <t xml:space="preserve">202,94</t>
  </si>
  <si>
    <t xml:space="preserve">99,26%</t>
  </si>
  <si>
    <t xml:space="preserve">66,88</t>
  </si>
  <si>
    <t xml:space="preserve">200,47</t>
  </si>
  <si>
    <t xml:space="preserve"> 00011881 </t>
  </si>
  <si>
    <t xml:space="preserve">CAIXA GORDURA, SIMPLES, CONCRETO PRE MOLDADO, CIRCULAR, COM TAMPA, D = 40 CM</t>
  </si>
  <si>
    <t xml:space="preserve">2,0350333</t>
  </si>
  <si>
    <t xml:space="preserve">197,32</t>
  </si>
  <si>
    <t xml:space="preserve">99,27%</t>
  </si>
  <si>
    <t xml:space="preserve">231,1273461</t>
  </si>
  <si>
    <t xml:space="preserve">0,85</t>
  </si>
  <si>
    <t xml:space="preserve">196,46</t>
  </si>
  <si>
    <t xml:space="preserve">51,9548952</t>
  </si>
  <si>
    <t xml:space="preserve">194,83</t>
  </si>
  <si>
    <t xml:space="preserve">99,28%</t>
  </si>
  <si>
    <t xml:space="preserve">16,7854277</t>
  </si>
  <si>
    <t xml:space="preserve">11,56</t>
  </si>
  <si>
    <t xml:space="preserve">194,04</t>
  </si>
  <si>
    <t xml:space="preserve">99,29%</t>
  </si>
  <si>
    <t xml:space="preserve"> 00021092 </t>
  </si>
  <si>
    <t xml:space="preserve">VALVULA DE RETENCAO VERTICAL, DE BRONZE (PN-16), 1/2", 200 PSI, EXTREMIDADES COM ROSCA</t>
  </si>
  <si>
    <t xml:space="preserve">38,22</t>
  </si>
  <si>
    <t xml:space="preserve">190,93</t>
  </si>
  <si>
    <t xml:space="preserve">40,8334104</t>
  </si>
  <si>
    <t xml:space="preserve">4,66</t>
  </si>
  <si>
    <t xml:space="preserve">190,28</t>
  </si>
  <si>
    <t xml:space="preserve">99,30%</t>
  </si>
  <si>
    <t xml:space="preserve"> 00004513 </t>
  </si>
  <si>
    <t xml:space="preserve">CAIBRO DE MADEIRA NAO APARELHADA 5 X 5 CM (2 X 2 ") PINUS, MISTA OU EQUIVALENTE DA REGIAO</t>
  </si>
  <si>
    <t xml:space="preserve">52,2206645</t>
  </si>
  <si>
    <t xml:space="preserve">3,64</t>
  </si>
  <si>
    <t xml:space="preserve">190,08</t>
  </si>
  <si>
    <t xml:space="preserve"> 00004253 </t>
  </si>
  <si>
    <t xml:space="preserve">OPERADOR DE GUINCHO</t>
  </si>
  <si>
    <t xml:space="preserve">9,4017213</t>
  </si>
  <si>
    <t xml:space="preserve">19,98</t>
  </si>
  <si>
    <t xml:space="preserve">187,85</t>
  </si>
  <si>
    <t xml:space="preserve">99,31%</t>
  </si>
  <si>
    <t xml:space="preserve"> 00012001 </t>
  </si>
  <si>
    <t xml:space="preserve">CAIXA OCTOGONAL DE FUNDO MOVEL, EM PVC, DE 4" X 4", PARA ELETRODUTO FLEXIVEL CORRUGADO</t>
  </si>
  <si>
    <t xml:space="preserve">3,91</t>
  </si>
  <si>
    <t xml:space="preserve">187,52</t>
  </si>
  <si>
    <t xml:space="preserve">99,32%</t>
  </si>
  <si>
    <t xml:space="preserve">17,8508895</t>
  </si>
  <si>
    <t xml:space="preserve">10,42</t>
  </si>
  <si>
    <t xml:space="preserve">186,01</t>
  </si>
  <si>
    <t xml:space="preserve"> 00012266 </t>
  </si>
  <si>
    <t xml:space="preserve">LUMINARIA SPOT DE SOBREPOR EM ALUMINIO COM ALETA PLASTICA PARA 1 LAMPADA, BASE E27, POTENCIA MAXIMA 40/60 W (NAO INCLUI LAMPADA)</t>
  </si>
  <si>
    <t xml:space="preserve">4,9996595</t>
  </si>
  <si>
    <t xml:space="preserve">37,08</t>
  </si>
  <si>
    <t xml:space="preserve">185,39</t>
  </si>
  <si>
    <t xml:space="preserve">99,33%</t>
  </si>
  <si>
    <t xml:space="preserve">185,42</t>
  </si>
  <si>
    <t xml:space="preserve">185,26</t>
  </si>
  <si>
    <t xml:space="preserve">17,9778924</t>
  </si>
  <si>
    <t xml:space="preserve">183,73</t>
  </si>
  <si>
    <t xml:space="preserve">99,34%</t>
  </si>
  <si>
    <t xml:space="preserve"> 00003670 </t>
  </si>
  <si>
    <t xml:space="preserve">JUNCAO SIMPLES, PVC, 45 GRAUS, DN 100 X 100 MM, SERIE NORMAL PARA ESGOTO PREDIAL</t>
  </si>
  <si>
    <t xml:space="preserve">14,9614112</t>
  </si>
  <si>
    <t xml:space="preserve">12,24</t>
  </si>
  <si>
    <t xml:space="preserve">183,13</t>
  </si>
  <si>
    <t xml:space="preserve">181,17</t>
  </si>
  <si>
    <t xml:space="preserve">181,01</t>
  </si>
  <si>
    <t xml:space="preserve">99,35%</t>
  </si>
  <si>
    <t xml:space="preserve">599,4795600</t>
  </si>
  <si>
    <t xml:space="preserve">99,36%</t>
  </si>
  <si>
    <t xml:space="preserve">89,82</t>
  </si>
  <si>
    <t xml:space="preserve">179,48</t>
  </si>
  <si>
    <t xml:space="preserve"> 00007698 </t>
  </si>
  <si>
    <t xml:space="preserve">TUBO ACO GALVANIZADO COM COSTURA, CLASSE MEDIA, DN 1.1/4", E = *3,25* MM, PESO *3,14* KG/M (NBR 5580)</t>
  </si>
  <si>
    <t xml:space="preserve">6,2285926</t>
  </si>
  <si>
    <t xml:space="preserve">28,46</t>
  </si>
  <si>
    <t xml:space="preserve">177,27</t>
  </si>
  <si>
    <t xml:space="preserve">99,37%</t>
  </si>
  <si>
    <t xml:space="preserve"> 00001013 </t>
  </si>
  <si>
    <t xml:space="preserve">CABO DE COBRE, FLEXIVEL, CLASSE 4 OU 5, ISOLACAO EM PVC/A, ANTICHAMA BWF-B, 1 CONDUTOR, 450/750 V, SECAO NOMINAL 1,5 MM2</t>
  </si>
  <si>
    <t xml:space="preserve">245,8632021</t>
  </si>
  <si>
    <t xml:space="preserve">177,02</t>
  </si>
  <si>
    <t xml:space="preserve">69,9392820</t>
  </si>
  <si>
    <t xml:space="preserve">2,52</t>
  </si>
  <si>
    <t xml:space="preserve">176,25</t>
  </si>
  <si>
    <t xml:space="preserve">99,38%</t>
  </si>
  <si>
    <t xml:space="preserve">17,58</t>
  </si>
  <si>
    <t xml:space="preserve">175,65</t>
  </si>
  <si>
    <t xml:space="preserve">7,2806533</t>
  </si>
  <si>
    <t xml:space="preserve">23,83</t>
  </si>
  <si>
    <t xml:space="preserve">173,50</t>
  </si>
  <si>
    <t xml:space="preserve">99,39%</t>
  </si>
  <si>
    <t xml:space="preserve"> 00020097 </t>
  </si>
  <si>
    <t xml:space="preserve">CURVA PVC, SERIE R, 87.30 GRAUS, CURTA, 100 MM, PARA ESGOTO PREDIAL (PARA PE-DE-COLUNA)</t>
  </si>
  <si>
    <t xml:space="preserve">24,77</t>
  </si>
  <si>
    <t xml:space="preserve">173,24</t>
  </si>
  <si>
    <t xml:space="preserve"> 00043475 </t>
  </si>
  <si>
    <t xml:space="preserve">FERRAMENTAS - FAMILIA ENCARREGADO GERAL - MENSALISTA (ENCARGOS COMPLEMENTARES - COLETADO CAIXA)</t>
  </si>
  <si>
    <t xml:space="preserve">14,26</t>
  </si>
  <si>
    <t xml:space="preserve">170,97</t>
  </si>
  <si>
    <t xml:space="preserve">99,40%</t>
  </si>
  <si>
    <t xml:space="preserve">169,36</t>
  </si>
  <si>
    <t xml:space="preserve">169,21</t>
  </si>
  <si>
    <t xml:space="preserve">21,00</t>
  </si>
  <si>
    <t xml:space="preserve">167,85</t>
  </si>
  <si>
    <t xml:space="preserve">99,41%</t>
  </si>
  <si>
    <t xml:space="preserve"> 00037733 </t>
  </si>
  <si>
    <t xml:space="preserve">CACAMBA METALICA BASCULANTE COM CAPACIDADE DE 6 M3 (INCLUI MONTAGEM, NAO INCLUI CAMINHAO)</t>
  </si>
  <si>
    <t xml:space="preserve">0,0071834</t>
  </si>
  <si>
    <t xml:space="preserve">23.321,67</t>
  </si>
  <si>
    <t xml:space="preserve">167,53</t>
  </si>
  <si>
    <t xml:space="preserve">11,60</t>
  </si>
  <si>
    <t xml:space="preserve">162,26</t>
  </si>
  <si>
    <t xml:space="preserve">99,42%</t>
  </si>
  <si>
    <t xml:space="preserve"> 00011749 </t>
  </si>
  <si>
    <t xml:space="preserve">VALVULA DE ESFERA BRUTA EM BRONZE, BITOLA 3/4 " (REF 1552-B)</t>
  </si>
  <si>
    <t xml:space="preserve">40,40</t>
  </si>
  <si>
    <t xml:space="preserve">161,46</t>
  </si>
  <si>
    <t xml:space="preserve">99,43%</t>
  </si>
  <si>
    <t xml:space="preserve">26,84</t>
  </si>
  <si>
    <t xml:space="preserve">160,90</t>
  </si>
  <si>
    <t xml:space="preserve">8,88</t>
  </si>
  <si>
    <t xml:space="preserve">159,70</t>
  </si>
  <si>
    <t xml:space="preserve">0,00%</t>
  </si>
  <si>
    <t xml:space="preserve">99,44%</t>
  </si>
  <si>
    <t xml:space="preserve">9,99</t>
  </si>
  <si>
    <t xml:space="preserve">159,06</t>
  </si>
  <si>
    <t xml:space="preserve"> 00001096 </t>
  </si>
  <si>
    <t xml:space="preserve">ARMACAO VERTICAL COM HASTE E CONTRA-PINO, EM CHAPA DE ACO GALVANIZADO 3/16", COM 4 ESTRIBOS E 4 ISOLADORES</t>
  </si>
  <si>
    <t xml:space="preserve">79,32</t>
  </si>
  <si>
    <t xml:space="preserve">158,50</t>
  </si>
  <si>
    <t xml:space="preserve">99,45%</t>
  </si>
  <si>
    <t xml:space="preserve"> 00013388 </t>
  </si>
  <si>
    <t xml:space="preserve">SOLDA EM BARRA DE ESTANHO-CHUMBO 50/50</t>
  </si>
  <si>
    <t xml:space="preserve">1,1919152</t>
  </si>
  <si>
    <t xml:space="preserve">129,20</t>
  </si>
  <si>
    <t xml:space="preserve">154,00</t>
  </si>
  <si>
    <t xml:space="preserve">75,75</t>
  </si>
  <si>
    <t xml:space="preserve">151,37</t>
  </si>
  <si>
    <t xml:space="preserve">99,46%</t>
  </si>
  <si>
    <t xml:space="preserve"> 00001878 </t>
  </si>
  <si>
    <t xml:space="preserve">CURVA 90 GRAUS, LONGA, DE PVC RIGIDO ROSCAVEL, DE 4", PARA ELETRODUTO</t>
  </si>
  <si>
    <t xml:space="preserve">30,26</t>
  </si>
  <si>
    <t xml:space="preserve">151,17</t>
  </si>
  <si>
    <t xml:space="preserve"> 00020150 </t>
  </si>
  <si>
    <t xml:space="preserve">JOELHO, PVC SERIE R, 45 GRAUS, DN 75 MM, PARA ESGOTO PREDIAL</t>
  </si>
  <si>
    <t xml:space="preserve">9,37</t>
  </si>
  <si>
    <t xml:space="preserve">149,79</t>
  </si>
  <si>
    <t xml:space="preserve">99,47%</t>
  </si>
  <si>
    <t xml:space="preserve">148,19</t>
  </si>
  <si>
    <t xml:space="preserve">8,63</t>
  </si>
  <si>
    <t xml:space="preserve">146,58</t>
  </si>
  <si>
    <t xml:space="preserve">99,48%</t>
  </si>
  <si>
    <t xml:space="preserve">46,2788229</t>
  </si>
  <si>
    <t xml:space="preserve">145,78</t>
  </si>
  <si>
    <t xml:space="preserve">24,25</t>
  </si>
  <si>
    <t xml:space="preserve">145,37</t>
  </si>
  <si>
    <t xml:space="preserve">99,49%</t>
  </si>
  <si>
    <t xml:space="preserve"> 00000650 </t>
  </si>
  <si>
    <t xml:space="preserve">BLOCO VEDACAO CONCRETO 9 X 19 X 39 CM (CLASSE C - NBR 6136)</t>
  </si>
  <si>
    <t xml:space="preserve">122,0690254</t>
  </si>
  <si>
    <t xml:space="preserve">144,04</t>
  </si>
  <si>
    <t xml:space="preserve">7,87</t>
  </si>
  <si>
    <t xml:space="preserve">141,54</t>
  </si>
  <si>
    <t xml:space="preserve">99,50%</t>
  </si>
  <si>
    <t xml:space="preserve"> 00003097 </t>
  </si>
  <si>
    <t xml:space="preserve">FECHADURA DE EMBUTIR PARA PORTA DE BANHEIRO, TIPO TRANQUETA, MAQUINA 40 MM, MACANETAS ALAVANCA E ROSETAS REDONDAS EM METAL CROMADO - NIVEL SEGURANCA MEDIO - COMPLETA</t>
  </si>
  <si>
    <t xml:space="preserve">3,7683285</t>
  </si>
  <si>
    <t xml:space="preserve">140,78</t>
  </si>
  <si>
    <t xml:space="preserve"> 00040626 </t>
  </si>
  <si>
    <t xml:space="preserve">TUBO ACO GALVANIZADO COM COSTURA, CLASSE MEDIA, DN 1", E = 3,38 MM, PESO 2,50 KG/M (NBR 5580)</t>
  </si>
  <si>
    <t xml:space="preserve">22,57</t>
  </si>
  <si>
    <t xml:space="preserve">140,58</t>
  </si>
  <si>
    <t xml:space="preserve">139,07</t>
  </si>
  <si>
    <t xml:space="preserve">138,95</t>
  </si>
  <si>
    <t xml:space="preserve">99,51%</t>
  </si>
  <si>
    <t xml:space="preserve">90,9210666</t>
  </si>
  <si>
    <t xml:space="preserve">136,38</t>
  </si>
  <si>
    <t xml:space="preserve">135,78</t>
  </si>
  <si>
    <t xml:space="preserve">99,52%</t>
  </si>
  <si>
    <t xml:space="preserve">7,43</t>
  </si>
  <si>
    <t xml:space="preserve">133,62</t>
  </si>
  <si>
    <t xml:space="preserve">14,4746338</t>
  </si>
  <si>
    <t xml:space="preserve">9,20</t>
  </si>
  <si>
    <t xml:space="preserve">133,17</t>
  </si>
  <si>
    <t xml:space="preserve">99,53%</t>
  </si>
  <si>
    <t xml:space="preserve">21,90</t>
  </si>
  <si>
    <t xml:space="preserve">131,29</t>
  </si>
  <si>
    <t xml:space="preserve">131,17</t>
  </si>
  <si>
    <t xml:space="preserve">42,42</t>
  </si>
  <si>
    <t xml:space="preserve">127,15</t>
  </si>
  <si>
    <t xml:space="preserve">99,54%</t>
  </si>
  <si>
    <t xml:space="preserve"> 00011367 </t>
  </si>
  <si>
    <t xml:space="preserve">PORTA DE MADEIRA, FOLHA LEVE (NBR 15930), E = *35* MM, NUCLEO COLMEIA, CAPA LISA EM HDF, ACABAMENTO MELAMINICO EM PADRAO MADEIRA</t>
  </si>
  <si>
    <t xml:space="preserve">1,5778302</t>
  </si>
  <si>
    <t xml:space="preserve">80,42</t>
  </si>
  <si>
    <t xml:space="preserve">126,89</t>
  </si>
  <si>
    <t xml:space="preserve">99,55%</t>
  </si>
  <si>
    <t xml:space="preserve">125,54</t>
  </si>
  <si>
    <t xml:space="preserve">15,61</t>
  </si>
  <si>
    <t xml:space="preserve">124,77</t>
  </si>
  <si>
    <t xml:space="preserve">31,20</t>
  </si>
  <si>
    <t xml:space="preserve">124,69</t>
  </si>
  <si>
    <t xml:space="preserve">99,56%</t>
  </si>
  <si>
    <t xml:space="preserve">39,9653040</t>
  </si>
  <si>
    <t xml:space="preserve">3,08</t>
  </si>
  <si>
    <t xml:space="preserve">123,09</t>
  </si>
  <si>
    <t xml:space="preserve"> 00003529 </t>
  </si>
  <si>
    <t xml:space="preserve">JOELHO PVC, SOLDAVEL, 90 GRAUS, 25 MM, PARA AGUA FRIA PREDIAL</t>
  </si>
  <si>
    <t xml:space="preserve">250,1727078</t>
  </si>
  <si>
    <t xml:space="preserve">0,49</t>
  </si>
  <si>
    <t xml:space="preserve">122,58</t>
  </si>
  <si>
    <t xml:space="preserve">99,57%</t>
  </si>
  <si>
    <t xml:space="preserve"> 00000937 </t>
  </si>
  <si>
    <t xml:space="preserve">FIO DE COBRE, SOLIDO, CLASSE 1, ISOLACAO EM PVC/A, ANTICHAMA BWF-B, 450/750V, SECAO NOMINAL 10 MM2</t>
  </si>
  <si>
    <t xml:space="preserve">4,54</t>
  </si>
  <si>
    <t xml:space="preserve">122,47</t>
  </si>
  <si>
    <t xml:space="preserve"> 00004208 </t>
  </si>
  <si>
    <t xml:space="preserve">NIPLE DE FERRO GALVANIZADO, COM ROSCA BSP, DE 2 1/2"</t>
  </si>
  <si>
    <t xml:space="preserve">30,59</t>
  </si>
  <si>
    <t xml:space="preserve">122,25</t>
  </si>
  <si>
    <t xml:space="preserve">40,64</t>
  </si>
  <si>
    <t xml:space="preserve">121,81</t>
  </si>
  <si>
    <t xml:space="preserve">99,58%</t>
  </si>
  <si>
    <t xml:space="preserve">121,29</t>
  </si>
  <si>
    <t xml:space="preserve">0,6794102</t>
  </si>
  <si>
    <t xml:space="preserve">176,58</t>
  </si>
  <si>
    <t xml:space="preserve">119,97</t>
  </si>
  <si>
    <t xml:space="preserve">14,88</t>
  </si>
  <si>
    <t xml:space="preserve">118,94</t>
  </si>
  <si>
    <t xml:space="preserve">99,59%</t>
  </si>
  <si>
    <t xml:space="preserve">118,95</t>
  </si>
  <si>
    <t xml:space="preserve">118,85</t>
  </si>
  <si>
    <t xml:space="preserve"> 00003930 </t>
  </si>
  <si>
    <t xml:space="preserve">LUVA DE REDUCAO DE FERRO GALVANIZADO, COM ROSCA BSP, DE 3" X 2"</t>
  </si>
  <si>
    <t xml:space="preserve">59,28</t>
  </si>
  <si>
    <t xml:space="preserve">99,60%</t>
  </si>
  <si>
    <t xml:space="preserve">44,9609670</t>
  </si>
  <si>
    <t xml:space="preserve">2,63</t>
  </si>
  <si>
    <t xml:space="preserve">118,25</t>
  </si>
  <si>
    <t xml:space="preserve"> 00011253 </t>
  </si>
  <si>
    <t xml:space="preserve">CAIXA DE PASSAGEM/ LUZ / TELEFONIA, DE EMBUTIR,  EM CHAPA DE ACO GALVANIZADO, DIMENSOES 60 X 60 X *12* CM (PADRAO CONCESSIONARIA LOCAL)</t>
  </si>
  <si>
    <t xml:space="preserve">118,30</t>
  </si>
  <si>
    <t xml:space="preserve">118,20</t>
  </si>
  <si>
    <t xml:space="preserve">419,6356920</t>
  </si>
  <si>
    <t xml:space="preserve">117,50</t>
  </si>
  <si>
    <t xml:space="preserve">99,61%</t>
  </si>
  <si>
    <t xml:space="preserve">5,1192257</t>
  </si>
  <si>
    <t xml:space="preserve">22,94</t>
  </si>
  <si>
    <t xml:space="preserve">117,44</t>
  </si>
  <si>
    <t xml:space="preserve">117,14</t>
  </si>
  <si>
    <t xml:space="preserve">117,04</t>
  </si>
  <si>
    <t xml:space="preserve"> 00007097 </t>
  </si>
  <si>
    <t xml:space="preserve">TE SANITARIO, PVC, DN 50 X 50 MM, SERIE NORMAL, PARA ESGOTO PREDIAL</t>
  </si>
  <si>
    <t xml:space="preserve">28,9300843</t>
  </si>
  <si>
    <t xml:space="preserve">116,01</t>
  </si>
  <si>
    <t xml:space="preserve">99,62%</t>
  </si>
  <si>
    <t xml:space="preserve">113,05</t>
  </si>
  <si>
    <t xml:space="preserve">37,49</t>
  </si>
  <si>
    <t xml:space="preserve">112,37</t>
  </si>
  <si>
    <t xml:space="preserve">9,3428889</t>
  </si>
  <si>
    <t xml:space="preserve">12,02</t>
  </si>
  <si>
    <t xml:space="preserve">112,30</t>
  </si>
  <si>
    <t xml:space="preserve">99,63%</t>
  </si>
  <si>
    <t xml:space="preserve"> 00001743 </t>
  </si>
  <si>
    <t xml:space="preserve">CUBA ACO INOX (AISI 304) DE EMBUTIR COM VALVULA 3 1/2 ", DE *46 X 30 X 12* CM</t>
  </si>
  <si>
    <t xml:space="preserve">110,61</t>
  </si>
  <si>
    <t xml:space="preserve">110,51</t>
  </si>
  <si>
    <t xml:space="preserve"> 00040270 </t>
  </si>
  <si>
    <t xml:space="preserve">VIGA DE ESCORAMAENTO H20, DE MADEIRA, PESO DE 5,00 A 5,20 KG/M, COM EXTREMIDADES PLASTICAS</t>
  </si>
  <si>
    <t xml:space="preserve">2,4689566</t>
  </si>
  <si>
    <t xml:space="preserve">44,75</t>
  </si>
  <si>
    <t xml:space="preserve">110,49</t>
  </si>
  <si>
    <t xml:space="preserve"> 00002684 </t>
  </si>
  <si>
    <t xml:space="preserve">ELETRODUTO DE PVC RIGIDO ROSCAVEL DE 1 1/4 ", SEM LUVA</t>
  </si>
  <si>
    <t xml:space="preserve">21,3384749</t>
  </si>
  <si>
    <t xml:space="preserve">109,89</t>
  </si>
  <si>
    <t xml:space="preserve">99,64%</t>
  </si>
  <si>
    <t xml:space="preserve">54,85</t>
  </si>
  <si>
    <t xml:space="preserve">109,60</t>
  </si>
  <si>
    <t xml:space="preserve"> 00011882 </t>
  </si>
  <si>
    <t xml:space="preserve">CAIXA PARA HIDROMETRO CONCRETO PRE MOLDADO</t>
  </si>
  <si>
    <t xml:space="preserve">109,47</t>
  </si>
  <si>
    <t xml:space="preserve">109,38</t>
  </si>
  <si>
    <t xml:space="preserve">99,65%</t>
  </si>
  <si>
    <t xml:space="preserve">0,9651621</t>
  </si>
  <si>
    <t xml:space="preserve">111,62</t>
  </si>
  <si>
    <t xml:space="preserve">107,73</t>
  </si>
  <si>
    <t xml:space="preserve">11,80</t>
  </si>
  <si>
    <t xml:space="preserve">106,11</t>
  </si>
  <si>
    <t xml:space="preserve"> 00013416 </t>
  </si>
  <si>
    <t xml:space="preserve">TORNEIRA CROMADA DE PAREDE PARA COZINHA SEM AREJADOR, PADRAO POPULAR, 1/2 " OU 3/4 " (REF 1158)</t>
  </si>
  <si>
    <t xml:space="preserve">33,12</t>
  </si>
  <si>
    <t xml:space="preserve">105,72</t>
  </si>
  <si>
    <t xml:space="preserve">99,66%</t>
  </si>
  <si>
    <t xml:space="preserve">9,2499696</t>
  </si>
  <si>
    <t xml:space="preserve">11,41</t>
  </si>
  <si>
    <t xml:space="preserve">105,54</t>
  </si>
  <si>
    <t xml:space="preserve"> 00036888 </t>
  </si>
  <si>
    <t xml:space="preserve">GUARNICAO/MOLDURA DE ACABAMENTO PARA ESQUADRIA DE ALUMINIO ANODIZADO NATURAL, PARA 1 FACE</t>
  </si>
  <si>
    <t xml:space="preserve">19,8147058</t>
  </si>
  <si>
    <t xml:space="preserve">105,22</t>
  </si>
  <si>
    <t xml:space="preserve">2,0602114</t>
  </si>
  <si>
    <t xml:space="preserve">50,69</t>
  </si>
  <si>
    <t xml:space="preserve">104,43</t>
  </si>
  <si>
    <t xml:space="preserve">1,9782825</t>
  </si>
  <si>
    <t xml:space="preserve">51,52</t>
  </si>
  <si>
    <t xml:space="preserve">101,92</t>
  </si>
  <si>
    <t xml:space="preserve">99,67%</t>
  </si>
  <si>
    <t xml:space="preserve">33,28</t>
  </si>
  <si>
    <t xml:space="preserve">32,69</t>
  </si>
  <si>
    <t xml:space="preserve">97,98</t>
  </si>
  <si>
    <t xml:space="preserve"> 00003875 </t>
  </si>
  <si>
    <t xml:space="preserve">LUVA SIMPLES, PVC, SOLDAVEL, DN 50 MM, SERIE NORMAL, PARA ESGOTO PREDIAL</t>
  </si>
  <si>
    <t xml:space="preserve">97,72</t>
  </si>
  <si>
    <t xml:space="preserve">99,68%</t>
  </si>
  <si>
    <t xml:space="preserve"> 00001359 </t>
  </si>
  <si>
    <t xml:space="preserve">CHAPA DE MADEIRA COMPENSADA RESINADA PARA FORMA DE CONCRETO, DE *2,2 X 1,1* M, E = 20 MM</t>
  </si>
  <si>
    <t xml:space="preserve">1,4908854</t>
  </si>
  <si>
    <t xml:space="preserve"> 00003904 </t>
  </si>
  <si>
    <t xml:space="preserve">LUVA PVC SOLDAVEL, 25 MM, PARA AGUA FRIA PREDIAL</t>
  </si>
  <si>
    <t xml:space="preserve">183,8403984</t>
  </si>
  <si>
    <t xml:space="preserve">95,60</t>
  </si>
  <si>
    <t xml:space="preserve"> 00039995 </t>
  </si>
  <si>
    <t xml:space="preserve">POLIESTIRENO EXPANDIDO/EPS (ISOPOR), TIPO 2F, BLOCO</t>
  </si>
  <si>
    <t xml:space="preserve">0,3204818</t>
  </si>
  <si>
    <t xml:space="preserve">295,65</t>
  </si>
  <si>
    <t xml:space="preserve">94,75</t>
  </si>
  <si>
    <t xml:space="preserve">99,69%</t>
  </si>
  <si>
    <t xml:space="preserve">7,90</t>
  </si>
  <si>
    <t xml:space="preserve">94,72</t>
  </si>
  <si>
    <t xml:space="preserve">2,0981785</t>
  </si>
  <si>
    <t xml:space="preserve">22,99</t>
  </si>
  <si>
    <t xml:space="preserve">91,88</t>
  </si>
  <si>
    <t xml:space="preserve">99,70%</t>
  </si>
  <si>
    <t xml:space="preserve">2,1401420</t>
  </si>
  <si>
    <t xml:space="preserve">42,58</t>
  </si>
  <si>
    <t xml:space="preserve">91,13</t>
  </si>
  <si>
    <t xml:space="preserve">42,9627018</t>
  </si>
  <si>
    <t xml:space="preserve">2,11</t>
  </si>
  <si>
    <t xml:space="preserve">90,65</t>
  </si>
  <si>
    <t xml:space="preserve"> 00041905 </t>
  </si>
  <si>
    <t xml:space="preserve">EMULSAO ASFALTICA CATIONICA RR-1C PARA USO EM PAVIMENTACAO ASFALTICA (COLETADO CAIXA NA ANP ACRESCIDO DE ICMS)</t>
  </si>
  <si>
    <t xml:space="preserve">2,19</t>
  </si>
  <si>
    <t xml:space="preserve">87,52</t>
  </si>
  <si>
    <t xml:space="preserve">29,14</t>
  </si>
  <si>
    <t xml:space="preserve">87,34</t>
  </si>
  <si>
    <t xml:space="preserve">99,71%</t>
  </si>
  <si>
    <t xml:space="preserve"> 00041898 </t>
  </si>
  <si>
    <t xml:space="preserve">MARTELO DEMOLIDOR PNEUMATICO MANUAL, PESO  DE 28 KG, COM SILENCIADOR</t>
  </si>
  <si>
    <t xml:space="preserve">0,0041252</t>
  </si>
  <si>
    <t xml:space="preserve">21.105,45</t>
  </si>
  <si>
    <t xml:space="preserve">18,3789736</t>
  </si>
  <si>
    <t xml:space="preserve">4,70</t>
  </si>
  <si>
    <t xml:space="preserve">86,38</t>
  </si>
  <si>
    <t xml:space="preserve">85,69</t>
  </si>
  <si>
    <t xml:space="preserve"> 00007139 </t>
  </si>
  <si>
    <t xml:space="preserve">TE SOLDAVEL, PVC, 90 GRAUS, 25 MM, PARA AGUA FRIA PREDIAL (NBR 5648)</t>
  </si>
  <si>
    <t xml:space="preserve">103,0266651</t>
  </si>
  <si>
    <t xml:space="preserve">85,51</t>
  </si>
  <si>
    <t xml:space="preserve">99,72%</t>
  </si>
  <si>
    <t xml:space="preserve"> 00021112 </t>
  </si>
  <si>
    <t xml:space="preserve">VALVULA DE DESCARGA EM METAL CROMADO PARA MICTORIO COM ACIONAMENTO POR PRESSAO E FECHAMENTO AUTOMATICO</t>
  </si>
  <si>
    <t xml:space="preserve">174,92</t>
  </si>
  <si>
    <t xml:space="preserve">85,15</t>
  </si>
  <si>
    <t xml:space="preserve">42,08</t>
  </si>
  <si>
    <t xml:space="preserve">84,09</t>
  </si>
  <si>
    <t xml:space="preserve">13,97</t>
  </si>
  <si>
    <t xml:space="preserve">83,75</t>
  </si>
  <si>
    <t xml:space="preserve"> 00012016 </t>
  </si>
  <si>
    <t xml:space="preserve">CONDULETE EM PVC, TIPO "LB", SEM TAMPA, DE 1/2" OU 3/4"</t>
  </si>
  <si>
    <t xml:space="preserve">11,9600169</t>
  </si>
  <si>
    <t xml:space="preserve">7,00</t>
  </si>
  <si>
    <t xml:space="preserve">83,72</t>
  </si>
  <si>
    <t xml:space="preserve">99,73%</t>
  </si>
  <si>
    <t xml:space="preserve"> 00040568 </t>
  </si>
  <si>
    <t xml:space="preserve">PREGO DE ACO POLIDO COM CABECA 22 X 48 (4 1/4 X 5)</t>
  </si>
  <si>
    <t xml:space="preserve">8,1113961</t>
  </si>
  <si>
    <t xml:space="preserve">10,30</t>
  </si>
  <si>
    <t xml:space="preserve">83,55</t>
  </si>
  <si>
    <t xml:space="preserve"> 00001879 </t>
  </si>
  <si>
    <t xml:space="preserve">CURVA 90 GRAUS, LONGA, DE PVC RIGIDO ROSCAVEL, DE 3/4", PARA ELETRODUTO</t>
  </si>
  <si>
    <t xml:space="preserve">47,4460096</t>
  </si>
  <si>
    <t xml:space="preserve">1,75</t>
  </si>
  <si>
    <t xml:space="preserve">83,03</t>
  </si>
  <si>
    <t xml:space="preserve"> 00003517 </t>
  </si>
  <si>
    <t xml:space="preserve">JOELHO PVC, SOLDAVEL, BB, 90 GRAUS, DN 40 MM, PARA ESGOTO PREDIAL</t>
  </si>
  <si>
    <t xml:space="preserve">39,5448690</t>
  </si>
  <si>
    <t xml:space="preserve">2,07</t>
  </si>
  <si>
    <t xml:space="preserve">81,86</t>
  </si>
  <si>
    <t xml:space="preserve">99,74%</t>
  </si>
  <si>
    <t xml:space="preserve">268,6867388</t>
  </si>
  <si>
    <t xml:space="preserve">80,61</t>
  </si>
  <si>
    <t xml:space="preserve"> 00011772 </t>
  </si>
  <si>
    <t xml:space="preserve">TORNEIRA CROMADA DE MESA PARA COZINHA BICA MOVEL COM AREJADOR 1/2 " OU 3/4 " (REF 1167)</t>
  </si>
  <si>
    <t xml:space="preserve">80,56</t>
  </si>
  <si>
    <t xml:space="preserve">40,30</t>
  </si>
  <si>
    <t xml:space="preserve">80,53</t>
  </si>
  <si>
    <t xml:space="preserve">6,0619597</t>
  </si>
  <si>
    <t xml:space="preserve">13,27</t>
  </si>
  <si>
    <t xml:space="preserve">80,44</t>
  </si>
  <si>
    <t xml:space="preserve">99,75%</t>
  </si>
  <si>
    <t xml:space="preserve"> 00003526 </t>
  </si>
  <si>
    <t xml:space="preserve">JOELHO PVC, SOLDAVEL, PB, 90 GRAUS, DN 50 MM, PARA ESGOTO PREDIAL</t>
  </si>
  <si>
    <t xml:space="preserve">56,5960660</t>
  </si>
  <si>
    <t xml:space="preserve">1,42</t>
  </si>
  <si>
    <t xml:space="preserve">80,37</t>
  </si>
  <si>
    <t xml:space="preserve">79,91</t>
  </si>
  <si>
    <t xml:space="preserve">39,81</t>
  </si>
  <si>
    <t xml:space="preserve">79,55</t>
  </si>
  <si>
    <t xml:space="preserve"> 00010646 </t>
  </si>
  <si>
    <t xml:space="preserve">ROLO COMPACTADOR VIBRATORIO DE UM CILINDRO, ACO LISO, POTENCIA 80 HP, PESO OPERACIONAL MAXIMO 8,1 T, IMPACTO DINAMICO 16,15/9,5 T, LARGURA TRABALHO 1,68 M</t>
  </si>
  <si>
    <t xml:space="preserve">0,0002756</t>
  </si>
  <si>
    <t xml:space="preserve">288.607,45</t>
  </si>
  <si>
    <t xml:space="preserve">79,54</t>
  </si>
  <si>
    <t xml:space="preserve">99,76%</t>
  </si>
  <si>
    <t xml:space="preserve"> 00001892 </t>
  </si>
  <si>
    <t xml:space="preserve">LUVA EM PVC RIGIDO ROSCAVEL, DE 1", PARA ELETRODUTO</t>
  </si>
  <si>
    <t xml:space="preserve">74,9349450</t>
  </si>
  <si>
    <t xml:space="preserve">1,06</t>
  </si>
  <si>
    <t xml:space="preserve">79,43</t>
  </si>
  <si>
    <t xml:space="preserve"> 00009921 </t>
  </si>
  <si>
    <t xml:space="preserve">USINA MISTURADORA DE SOLOS,  DOSADORES TRIPLOS, CALHA VIBRATORIA CAPACIDADE DE 200 A 500 T/H, POTENCIA DE 75 KW</t>
  </si>
  <si>
    <t xml:space="preserve">0,0000974</t>
  </si>
  <si>
    <t xml:space="preserve">812.459,49</t>
  </si>
  <si>
    <t xml:space="preserve">79,13</t>
  </si>
  <si>
    <t xml:space="preserve">39,34</t>
  </si>
  <si>
    <t xml:space="preserve"> 00039764 </t>
  </si>
  <si>
    <t xml:space="preserve">!EM PROCESSO DE DESATIVACAO! QUADRO DE DISTRIBUICAO SEM BARRAMENTO, COM PORTA, DE EMBUTIR, EM CHAPA DE ACO GALVANIZADO, PARA 6 DISJUNTORES NEMA</t>
  </si>
  <si>
    <t xml:space="preserve">3,5780937</t>
  </si>
  <si>
    <t xml:space="preserve">21,84</t>
  </si>
  <si>
    <t xml:space="preserve">78,15</t>
  </si>
  <si>
    <t xml:space="preserve">99,77%</t>
  </si>
  <si>
    <t xml:space="preserve"> 00006019 </t>
  </si>
  <si>
    <t xml:space="preserve">REGISTRO GAVETA BRUTO EM LATAO FORJADO, BITOLA 1 " (REF 1509)</t>
  </si>
  <si>
    <t xml:space="preserve">38,87</t>
  </si>
  <si>
    <t xml:space="preserve">77,67</t>
  </si>
  <si>
    <t xml:space="preserve"> 00039443 </t>
  </si>
  <si>
    <t xml:space="preserve">PARAFUSO DRY WALL, EM ACO ZINCADO, CABECA LENTILHA E PONTA BROCA (LB), LARGURA 4,2 MM, COMPRIMENTO 13 MM</t>
  </si>
  <si>
    <t xml:space="preserve">641,9554314</t>
  </si>
  <si>
    <t xml:space="preserve">77,03</t>
  </si>
  <si>
    <t xml:space="preserve"> 00010416 </t>
  </si>
  <si>
    <t xml:space="preserve">VALVULA DE RETENCAO VERTICAL, DE BRONZE (PN-16), 1 1/2", 200 PSI, EXTREMIDADES COM ROSCA</t>
  </si>
  <si>
    <t xml:space="preserve">77,02</t>
  </si>
  <si>
    <t xml:space="preserve">76,95</t>
  </si>
  <si>
    <t xml:space="preserve">1.538,8901678</t>
  </si>
  <si>
    <t xml:space="preserve"> 00001871 </t>
  </si>
  <si>
    <t xml:space="preserve">CAIXA OCTOGONAL DE FUNDO MOVEL, EM PVC, DE 3" X 3", PARA ELETRODUTO FLEXIVEL CORRUGADO</t>
  </si>
  <si>
    <t xml:space="preserve">28,4090366</t>
  </si>
  <si>
    <t xml:space="preserve">2,70</t>
  </si>
  <si>
    <t xml:space="preserve">76,70</t>
  </si>
  <si>
    <t xml:space="preserve">99,78%</t>
  </si>
  <si>
    <t xml:space="preserve"> 00037591 </t>
  </si>
  <si>
    <t xml:space="preserve">SUPORTE MAO-FRANCESA EM ACO, ABAS IGUAIS 40 CM, CAPACIDADE MINIMA 70 KG, BRANCO</t>
  </si>
  <si>
    <t xml:space="preserve">6,3840577</t>
  </si>
  <si>
    <t xml:space="preserve">11,91</t>
  </si>
  <si>
    <t xml:space="preserve">76,03</t>
  </si>
  <si>
    <t xml:space="preserve"> 00003898 </t>
  </si>
  <si>
    <t xml:space="preserve">LUVA SIMPLES, PVC, SOLDAVEL, DN 75 MM, SERIE NORMAL, PARA ESGOTO PREDIAL</t>
  </si>
  <si>
    <t xml:space="preserve">74,10</t>
  </si>
  <si>
    <t xml:space="preserve">71,9375472</t>
  </si>
  <si>
    <t xml:space="preserve">71,94</t>
  </si>
  <si>
    <t xml:space="preserve">2,3979182</t>
  </si>
  <si>
    <t xml:space="preserve">29,89</t>
  </si>
  <si>
    <t xml:space="preserve">71,67</t>
  </si>
  <si>
    <t xml:space="preserve">99,79%</t>
  </si>
  <si>
    <t xml:space="preserve"> 00020168 </t>
  </si>
  <si>
    <t xml:space="preserve">LUVA SIMPLES, PVC SERIE REFORCADA - R, 50 MM, PARA ESGOTO PREDIAL</t>
  </si>
  <si>
    <t xml:space="preserve">71,64</t>
  </si>
  <si>
    <t xml:space="preserve">18,9835194</t>
  </si>
  <si>
    <t xml:space="preserve">71,38</t>
  </si>
  <si>
    <t xml:space="preserve"> 00011251 </t>
  </si>
  <si>
    <t xml:space="preserve">CAIXA DE PASSAGEM/ LUZ / TELEFONIA, DE EMBUTIR,  EM CHAPA DE ACO GALVANIZADO, DIMENSOES 40 X 40 X *12* CM (PADRAO CONCESSIONARIA LOCAL)</t>
  </si>
  <si>
    <t xml:space="preserve">71,39</t>
  </si>
  <si>
    <t xml:space="preserve">71,33</t>
  </si>
  <si>
    <t xml:space="preserve">71,11</t>
  </si>
  <si>
    <t xml:space="preserve">71,05</t>
  </si>
  <si>
    <t xml:space="preserve">99,80%</t>
  </si>
  <si>
    <t xml:space="preserve">11,1653068</t>
  </si>
  <si>
    <t xml:space="preserve">70,90</t>
  </si>
  <si>
    <t xml:space="preserve">196,8346644</t>
  </si>
  <si>
    <t xml:space="preserve">70,86</t>
  </si>
  <si>
    <t xml:space="preserve"> 00038191 </t>
  </si>
  <si>
    <t xml:space="preserve">LAMPADA FLUORESCENTE COMPACTA 2U BRANCA 15 W, BASE E27 (127/220 V)</t>
  </si>
  <si>
    <t xml:space="preserve">7,6853280</t>
  </si>
  <si>
    <t xml:space="preserve">9,15</t>
  </si>
  <si>
    <t xml:space="preserve">70,32</t>
  </si>
  <si>
    <t xml:space="preserve">6,38</t>
  </si>
  <si>
    <t xml:space="preserve">70,12</t>
  </si>
  <si>
    <t xml:space="preserve">99,81%</t>
  </si>
  <si>
    <t xml:space="preserve"> 00006020 </t>
  </si>
  <si>
    <t xml:space="preserve">REGISTRO GAVETA BRUTO EM LATAO FORJADO, BITOLA 1/2 " (REF 1509)</t>
  </si>
  <si>
    <t xml:space="preserve">69,96</t>
  </si>
  <si>
    <t xml:space="preserve"> 00034547 </t>
  </si>
  <si>
    <t xml:space="preserve">TELA DE ACO SOLDADA GALVANIZADA/ZINCADA PARA ALVENARIA, FIO  D = *1,20 A 1,70* MM, MALHA 15 X 15 MM, (C X L) *50 X 12* CM</t>
  </si>
  <si>
    <t xml:space="preserve">30,3541544</t>
  </si>
  <si>
    <t xml:space="preserve">2,27</t>
  </si>
  <si>
    <t xml:space="preserve">68,90</t>
  </si>
  <si>
    <t xml:space="preserve"> 00000982 </t>
  </si>
  <si>
    <t xml:space="preserve">CABO DE COBRE, FLEXIVEL, CLASSE 4 OU 5, ISOLACAO EM PVC/A, ANTICHAMA BWF-B, 1 CONDUTOR, 450/750 V, SECAO NOMINAL 6 MM2</t>
  </si>
  <si>
    <t xml:space="preserve">23,7793559</t>
  </si>
  <si>
    <t xml:space="preserve">68,01</t>
  </si>
  <si>
    <t xml:space="preserve">7,49</t>
  </si>
  <si>
    <t xml:space="preserve">67,35</t>
  </si>
  <si>
    <t xml:space="preserve"> 00002392 </t>
  </si>
  <si>
    <t xml:space="preserve">DISJUNTOR TIPO NEMA, TRIPOLAR 10  ATE  50A, TENSAO MAXIMA DE 415 V</t>
  </si>
  <si>
    <t xml:space="preserve">67,13</t>
  </si>
  <si>
    <t xml:space="preserve">67,07</t>
  </si>
  <si>
    <t xml:space="preserve">99,82%</t>
  </si>
  <si>
    <t xml:space="preserve">5,8824090</t>
  </si>
  <si>
    <t xml:space="preserve">66,59</t>
  </si>
  <si>
    <t xml:space="preserve"> 00003935 </t>
  </si>
  <si>
    <t xml:space="preserve">LUVA DE REDUCAO DE FERRO GALVANIZADO, COM ROSCA BSP, DE 2" X 1 1/4"</t>
  </si>
  <si>
    <t xml:space="preserve">22,18</t>
  </si>
  <si>
    <t xml:space="preserve">66,48</t>
  </si>
  <si>
    <t xml:space="preserve"> 00043470 </t>
  </si>
  <si>
    <t xml:space="preserve">FERRAMENTAS - FAMILIA ALMOXARIFE - MENSALISTA (ENCARGOS COMPLEMENTARES - COLETADO CAIXA)</t>
  </si>
  <si>
    <t xml:space="preserve">7,37</t>
  </si>
  <si>
    <t xml:space="preserve">66,27</t>
  </si>
  <si>
    <t xml:space="preserve">1.324,8498276</t>
  </si>
  <si>
    <t xml:space="preserve">99,83%</t>
  </si>
  <si>
    <t xml:space="preserve">65,87</t>
  </si>
  <si>
    <t xml:space="preserve">5,6141261</t>
  </si>
  <si>
    <t xml:space="preserve">65,85</t>
  </si>
  <si>
    <t xml:space="preserve"> 00006153 </t>
  </si>
  <si>
    <t xml:space="preserve">VALVULA EM PLASTICO BRANCO PARA TANQUE OU LAVATORIO 1 ", SEM UNHO E SEM LADRAO</t>
  </si>
  <si>
    <t xml:space="preserve">30,7816768</t>
  </si>
  <si>
    <t xml:space="preserve">2,13</t>
  </si>
  <si>
    <t xml:space="preserve">65,56</t>
  </si>
  <si>
    <t xml:space="preserve"> 00009888 </t>
  </si>
  <si>
    <t xml:space="preserve">UNIAO DE FERRO GALVANIZADO, COM ROSCA BSP, COM ASSENTO PLANO, DE 1 1/4"</t>
  </si>
  <si>
    <t xml:space="preserve">31,64</t>
  </si>
  <si>
    <t xml:space="preserve">63,23</t>
  </si>
  <si>
    <t xml:space="preserve">30,25</t>
  </si>
  <si>
    <t xml:space="preserve">60,45</t>
  </si>
  <si>
    <t xml:space="preserve">99,84%</t>
  </si>
  <si>
    <t xml:space="preserve"> 00002638 </t>
  </si>
  <si>
    <t xml:space="preserve">LUVA PARA ELETRODUTO, EM ACO GALVANIZADO ELETROLITICO, DIAMETRO DE 25 MM (1")</t>
  </si>
  <si>
    <t xml:space="preserve">60,9470886</t>
  </si>
  <si>
    <t xml:space="preserve">0,99</t>
  </si>
  <si>
    <t xml:space="preserve">60,34</t>
  </si>
  <si>
    <t xml:space="preserve">30,00</t>
  </si>
  <si>
    <t xml:space="preserve">59,95</t>
  </si>
  <si>
    <t xml:space="preserve">5,99</t>
  </si>
  <si>
    <t xml:space="preserve">59,85</t>
  </si>
  <si>
    <t xml:space="preserve"> 00037760 </t>
  </si>
  <si>
    <t xml:space="preserve">CAMINHAO TOCO, PESO BRUTO TOTAL 16000 KG, CARGA UTIL MAXIMA 13071 KG, DISTANCIA ENTRE EIXOS 4,80 M, POTENCIA 230 CV (INCLUI CABINE E CHASSI, NAO INCLUI CARROCERIA)</t>
  </si>
  <si>
    <t xml:space="preserve">0,0002228</t>
  </si>
  <si>
    <t xml:space="preserve">267.572,95</t>
  </si>
  <si>
    <t xml:space="preserve">59,62</t>
  </si>
  <si>
    <t xml:space="preserve"> 00011280 </t>
  </si>
  <si>
    <t xml:space="preserve">CORTADEIRA DE PISO DE CONCRETO E ASFALTO, PARA DISCO PADRAO DE DIAMETRO 350 MM (14") OU 450 MM (18") , MOTOR A GASOLINA, POTENCIA 13 HP, SEM DISCO</t>
  </si>
  <si>
    <t xml:space="preserve">0,0059314</t>
  </si>
  <si>
    <t xml:space="preserve">10.001,77</t>
  </si>
  <si>
    <t xml:space="preserve">59,32</t>
  </si>
  <si>
    <t xml:space="preserve">255,7779456</t>
  </si>
  <si>
    <t xml:space="preserve">58,83</t>
  </si>
  <si>
    <t xml:space="preserve">99,85%</t>
  </si>
  <si>
    <t xml:space="preserve">7,27</t>
  </si>
  <si>
    <t xml:space="preserve">58,11</t>
  </si>
  <si>
    <t xml:space="preserve">3,41</t>
  </si>
  <si>
    <t xml:space="preserve">57,92</t>
  </si>
  <si>
    <t xml:space="preserve"> 00025961 </t>
  </si>
  <si>
    <t xml:space="preserve">RASTELEIRO</t>
  </si>
  <si>
    <t xml:space="preserve">3,6258293</t>
  </si>
  <si>
    <t xml:space="preserve">57,72</t>
  </si>
  <si>
    <t xml:space="preserve"> 00012327 </t>
  </si>
  <si>
    <t xml:space="preserve">CINTA CIRCULAR EM ACO GALVANIZADO DE 210 MM DE DIAMETRO PARA INSTALACAO DE TRANSFORMADOR EM POSTE DE CONCRETO</t>
  </si>
  <si>
    <t xml:space="preserve">28,47</t>
  </si>
  <si>
    <t xml:space="preserve">56,89</t>
  </si>
  <si>
    <t xml:space="preserve">99,86%</t>
  </si>
  <si>
    <t xml:space="preserve"> 00004263 </t>
  </si>
  <si>
    <t xml:space="preserve">PA CARREGADEIRA SOBRE RODAS, POTENCIA LIQUIDA 197 HP, CAPACIDADE DA CACAMBA DE 2,5 A 3,5 M3, PESO OPERACIONAL DE 18338 KG</t>
  </si>
  <si>
    <t xml:space="preserve">0,0001202</t>
  </si>
  <si>
    <t xml:space="preserve">471.466,64</t>
  </si>
  <si>
    <t xml:space="preserve">56,67</t>
  </si>
  <si>
    <t xml:space="preserve">54,55</t>
  </si>
  <si>
    <t xml:space="preserve"> 00007288 </t>
  </si>
  <si>
    <t xml:space="preserve">TINTA ESMALTE SINTETICO PREMIUM FOSCO</t>
  </si>
  <si>
    <t xml:space="preserve">2,0612825</t>
  </si>
  <si>
    <t xml:space="preserve">2,77</t>
  </si>
  <si>
    <t xml:space="preserve">52,58</t>
  </si>
  <si>
    <t xml:space="preserve">109,9045860</t>
  </si>
  <si>
    <t xml:space="preserve">51,66</t>
  </si>
  <si>
    <t xml:space="preserve">99,87%</t>
  </si>
  <si>
    <t xml:space="preserve"> 00011273 </t>
  </si>
  <si>
    <t xml:space="preserve">ALCA PREFORMADA DE DISTRIBUICAO, EM ACO GALVANIZADO, PARA CONDUTORES DE ALUMINIO AWG 1/0 (CAA 6/1 OU CA 7 FIOS)</t>
  </si>
  <si>
    <t xml:space="preserve">8,41</t>
  </si>
  <si>
    <t xml:space="preserve"> 00000980 </t>
  </si>
  <si>
    <t xml:space="preserve">CABO DE COBRE, FLEXIVEL, CLASSE 4 OU 5, ISOLACAO EM PVC/A, ANTICHAMA BWF-B, 1 CONDUTOR, 450/750 V, SECAO NOMINAL 10 MM2</t>
  </si>
  <si>
    <t xml:space="preserve">10,2610918</t>
  </si>
  <si>
    <t xml:space="preserve">50,18</t>
  </si>
  <si>
    <t xml:space="preserve">2,79</t>
  </si>
  <si>
    <t xml:space="preserve"> 00010488 </t>
  </si>
  <si>
    <t xml:space="preserve">VIBROACABADORA DE ASFALTO SOBRE ESTEIRAS, LARG. PAVIMENT. 1,90 A 5,3 M, POT. 78 KW/105 HP, CAP. 450 T/H</t>
  </si>
  <si>
    <t xml:space="preserve">0,0000308</t>
  </si>
  <si>
    <t xml:space="preserve">1.623.005,00</t>
  </si>
  <si>
    <t xml:space="preserve">49,99</t>
  </si>
  <si>
    <t xml:space="preserve"> 00007136 </t>
  </si>
  <si>
    <t xml:space="preserve">TE DE REDUCAO, PVC, SOLDAVEL, 90 GRAUS, 32 MM X 25 MM, PARA AGUA FRIA PREDIAL</t>
  </si>
  <si>
    <t xml:space="preserve"> 00006138 </t>
  </si>
  <si>
    <t xml:space="preserve">VEDACAO PVC, 100 MM, PARA SAIDA VASO SANITARIO</t>
  </si>
  <si>
    <t xml:space="preserve">29,7457761</t>
  </si>
  <si>
    <t xml:space="preserve">1,64</t>
  </si>
  <si>
    <t xml:space="preserve">48,78</t>
  </si>
  <si>
    <t xml:space="preserve">99,88%</t>
  </si>
  <si>
    <t xml:space="preserve"> 00000420 </t>
  </si>
  <si>
    <t xml:space="preserve">CINTA CIRCULAR EM ACO GALVANIZADO DE 150 MM DE DIAMETRO PARA FIXACAO DE CAIXA MEDICAO, INCLUI PARAFUSOS E PORCAS</t>
  </si>
  <si>
    <t xml:space="preserve">23,90</t>
  </si>
  <si>
    <t xml:space="preserve">47,76</t>
  </si>
  <si>
    <t xml:space="preserve">4,1052360</t>
  </si>
  <si>
    <t xml:space="preserve">47,17</t>
  </si>
  <si>
    <t xml:space="preserve"> 00038113 </t>
  </si>
  <si>
    <t xml:space="preserve">INTERRUPTOR PARALELO 10A, 250V (APENAS MODULO)</t>
  </si>
  <si>
    <t xml:space="preserve">7,79</t>
  </si>
  <si>
    <t xml:space="preserve"> 00011904 </t>
  </si>
  <si>
    <t xml:space="preserve">CABO TELEFONICO CCI 50, 4 PARES, USO INTERNO, SEM BLINDAGEM</t>
  </si>
  <si>
    <t xml:space="preserve">38,8183997</t>
  </si>
  <si>
    <t xml:space="preserve">1,20</t>
  </si>
  <si>
    <t xml:space="preserve">46,58</t>
  </si>
  <si>
    <t xml:space="preserve">45,41</t>
  </si>
  <si>
    <t xml:space="preserve">1,1995086</t>
  </si>
  <si>
    <t xml:space="preserve">37,74</t>
  </si>
  <si>
    <t xml:space="preserve">45,27</t>
  </si>
  <si>
    <t xml:space="preserve">99,89%</t>
  </si>
  <si>
    <t xml:space="preserve">6,45</t>
  </si>
  <si>
    <t xml:space="preserve">45,11</t>
  </si>
  <si>
    <t xml:space="preserve"> 00010418 </t>
  </si>
  <si>
    <t xml:space="preserve">VALVULA DE RETENCAO VERTICAL, DE BRONZE (PN-16), 1", 200 PSI, EXTREMIDADES COM ROSCA</t>
  </si>
  <si>
    <t xml:space="preserve">44,56</t>
  </si>
  <si>
    <t xml:space="preserve">44,52</t>
  </si>
  <si>
    <t xml:space="preserve">43,16</t>
  </si>
  <si>
    <t xml:space="preserve"> 00003911 </t>
  </si>
  <si>
    <t xml:space="preserve">LUVA DE FERRO GALVANIZADO, COM ROSCA BSP, DE 1 1/4"</t>
  </si>
  <si>
    <t xml:space="preserve">10,65</t>
  </si>
  <si>
    <t xml:space="preserve">42,56</t>
  </si>
  <si>
    <t xml:space="preserve">42,51</t>
  </si>
  <si>
    <t xml:space="preserve"> 00001894 </t>
  </si>
  <si>
    <t xml:space="preserve">LUVA EM PVC RIGIDO ROSCAVEL, DE 2", PARA ELETRODUTO</t>
  </si>
  <si>
    <t xml:space="preserve">12,9887238</t>
  </si>
  <si>
    <t xml:space="preserve">3,27</t>
  </si>
  <si>
    <t xml:space="preserve">42,47</t>
  </si>
  <si>
    <t xml:space="preserve"> 00000065 </t>
  </si>
  <si>
    <t xml:space="preserve">ADAPTADOR PVC SOLDAVEL CURTO COM BOLSA E ROSCA, 25 MM X 3/4", PARA AGUA FRIA</t>
  </si>
  <si>
    <t xml:space="preserve">71,8863916</t>
  </si>
  <si>
    <t xml:space="preserve"> 00020142 </t>
  </si>
  <si>
    <t xml:space="preserve">JUNCAO SIMPLES, PVC SERIE R, DN 75 X 75 MM, PARA ESGOTO PREDIAL</t>
  </si>
  <si>
    <t xml:space="preserve">21,22</t>
  </si>
  <si>
    <t xml:space="preserve">42,40</t>
  </si>
  <si>
    <t xml:space="preserve">99,90%</t>
  </si>
  <si>
    <t xml:space="preserve">13,81</t>
  </si>
  <si>
    <t xml:space="preserve">41,39</t>
  </si>
  <si>
    <t xml:space="preserve">3,6083774</t>
  </si>
  <si>
    <t xml:space="preserve">40,85</t>
  </si>
  <si>
    <t xml:space="preserve">6,77</t>
  </si>
  <si>
    <t xml:space="preserve">40,58</t>
  </si>
  <si>
    <t xml:space="preserve">40,38</t>
  </si>
  <si>
    <t xml:space="preserve">40,34</t>
  </si>
  <si>
    <t xml:space="preserve"> 00011658 </t>
  </si>
  <si>
    <t xml:space="preserve">TE SANITARIO, PVC, DN 75 X 75 MM, SERIE NORMAL PARA ESGOTO PREDIAL</t>
  </si>
  <si>
    <t xml:space="preserve">8,02</t>
  </si>
  <si>
    <t xml:space="preserve">40,07</t>
  </si>
  <si>
    <t xml:space="preserve"> 00001870 </t>
  </si>
  <si>
    <t xml:space="preserve">CURVA 90 GRAUS, LONGA, DE PVC RIGIDO ROSCAVEL, DE 1/2", PARA ELETRODUTO</t>
  </si>
  <si>
    <t xml:space="preserve">22,7859183</t>
  </si>
  <si>
    <t xml:space="preserve">1,73</t>
  </si>
  <si>
    <t xml:space="preserve">39,42</t>
  </si>
  <si>
    <t xml:space="preserve">39,39</t>
  </si>
  <si>
    <t xml:space="preserve"> 00011753 </t>
  </si>
  <si>
    <t xml:space="preserve">REGISTRO PRESSAO BRUTO EM LATAO FORJADO, BITOLA 3/4 " (REF 1400)</t>
  </si>
  <si>
    <t xml:space="preserve">1,9471096</t>
  </si>
  <si>
    <t xml:space="preserve">19,75</t>
  </si>
  <si>
    <t xml:space="preserve">38,46</t>
  </si>
  <si>
    <t xml:space="preserve">99,91%</t>
  </si>
  <si>
    <t xml:space="preserve"> 00001442 </t>
  </si>
  <si>
    <t xml:space="preserve">COMPACTADOR DE SOLO TIPO PLACA VIBRATORIA REVERSIVEL, A GASOLINA, 4 TEMPOS, PESO DE 125 A 150 KG, FORCA CENTRIFUGA DE 2500 A 2800 KGF, LARG. TRABALHO DE 400 A 450 MM, FREQ VIBRACAO DE 4300 A 4500 RPM, VELOC. TRABALHO DE 15 A 20 M/MIN, POT. DE 5,5 A 6,0 HP</t>
  </si>
  <si>
    <t xml:space="preserve">0,0047259</t>
  </si>
  <si>
    <t xml:space="preserve">8.101,10</t>
  </si>
  <si>
    <t xml:space="preserve">38,28</t>
  </si>
  <si>
    <t xml:space="preserve"> 00037736 </t>
  </si>
  <si>
    <t xml:space="preserve">TANQUE DE ACO CARBONO NAO REVESTIDO, PARA TRANSPORTE DE AGUA COM CAPACIDADE DE 10 M3, COM BOMBA CENTRIFUGA POR TOMADA DE FORCA, VAZAO MAXIMA *75* M3/H (INCLUI MONTAGEM, NAO INCLUI CAMINHAO)</t>
  </si>
  <si>
    <t xml:space="preserve">0,0007950</t>
  </si>
  <si>
    <t xml:space="preserve">48.000,00</t>
  </si>
  <si>
    <t xml:space="preserve">38,16</t>
  </si>
  <si>
    <t xml:space="preserve">6,1666464</t>
  </si>
  <si>
    <t xml:space="preserve">6,17</t>
  </si>
  <si>
    <t xml:space="preserve">38,05</t>
  </si>
  <si>
    <t xml:space="preserve"> 00003895 </t>
  </si>
  <si>
    <t xml:space="preserve">LUVA DE CORRER, PVC, DN 75 MM, PARA ESGOTO PREDIAL</t>
  </si>
  <si>
    <t xml:space="preserve">37,89</t>
  </si>
  <si>
    <t xml:space="preserve"> 00009886 </t>
  </si>
  <si>
    <t xml:space="preserve">UNIAO DE FERRO GALVANIZADO, COM ROSCA BSP, COM ASSENTO PLANO, DE 1"</t>
  </si>
  <si>
    <t xml:space="preserve">18,91</t>
  </si>
  <si>
    <t xml:space="preserve">37,79</t>
  </si>
  <si>
    <t xml:space="preserve">10,3986046</t>
  </si>
  <si>
    <t xml:space="preserve">37,43</t>
  </si>
  <si>
    <t xml:space="preserve"> 00003509 </t>
  </si>
  <si>
    <t xml:space="preserve">JOELHO PVC, SOLDAVEL, PB, 90 GRAUS, DN 75 MM, PARA ESGOTO PREDIAL</t>
  </si>
  <si>
    <t xml:space="preserve">36,97</t>
  </si>
  <si>
    <t xml:space="preserve"> 00003869 </t>
  </si>
  <si>
    <t xml:space="preserve">LUVA DE REDUCAO SOLDAVEL, PVC, 32 MM X 25 MM, PARA AGUA FRIA PREDIAL</t>
  </si>
  <si>
    <t xml:space="preserve">2,46</t>
  </si>
  <si>
    <t xml:space="preserve">36,87</t>
  </si>
  <si>
    <t xml:space="preserve">99,92%</t>
  </si>
  <si>
    <t xml:space="preserve"> 00043493 </t>
  </si>
  <si>
    <t xml:space="preserve">EPI - FAMILIA TOPOGRAFO - HORISTA (ENCARGOS COMPLEMENTARES - COLETADO CAIXA)</t>
  </si>
  <si>
    <t xml:space="preserve">68,0468449</t>
  </si>
  <si>
    <t xml:space="preserve">0,54</t>
  </si>
  <si>
    <t xml:space="preserve">36,75</t>
  </si>
  <si>
    <t xml:space="preserve">1,1448463</t>
  </si>
  <si>
    <t xml:space="preserve">36,41</t>
  </si>
  <si>
    <t xml:space="preserve">11,99</t>
  </si>
  <si>
    <t xml:space="preserve">35,94</t>
  </si>
  <si>
    <t xml:space="preserve"> 00001969 </t>
  </si>
  <si>
    <t xml:space="preserve">CURVA PVC LONGA 90 GRAUS, 75 MM, PARA ESGOTO PREDIAL</t>
  </si>
  <si>
    <t xml:space="preserve">17,98</t>
  </si>
  <si>
    <t xml:space="preserve">35,93</t>
  </si>
  <si>
    <t xml:space="preserve"> 00006157 </t>
  </si>
  <si>
    <t xml:space="preserve">VALVULA EM METAL CROMADO PARA PIA AMERICANA 3.1/2 X 1.1/2 "</t>
  </si>
  <si>
    <t xml:space="preserve">35,51</t>
  </si>
  <si>
    <t xml:space="preserve">35,48</t>
  </si>
  <si>
    <t xml:space="preserve">35,35</t>
  </si>
  <si>
    <t xml:space="preserve">35,32</t>
  </si>
  <si>
    <t xml:space="preserve"> 00003921 </t>
  </si>
  <si>
    <t xml:space="preserve">LUVA DE REDUCAO DE FERRO GALVANIZADO, COM ROSCA BSP, DE 1 1/4" X 1"</t>
  </si>
  <si>
    <t xml:space="preserve">11,43</t>
  </si>
  <si>
    <t xml:space="preserve">34,26</t>
  </si>
  <si>
    <t xml:space="preserve">33,97</t>
  </si>
  <si>
    <t xml:space="preserve">11,23</t>
  </si>
  <si>
    <t xml:space="preserve">33,66</t>
  </si>
  <si>
    <t xml:space="preserve">99,93%</t>
  </si>
  <si>
    <t xml:space="preserve"> 00006155 </t>
  </si>
  <si>
    <t xml:space="preserve">VALVULA EM PLASTICO CROMADO TIPO AMERICANA PARA PIA DE COZINHA 3.1/2 " X 1.1/2 ", SEM ADAPTADOR</t>
  </si>
  <si>
    <t xml:space="preserve">10,49</t>
  </si>
  <si>
    <t xml:space="preserve">33,48</t>
  </si>
  <si>
    <t xml:space="preserve">8,6764675</t>
  </si>
  <si>
    <t xml:space="preserve">32,10</t>
  </si>
  <si>
    <t xml:space="preserve">10,70</t>
  </si>
  <si>
    <t xml:space="preserve">32,07</t>
  </si>
  <si>
    <t xml:space="preserve">31,89</t>
  </si>
  <si>
    <t xml:space="preserve"> 00043464 </t>
  </si>
  <si>
    <t xml:space="preserve">FERRAMENTAS - FAMILIA OPERADOR ESCAVADEIRA - HORISTA (ENCARGOS COMPLEMENTARES - COLETADO CAIXA)</t>
  </si>
  <si>
    <t xml:space="preserve">31,85</t>
  </si>
  <si>
    <t xml:space="preserve">3,94</t>
  </si>
  <si>
    <t xml:space="preserve">31,49</t>
  </si>
  <si>
    <t xml:space="preserve">3,44</t>
  </si>
  <si>
    <t xml:space="preserve">30,93</t>
  </si>
  <si>
    <t xml:space="preserve">7,70</t>
  </si>
  <si>
    <t xml:space="preserve">30,77</t>
  </si>
  <si>
    <t xml:space="preserve"> 00004096 </t>
  </si>
  <si>
    <t xml:space="preserve">MOTORISTA OPERADOR DE CAMINHAO COM MUNCK</t>
  </si>
  <si>
    <t xml:space="preserve">1,2630285</t>
  </si>
  <si>
    <t xml:space="preserve">24,33</t>
  </si>
  <si>
    <t xml:space="preserve">30,73</t>
  </si>
  <si>
    <t xml:space="preserve">15,15</t>
  </si>
  <si>
    <t xml:space="preserve">30,27</t>
  </si>
  <si>
    <t xml:space="preserve">99,94%</t>
  </si>
  <si>
    <t xml:space="preserve">30,22</t>
  </si>
  <si>
    <t xml:space="preserve"> 00001873 </t>
  </si>
  <si>
    <t xml:space="preserve">CAIXA DE PASSAGEM, EM PVC, DE 4" X 4", PARA ELETRODUTO FLEXIVEL CORRUGADO</t>
  </si>
  <si>
    <t xml:space="preserve">29,97</t>
  </si>
  <si>
    <t xml:space="preserve">29,93</t>
  </si>
  <si>
    <t xml:space="preserve">29,67</t>
  </si>
  <si>
    <t xml:space="preserve">29,56</t>
  </si>
  <si>
    <t xml:space="preserve"> 00007271 </t>
  </si>
  <si>
    <t xml:space="preserve">BLOCO CERAMICO (ALVENARIA DE VEDACAO), 8 FUROS, DE 9 X 19 X 19 CM</t>
  </si>
  <si>
    <t xml:space="preserve">62,4457875</t>
  </si>
  <si>
    <t xml:space="preserve">29,35</t>
  </si>
  <si>
    <t xml:space="preserve"> 00020085 </t>
  </si>
  <si>
    <t xml:space="preserve">ANEL BORRACHA, DN 50 MM, PARA TUBO SERIE REFORCADA ESGOTO PREDIAL</t>
  </si>
  <si>
    <t xml:space="preserve">23,2897809</t>
  </si>
  <si>
    <t xml:space="preserve">1,26</t>
  </si>
  <si>
    <t xml:space="preserve"> 00020165 </t>
  </si>
  <si>
    <t xml:space="preserve">LUVA DE CORRER, PVC SERIE REFORCADA - R, 100 MM, PARA ESGOTO PREDIAL</t>
  </si>
  <si>
    <t xml:space="preserve">14,60</t>
  </si>
  <si>
    <t xml:space="preserve">29,17</t>
  </si>
  <si>
    <t xml:space="preserve"> 00001539 </t>
  </si>
  <si>
    <t xml:space="preserve">CONECTOR METALICO TIPO PARAFUSO FENDIDO (SPLIT BOLT), PARA CABOS ATE 16 MM2</t>
  </si>
  <si>
    <t xml:space="preserve">3,62</t>
  </si>
  <si>
    <t xml:space="preserve">28,93</t>
  </si>
  <si>
    <t xml:space="preserve">28,87</t>
  </si>
  <si>
    <t xml:space="preserve">28,84</t>
  </si>
  <si>
    <t xml:space="preserve">99,95%</t>
  </si>
  <si>
    <t xml:space="preserve">28,78</t>
  </si>
  <si>
    <t xml:space="preserve"> 00003893 </t>
  </si>
  <si>
    <t xml:space="preserve">LUVA DE CORRER, PVC, DN 100 MM, PARA ESGOTO PREDIAL</t>
  </si>
  <si>
    <t xml:space="preserve">9,57</t>
  </si>
  <si>
    <t xml:space="preserve">28,69</t>
  </si>
  <si>
    <t xml:space="preserve"> 00005074 </t>
  </si>
  <si>
    <t xml:space="preserve">PREGO DE ACO POLIDO COM CABECA 15 X 18 (1 1/2 X 13)</t>
  </si>
  <si>
    <t xml:space="preserve">2,4748614</t>
  </si>
  <si>
    <t xml:space="preserve">28,34</t>
  </si>
  <si>
    <t xml:space="preserve"> 00001571 </t>
  </si>
  <si>
    <t xml:space="preserve">TERMINAL A COMPRESSAO EM COBRE ESTANHADO PARA CABO 4 MM2, 1 FURO E 1 COMPRESSAO, PARA PARAFUSO DE FIXACAO M5</t>
  </si>
  <si>
    <t xml:space="preserve">28,04</t>
  </si>
  <si>
    <t xml:space="preserve"> 00003457 </t>
  </si>
  <si>
    <t xml:space="preserve">COTOVELO 90 GRAUS DE FERRO GALVANIZADO, COM ROSCA BSP, DE 1 1/4"</t>
  </si>
  <si>
    <t xml:space="preserve">13,88</t>
  </si>
  <si>
    <t xml:space="preserve">27,74</t>
  </si>
  <si>
    <t xml:space="preserve">27,58</t>
  </si>
  <si>
    <t xml:space="preserve"> 00037756 </t>
  </si>
  <si>
    <t xml:space="preserve">CAMINHAO TOCO, PESO BRUTO TOTAL 9700 KG, CARGA UTIL MAXIMA 6360 KG, DISTANCIA ENTRE EIXOS 4,30 M, POTENCIA 160 CV (INCLUI CABINE E CHASSI, NAO INCLUI CARROCERIA)</t>
  </si>
  <si>
    <t xml:space="preserve">0,0001357</t>
  </si>
  <si>
    <t xml:space="preserve">200.499,40</t>
  </si>
  <si>
    <t xml:space="preserve">27,21</t>
  </si>
  <si>
    <t xml:space="preserve">26,26</t>
  </si>
  <si>
    <t xml:space="preserve">26,21</t>
  </si>
  <si>
    <t xml:space="preserve">26,08</t>
  </si>
  <si>
    <t xml:space="preserve"> 00014618 </t>
  </si>
  <si>
    <t xml:space="preserve">SERRA CIRCULAR DE BANCADA COM MOTOR ELETRICO, POTENCIA DE *1600* W, PARA DISCO DE DIAMETRO DE 10" (250 MM)</t>
  </si>
  <si>
    <t xml:space="preserve">0,0229519</t>
  </si>
  <si>
    <t xml:space="preserve">1.089,34</t>
  </si>
  <si>
    <t xml:space="preserve">25,00</t>
  </si>
  <si>
    <t xml:space="preserve">99,96%</t>
  </si>
  <si>
    <t xml:space="preserve">12,27</t>
  </si>
  <si>
    <t xml:space="preserve">24,52</t>
  </si>
  <si>
    <t xml:space="preserve">45,3206547</t>
  </si>
  <si>
    <t xml:space="preserve">24,47</t>
  </si>
  <si>
    <t xml:space="preserve">24,29</t>
  </si>
  <si>
    <t xml:space="preserve">12,12</t>
  </si>
  <si>
    <t xml:space="preserve">24,19</t>
  </si>
  <si>
    <t xml:space="preserve">24,17</t>
  </si>
  <si>
    <t xml:space="preserve"> 00038780 </t>
  </si>
  <si>
    <t xml:space="preserve">LAMPADA FLUORESCENTE COMPACTA 3U BRANCA 20 W, BASE E27 (127/220 V)</t>
  </si>
  <si>
    <t xml:space="preserve">2,3079963</t>
  </si>
  <si>
    <t xml:space="preserve">10,44</t>
  </si>
  <si>
    <t xml:space="preserve"> 00005103 </t>
  </si>
  <si>
    <t xml:space="preserve">CAIXA SIFONADA PVC, 100 X 100 X 50 MM, COM GRELHA REDONDA BRANCA</t>
  </si>
  <si>
    <t xml:space="preserve">10,38</t>
  </si>
  <si>
    <t xml:space="preserve"> 00011712 </t>
  </si>
  <si>
    <t xml:space="preserve">CAIXA SIFONADA PVC, 150 X 150 X 50 MM, COM GRELHA QUADRADA BRANCA (NBR 5688)</t>
  </si>
  <si>
    <t xml:space="preserve">0,9735548</t>
  </si>
  <si>
    <t xml:space="preserve">24,18</t>
  </si>
  <si>
    <t xml:space="preserve">23,54</t>
  </si>
  <si>
    <t xml:space="preserve">23,18</t>
  </si>
  <si>
    <t xml:space="preserve"> 00013896 </t>
  </si>
  <si>
    <t xml:space="preserve">VIBRADOR DE IMERSAO, DIAMETRO DA PONTEIRA DE *45* MM, COM MOTOR ELETRICO TRIFASICO DE 2 HP (2 CV)</t>
  </si>
  <si>
    <t xml:space="preserve">0,0120546</t>
  </si>
  <si>
    <t xml:space="preserve">1.919,76</t>
  </si>
  <si>
    <t xml:space="preserve"> 00006160 </t>
  </si>
  <si>
    <t xml:space="preserve">SOLDADOR</t>
  </si>
  <si>
    <t xml:space="preserve">0,7854801</t>
  </si>
  <si>
    <t xml:space="preserve">29,25</t>
  </si>
  <si>
    <t xml:space="preserve">22,98</t>
  </si>
  <si>
    <t xml:space="preserve"> 00036482 </t>
  </si>
  <si>
    <t xml:space="preserve">ESCAVADEIRA HIDRAULICA SOBRE ESTEIRAS, CACAMBA  0,80 M3, PESO OPERACIONAL 17,8 T, POTENCIA LIQUIDA 110 HP</t>
  </si>
  <si>
    <t xml:space="preserve">0,0000506</t>
  </si>
  <si>
    <t xml:space="preserve">448.438,13</t>
  </si>
  <si>
    <t xml:space="preserve">22,69</t>
  </si>
  <si>
    <t xml:space="preserve">99,97%</t>
  </si>
  <si>
    <t xml:space="preserve"> 00001955 </t>
  </si>
  <si>
    <t xml:space="preserve">CURVA DE PVC 90 GRAUS, SOLDAVEL, 20 MM, PARA AGUA FRIA PREDIAL (NBR 5648)</t>
  </si>
  <si>
    <t xml:space="preserve">1,59</t>
  </si>
  <si>
    <t xml:space="preserve">22,24</t>
  </si>
  <si>
    <t xml:space="preserve"> 00003926 </t>
  </si>
  <si>
    <t xml:space="preserve">LUVA DE REDUCAO DE FERRO GALVANIZADO, COM ROSCA BSP, DE 2" X 1 1/2"</t>
  </si>
  <si>
    <t xml:space="preserve"> 00001902 </t>
  </si>
  <si>
    <t xml:space="preserve">LUVA EM PVC RIGIDO ROSCAVEL, DE 1 1/4", PARA ELETRODUTO</t>
  </si>
  <si>
    <t xml:space="preserve">21,30</t>
  </si>
  <si>
    <t xml:space="preserve"> 00002557 </t>
  </si>
  <si>
    <t xml:space="preserve">CAIXA DE LUZ "4 X 4" EM ACO ESMALTADA</t>
  </si>
  <si>
    <t xml:space="preserve">1,76</t>
  </si>
  <si>
    <t xml:space="preserve">21,10</t>
  </si>
  <si>
    <t xml:space="preserve">0,1614723</t>
  </si>
  <si>
    <t xml:space="preserve">129,70</t>
  </si>
  <si>
    <t xml:space="preserve">20,94</t>
  </si>
  <si>
    <t xml:space="preserve"> 00007091 </t>
  </si>
  <si>
    <t xml:space="preserve">TE SANITARIO, PVC, DN 100 X 100 MM, SERIE NORMAL, PARA ESGOTO PREDIAL</t>
  </si>
  <si>
    <t xml:space="preserve">9,04</t>
  </si>
  <si>
    <t xml:space="preserve">20,86</t>
  </si>
  <si>
    <t xml:space="preserve"> 00006142 </t>
  </si>
  <si>
    <t xml:space="preserve">CONJUNTO DE LIGACAO PARA BACIA SANITARIA AJUSTAVEL, EM PLASTICO BRANCO, COM TUBO, CANOPLA E ESPUDE</t>
  </si>
  <si>
    <t xml:space="preserve">5,22</t>
  </si>
  <si>
    <t xml:space="preserve"> 00003903 </t>
  </si>
  <si>
    <t xml:space="preserve">LUVA PVC SOLDAVEL, 32 MM, PARA AGUA FRIA PREDIAL</t>
  </si>
  <si>
    <t xml:space="preserve">1,29</t>
  </si>
  <si>
    <t xml:space="preserve">20,62</t>
  </si>
  <si>
    <t xml:space="preserve"> 00004233 </t>
  </si>
  <si>
    <t xml:space="preserve">OPERADOR DE USINA DE ASFALTO, DE SOLOS OU DE CONCRETO</t>
  </si>
  <si>
    <t xml:space="preserve">1,0072473</t>
  </si>
  <si>
    <t xml:space="preserve">20,37</t>
  </si>
  <si>
    <t xml:space="preserve"> 00003768 </t>
  </si>
  <si>
    <t xml:space="preserve">LIXA EM FOLHA PARA FERRO, NUMERO 150</t>
  </si>
  <si>
    <t xml:space="preserve">10,1882550</t>
  </si>
  <si>
    <t xml:space="preserve">1,98</t>
  </si>
  <si>
    <t xml:space="preserve">20,17</t>
  </si>
  <si>
    <t xml:space="preserve"> 00020155 </t>
  </si>
  <si>
    <t xml:space="preserve">JOELHO, PVC SERIE R, 90 GRAUS, DN 50 MM, PARA ESGOTO PREDIAL</t>
  </si>
  <si>
    <t xml:space="preserve">5,00</t>
  </si>
  <si>
    <t xml:space="preserve">3,5968774</t>
  </si>
  <si>
    <t xml:space="preserve">19,93</t>
  </si>
  <si>
    <t xml:space="preserve">19,82</t>
  </si>
  <si>
    <t xml:space="preserve"> 00014626 </t>
  </si>
  <si>
    <t xml:space="preserve">ROLO COMPACTADOR VIBRATORIO TANDEM, ACO LISO, POTENCIA 125 HP, PESO SEM/COM LASTRO 10,20/11,65 T, LARGURA DE TRABALHO 1,73 M</t>
  </si>
  <si>
    <t xml:space="preserve">0,0000446</t>
  </si>
  <si>
    <t xml:space="preserve">431.719,30</t>
  </si>
  <si>
    <t xml:space="preserve">19,25</t>
  </si>
  <si>
    <t xml:space="preserve">9,03</t>
  </si>
  <si>
    <t xml:space="preserve">99,98%</t>
  </si>
  <si>
    <t xml:space="preserve"> 00003872 </t>
  </si>
  <si>
    <t xml:space="preserve">LUVA DE REDUCAO SOLDAVEL, PVC, 40 MM X 32 MM, PARA AGUA FRIA PREDIAL</t>
  </si>
  <si>
    <t xml:space="preserve">2,99</t>
  </si>
  <si>
    <t xml:space="preserve">17,92</t>
  </si>
  <si>
    <t xml:space="preserve"> 00003472 </t>
  </si>
  <si>
    <t xml:space="preserve">COTOVELO 90 GRAUS DE FERRO GALVANIZADO, COM ROSCA BSP, DE 1"</t>
  </si>
  <si>
    <t xml:space="preserve">8,86</t>
  </si>
  <si>
    <t xml:space="preserve">17,70</t>
  </si>
  <si>
    <t xml:space="preserve"> 00001876 </t>
  </si>
  <si>
    <t xml:space="preserve">CURVA 90 GRAUS, LONGA, DE PVC RIGIDO ROSCAVEL, DE 2", PARA ELETRODUTO</t>
  </si>
  <si>
    <t xml:space="preserve">17,65</t>
  </si>
  <si>
    <t xml:space="preserve"> 00003848 </t>
  </si>
  <si>
    <t xml:space="preserve">LUVA DE CORRER, PVC, DN 50 MM, PARA ESGOTO PREDIAL</t>
  </si>
  <si>
    <t xml:space="preserve">5,81</t>
  </si>
  <si>
    <t xml:space="preserve">17,41</t>
  </si>
  <si>
    <t xml:space="preserve">16,93</t>
  </si>
  <si>
    <t xml:space="preserve"> 00001355 </t>
  </si>
  <si>
    <t xml:space="preserve">CHAPA DE MADEIRA COMPENSADA RESINADA PARA FORMA DE CONCRETO, DE *2,2 X 1,1* M, E = 14 MM</t>
  </si>
  <si>
    <t xml:space="preserve">0,8603371</t>
  </si>
  <si>
    <t xml:space="preserve">19,28</t>
  </si>
  <si>
    <t xml:space="preserve">16,59</t>
  </si>
  <si>
    <t xml:space="preserve"> 00025951 </t>
  </si>
  <si>
    <t xml:space="preserve">FERTILIZANTE NPK - 10:10:10</t>
  </si>
  <si>
    <t xml:space="preserve">8,5885438</t>
  </si>
  <si>
    <t xml:space="preserve">1,91</t>
  </si>
  <si>
    <t xml:space="preserve">16,40</t>
  </si>
  <si>
    <t xml:space="preserve"> 00001884 </t>
  </si>
  <si>
    <t xml:space="preserve">CURVA 90 GRAUS, LONGA, DE PVC RIGIDO ROSCAVEL, DE 1", PARA ELETRODUTO</t>
  </si>
  <si>
    <t xml:space="preserve">2,65</t>
  </si>
  <si>
    <t xml:space="preserve">15,89</t>
  </si>
  <si>
    <t xml:space="preserve"> 00005320 </t>
  </si>
  <si>
    <t xml:space="preserve">REMOVEDOR DE TINTA OLEO/ESMALTE VERNIZ</t>
  </si>
  <si>
    <t xml:space="preserve">0,5153206</t>
  </si>
  <si>
    <t xml:space="preserve">30,44</t>
  </si>
  <si>
    <t xml:space="preserve">15,69</t>
  </si>
  <si>
    <t xml:space="preserve"> 00006141 </t>
  </si>
  <si>
    <t xml:space="preserve">ENGATE/RABICHO FLEXIVEL PLASTICO (PVC OU ABS) BRANCO 1/2 " X 30 CM</t>
  </si>
  <si>
    <t xml:space="preserve"> 00003910 </t>
  </si>
  <si>
    <t xml:space="preserve">LUVA DE FERRO GALVANIZADO, COM ROSCA BSP, DE 1"</t>
  </si>
  <si>
    <t xml:space="preserve">7,62</t>
  </si>
  <si>
    <t xml:space="preserve">15,23</t>
  </si>
  <si>
    <t xml:space="preserve">15,09</t>
  </si>
  <si>
    <t xml:space="preserve"> 00003662 </t>
  </si>
  <si>
    <t xml:space="preserve">JUNCAO SIMPLES, PVC, DN 50 X 50 MM, SERIE NORMAL PARA ESGOTO PREDIAL</t>
  </si>
  <si>
    <t xml:space="preserve">5,01</t>
  </si>
  <si>
    <t xml:space="preserve">15,02</t>
  </si>
  <si>
    <t xml:space="preserve">4,95</t>
  </si>
  <si>
    <t xml:space="preserve">14,84</t>
  </si>
  <si>
    <t xml:space="preserve"> 00034548 </t>
  </si>
  <si>
    <t xml:space="preserve">TELA DE ACO SOLDADA GALVANIZADA/ZINCADA PARA ALVENARIA, FIO  D = *1,20 A 1,70* MM, MALHA 15 X 15 MM, (C X L) *50 X 17,5* CM</t>
  </si>
  <si>
    <t xml:space="preserve">3,9215955</t>
  </si>
  <si>
    <t xml:space="preserve">14,63</t>
  </si>
  <si>
    <t xml:space="preserve">5,9368059</t>
  </si>
  <si>
    <t xml:space="preserve">2,45</t>
  </si>
  <si>
    <t xml:space="preserve">14,55</t>
  </si>
  <si>
    <t xml:space="preserve"> 00003528 </t>
  </si>
  <si>
    <t xml:space="preserve">JOELHO PVC, SOLDAVEL, PB, 45 GRAUS, DN 100 MM, PARA ESGOTO PREDIAL</t>
  </si>
  <si>
    <t xml:space="preserve">14,00</t>
  </si>
  <si>
    <t xml:space="preserve">1,9183346</t>
  </si>
  <si>
    <t xml:space="preserve">7,10</t>
  </si>
  <si>
    <t xml:space="preserve">13,62</t>
  </si>
  <si>
    <t xml:space="preserve">6,73</t>
  </si>
  <si>
    <t xml:space="preserve"> 00004179 </t>
  </si>
  <si>
    <t xml:space="preserve">NIPLE DE FERRO GALVANIZADO, COM ROSCA BSP, DE 1"</t>
  </si>
  <si>
    <t xml:space="preserve">6,57</t>
  </si>
  <si>
    <t xml:space="preserve">13,13</t>
  </si>
  <si>
    <t xml:space="preserve">99,99%</t>
  </si>
  <si>
    <t xml:space="preserve"> 00011830 </t>
  </si>
  <si>
    <t xml:space="preserve">TORNEIRA DE BOIA CONVENCIONAL PARA CAIXA D'AGUA, 3/4", COM HASTE E TORNEIRA METALICOS E BALAO PLASTICO</t>
  </si>
  <si>
    <t xml:space="preserve">13,12</t>
  </si>
  <si>
    <t xml:space="preserve">13,11</t>
  </si>
  <si>
    <t xml:space="preserve"> 00020151 </t>
  </si>
  <si>
    <t xml:space="preserve">JOELHO, PVC SERIE R, 45 GRAUS, DN 100 MM, PARA ESGOTO PREDIAL</t>
  </si>
  <si>
    <t xml:space="preserve">13,06</t>
  </si>
  <si>
    <t xml:space="preserve">13,05</t>
  </si>
  <si>
    <t xml:space="preserve">12,91</t>
  </si>
  <si>
    <t xml:space="preserve">6,06</t>
  </si>
  <si>
    <t xml:space="preserve">12,11</t>
  </si>
  <si>
    <t xml:space="preserve">12,03</t>
  </si>
  <si>
    <t xml:space="preserve"> 00003897 </t>
  </si>
  <si>
    <t xml:space="preserve">LUVA SIMPLES, PVC, SOLDAVEL, DN 40 MM, SERIE NORMAL, PARA ESGOTO PREDIAL</t>
  </si>
  <si>
    <t xml:space="preserve">11,24</t>
  </si>
  <si>
    <t xml:space="preserve">1,8583866</t>
  </si>
  <si>
    <t xml:space="preserve">5,85</t>
  </si>
  <si>
    <t xml:space="preserve">10,87</t>
  </si>
  <si>
    <t xml:space="preserve">53,9531604</t>
  </si>
  <si>
    <t xml:space="preserve">10,79</t>
  </si>
  <si>
    <t xml:space="preserve"> 00020080 </t>
  </si>
  <si>
    <t xml:space="preserve">ADESIVO PLASTICO PARA PVC, FRASCO COM 175 GR</t>
  </si>
  <si>
    <t xml:space="preserve">0,6758133</t>
  </si>
  <si>
    <t xml:space="preserve">10,73</t>
  </si>
  <si>
    <t xml:space="preserve"> 00025959 </t>
  </si>
  <si>
    <t xml:space="preserve">OPERADOR DE PAVIMENTADORA</t>
  </si>
  <si>
    <t xml:space="preserve">0,4543429</t>
  </si>
  <si>
    <t xml:space="preserve">23,56</t>
  </si>
  <si>
    <t xml:space="preserve"> 00004346 </t>
  </si>
  <si>
    <t xml:space="preserve">PARAFUSO DE FERRO POLIDO, SEXTAVADO, COM ROSCA PARCIAL, DIAMETRO 5/8", COMPRIMENTO 6", COM PORCA E ARRUELA DE PRESSAO MEDIA</t>
  </si>
  <si>
    <t xml:space="preserve">5,34</t>
  </si>
  <si>
    <t xml:space="preserve">10,67</t>
  </si>
  <si>
    <t xml:space="preserve"> 00003518 </t>
  </si>
  <si>
    <t xml:space="preserve">JOELHO PVC, SOLDAVEL, PB, 45 GRAUS, DN 50 MM, PARA ESGOTO PREDIAL</t>
  </si>
  <si>
    <t xml:space="preserve">1,77</t>
  </si>
  <si>
    <t xml:space="preserve">10,61</t>
  </si>
  <si>
    <t xml:space="preserve"> 00002639 </t>
  </si>
  <si>
    <t xml:space="preserve">LUVA PARA ELETRODUTO, EM ACO GALVANIZADO ELETROLITICO, DIAMETRO DE 32 MM (1 1/4")</t>
  </si>
  <si>
    <t xml:space="preserve">10,55</t>
  </si>
  <si>
    <t xml:space="preserve"> 00007640 </t>
  </si>
  <si>
    <t xml:space="preserve">TRATOR DE PNEUS COM POTENCIA DE 85 CV, TRACAO 4 X 4, PESO COM LASTRO DE 4675 KG</t>
  </si>
  <si>
    <t xml:space="preserve">0,0000722</t>
  </si>
  <si>
    <t xml:space="preserve">145.500,00</t>
  </si>
  <si>
    <t xml:space="preserve"> 00011741 </t>
  </si>
  <si>
    <t xml:space="preserve">RALO SIFONADO PVC CILINDRICO, 100 X 40 MM,  COM GRELHA REDONDA BRANCA</t>
  </si>
  <si>
    <t xml:space="preserve">5,35</t>
  </si>
  <si>
    <t xml:space="preserve">0,7581418</t>
  </si>
  <si>
    <t xml:space="preserve">13,47</t>
  </si>
  <si>
    <t xml:space="preserve">10,21</t>
  </si>
  <si>
    <t xml:space="preserve">10,12</t>
  </si>
  <si>
    <t xml:space="preserve">10,11</t>
  </si>
  <si>
    <t xml:space="preserve"> 00001351 </t>
  </si>
  <si>
    <t xml:space="preserve">CHAPA DE MADEIRA COMPENSADA RESINADA PARA FORMA DE CONCRETO, DE *2,2 X 1,1* M, E = 6 MM</t>
  </si>
  <si>
    <t xml:space="preserve">0,4799954</t>
  </si>
  <si>
    <t xml:space="preserve">10,01</t>
  </si>
  <si>
    <t xml:space="preserve"> 00001874 </t>
  </si>
  <si>
    <t xml:space="preserve">CURVA 90 GRAUS, LONGA, DE PVC RIGIDO ROSCAVEL, DE 1 1/4", PARA ELETRODUTO</t>
  </si>
  <si>
    <t xml:space="preserve">8,96</t>
  </si>
  <si>
    <t xml:space="preserve">8,89</t>
  </si>
  <si>
    <t xml:space="preserve"> 00043474 </t>
  </si>
  <si>
    <t xml:space="preserve">FERRAMENTAS - FAMILIA ENGENHEIRO CIVIL - MENSALISTA (ENCARGOS COMPLEMENTARES - COLETADO CAIXA)</t>
  </si>
  <si>
    <t xml:space="preserve">8,69</t>
  </si>
  <si>
    <t xml:space="preserve"> 00001956 </t>
  </si>
  <si>
    <t xml:space="preserve">CURVA DE PVC 90 GRAUS, SOLDAVEL, 25 MM, PARA AGUA FRIA PREDIAL (NBR 5648)</t>
  </si>
  <si>
    <t xml:space="preserve">2,06</t>
  </si>
  <si>
    <t xml:space="preserve">1,3244602</t>
  </si>
  <si>
    <t xml:space="preserve">6,10</t>
  </si>
  <si>
    <t xml:space="preserve">8,08</t>
  </si>
  <si>
    <t xml:space="preserve"> 00020149 </t>
  </si>
  <si>
    <t xml:space="preserve">JOELHO, PVC SERIE R, 45 GRAUS, DN 50 MM, PARA ESGOTO PREDIAL</t>
  </si>
  <si>
    <t xml:space="preserve">4,02</t>
  </si>
  <si>
    <t xml:space="preserve">8,03</t>
  </si>
  <si>
    <t xml:space="preserve"> 00037754 </t>
  </si>
  <si>
    <t xml:space="preserve">CAMINHAO TOCO, PESO BRUTO TOTAL 14300 KG, CARGA UTIL MAXIMA 9590 KG, DISTANCIA ENTRE EIXOS 4,76 M, POTENCIA 185 CV (INCLUI CABINE E CHASSI, NAO INCLUI CARROCERIA)</t>
  </si>
  <si>
    <t xml:space="preserve">0,0000325</t>
  </si>
  <si>
    <t xml:space="preserve">238.002,90</t>
  </si>
  <si>
    <t xml:space="preserve">7,74</t>
  </si>
  <si>
    <t xml:space="preserve"> 00036501 </t>
  </si>
  <si>
    <t xml:space="preserve">GRUPO GERADOR ESTACIONARIO, POTENCIA 150 KVA, MOTOR DIESEL</t>
  </si>
  <si>
    <t xml:space="preserve">0,0000831</t>
  </si>
  <si>
    <t xml:space="preserve">93.035,37</t>
  </si>
  <si>
    <t xml:space="preserve">7,73</t>
  </si>
  <si>
    <t xml:space="preserve"> 00003938 </t>
  </si>
  <si>
    <t xml:space="preserve">LUVA DE REDUCAO DE FERRO GALVANIZADO, COM ROSCA BSP, DE 1" X 1/2"</t>
  </si>
  <si>
    <t xml:space="preserve">7,53</t>
  </si>
  <si>
    <t xml:space="preserve">7,52</t>
  </si>
  <si>
    <t xml:space="preserve"> 00000096 </t>
  </si>
  <si>
    <t xml:space="preserve">ADAPTADOR PVC SOLDAVEL, COM FLANGE E ANEL DE VEDACAO, 25 MM X 3/4", PARA CAIXA D'AGUA</t>
  </si>
  <si>
    <t xml:space="preserve">7,47</t>
  </si>
  <si>
    <t xml:space="preserve">7,46</t>
  </si>
  <si>
    <t xml:space="preserve">100,00%</t>
  </si>
  <si>
    <t xml:space="preserve"> 00000108 </t>
  </si>
  <si>
    <t xml:space="preserve">ADAPTADOR PVC SOLDAVEL CURTO COM BOLSA E ROSCA, 32 MM X 1", PARA AGUA FRIA</t>
  </si>
  <si>
    <t xml:space="preserve">1,22</t>
  </si>
  <si>
    <t xml:space="preserve">7,31</t>
  </si>
  <si>
    <t xml:space="preserve">0,2835938</t>
  </si>
  <si>
    <t xml:space="preserve">25,49</t>
  </si>
  <si>
    <t xml:space="preserve">7,23</t>
  </si>
  <si>
    <t xml:space="preserve"> 00010712 </t>
  </si>
  <si>
    <t xml:space="preserve">GUINDAUTO HIDRAULICO, CAPACIDADE MAXIMA DE CARGA 3300 KG, MOMENTO MAXIMO DE CARGA 5,8 TM , ALCANCE MAXIMO HORIZONTAL  7,60 M, PARA MONTAGEM SOBRE CHASSI DE CAMINHAO PBT MINIMO 8000 KG (INCLUI MONTAGEM, NAO INCLUI CAMINHAO)</t>
  </si>
  <si>
    <t xml:space="preserve">51.694,90</t>
  </si>
  <si>
    <t xml:space="preserve">7,01</t>
  </si>
  <si>
    <t xml:space="preserve"> 00000406 </t>
  </si>
  <si>
    <t xml:space="preserve">FITA ACO INOX PARA CINTAR POSTE, L = 19 MM, E = 0,5 MM (ROLO DE 30M)</t>
  </si>
  <si>
    <t xml:space="preserve">0,1332176</t>
  </si>
  <si>
    <t xml:space="preserve">52,55</t>
  </si>
  <si>
    <t xml:space="preserve"> 00003500 </t>
  </si>
  <si>
    <t xml:space="preserve">JOELHO, PVC SOLDAVEL, 45 GRAUS, 25 MM, PARA AGUA FRIA PREDIAL</t>
  </si>
  <si>
    <t xml:space="preserve">6,99</t>
  </si>
  <si>
    <t xml:space="preserve">0,0959167</t>
  </si>
  <si>
    <t xml:space="preserve">69,26</t>
  </si>
  <si>
    <t xml:space="preserve">6,64</t>
  </si>
  <si>
    <t xml:space="preserve"> 00001968 </t>
  </si>
  <si>
    <t xml:space="preserve">CURVA PVC LONGA 90 GRAUS, 50 MM, PARA ESGOTO PREDIAL</t>
  </si>
  <si>
    <t xml:space="preserve">6,11</t>
  </si>
  <si>
    <t xml:space="preserve"> 00012034 </t>
  </si>
  <si>
    <t xml:space="preserve">CURVA 180 GRAUS, DE PVC RIGIDO ROSCAVEL, DE 3/4", PARA ELETRODUTO</t>
  </si>
  <si>
    <t xml:space="preserve"> 00003501 </t>
  </si>
  <si>
    <t xml:space="preserve">JOELHO, PVC SOLDAVEL, 45 GRAUS, 32 MM, PARA AGUA FRIA PREDIAL</t>
  </si>
  <si>
    <t xml:space="preserve">2,90</t>
  </si>
  <si>
    <t xml:space="preserve">5,79</t>
  </si>
  <si>
    <t xml:space="preserve">5,28</t>
  </si>
  <si>
    <t xml:space="preserve"> 00036484 </t>
  </si>
  <si>
    <t xml:space="preserve">ESPARGIDOR DE ASFALTO PRESSURIZADO, TANQUE 6 M3 COM ISOLACAO TERMICA, AQUECIDO COM 2 MACARICOS, COM BARRA ESPARGIDORA 3,60 M, A SER MONTADO SOBRE CAMINHAO</t>
  </si>
  <si>
    <t xml:space="preserve">157.088,52</t>
  </si>
  <si>
    <t xml:space="preserve">5,11</t>
  </si>
  <si>
    <t xml:space="preserve"> 00007138 </t>
  </si>
  <si>
    <t xml:space="preserve">TE SOLDAVEL, PVC, 90 GRAUS, 20 MM, PARA AGUA FRIA PREDIAL (NBR 5648)</t>
  </si>
  <si>
    <t xml:space="preserve">4,41</t>
  </si>
  <si>
    <t xml:space="preserve"> 00003516 </t>
  </si>
  <si>
    <t xml:space="preserve">JOELHO PVC, SOLDAVEL, BB, 45 GRAUS, DN 40 MM, PARA ESGOTO PREDIAL</t>
  </si>
  <si>
    <t xml:space="preserve">7,4615223</t>
  </si>
  <si>
    <t xml:space="preserve">4,40</t>
  </si>
  <si>
    <t xml:space="preserve"> 00001573 </t>
  </si>
  <si>
    <t xml:space="preserve">TERMINAL A COMPRESSAO EM COBRE ESTANHADO PARA CABO 6 MM2, 1 FURO E 1 COMPRESSAO, PARA PARAFUSO DE FIXACAO M6</t>
  </si>
  <si>
    <t xml:space="preserve">4,32</t>
  </si>
  <si>
    <t xml:space="preserve"> 00003519 </t>
  </si>
  <si>
    <t xml:space="preserve">JOELHO PVC, SOLDAVEL, PB, 45 GRAUS, DN 75 MM, PARA ESGOTO PREDIAL</t>
  </si>
  <si>
    <t xml:space="preserve">4,20</t>
  </si>
  <si>
    <t xml:space="preserve">0,3044907</t>
  </si>
  <si>
    <t xml:space="preserve">12,96</t>
  </si>
  <si>
    <t xml:space="preserve"> 00036487 </t>
  </si>
  <si>
    <t xml:space="preserve">GUINCHO ELETRICO DE COLUNA, CAPACIDADE 400 KG, COM MOTO FREIO, MOTOR TRIFASICO DE 1,25 CV</t>
  </si>
  <si>
    <t xml:space="preserve">0,0008985</t>
  </si>
  <si>
    <t xml:space="preserve">4.334,81</t>
  </si>
  <si>
    <t xml:space="preserve">3,89</t>
  </si>
  <si>
    <t xml:space="preserve">3,88</t>
  </si>
  <si>
    <t xml:space="preserve"> 00000820 </t>
  </si>
  <si>
    <t xml:space="preserve">BUCHA DE REDUCAO DE PVC, SOLDAVEL, LONGA, COM 50 X 32 MM, PARA AGUA FRIA PREDIAL</t>
  </si>
  <si>
    <t xml:space="preserve">3,55</t>
  </si>
  <si>
    <t xml:space="preserve"> 00003542 </t>
  </si>
  <si>
    <t xml:space="preserve">JOELHO PVC, SOLDAVEL, 90 GRAUS, 20 MM, PARA AGUA FRIA PREDIAL</t>
  </si>
  <si>
    <t xml:space="preserve">3,50</t>
  </si>
  <si>
    <t xml:space="preserve"> 00039014 </t>
  </si>
  <si>
    <t xml:space="preserve">FIBRA DE ACO PARA REFORCO DO CONCRETO, SOLTA, TIPO A-I, FATOR DE FORMA *50* L / D, COMPRIMENTO DE *30* MM E RESISTENCIA A TRACAO DO ACO MAIOR 1000 MPA</t>
  </si>
  <si>
    <t xml:space="preserve">0,6624249</t>
  </si>
  <si>
    <t xml:space="preserve">5,25</t>
  </si>
  <si>
    <t xml:space="preserve">3,48</t>
  </si>
  <si>
    <t xml:space="preserve"> 00003868 </t>
  </si>
  <si>
    <t xml:space="preserve">LUVA DE REDUCAO SOLDAVEL, PVC, 25 MM X 20 MM, PARA AGUA FRIA PREDIAL</t>
  </si>
  <si>
    <t xml:space="preserve">0,86</t>
  </si>
  <si>
    <t xml:space="preserve"> 00043469 </t>
  </si>
  <si>
    <t xml:space="preserve">FERRAMENTAS - FAMILIA TOPOGRAFO - HORISTA (ENCARGOS COMPLEMENTARES - COLETADO CAIXA)</t>
  </si>
  <si>
    <t xml:space="preserve">0,1198959</t>
  </si>
  <si>
    <t xml:space="preserve">27,22</t>
  </si>
  <si>
    <t xml:space="preserve">3,26</t>
  </si>
  <si>
    <t xml:space="preserve"> 00042655 </t>
  </si>
  <si>
    <t xml:space="preserve">CABO DE ACO GALVANIZADO, DIAMETRO 9,53 MM (3/8"), COM ALMA DE FIBRA 6 X 25 F  (COLETADO CAIXA)</t>
  </si>
  <si>
    <t xml:space="preserve">0,3399049</t>
  </si>
  <si>
    <t xml:space="preserve">3,13</t>
  </si>
  <si>
    <t xml:space="preserve"> 00011455 </t>
  </si>
  <si>
    <t xml:space="preserve">FECHO / TRINCO / FERROLHO FIO REDONDO, DE SOBREPOR, 8", EM ACO GALVANIZADO / ZINCADO</t>
  </si>
  <si>
    <t xml:space="preserve">0,3776721</t>
  </si>
  <si>
    <t xml:space="preserve">2,87</t>
  </si>
  <si>
    <t xml:space="preserve"> 00005067 </t>
  </si>
  <si>
    <t xml:space="preserve">PREGO DE ACO POLIDO COM CABECA 16 X 24 (2 1/4 X 12)</t>
  </si>
  <si>
    <t xml:space="preserve">0,2477317</t>
  </si>
  <si>
    <t xml:space="preserve">10,89</t>
  </si>
  <si>
    <t xml:space="preserve"> 00013726 </t>
  </si>
  <si>
    <t xml:space="preserve">VASSOURA MECANICA REBOCAVEL COM ESCOVA CILINDRICA LARGURA UTIL DE VARRIMENTO = 2,44M</t>
  </si>
  <si>
    <t xml:space="preserve">0,0000865</t>
  </si>
  <si>
    <t xml:space="preserve">30.081,00</t>
  </si>
  <si>
    <t xml:space="preserve"> 00012732 </t>
  </si>
  <si>
    <t xml:space="preserve">SOLDA ESTANHO/COBRE PARA CONEXOES DE COBRE, FIO 2,5 MM, CARRETEL 500 GR (SEM CHUMBO)</t>
  </si>
  <si>
    <t xml:space="preserve">0,0151868</t>
  </si>
  <si>
    <t xml:space="preserve">168,01</t>
  </si>
  <si>
    <t xml:space="preserve"> 00013887 </t>
  </si>
  <si>
    <t xml:space="preserve">DISCO DE CORTE DIAMANTADO SEGMENTADO PARA CONCRETO, DIAMETRO DE 350 MM, FURO DE 1 " (14 X 1 ")</t>
  </si>
  <si>
    <t xml:space="preserve">0,0053649</t>
  </si>
  <si>
    <t xml:space="preserve">468,78</t>
  </si>
  <si>
    <t xml:space="preserve">2,51</t>
  </si>
  <si>
    <t xml:space="preserve"> 00003499 </t>
  </si>
  <si>
    <t xml:space="preserve">JOELHO, PVC SOLDAVEL, 45 GRAUS, 20 MM, PARA AGUA FRIA PREDIAL</t>
  </si>
  <si>
    <t xml:space="preserve">2,36</t>
  </si>
  <si>
    <t xml:space="preserve"> 00036511 </t>
  </si>
  <si>
    <t xml:space="preserve">TRATOR DE PNEUS COM POTENCIA DE 122 CV, TRACAO 4 X 4, PESO COM LASTRO DE 4510 KG</t>
  </si>
  <si>
    <t xml:space="preserve">0,0000111</t>
  </si>
  <si>
    <t xml:space="preserve">198.532,69</t>
  </si>
  <si>
    <t xml:space="preserve">2,20</t>
  </si>
  <si>
    <t xml:space="preserve"> 00003906 </t>
  </si>
  <si>
    <t xml:space="preserve">LUVA SOLDAVEL COM ROSCA, PVC, 25 MM X 3/4", PARA AGUA FRIA PREDIAL</t>
  </si>
  <si>
    <t xml:space="preserve">2,12</t>
  </si>
  <si>
    <t xml:space="preserve"> 00010742 </t>
  </si>
  <si>
    <t xml:space="preserve">TALHA MANUAL DE CORRENTE, CAPACIDADE DE 2 T COM ELEVACAO DE 3 M</t>
  </si>
  <si>
    <t xml:space="preserve">0,0019288</t>
  </si>
  <si>
    <t xml:space="preserve">1.020,00</t>
  </si>
  <si>
    <t xml:space="preserve">1,97</t>
  </si>
  <si>
    <t xml:space="preserve"> 00039176 </t>
  </si>
  <si>
    <t xml:space="preserve">BUCHA EM ALUMINIO, COM ROSCA, DE 1", PARA ELETRODUTO</t>
  </si>
  <si>
    <t xml:space="preserve">1,86</t>
  </si>
  <si>
    <t xml:space="preserve"> 00005104 </t>
  </si>
  <si>
    <t xml:space="preserve">REBITE DE ALUMINIO VAZADO DE REPUXO, 3,2 X 8 MM (1KG = 1025 UNIDADES)</t>
  </si>
  <si>
    <t xml:space="preserve">0,0317844</t>
  </si>
  <si>
    <t xml:space="preserve">1,81</t>
  </si>
  <si>
    <t xml:space="preserve"> 00039210 </t>
  </si>
  <si>
    <t xml:space="preserve">ARRUELA EM ALUMINIO, COM ROSCA, DE 1", PARA ELETRODUTO</t>
  </si>
  <si>
    <t xml:space="preserve">0,69</t>
  </si>
  <si>
    <t xml:space="preserve"> 00001926 </t>
  </si>
  <si>
    <t xml:space="preserve">CURVA DE PVC 45 GRAUS, SOLDAVEL, 20 MM, PARA AGUA FRIA PREDIAL (NBR 5648)</t>
  </si>
  <si>
    <t xml:space="preserve"> 00011615 </t>
  </si>
  <si>
    <t xml:space="preserve">POLIESTIRENO EXPANDIDO/EPS (ISOPOR), TIPO 2F, PLACA, ISOLAMENTO TERMOACUSTICO, E = 10 MM, 1000 X 500 MM</t>
  </si>
  <si>
    <t xml:space="preserve">0,4481709</t>
  </si>
  <si>
    <t xml:space="preserve">1,12</t>
  </si>
  <si>
    <t xml:space="preserve"> 00043492 </t>
  </si>
  <si>
    <t xml:space="preserve">EPI - FAMILIA SOLDADOR - HORISTA (ENCARGOS COMPLEMENTARES - COLETADO CAIXA)</t>
  </si>
  <si>
    <t xml:space="preserve">0,7793234</t>
  </si>
  <si>
    <t xml:space="preserve"> 00025963 </t>
  </si>
  <si>
    <t xml:space="preserve">CALCARIO DOLOMITICO A (POSTO PEDREIRA/FORNECEDOR, SEM FRETE)</t>
  </si>
  <si>
    <t xml:space="preserve">12,8828157</t>
  </si>
  <si>
    <t xml:space="preserve">1,03</t>
  </si>
  <si>
    <t xml:space="preserve"> 00043468 </t>
  </si>
  <si>
    <t xml:space="preserve">FERRAMENTAS - FAMILIA SOLDADOR - HORISTA (ENCARGOS COMPLEMENTARES - COLETADO CAIXA)</t>
  </si>
  <si>
    <t xml:space="preserve">0,84</t>
  </si>
  <si>
    <t xml:space="preserve"> 00037544 </t>
  </si>
  <si>
    <t xml:space="preserve">MISTURADOR DE ARGAMASSA, EIXO HORIZONTAL, CAPACIDADE DE MISTURA 300 KG, MOTOR ELETRICO TRIFASICO 220/380 V, POTENCIA 5 CV</t>
  </si>
  <si>
    <t xml:space="preserve">0,0000665</t>
  </si>
  <si>
    <t xml:space="preserve">9.831,79</t>
  </si>
  <si>
    <t xml:space="preserve"> 00039897 </t>
  </si>
  <si>
    <t xml:space="preserve">PASTA PARA SOLDA DE TUBOS E CONEXOES DE COBRE (EMBALAGEM COM 250 G)</t>
  </si>
  <si>
    <t xml:space="preserve">0,0201825</t>
  </si>
  <si>
    <t xml:space="preserve">30,80</t>
  </si>
  <si>
    <t xml:space="preserve"> 00037734 </t>
  </si>
  <si>
    <t xml:space="preserve">CACAMBA METALICA BASCULANTE COM CAPACIDADE DE 10 M3 (INCLUI MONTAGEM, NAO INCLUI CAMINHAO)</t>
  </si>
  <si>
    <t xml:space="preserve">0,0000185</t>
  </si>
  <si>
    <t xml:space="preserve">31.104,02</t>
  </si>
  <si>
    <t xml:space="preserve"> 00043132 </t>
  </si>
  <si>
    <t xml:space="preserve">ARAME RECOZIDO 16 BWG, D = 1,60 MM (0,016 KG/M) OU 18 BWG, D = 1,25 MM (0,01 KG/M)</t>
  </si>
  <si>
    <t xml:space="preserve">0,0482581</t>
  </si>
  <si>
    <t xml:space="preserve">11,59</t>
  </si>
  <si>
    <t xml:space="preserve">0,56</t>
  </si>
  <si>
    <t xml:space="preserve"> 00001901 </t>
  </si>
  <si>
    <t xml:space="preserve">LUVA EM PVC RIGIDO ROSCAVEL, DE 1/2", PARA ELETRODUTO</t>
  </si>
  <si>
    <t xml:space="preserve">0,51</t>
  </si>
  <si>
    <t xml:space="preserve">Totais por Tipo</t>
  </si>
  <si>
    <t xml:space="preserve">R$ 98.115,46</t>
  </si>
  <si>
    <t xml:space="preserve">R$ 249.517,39</t>
  </si>
  <si>
    <t xml:space="preserve">R$ 935.943,76</t>
  </si>
  <si>
    <t xml:space="preserve">R$ 1.656.758,49</t>
  </si>
  <si>
    <t xml:space="preserve">R$ 57.968,28</t>
  </si>
  <si>
    <t xml:space="preserve">R$ 12.250,72</t>
  </si>
  <si>
    <t xml:space="preserve">Administração</t>
  </si>
  <si>
    <t xml:space="preserve">R$ 0,00</t>
  </si>
  <si>
    <t xml:space="preserve">Aluguel</t>
  </si>
  <si>
    <t xml:space="preserve">Verba</t>
  </si>
  <si>
    <t xml:space="preserve">R$ 193.925,86</t>
  </si>
</sst>
</file>

<file path=xl/styles.xml><?xml version="1.0" encoding="utf-8"?>
<styleSheet xmlns="http://schemas.openxmlformats.org/spreadsheetml/2006/main">
  <numFmts count="14">
    <numFmt numFmtId="164" formatCode="General"/>
    <numFmt numFmtId="165" formatCode="_-&quot;R$ &quot;* #,##0.00_-;&quot;-R$ &quot;* #,##0.00_-;_-&quot;R$ &quot;* \-??_-;_-@_-"/>
    <numFmt numFmtId="166" formatCode="DD/MM/YY;@"/>
    <numFmt numFmtId="167" formatCode="#,##0.00"/>
    <numFmt numFmtId="168" formatCode="@"/>
    <numFmt numFmtId="169" formatCode="D/M/YYYY"/>
    <numFmt numFmtId="170" formatCode="0.00%"/>
    <numFmt numFmtId="171" formatCode="#,##0.00\ %"/>
    <numFmt numFmtId="172" formatCode="#,##0.0000000"/>
    <numFmt numFmtId="173" formatCode="_(* #,##0.00_);_(* \(#,##0.00\);_(* \-??_);_(@_)"/>
    <numFmt numFmtId="174" formatCode="_-* #,##0.00_-;\-* #,##0.00_-;_-* \-??_-;_-@_-"/>
    <numFmt numFmtId="175" formatCode="_(&quot;R$ &quot;* #,##0.00_);_(&quot;R$ &quot;* \(#,##0.00\);_(&quot;R$ &quot;* \-??_);_(@_)"/>
    <numFmt numFmtId="176" formatCode="&quot;R$ &quot;#,##0.00"/>
    <numFmt numFmtId="177" formatCode="0.000%"/>
  </numFmts>
  <fonts count="70">
    <font>
      <sz val="11"/>
      <color rgb="FF000000"/>
      <name val="Calibri"/>
      <family val="2"/>
      <charset val="1"/>
    </font>
    <font>
      <sz val="10"/>
      <name val="Arial"/>
      <family val="0"/>
    </font>
    <font>
      <sz val="10"/>
      <name val="Arial"/>
      <family val="0"/>
    </font>
    <font>
      <sz val="10"/>
      <name val="Arial"/>
      <family val="0"/>
    </font>
    <font>
      <sz val="11"/>
      <color rgb="FF9C5700"/>
      <name val="Calibri"/>
      <family val="2"/>
      <charset val="1"/>
    </font>
    <font>
      <sz val="18"/>
      <color rgb="FF1F497D"/>
      <name val="Cambria"/>
      <family val="2"/>
      <charset val="1"/>
    </font>
    <font>
      <sz val="10"/>
      <color rgb="FF000000"/>
      <name val="Arial"/>
      <family val="2"/>
      <charset val="1"/>
    </font>
    <font>
      <b val="true"/>
      <sz val="18"/>
      <color rgb="FFFFFFFF"/>
      <name val="Arial"/>
      <family val="2"/>
      <charset val="1"/>
    </font>
    <font>
      <b val="true"/>
      <i val="true"/>
      <sz val="18"/>
      <color rgb="FFFFFF00"/>
      <name val="Arial"/>
      <family val="2"/>
      <charset val="1"/>
    </font>
    <font>
      <sz val="10"/>
      <color rgb="FFFFFFFF"/>
      <name val="Arial"/>
      <family val="2"/>
      <charset val="1"/>
    </font>
    <font>
      <b val="true"/>
      <sz val="10"/>
      <name val="Arial"/>
      <family val="2"/>
      <charset val="1"/>
    </font>
    <font>
      <sz val="10"/>
      <name val="Arial"/>
      <family val="2"/>
      <charset val="1"/>
    </font>
    <font>
      <b val="true"/>
      <sz val="10"/>
      <color rgb="FFFF0000"/>
      <name val="Arial"/>
      <family val="2"/>
      <charset val="1"/>
    </font>
    <font>
      <b val="true"/>
      <sz val="10"/>
      <color rgb="FF666699"/>
      <name val="Arial"/>
      <family val="2"/>
      <charset val="1"/>
    </font>
    <font>
      <b val="true"/>
      <sz val="10"/>
      <color rgb="FF0000FF"/>
      <name val="Arial"/>
      <family val="2"/>
      <charset val="1"/>
    </font>
    <font>
      <b val="true"/>
      <sz val="12"/>
      <color rgb="FFFFFFFF"/>
      <name val="Arial"/>
      <family val="2"/>
      <charset val="1"/>
    </font>
    <font>
      <b val="true"/>
      <sz val="10"/>
      <color rgb="FF000000"/>
      <name val="Arial"/>
      <family val="2"/>
      <charset val="1"/>
    </font>
    <font>
      <b val="true"/>
      <sz val="12"/>
      <name val="Arial"/>
      <family val="2"/>
      <charset val="1"/>
    </font>
    <font>
      <sz val="12"/>
      <name val="Arial"/>
      <family val="2"/>
      <charset val="1"/>
    </font>
    <font>
      <u val="single"/>
      <sz val="9"/>
      <color rgb="FF0000FF"/>
      <name val="Arial"/>
      <family val="2"/>
      <charset val="1"/>
    </font>
    <font>
      <u val="single"/>
      <sz val="11"/>
      <color rgb="FF0000FF"/>
      <name val="Calibri"/>
      <family val="2"/>
      <charset val="1"/>
    </font>
    <font>
      <sz val="9"/>
      <color rgb="FF000000"/>
      <name val="Arial"/>
      <family val="2"/>
      <charset val="1"/>
    </font>
    <font>
      <b val="true"/>
      <sz val="9"/>
      <color rgb="FF000000"/>
      <name val="Arial"/>
      <family val="2"/>
      <charset val="1"/>
    </font>
    <font>
      <sz val="9"/>
      <name val="Arial"/>
      <family val="2"/>
      <charset val="1"/>
    </font>
    <font>
      <u val="single"/>
      <sz val="9"/>
      <color rgb="FF000000"/>
      <name val="Arial"/>
      <family val="2"/>
      <charset val="1"/>
    </font>
    <font>
      <b val="true"/>
      <sz val="14"/>
      <color rgb="FFFFFFFF"/>
      <name val="Arial"/>
      <family val="2"/>
      <charset val="1"/>
    </font>
    <font>
      <sz val="11"/>
      <color rgb="FF000000"/>
      <name val="Arial"/>
      <family val="2"/>
      <charset val="1"/>
    </font>
    <font>
      <sz val="14"/>
      <color rgb="FFFFFFFF"/>
      <name val="Arial"/>
      <family val="2"/>
      <charset val="1"/>
    </font>
    <font>
      <b val="true"/>
      <sz val="8"/>
      <name val="Arial"/>
      <family val="2"/>
      <charset val="1"/>
    </font>
    <font>
      <b val="true"/>
      <sz val="10"/>
      <color rgb="FFFFFFFF"/>
      <name val="Arial"/>
      <family val="2"/>
      <charset val="1"/>
    </font>
    <font>
      <sz val="16"/>
      <name val="Arial"/>
      <family val="2"/>
      <charset val="1"/>
    </font>
    <font>
      <b val="true"/>
      <sz val="13"/>
      <name val="Arial"/>
      <family val="2"/>
      <charset val="1"/>
    </font>
    <font>
      <sz val="13"/>
      <name val="Arial"/>
      <family val="2"/>
      <charset val="1"/>
    </font>
    <font>
      <b val="true"/>
      <sz val="9"/>
      <name val="Arial"/>
      <family val="2"/>
      <charset val="1"/>
    </font>
    <font>
      <b val="true"/>
      <sz val="11"/>
      <color rgb="FFFF0000"/>
      <name val="Arial"/>
      <family val="2"/>
      <charset val="1"/>
    </font>
    <font>
      <b val="true"/>
      <sz val="11"/>
      <color rgb="FF666699"/>
      <name val="Arial"/>
      <family val="2"/>
      <charset val="1"/>
    </font>
    <font>
      <sz val="11"/>
      <color rgb="FFFFFFFF"/>
      <name val="Arial"/>
      <family val="2"/>
      <charset val="1"/>
    </font>
    <font>
      <b val="true"/>
      <sz val="11"/>
      <color rgb="FF0000FF"/>
      <name val="Arial"/>
      <family val="2"/>
      <charset val="1"/>
    </font>
    <font>
      <b val="true"/>
      <sz val="11"/>
      <color rgb="FF800080"/>
      <name val="Arial"/>
      <family val="2"/>
      <charset val="1"/>
    </font>
    <font>
      <b val="true"/>
      <sz val="10"/>
      <color rgb="FF000000"/>
      <name val="Arial"/>
      <family val="1"/>
      <charset val="1"/>
    </font>
    <font>
      <sz val="10"/>
      <color rgb="FF000000"/>
      <name val="Arial"/>
      <family val="1"/>
      <charset val="1"/>
    </font>
    <font>
      <sz val="10"/>
      <name val="Arial"/>
      <family val="1"/>
      <charset val="1"/>
    </font>
    <font>
      <b val="true"/>
      <sz val="10"/>
      <color rgb="FFFFFFFF"/>
      <name val="Arial"/>
      <family val="1"/>
      <charset val="1"/>
    </font>
    <font>
      <sz val="10"/>
      <color rgb="FFFFFFFF"/>
      <name val="Arial"/>
      <family val="1"/>
      <charset val="1"/>
    </font>
    <font>
      <b val="true"/>
      <sz val="10"/>
      <name val="Arial"/>
      <family val="1"/>
      <charset val="1"/>
    </font>
    <font>
      <b val="true"/>
      <sz val="10"/>
      <color rgb="FF800000"/>
      <name val="Arial"/>
      <family val="2"/>
      <charset val="1"/>
    </font>
    <font>
      <sz val="11"/>
      <color rgb="FFFFFFFF"/>
      <name val="Calibri"/>
      <family val="2"/>
      <charset val="1"/>
    </font>
    <font>
      <b val="true"/>
      <sz val="11"/>
      <color rgb="FFFFFFFF"/>
      <name val="Arial"/>
      <family val="2"/>
      <charset val="1"/>
    </font>
    <font>
      <b val="true"/>
      <sz val="7"/>
      <color rgb="FFFFFFFF"/>
      <name val="Arial"/>
      <family val="2"/>
      <charset val="1"/>
    </font>
    <font>
      <b val="true"/>
      <sz val="9"/>
      <name val="Arial Narrow"/>
      <family val="2"/>
      <charset val="1"/>
    </font>
    <font>
      <sz val="10"/>
      <name val="Arial Narrow"/>
      <family val="2"/>
      <charset val="1"/>
    </font>
    <font>
      <b val="true"/>
      <sz val="10"/>
      <name val="Arial Narrow"/>
      <family val="2"/>
      <charset val="1"/>
    </font>
    <font>
      <b val="true"/>
      <sz val="9"/>
      <color rgb="FFFFFFFF"/>
      <name val="Arial"/>
      <family val="2"/>
      <charset val="1"/>
    </font>
    <font>
      <b val="true"/>
      <sz val="8"/>
      <name val="Calibri"/>
      <family val="2"/>
      <charset val="1"/>
    </font>
    <font>
      <b val="true"/>
      <sz val="8"/>
      <color rgb="FF000000"/>
      <name val="Calibri"/>
      <family val="2"/>
      <charset val="1"/>
    </font>
    <font>
      <b val="true"/>
      <sz val="10"/>
      <color rgb="FFFFFFFF"/>
      <name val="Arial Narrow"/>
      <family val="2"/>
      <charset val="1"/>
    </font>
    <font>
      <b val="true"/>
      <strike val="true"/>
      <sz val="10"/>
      <name val="Arial Narrow"/>
      <family val="2"/>
      <charset val="1"/>
    </font>
    <font>
      <b val="true"/>
      <sz val="12"/>
      <name val="Arial Narrow"/>
      <family val="2"/>
      <charset val="1"/>
    </font>
    <font>
      <b val="true"/>
      <sz val="8"/>
      <name val="Arial Narrow"/>
      <family val="2"/>
      <charset val="1"/>
    </font>
    <font>
      <b val="true"/>
      <sz val="8"/>
      <color rgb="FFFFFFFF"/>
      <name val="Arial"/>
      <family val="2"/>
      <charset val="1"/>
    </font>
    <font>
      <sz val="8"/>
      <color rgb="FFFFFFFF"/>
      <name val="Arial"/>
      <family val="2"/>
      <charset val="1"/>
    </font>
    <font>
      <b val="true"/>
      <sz val="8"/>
      <color rgb="FF800000"/>
      <name val="Arial"/>
      <family val="2"/>
      <charset val="1"/>
    </font>
    <font>
      <sz val="8"/>
      <color rgb="FF000000"/>
      <name val="Calibri"/>
      <family val="2"/>
      <charset val="1"/>
    </font>
    <font>
      <sz val="8"/>
      <name val="Arial"/>
      <family val="2"/>
      <charset val="1"/>
    </font>
    <font>
      <b val="true"/>
      <sz val="8"/>
      <color rgb="FFFF0000"/>
      <name val="Arial"/>
      <family val="2"/>
      <charset val="1"/>
    </font>
    <font>
      <b val="true"/>
      <sz val="8"/>
      <color rgb="FF666699"/>
      <name val="Arial"/>
      <family val="2"/>
      <charset val="1"/>
    </font>
    <font>
      <sz val="8"/>
      <color rgb="FFFFFFFF"/>
      <name val="Calibri"/>
      <family val="2"/>
      <charset val="1"/>
    </font>
    <font>
      <b val="true"/>
      <sz val="8"/>
      <color rgb="FF0000FF"/>
      <name val="Arial"/>
      <family val="2"/>
      <charset val="1"/>
    </font>
    <font>
      <sz val="8"/>
      <color rgb="FF000000"/>
      <name val="Arial"/>
      <family val="2"/>
      <charset val="1"/>
    </font>
    <font>
      <b val="true"/>
      <sz val="8"/>
      <color rgb="FF000000"/>
      <name val="Arial"/>
      <family val="2"/>
      <charset val="1"/>
    </font>
  </fonts>
  <fills count="20">
    <fill>
      <patternFill patternType="none"/>
    </fill>
    <fill>
      <patternFill patternType="gray125"/>
    </fill>
    <fill>
      <patternFill patternType="solid">
        <fgColor rgb="FF95B3D7"/>
        <bgColor rgb="FF93CDDD"/>
      </patternFill>
    </fill>
    <fill>
      <patternFill patternType="solid">
        <fgColor rgb="FFD99694"/>
        <bgColor rgb="FFFF99CC"/>
      </patternFill>
    </fill>
    <fill>
      <patternFill patternType="solid">
        <fgColor rgb="FFC3D69B"/>
        <bgColor rgb="FFCCCCCC"/>
      </patternFill>
    </fill>
    <fill>
      <patternFill patternType="solid">
        <fgColor rgb="FFB3A2C7"/>
        <bgColor rgb="FFA6A6A6"/>
      </patternFill>
    </fill>
    <fill>
      <patternFill patternType="solid">
        <fgColor rgb="FF93CDDD"/>
        <bgColor rgb="FF95B3D7"/>
      </patternFill>
    </fill>
    <fill>
      <patternFill patternType="solid">
        <fgColor rgb="FFFAC090"/>
        <bgColor rgb="FFFFEB9C"/>
      </patternFill>
    </fill>
    <fill>
      <patternFill patternType="solid">
        <fgColor rgb="FFFFEB9C"/>
        <bgColor rgb="FFF7F3DF"/>
      </patternFill>
    </fill>
    <fill>
      <patternFill patternType="solid">
        <fgColor rgb="FF558ED5"/>
        <bgColor rgb="FF666699"/>
      </patternFill>
    </fill>
    <fill>
      <patternFill patternType="solid">
        <fgColor rgb="FFFFFFFF"/>
        <bgColor rgb="FFF7F3DF"/>
      </patternFill>
    </fill>
    <fill>
      <patternFill patternType="solid">
        <fgColor rgb="FF404040"/>
        <bgColor rgb="FF333300"/>
      </patternFill>
    </fill>
    <fill>
      <patternFill patternType="solid">
        <fgColor rgb="FFA6A6A6"/>
        <bgColor rgb="FFB3A2C7"/>
      </patternFill>
    </fill>
    <fill>
      <patternFill patternType="solid">
        <fgColor rgb="FFFFFF00"/>
        <bgColor rgb="FFFFFF00"/>
      </patternFill>
    </fill>
    <fill>
      <patternFill patternType="solid">
        <fgColor rgb="FF00B0F0"/>
        <bgColor rgb="FF0092F6"/>
      </patternFill>
    </fill>
    <fill>
      <patternFill patternType="solid">
        <fgColor rgb="FFD8ECF6"/>
        <bgColor rgb="FFDFF0D8"/>
      </patternFill>
    </fill>
    <fill>
      <patternFill patternType="solid">
        <fgColor rgb="FFDFF0D8"/>
        <bgColor rgb="FFD8ECF6"/>
      </patternFill>
    </fill>
    <fill>
      <patternFill patternType="solid">
        <fgColor rgb="FFEFEFEF"/>
        <bgColor rgb="FFF7F3DF"/>
      </patternFill>
    </fill>
    <fill>
      <patternFill patternType="solid">
        <fgColor rgb="FFD6D6D6"/>
        <bgColor rgb="FFCCCCCC"/>
      </patternFill>
    </fill>
    <fill>
      <patternFill patternType="solid">
        <fgColor rgb="FFF7F3DF"/>
        <bgColor rgb="FFEFEFEF"/>
      </patternFill>
    </fill>
  </fills>
  <borders count="75">
    <border diagonalUp="false" diagonalDown="false">
      <left/>
      <right/>
      <top/>
      <bottom/>
      <diagonal/>
    </border>
    <border diagonalUp="false" diagonalDown="false">
      <left style="medium"/>
      <right style="medium"/>
      <top style="medium"/>
      <bottom style="medium"/>
      <diagonal/>
    </border>
    <border diagonalUp="false" diagonalDown="false">
      <left/>
      <right style="medium"/>
      <top style="medium"/>
      <bottom style="medium"/>
      <diagonal/>
    </border>
    <border diagonalUp="false" diagonalDown="false">
      <left style="medium"/>
      <right/>
      <top/>
      <bottom/>
      <diagonal/>
    </border>
    <border diagonalUp="false" diagonalDown="false">
      <left/>
      <right style="medium"/>
      <top/>
      <bottom/>
      <diagonal/>
    </border>
    <border diagonalUp="false" diagonalDown="false">
      <left style="medium"/>
      <right style="medium"/>
      <top style="medium"/>
      <bottom/>
      <diagonal/>
    </border>
    <border diagonalUp="false" diagonalDown="false">
      <left style="medium"/>
      <right style="medium"/>
      <top/>
      <bottom style="mediu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style="medium"/>
      <top style="medium"/>
      <bottom style="thin"/>
      <diagonal/>
    </border>
    <border diagonalUp="false" diagonalDown="false">
      <left style="medium"/>
      <right style="medium"/>
      <top style="thin"/>
      <bottom style="thin"/>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top style="thin"/>
      <bottom style="thin"/>
      <diagonal/>
    </border>
    <border diagonalUp="false" diagonalDown="false">
      <left/>
      <right/>
      <top style="thin"/>
      <bottom style="thin"/>
      <diagonal/>
    </border>
    <border diagonalUp="false" diagonalDown="false">
      <left/>
      <right style="medium"/>
      <top style="thin"/>
      <bottom style="thin"/>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style="medium"/>
      <top/>
      <bottom/>
      <diagonal/>
    </border>
    <border diagonalUp="false" diagonalDown="false">
      <left style="thin"/>
      <right style="thin"/>
      <top style="thin"/>
      <bottom style="medium"/>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right/>
      <top/>
      <bottom style="thin"/>
      <diagonal/>
    </border>
    <border diagonalUp="false" diagonalDown="false">
      <left/>
      <right/>
      <top style="thin"/>
      <bottom/>
      <diagonal/>
    </border>
    <border diagonalUp="false" diagonalDown="false">
      <left/>
      <right style="medium"/>
      <top style="medium"/>
      <bottom/>
      <diagonal/>
    </border>
    <border diagonalUp="false" diagonalDown="false">
      <left style="medium"/>
      <right/>
      <top style="medium"/>
      <bottom style="medium"/>
      <diagonal/>
    </border>
    <border diagonalUp="false" diagonalDown="false">
      <left/>
      <right/>
      <top style="medium"/>
      <bottom/>
      <diagonal/>
    </border>
    <border diagonalUp="false" diagonalDown="false">
      <left style="medium"/>
      <right style="thin"/>
      <top style="medium"/>
      <bottom/>
      <diagonal/>
    </border>
    <border diagonalUp="false" diagonalDown="false">
      <left/>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medium"/>
      <right style="thin"/>
      <top style="thin"/>
      <bottom/>
      <diagonal/>
    </border>
    <border diagonalUp="false" diagonalDown="false">
      <left/>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style="medium"/>
      <right style="thin">
        <color rgb="FFCCCCCC"/>
      </right>
      <top style="thin">
        <color rgb="FFCCCCCC"/>
      </top>
      <bottom style="thin">
        <color rgb="FFCCCCCC"/>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style="thin">
        <color rgb="FFCCCCCC"/>
      </left>
      <right style="medium"/>
      <top style="thin">
        <color rgb="FFCCCCCC"/>
      </top>
      <bottom style="thin">
        <color rgb="FFCCCCCC"/>
      </bottom>
      <diagonal/>
    </border>
    <border diagonalUp="false" diagonalDown="false">
      <left style="medium"/>
      <right style="medium"/>
      <top style="medium"/>
      <bottom style="hair"/>
      <diagonal/>
    </border>
    <border diagonalUp="false" diagonalDown="false">
      <left style="medium"/>
      <right style="medium"/>
      <top style="hair"/>
      <bottom style="hair"/>
      <diagonal/>
    </border>
    <border diagonalUp="false" diagonalDown="false">
      <left style="medium"/>
      <right style="medium"/>
      <top style="hair"/>
      <bottom style="medium"/>
      <diagonal/>
    </border>
    <border diagonalUp="false" diagonalDown="false">
      <left style="medium"/>
      <right style="thin">
        <color rgb="FFCCCCCC"/>
      </right>
      <top style="medium"/>
      <bottom style="thin">
        <color rgb="FFCCCCCC"/>
      </bottom>
      <diagonal/>
    </border>
    <border diagonalUp="false" diagonalDown="false">
      <left style="thin">
        <color rgb="FFCCCCCC"/>
      </left>
      <right style="thin">
        <color rgb="FFCCCCCC"/>
      </right>
      <top style="medium"/>
      <bottom style="thin">
        <color rgb="FFCCCCCC"/>
      </bottom>
      <diagonal/>
    </border>
    <border diagonalUp="false" diagonalDown="false">
      <left style="thin">
        <color rgb="FFCCCCCC"/>
      </left>
      <right style="medium"/>
      <top style="medium"/>
      <bottom style="thin">
        <color rgb="FFCCCCCC"/>
      </bottom>
      <diagonal/>
    </border>
    <border diagonalUp="false" diagonalDown="false">
      <left style="medium"/>
      <right/>
      <top style="thick"/>
      <bottom/>
      <diagonal/>
    </border>
    <border diagonalUp="false" diagonalDown="false">
      <left/>
      <right/>
      <top style="thick"/>
      <bottom/>
      <diagonal/>
    </border>
    <border diagonalUp="false" diagonalDown="false">
      <left/>
      <right style="medium"/>
      <top style="thick"/>
      <bottom/>
      <diagonal/>
    </border>
    <border diagonalUp="false" diagonalDown="false">
      <left style="medium"/>
      <right/>
      <top style="medium"/>
      <bottom/>
      <diagonal/>
    </border>
    <border diagonalUp="false" diagonalDown="false">
      <left style="thin"/>
      <right/>
      <top style="thin"/>
      <bottom/>
      <diagonal/>
    </border>
    <border diagonalUp="false" diagonalDown="false">
      <left style="medium"/>
      <right style="thin"/>
      <top/>
      <bottom style="medium"/>
      <diagonal/>
    </border>
    <border diagonalUp="false" diagonalDown="false">
      <left style="thin"/>
      <right/>
      <top/>
      <bottom style="medium"/>
      <diagonal/>
    </border>
    <border diagonalUp="false" diagonalDown="false">
      <left style="thin"/>
      <right style="medium"/>
      <top/>
      <bottom style="medium"/>
      <diagonal/>
    </border>
    <border diagonalUp="false" diagonalDown="false">
      <left style="medium"/>
      <right style="thin"/>
      <top style="medium"/>
      <bottom style="medium"/>
      <diagonal/>
    </border>
    <border diagonalUp="false" diagonalDown="false">
      <left style="thin"/>
      <right style="medium"/>
      <top style="medium"/>
      <bottom style="medium"/>
      <diagonal/>
    </border>
    <border diagonalUp="false" diagonalDown="false">
      <left style="thin"/>
      <right style="thin"/>
      <top/>
      <bottom style="medium"/>
      <diagonal/>
    </border>
    <border diagonalUp="false" diagonalDown="false">
      <left style="thin"/>
      <right style="thin"/>
      <top style="medium"/>
      <bottom style="medium"/>
      <diagonal/>
    </border>
    <border diagonalUp="false" diagonalDown="false">
      <left style="medium"/>
      <right style="thin">
        <color rgb="FFFFFFFF"/>
      </right>
      <top style="medium"/>
      <bottom style="thin">
        <color rgb="FFFFFFFF"/>
      </bottom>
      <diagonal/>
    </border>
    <border diagonalUp="false" diagonalDown="false">
      <left style="thin">
        <color rgb="FFFFFFFF"/>
      </left>
      <right style="thin">
        <color rgb="FFFFFFFF"/>
      </right>
      <top style="medium"/>
      <bottom style="thin">
        <color rgb="FFFFFFFF"/>
      </bottom>
      <diagonal/>
    </border>
    <border diagonalUp="false" diagonalDown="false">
      <left style="thin">
        <color rgb="FFFFFFFF"/>
      </left>
      <right style="medium"/>
      <top style="medium"/>
      <bottom style="thin">
        <color rgb="FFFFFFFF"/>
      </bottom>
      <diagonal/>
    </border>
    <border diagonalUp="false" diagonalDown="false">
      <left style="medium"/>
      <right style="medium"/>
      <top style="medium"/>
      <bottom style="thin">
        <color rgb="FFFFFFFF"/>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medium"/>
      <top style="thin">
        <color rgb="FFFFFFFF"/>
      </top>
      <bottom style="thin">
        <color rgb="FFFFFFFF"/>
      </bottom>
      <diagonal/>
    </border>
    <border diagonalUp="false" diagonalDown="false">
      <left style="medium"/>
      <right style="medium"/>
      <top style="thin"/>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right/>
      <top/>
      <bottom style="thick">
        <color rgb="FF0092F6"/>
      </bottom>
      <diagonal/>
    </border>
    <border diagonalUp="false" diagonalDown="false">
      <left/>
      <right style="medium"/>
      <top/>
      <bottom style="thick">
        <color rgb="FF0092F6"/>
      </bottom>
      <diagonal/>
    </border>
    <border diagonalUp="false" diagonalDown="false">
      <left/>
      <right/>
      <top/>
      <bottom style="thick">
        <color rgb="FFFF5500"/>
      </bottom>
      <diagonal/>
    </border>
    <border diagonalUp="false" diagonalDown="false">
      <left/>
      <right style="medium"/>
      <top/>
      <bottom style="thick">
        <color rgb="FFFF5500"/>
      </bottom>
      <diagonal/>
    </border>
    <border diagonalUp="false" diagonalDown="false">
      <left style="thin"/>
      <right style="medium"/>
      <top/>
      <bottom/>
      <diagonal/>
    </border>
  </borders>
  <cellStyleXfs count="3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4"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8"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cellStyleXfs>
  <cellXfs count="567">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7" fillId="9" borderId="1" xfId="0" applyFont="true" applyBorder="true" applyAlignment="true" applyProtection="false">
      <alignment horizontal="center" vertical="center" textRotation="0" wrapText="false" indent="0" shrinkToFit="false"/>
      <protection locked="true" hidden="false"/>
    </xf>
    <xf numFmtId="164" fontId="7"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right" vertical="center" textRotation="0" wrapText="false" indent="0" shrinkToFit="false"/>
      <protection locked="true" hidden="false"/>
    </xf>
    <xf numFmtId="164" fontId="9" fillId="0" borderId="0"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true" applyAlignment="true" applyProtection="false">
      <alignment horizontal="center" vertical="center" textRotation="9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6" fillId="1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right" vertical="center" textRotation="0" wrapText="false" indent="0" shrinkToFit="false"/>
      <protection locked="true" hidden="false"/>
    </xf>
    <xf numFmtId="166" fontId="11" fillId="0" borderId="0" xfId="0" applyFont="true" applyBorder="true" applyAlignment="true" applyProtection="false">
      <alignment horizontal="center" vertical="center" textRotation="0" wrapText="false" indent="0" shrinkToFit="false"/>
      <protection locked="true" hidden="false"/>
    </xf>
    <xf numFmtId="167" fontId="12" fillId="0" borderId="0" xfId="0" applyFont="true" applyBorder="true" applyAlignment="true" applyProtection="false">
      <alignment horizontal="right" vertical="center" textRotation="0" wrapText="false" indent="0" shrinkToFit="false"/>
      <protection locked="true" hidden="false"/>
    </xf>
    <xf numFmtId="168" fontId="11" fillId="0" borderId="0" xfId="0" applyFont="true" applyBorder="true" applyAlignment="true" applyProtection="false">
      <alignment horizontal="general" vertical="center" textRotation="0" wrapText="false" indent="0" shrinkToFit="false"/>
      <protection locked="true" hidden="false"/>
    </xf>
    <xf numFmtId="168" fontId="6" fillId="0" borderId="0" xfId="0" applyFont="true" applyBorder="true" applyAlignment="true" applyProtection="false">
      <alignment horizontal="general" vertical="center" textRotation="0" wrapText="false" indent="0" shrinkToFit="false"/>
      <protection locked="true" hidden="false"/>
    </xf>
    <xf numFmtId="168" fontId="10" fillId="0" borderId="0" xfId="0" applyFont="true" applyBorder="true" applyAlignment="true" applyProtection="false">
      <alignment horizontal="left" vertical="center" textRotation="0" wrapText="false" indent="0" shrinkToFit="false"/>
      <protection locked="true" hidden="false"/>
    </xf>
    <xf numFmtId="168" fontId="10" fillId="0" borderId="0"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7" fontId="13" fillId="0" borderId="0" xfId="0" applyFont="true" applyBorder="true" applyAlignment="true" applyProtection="false">
      <alignment horizontal="general" vertical="center" textRotation="0" wrapText="false" indent="0" shrinkToFit="false"/>
      <protection locked="true" hidden="false"/>
    </xf>
    <xf numFmtId="168" fontId="11" fillId="0" borderId="0" xfId="0" applyFont="true" applyBorder="true" applyAlignment="true" applyProtection="false">
      <alignment horizontal="left" vertical="center" textRotation="0" wrapText="false" indent="0" shrinkToFit="false"/>
      <protection locked="true" hidden="false"/>
    </xf>
    <xf numFmtId="168" fontId="11"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7" fontId="14" fillId="0" borderId="0" xfId="0" applyFont="true" applyBorder="true" applyAlignment="true" applyProtection="false">
      <alignment horizontal="general" vertical="center" textRotation="0" wrapText="false" indent="0" shrinkToFit="false"/>
      <protection locked="true" hidden="false"/>
    </xf>
    <xf numFmtId="164" fontId="6" fillId="10" borderId="3" xfId="0" applyFont="true" applyBorder="true" applyAlignment="false" applyProtection="false">
      <alignment horizontal="general" vertical="bottom" textRotation="0" wrapText="false" indent="0" shrinkToFit="false"/>
      <protection locked="true" hidden="false"/>
    </xf>
    <xf numFmtId="164" fontId="6" fillId="10" borderId="0" xfId="0" applyFont="true" applyBorder="true" applyAlignment="false" applyProtection="false">
      <alignment horizontal="general" vertical="bottom" textRotation="0" wrapText="false" indent="0" shrinkToFit="false"/>
      <protection locked="true" hidden="false"/>
    </xf>
    <xf numFmtId="164" fontId="6" fillId="10" borderId="4" xfId="0" applyFont="true" applyBorder="true" applyAlignment="false" applyProtection="false">
      <alignment horizontal="general" vertical="bottom" textRotation="0" wrapText="false" indent="0" shrinkToFit="false"/>
      <protection locked="true" hidden="false"/>
    </xf>
    <xf numFmtId="164" fontId="6" fillId="10" borderId="0" xfId="0" applyFont="true" applyBorder="false" applyAlignment="false" applyProtection="false">
      <alignment horizontal="general" vertical="bottom" textRotation="0" wrapText="false" indent="0" shrinkToFit="false"/>
      <protection locked="true" hidden="false"/>
    </xf>
    <xf numFmtId="164" fontId="15" fillId="10" borderId="5" xfId="0" applyFont="true" applyBorder="true" applyAlignment="true" applyProtection="false">
      <alignment horizontal="center" vertical="bottom" textRotation="0" wrapText="false" indent="0" shrinkToFit="false"/>
      <protection locked="true" hidden="false"/>
    </xf>
    <xf numFmtId="164" fontId="10" fillId="10" borderId="6" xfId="0" applyFont="true" applyBorder="true" applyAlignment="true" applyProtection="false">
      <alignment horizontal="center" vertical="bottom" textRotation="0" wrapText="false" indent="0" shrinkToFit="false"/>
      <protection locked="true" hidden="false"/>
    </xf>
    <xf numFmtId="164" fontId="15" fillId="11" borderId="5" xfId="0" applyFont="true" applyBorder="true" applyAlignment="true" applyProtection="false">
      <alignment horizontal="center" vertical="bottom" textRotation="0" wrapText="false" indent="0" shrinkToFit="false"/>
      <protection locked="true" hidden="false"/>
    </xf>
    <xf numFmtId="164" fontId="6" fillId="0" borderId="3"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6" fillId="0" borderId="4" xfId="0" applyFont="true" applyBorder="true" applyAlignment="false" applyProtection="false">
      <alignment horizontal="general" vertical="bottom" textRotation="0" wrapText="false" indent="0" shrinkToFit="false"/>
      <protection locked="true" hidden="false"/>
    </xf>
    <xf numFmtId="164" fontId="10" fillId="12" borderId="3" xfId="0" applyFont="true" applyBorder="true" applyAlignment="false" applyProtection="false">
      <alignment horizontal="general" vertical="bottom" textRotation="0" wrapText="false" indent="0" shrinkToFit="false"/>
      <protection locked="true" hidden="false"/>
    </xf>
    <xf numFmtId="164" fontId="11" fillId="12" borderId="0" xfId="0" applyFont="true" applyBorder="true" applyAlignment="true" applyProtection="false">
      <alignment horizontal="left" vertical="bottom" textRotation="0" wrapText="false" indent="0" shrinkToFit="false"/>
      <protection locked="true" hidden="false"/>
    </xf>
    <xf numFmtId="164" fontId="11" fillId="12" borderId="4" xfId="0" applyFont="true" applyBorder="true" applyAlignment="true" applyProtection="false">
      <alignment horizontal="left" vertical="bottom" textRotation="0" wrapText="false" indent="0" shrinkToFit="false"/>
      <protection locked="true" hidden="false"/>
    </xf>
    <xf numFmtId="164" fontId="16" fillId="12" borderId="3" xfId="0" applyFont="true" applyBorder="true" applyAlignment="false" applyProtection="false">
      <alignment horizontal="general" vertical="bottom" textRotation="0" wrapText="false" indent="0" shrinkToFit="false"/>
      <protection locked="true" hidden="false"/>
    </xf>
    <xf numFmtId="168" fontId="6" fillId="12" borderId="0" xfId="0" applyFont="true" applyBorder="true" applyAlignment="false" applyProtection="false">
      <alignment horizontal="general" vertical="bottom" textRotation="0" wrapText="false" indent="0" shrinkToFit="false"/>
      <protection locked="true" hidden="false"/>
    </xf>
    <xf numFmtId="164" fontId="6" fillId="12" borderId="0" xfId="0" applyFont="true" applyBorder="true" applyAlignment="false" applyProtection="false">
      <alignment horizontal="general" vertical="bottom" textRotation="0" wrapText="false" indent="0" shrinkToFit="false"/>
      <protection locked="true" hidden="false"/>
    </xf>
    <xf numFmtId="164" fontId="6" fillId="12" borderId="4" xfId="0" applyFont="true" applyBorder="true" applyAlignment="false" applyProtection="false">
      <alignment horizontal="general" vertical="bottom" textRotation="0" wrapText="false" indent="0" shrinkToFit="false"/>
      <protection locked="true" hidden="false"/>
    </xf>
    <xf numFmtId="164" fontId="16" fillId="12" borderId="7" xfId="0" applyFont="true" applyBorder="true" applyAlignment="false" applyProtection="false">
      <alignment horizontal="general" vertical="bottom" textRotation="0" wrapText="false" indent="0" shrinkToFit="false"/>
      <protection locked="true" hidden="false"/>
    </xf>
    <xf numFmtId="169" fontId="11" fillId="12" borderId="8" xfId="0" applyFont="true" applyBorder="true" applyAlignment="true" applyProtection="false">
      <alignment horizontal="left" vertical="bottom" textRotation="0" wrapText="false" indent="0" shrinkToFit="false"/>
      <protection locked="true" hidden="false"/>
    </xf>
    <xf numFmtId="164" fontId="6" fillId="12" borderId="8" xfId="0" applyFont="true" applyBorder="true" applyAlignment="false" applyProtection="false">
      <alignment horizontal="general" vertical="bottom" textRotation="0" wrapText="false" indent="0" shrinkToFit="false"/>
      <protection locked="true" hidden="false"/>
    </xf>
    <xf numFmtId="164" fontId="6" fillId="12" borderId="9"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16" fillId="0" borderId="4" xfId="0" applyFont="true" applyBorder="true" applyAlignment="false" applyProtection="false">
      <alignment horizontal="general" vertical="bottom" textRotation="0" wrapText="false" indent="0" shrinkToFit="false"/>
      <protection locked="true" hidden="false"/>
    </xf>
    <xf numFmtId="164" fontId="10" fillId="12" borderId="10" xfId="0" applyFont="true" applyBorder="true" applyAlignment="true" applyProtection="false">
      <alignment horizontal="center" vertical="bottom" textRotation="0" wrapText="false" indent="0" shrinkToFit="false"/>
      <protection locked="true" hidden="false"/>
    </xf>
    <xf numFmtId="164" fontId="10" fillId="12" borderId="11" xfId="0" applyFont="true" applyBorder="true" applyAlignment="true" applyProtection="false">
      <alignment horizontal="center" vertical="bottom" textRotation="0" wrapText="false" indent="0" shrinkToFit="false"/>
      <protection locked="true" hidden="false"/>
    </xf>
    <xf numFmtId="164" fontId="10" fillId="12" borderId="12" xfId="0" applyFont="true" applyBorder="true" applyAlignment="true" applyProtection="false">
      <alignment horizontal="center" vertical="bottom" textRotation="0" wrapText="false" indent="0" shrinkToFit="false"/>
      <protection locked="true" hidden="false"/>
    </xf>
    <xf numFmtId="164" fontId="11" fillId="12" borderId="11" xfId="0" applyFont="true" applyBorder="true" applyAlignment="true" applyProtection="false">
      <alignment horizontal="left" vertical="bottom" textRotation="0" wrapText="false" indent="0" shrinkToFit="false"/>
      <protection locked="true" hidden="false"/>
    </xf>
    <xf numFmtId="164" fontId="11" fillId="12" borderId="12" xfId="0" applyFont="true" applyBorder="true" applyAlignment="true" applyProtection="false">
      <alignment horizontal="center" vertical="bottom" textRotation="0" wrapText="false" indent="0" shrinkToFit="false"/>
      <protection locked="true" hidden="false"/>
    </xf>
    <xf numFmtId="164" fontId="17" fillId="10" borderId="3" xfId="0" applyFont="true" applyBorder="true" applyAlignment="false" applyProtection="false">
      <alignment horizontal="general" vertical="bottom" textRotation="0" wrapText="false" indent="0" shrinkToFit="false"/>
      <protection locked="true" hidden="false"/>
    </xf>
    <xf numFmtId="164" fontId="18" fillId="10" borderId="0" xfId="0" applyFont="true" applyBorder="true" applyAlignment="true" applyProtection="false">
      <alignment horizontal="left" vertical="bottom" textRotation="0" wrapText="false" indent="0" shrinkToFit="false"/>
      <protection locked="true" hidden="false"/>
    </xf>
    <xf numFmtId="164" fontId="11" fillId="10" borderId="0" xfId="0" applyFont="true" applyBorder="true" applyAlignment="true" applyProtection="false">
      <alignment horizontal="left" vertical="bottom" textRotation="0" wrapText="false" indent="0" shrinkToFit="false"/>
      <protection locked="true" hidden="false"/>
    </xf>
    <xf numFmtId="164" fontId="11" fillId="10" borderId="4" xfId="0" applyFont="true" applyBorder="true" applyAlignment="true" applyProtection="false">
      <alignment horizontal="left" vertical="bottom" textRotation="0" wrapText="false" indent="0" shrinkToFit="false"/>
      <protection locked="true" hidden="false"/>
    </xf>
    <xf numFmtId="164" fontId="15" fillId="11" borderId="13" xfId="0" applyFont="true" applyBorder="true" applyAlignment="true" applyProtection="false">
      <alignment horizontal="center" vertical="bottom" textRotation="0" wrapText="false" indent="0" shrinkToFit="false"/>
      <protection locked="true" hidden="false"/>
    </xf>
    <xf numFmtId="164" fontId="6" fillId="0" borderId="10" xfId="0" applyFont="true" applyBorder="true" applyAlignment="false" applyProtection="false">
      <alignment horizontal="general" vertical="bottom" textRotation="0" wrapText="false" indent="0" shrinkToFit="false"/>
      <protection locked="true" hidden="false"/>
    </xf>
    <xf numFmtId="164" fontId="6" fillId="0" borderId="11" xfId="0" applyFont="true" applyBorder="true" applyAlignment="false" applyProtection="false">
      <alignment horizontal="general" vertical="bottom" textRotation="0" wrapText="false" indent="0" shrinkToFit="false"/>
      <protection locked="true" hidden="false"/>
    </xf>
    <xf numFmtId="164" fontId="6" fillId="0" borderId="12" xfId="0" applyFont="true" applyBorder="true" applyAlignment="false" applyProtection="false">
      <alignment horizontal="general" vertical="bottom" textRotation="0" wrapText="false" indent="0" shrinkToFit="false"/>
      <protection locked="true" hidden="false"/>
    </xf>
    <xf numFmtId="164" fontId="10" fillId="12" borderId="14" xfId="0" applyFont="true" applyBorder="true" applyAlignment="true" applyProtection="false">
      <alignment horizontal="center" vertical="bottom" textRotation="0" wrapText="false" indent="0" shrinkToFit="false"/>
      <protection locked="true" hidden="false"/>
    </xf>
    <xf numFmtId="164" fontId="16" fillId="12" borderId="10" xfId="0" applyFont="true" applyBorder="true" applyAlignment="true" applyProtection="false">
      <alignment horizontal="center" vertical="bottom" textRotation="0" wrapText="false" indent="0" shrinkToFit="false"/>
      <protection locked="true" hidden="false"/>
    </xf>
    <xf numFmtId="164" fontId="16" fillId="12" borderId="11" xfId="0" applyFont="true" applyBorder="true" applyAlignment="false" applyProtection="false">
      <alignment horizontal="general" vertical="bottom" textRotation="0" wrapText="false" indent="0" shrinkToFit="false"/>
      <protection locked="true" hidden="false"/>
    </xf>
    <xf numFmtId="168" fontId="10" fillId="12" borderId="11" xfId="0" applyFont="true" applyBorder="true" applyAlignment="true" applyProtection="false">
      <alignment horizontal="center" vertical="center" textRotation="0" wrapText="false" indent="0" shrinkToFit="false"/>
      <protection locked="true" hidden="false"/>
    </xf>
    <xf numFmtId="164" fontId="16" fillId="12" borderId="12" xfId="0" applyFont="true" applyBorder="true" applyAlignment="true" applyProtection="false">
      <alignment horizontal="center" vertical="bottom" textRotation="0" wrapText="false" indent="0" shrinkToFit="false"/>
      <protection locked="true" hidden="false"/>
    </xf>
    <xf numFmtId="164" fontId="6" fillId="12" borderId="10" xfId="0" applyFont="true" applyBorder="true" applyAlignment="true" applyProtection="false">
      <alignment horizontal="center" vertical="bottom" textRotation="0" wrapText="false" indent="0" shrinkToFit="false"/>
      <protection locked="true" hidden="false"/>
    </xf>
    <xf numFmtId="164" fontId="6" fillId="12" borderId="11" xfId="0" applyFont="true" applyBorder="true" applyAlignment="false" applyProtection="false">
      <alignment horizontal="general" vertical="bottom" textRotation="0" wrapText="false" indent="0" shrinkToFit="false"/>
      <protection locked="true" hidden="false"/>
    </xf>
    <xf numFmtId="168" fontId="11" fillId="12" borderId="11" xfId="0" applyFont="true" applyBorder="true" applyAlignment="true" applyProtection="false">
      <alignment horizontal="center" vertical="center" textRotation="0" wrapText="false" indent="0" shrinkToFit="false"/>
      <protection locked="true" hidden="false"/>
    </xf>
    <xf numFmtId="164" fontId="6" fillId="12" borderId="11" xfId="0" applyFont="true" applyBorder="true" applyAlignment="true" applyProtection="false">
      <alignment horizontal="center" vertical="bottom" textRotation="0" wrapText="false" indent="0" shrinkToFit="false"/>
      <protection locked="true" hidden="false"/>
    </xf>
    <xf numFmtId="164" fontId="6" fillId="12" borderId="12" xfId="0" applyFont="true" applyBorder="true" applyAlignment="true" applyProtection="false">
      <alignment horizontal="center" vertical="bottom" textRotation="0" wrapText="false" indent="0" shrinkToFit="false"/>
      <protection locked="true" hidden="false"/>
    </xf>
    <xf numFmtId="168" fontId="6" fillId="12" borderId="11" xfId="0" applyFont="true" applyBorder="true" applyAlignment="true" applyProtection="false">
      <alignment horizontal="center" vertical="bottom" textRotation="0" wrapText="false" indent="0" shrinkToFit="false"/>
      <protection locked="true" hidden="false"/>
    </xf>
    <xf numFmtId="164" fontId="19" fillId="12" borderId="12" xfId="20" applyFont="true" applyBorder="true" applyAlignment="true" applyProtection="true">
      <alignment horizontal="left" vertical="bottom" textRotation="0" wrapText="false" indent="0" shrinkToFit="false"/>
      <protection locked="true" hidden="false"/>
    </xf>
    <xf numFmtId="164" fontId="16" fillId="12" borderId="15" xfId="0" applyFont="true" applyBorder="true" applyAlignment="true" applyProtection="false">
      <alignment horizontal="center" vertical="center" textRotation="0" wrapText="true" indent="0" shrinkToFit="false"/>
      <protection locked="true" hidden="false"/>
    </xf>
    <xf numFmtId="164" fontId="16" fillId="12" borderId="16" xfId="0" applyFont="true" applyBorder="true" applyAlignment="false" applyProtection="false">
      <alignment horizontal="general" vertical="bottom" textRotation="0" wrapText="false" indent="0" shrinkToFit="false"/>
      <protection locked="true" hidden="false"/>
    </xf>
    <xf numFmtId="170" fontId="6" fillId="12" borderId="17" xfId="0" applyFont="true" applyBorder="true" applyAlignment="true" applyProtection="false">
      <alignment horizontal="center" vertical="bottom" textRotation="0" wrapText="false" indent="0" shrinkToFit="false"/>
      <protection locked="true" hidden="false"/>
    </xf>
    <xf numFmtId="164" fontId="16" fillId="12" borderId="16" xfId="0" applyFont="true" applyBorder="true" applyAlignment="true" applyProtection="false">
      <alignment horizontal="left" vertical="bottom" textRotation="0" wrapText="false" indent="0" shrinkToFit="false"/>
      <protection locked="true" hidden="false"/>
    </xf>
    <xf numFmtId="170" fontId="6" fillId="12" borderId="12" xfId="0" applyFont="true" applyBorder="true" applyAlignment="true" applyProtection="false">
      <alignment horizontal="center" vertical="bottom" textRotation="0" wrapText="false" indent="0" shrinkToFit="false"/>
      <protection locked="true" hidden="false"/>
    </xf>
    <xf numFmtId="164" fontId="16" fillId="12" borderId="11" xfId="0" applyFont="true" applyBorder="true" applyAlignment="true" applyProtection="false">
      <alignment horizontal="left" vertical="bottom" textRotation="0" wrapText="false" indent="0" shrinkToFit="false"/>
      <protection locked="true" hidden="false"/>
    </xf>
    <xf numFmtId="164" fontId="6" fillId="12" borderId="18" xfId="0" applyFont="true" applyBorder="true" applyAlignment="false" applyProtection="false">
      <alignment horizontal="general" vertical="bottom" textRotation="0" wrapText="false" indent="0" shrinkToFit="false"/>
      <protection locked="true" hidden="false"/>
    </xf>
    <xf numFmtId="164" fontId="6" fillId="12" borderId="19" xfId="0" applyFont="true" applyBorder="true" applyAlignment="false" applyProtection="false">
      <alignment horizontal="general" vertical="bottom" textRotation="0" wrapText="false" indent="0" shrinkToFit="false"/>
      <protection locked="true" hidden="false"/>
    </xf>
    <xf numFmtId="164" fontId="6" fillId="12" borderId="20" xfId="0" applyFont="true" applyBorder="true" applyAlignment="false" applyProtection="false">
      <alignment horizontal="general" vertical="bottom" textRotation="0" wrapText="false" indent="0" shrinkToFit="false"/>
      <protection locked="true" hidden="false"/>
    </xf>
    <xf numFmtId="164" fontId="6" fillId="12" borderId="14" xfId="0" applyFont="true" applyBorder="true" applyAlignment="true" applyProtection="false">
      <alignment horizontal="center" vertical="bottom" textRotation="0" wrapText="false" indent="0" shrinkToFit="false"/>
      <protection locked="true" hidden="false"/>
    </xf>
    <xf numFmtId="164" fontId="16" fillId="12" borderId="21" xfId="0" applyFont="true" applyBorder="true" applyAlignment="true" applyProtection="false">
      <alignment horizontal="center" vertical="center" textRotation="0" wrapText="false" indent="0" shrinkToFit="false"/>
      <protection locked="true" hidden="false"/>
    </xf>
    <xf numFmtId="164" fontId="6" fillId="12" borderId="22" xfId="0" applyFont="true" applyBorder="true" applyAlignment="true" applyProtection="false">
      <alignment horizontal="left" vertical="center" textRotation="0" wrapText="true" indent="0" shrinkToFit="false"/>
      <protection locked="true" hidden="false"/>
    </xf>
    <xf numFmtId="164" fontId="6" fillId="12" borderId="22" xfId="0" applyFont="true" applyBorder="true" applyAlignment="true" applyProtection="false">
      <alignment horizontal="center" vertical="center" textRotation="0" wrapText="false" indent="0" shrinkToFit="false"/>
      <protection locked="true" hidden="false"/>
    </xf>
    <xf numFmtId="164" fontId="6" fillId="12" borderId="23" xfId="0" applyFont="true" applyBorder="true" applyAlignment="false" applyProtection="false">
      <alignment horizontal="general" vertical="bottom" textRotation="0" wrapText="false" indent="0" shrinkToFit="false"/>
      <protection locked="true" hidden="false"/>
    </xf>
    <xf numFmtId="164" fontId="16" fillId="12" borderId="3" xfId="0" applyFont="true" applyBorder="true" applyAlignment="true" applyProtection="false">
      <alignment horizontal="center" vertical="center" textRotation="0" wrapText="false" indent="0" shrinkToFit="false"/>
      <protection locked="true" hidden="false"/>
    </xf>
    <xf numFmtId="164" fontId="6" fillId="12" borderId="0" xfId="0" applyFont="true" applyBorder="true" applyAlignment="true" applyProtection="false">
      <alignment horizontal="left" vertical="center" textRotation="0" wrapText="true" indent="0" shrinkToFit="false"/>
      <protection locked="true" hidden="false"/>
    </xf>
    <xf numFmtId="164" fontId="16" fillId="12" borderId="0" xfId="0" applyFont="true" applyBorder="true" applyAlignment="true" applyProtection="false">
      <alignment horizontal="center" vertical="center" textRotation="0" wrapText="false" indent="0" shrinkToFit="false"/>
      <protection locked="true" hidden="false"/>
    </xf>
    <xf numFmtId="164" fontId="6" fillId="12" borderId="0" xfId="0" applyFont="true" applyBorder="true" applyAlignment="true" applyProtection="false">
      <alignment horizontal="center" vertical="center" textRotation="0" wrapText="false" indent="0" shrinkToFit="false"/>
      <protection locked="true" hidden="false"/>
    </xf>
    <xf numFmtId="164" fontId="6" fillId="12" borderId="4" xfId="0" applyFont="true" applyBorder="true" applyAlignment="true" applyProtection="false">
      <alignment horizontal="center" vertical="center" textRotation="0" wrapText="false" indent="0" shrinkToFit="false"/>
      <protection locked="true" hidden="false"/>
    </xf>
    <xf numFmtId="164" fontId="6" fillId="12" borderId="3" xfId="0" applyFont="true" applyBorder="true" applyAlignment="false" applyProtection="false">
      <alignment horizontal="general" vertical="bottom" textRotation="0" wrapText="false" indent="0" shrinkToFit="false"/>
      <protection locked="true" hidden="false"/>
    </xf>
    <xf numFmtId="164" fontId="16" fillId="12" borderId="11" xfId="0" applyFont="true" applyBorder="true" applyAlignment="true" applyProtection="false">
      <alignment horizontal="center"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21" fillId="12" borderId="10" xfId="0" applyFont="true" applyBorder="true" applyAlignment="false" applyProtection="false">
      <alignment horizontal="general" vertical="bottom" textRotation="0" wrapText="false" indent="0" shrinkToFit="false"/>
      <protection locked="true" hidden="false"/>
    </xf>
    <xf numFmtId="164" fontId="21" fillId="12" borderId="11" xfId="0" applyFont="true" applyBorder="true" applyAlignment="false" applyProtection="false">
      <alignment horizontal="general" vertical="bottom" textRotation="0" wrapText="false" indent="0" shrinkToFit="false"/>
      <protection locked="true" hidden="false"/>
    </xf>
    <xf numFmtId="164" fontId="21" fillId="12" borderId="11" xfId="0" applyFont="true" applyBorder="true" applyAlignment="true" applyProtection="false">
      <alignment horizontal="center" vertical="bottom" textRotation="0" wrapText="false" indent="0" shrinkToFit="false"/>
      <protection locked="true" hidden="false"/>
    </xf>
    <xf numFmtId="164" fontId="21" fillId="12" borderId="12" xfId="0" applyFont="true" applyBorder="true" applyAlignment="true" applyProtection="false">
      <alignment horizontal="center" vertical="bottom" textRotation="0" wrapText="false" indent="0" shrinkToFit="false"/>
      <protection locked="true" hidden="false"/>
    </xf>
    <xf numFmtId="164" fontId="21" fillId="12" borderId="21" xfId="0" applyFont="true" applyBorder="true" applyAlignment="true" applyProtection="false">
      <alignment horizontal="general" vertical="center" textRotation="0" wrapText="false" indent="0" shrinkToFit="false"/>
      <protection locked="true" hidden="false"/>
    </xf>
    <xf numFmtId="164" fontId="21" fillId="12" borderId="24" xfId="0" applyFont="true" applyBorder="true" applyAlignment="true" applyProtection="false">
      <alignment horizontal="general" vertical="bottom" textRotation="0" wrapText="true" indent="0" shrinkToFit="false"/>
      <protection locked="true" hidden="false"/>
    </xf>
    <xf numFmtId="164" fontId="21" fillId="12" borderId="24" xfId="0" applyFont="true" applyBorder="true" applyAlignment="true" applyProtection="false">
      <alignment horizontal="center" vertical="center" textRotation="0" wrapText="false" indent="0" shrinkToFit="false"/>
      <protection locked="true" hidden="false"/>
    </xf>
    <xf numFmtId="164" fontId="6" fillId="12" borderId="3" xfId="0" applyFont="true" applyBorder="true" applyAlignment="true" applyProtection="false">
      <alignment horizontal="general" vertical="top" textRotation="0" wrapText="false" indent="0" shrinkToFit="false"/>
      <protection locked="true" hidden="false"/>
    </xf>
    <xf numFmtId="164" fontId="6" fillId="12" borderId="0" xfId="0" applyFont="true" applyBorder="true" applyAlignment="true" applyProtection="false">
      <alignment horizontal="general" vertical="top" textRotation="0" wrapText="false" indent="0" shrinkToFit="false"/>
      <protection locked="true" hidden="false"/>
    </xf>
    <xf numFmtId="164" fontId="6" fillId="12" borderId="4" xfId="0" applyFont="true" applyBorder="true" applyAlignment="true" applyProtection="false">
      <alignment horizontal="general" vertical="top" textRotation="0" wrapText="false" indent="0" shrinkToFit="false"/>
      <protection locked="true" hidden="false"/>
    </xf>
    <xf numFmtId="164" fontId="16" fillId="12" borderId="11" xfId="0" applyFont="true" applyBorder="true" applyAlignment="true" applyProtection="false">
      <alignment horizontal="center" vertical="center" textRotation="0" wrapText="false" indent="0" shrinkToFit="false"/>
      <protection locked="true" hidden="false"/>
    </xf>
    <xf numFmtId="164" fontId="6" fillId="12" borderId="25" xfId="0" applyFont="true" applyBorder="true" applyAlignment="true" applyProtection="false">
      <alignment horizontal="general" vertical="top" textRotation="0" wrapText="false" indent="0" shrinkToFit="false"/>
      <protection locked="true" hidden="false"/>
    </xf>
    <xf numFmtId="164" fontId="6" fillId="12" borderId="19" xfId="0" applyFont="true" applyBorder="true" applyAlignment="true" applyProtection="false">
      <alignment horizontal="general" vertical="top" textRotation="0" wrapText="false" indent="0" shrinkToFit="false"/>
      <protection locked="true" hidden="false"/>
    </xf>
    <xf numFmtId="164" fontId="6" fillId="12" borderId="26" xfId="0" applyFont="true" applyBorder="true" applyAlignment="true" applyProtection="false">
      <alignment horizontal="general" vertical="top" textRotation="0" wrapText="false" indent="0" shrinkToFit="false"/>
      <protection locked="true" hidden="false"/>
    </xf>
    <xf numFmtId="164" fontId="21" fillId="12" borderId="11" xfId="0" applyFont="true" applyBorder="true" applyAlignment="true" applyProtection="false">
      <alignment horizontal="general" vertical="center" textRotation="0" wrapText="false" indent="0" shrinkToFit="false"/>
      <protection locked="true" hidden="false"/>
    </xf>
    <xf numFmtId="168" fontId="21" fillId="12" borderId="11" xfId="0" applyFont="true" applyBorder="true" applyAlignment="true" applyProtection="false">
      <alignment horizontal="center" vertical="center" textRotation="0" wrapText="false" indent="0" shrinkToFit="false"/>
      <protection locked="true" hidden="false"/>
    </xf>
    <xf numFmtId="164" fontId="21" fillId="12" borderId="11" xfId="0" applyFont="true" applyBorder="true" applyAlignment="true" applyProtection="false">
      <alignment horizontal="left" vertical="top" textRotation="0" wrapText="tru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21" fillId="12" borderId="23" xfId="0" applyFont="true" applyBorder="true" applyAlignment="true" applyProtection="false">
      <alignment horizontal="left" vertical="top" textRotation="0" wrapText="true" indent="0" shrinkToFit="false"/>
      <protection locked="true" hidden="false"/>
    </xf>
    <xf numFmtId="164" fontId="22" fillId="12" borderId="11" xfId="0" applyFont="true" applyBorder="true" applyAlignment="true" applyProtection="false">
      <alignment horizontal="center" vertical="center" textRotation="0" wrapText="false" indent="0" shrinkToFit="false"/>
      <protection locked="true" hidden="false"/>
    </xf>
    <xf numFmtId="164" fontId="21" fillId="12" borderId="25" xfId="0" applyFont="true" applyBorder="true" applyAlignment="true" applyProtection="false">
      <alignment horizontal="general" vertical="top" textRotation="0" wrapText="false" indent="0" shrinkToFit="false"/>
      <protection locked="true" hidden="false"/>
    </xf>
    <xf numFmtId="164" fontId="21" fillId="12" borderId="19" xfId="0" applyFont="true" applyBorder="true" applyAlignment="true" applyProtection="false">
      <alignment horizontal="general" vertical="top" textRotation="0" wrapText="false" indent="0" shrinkToFit="false"/>
      <protection locked="true" hidden="false"/>
    </xf>
    <xf numFmtId="164" fontId="21" fillId="12" borderId="26" xfId="0" applyFont="true" applyBorder="true" applyAlignment="true" applyProtection="false">
      <alignment horizontal="general" vertical="top" textRotation="0" wrapText="false" indent="0" shrinkToFit="false"/>
      <protection locked="true" hidden="false"/>
    </xf>
    <xf numFmtId="164" fontId="23" fillId="12" borderId="11" xfId="0" applyFont="true" applyBorder="true" applyAlignment="true" applyProtection="false">
      <alignment horizontal="left" vertical="top" textRotation="0" wrapText="true" indent="0" shrinkToFit="false"/>
      <protection locked="true" hidden="false"/>
    </xf>
    <xf numFmtId="164" fontId="21" fillId="12" borderId="3" xfId="0" applyFont="true" applyBorder="true" applyAlignment="true" applyProtection="false">
      <alignment horizontal="general" vertical="top" textRotation="0" wrapText="true" indent="0" shrinkToFit="false"/>
      <protection locked="true" hidden="false"/>
    </xf>
    <xf numFmtId="164" fontId="21" fillId="12" borderId="0" xfId="0" applyFont="true" applyBorder="true" applyAlignment="true" applyProtection="false">
      <alignment horizontal="general" vertical="top" textRotation="0" wrapText="true" indent="0" shrinkToFit="false"/>
      <protection locked="true" hidden="false"/>
    </xf>
    <xf numFmtId="164" fontId="21" fillId="12" borderId="4" xfId="0" applyFont="true" applyBorder="true" applyAlignment="true" applyProtection="false">
      <alignment horizontal="general" vertical="top" textRotation="0" wrapText="true" indent="0" shrinkToFit="false"/>
      <protection locked="true" hidden="false"/>
    </xf>
    <xf numFmtId="164" fontId="22" fillId="12" borderId="3" xfId="0" applyFont="true" applyBorder="true" applyAlignment="true" applyProtection="false">
      <alignment horizontal="general" vertical="top" textRotation="0" wrapText="false" indent="0" shrinkToFit="false"/>
      <protection locked="true" hidden="false"/>
    </xf>
    <xf numFmtId="164" fontId="21" fillId="12" borderId="0" xfId="0" applyFont="true" applyBorder="true" applyAlignment="true" applyProtection="false">
      <alignment horizontal="general" vertical="top" textRotation="0" wrapText="false" indent="0" shrinkToFit="false"/>
      <protection locked="true" hidden="false"/>
    </xf>
    <xf numFmtId="164" fontId="21" fillId="12" borderId="27" xfId="0" applyFont="true" applyBorder="true" applyAlignment="true" applyProtection="false">
      <alignment horizontal="general" vertical="top" textRotation="0" wrapText="false" indent="0" shrinkToFit="false"/>
      <protection locked="true" hidden="false"/>
    </xf>
    <xf numFmtId="164" fontId="21" fillId="12" borderId="4" xfId="0" applyFont="true" applyBorder="true" applyAlignment="true" applyProtection="false">
      <alignment horizontal="general" vertical="top" textRotation="0" wrapText="false" indent="0" shrinkToFit="false"/>
      <protection locked="true" hidden="false"/>
    </xf>
    <xf numFmtId="164" fontId="21" fillId="12" borderId="3" xfId="0" applyFont="true" applyBorder="true" applyAlignment="true" applyProtection="false">
      <alignment horizontal="general" vertical="top" textRotation="0" wrapText="false" indent="0" shrinkToFit="false"/>
      <protection locked="true" hidden="false"/>
    </xf>
    <xf numFmtId="164" fontId="21" fillId="12" borderId="28" xfId="0" applyFont="true" applyBorder="true" applyAlignment="true" applyProtection="false">
      <alignment horizontal="center" vertical="top" textRotation="0" wrapText="false" indent="0" shrinkToFit="false"/>
      <protection locked="true" hidden="false"/>
    </xf>
    <xf numFmtId="164" fontId="21" fillId="12" borderId="0" xfId="0" applyFont="true" applyBorder="true" applyAlignment="true" applyProtection="false">
      <alignment horizontal="center" vertical="top" textRotation="0" wrapText="false" indent="0" shrinkToFit="false"/>
      <protection locked="true" hidden="false"/>
    </xf>
    <xf numFmtId="164" fontId="6" fillId="12" borderId="7" xfId="0" applyFont="true" applyBorder="true" applyAlignment="true" applyProtection="false">
      <alignment horizontal="general" vertical="top" textRotation="0" wrapText="false" indent="0" shrinkToFit="false"/>
      <protection locked="true" hidden="false"/>
    </xf>
    <xf numFmtId="164" fontId="6" fillId="12" borderId="8" xfId="0" applyFont="true" applyBorder="true" applyAlignment="true" applyProtection="false">
      <alignment horizontal="general" vertical="top" textRotation="0" wrapText="false" indent="0" shrinkToFit="false"/>
      <protection locked="true" hidden="false"/>
    </xf>
    <xf numFmtId="164" fontId="6" fillId="12" borderId="9" xfId="0" applyFont="true" applyBorder="true" applyAlignment="true" applyProtection="false">
      <alignment horizontal="general" vertical="top"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7" fontId="6" fillId="0" borderId="0" xfId="0" applyFont="true" applyBorder="false" applyAlignment="false" applyProtection="false">
      <alignment horizontal="general" vertical="bottom" textRotation="0" wrapText="false" indent="0" shrinkToFit="false"/>
      <protection locked="true" hidden="false"/>
    </xf>
    <xf numFmtId="167" fontId="6" fillId="0" borderId="0" xfId="0" applyFont="true" applyBorder="false" applyAlignment="true" applyProtection="false">
      <alignment horizontal="general" vertical="center" textRotation="0" wrapText="false" indent="0" shrinkToFit="false"/>
      <protection locked="true" hidden="false"/>
    </xf>
    <xf numFmtId="167" fontId="6" fillId="13" borderId="0" xfId="0" applyFont="true" applyBorder="false" applyAlignment="true" applyProtection="false">
      <alignment horizontal="general" vertical="center" textRotation="0" wrapText="false" indent="0" shrinkToFit="false"/>
      <protection locked="true" hidden="false"/>
    </xf>
    <xf numFmtId="164" fontId="25" fillId="9" borderId="1" xfId="0" applyFont="true" applyBorder="true" applyAlignment="true" applyProtection="false">
      <alignment horizontal="center" vertical="center" textRotation="0" wrapText="false" indent="0" shrinkToFit="false"/>
      <protection locked="true" hidden="false"/>
    </xf>
    <xf numFmtId="164" fontId="26" fillId="0" borderId="0" xfId="0" applyFont="true" applyBorder="true" applyAlignment="true" applyProtection="false">
      <alignment horizontal="general" vertical="center" textRotation="0" wrapText="false" indent="0" shrinkToFit="false"/>
      <protection locked="true" hidden="false"/>
    </xf>
    <xf numFmtId="164" fontId="27" fillId="0" borderId="0" xfId="0" applyFont="true" applyBorder="true" applyAlignment="true" applyProtection="false">
      <alignment horizontal="right" vertical="center" textRotation="0" wrapText="false" indent="0" shrinkToFit="false"/>
      <protection locked="true" hidden="false"/>
    </xf>
    <xf numFmtId="164" fontId="27" fillId="0" borderId="0" xfId="0" applyFont="true" applyBorder="true" applyAlignment="true" applyProtection="false">
      <alignment horizontal="left" vertical="center" textRotation="0" wrapText="false" indent="0" shrinkToFit="false"/>
      <protection locked="true" hidden="false"/>
    </xf>
    <xf numFmtId="164" fontId="28" fillId="0" borderId="0" xfId="0" applyFont="true" applyBorder="true" applyAlignment="true" applyProtection="false">
      <alignment horizontal="center" vertical="center" textRotation="90" wrapText="false" indent="0" shrinkToFit="false"/>
      <protection locked="true" hidden="false"/>
    </xf>
    <xf numFmtId="164" fontId="26" fillId="0" borderId="0" xfId="0" applyFont="true" applyBorder="false" applyAlignment="true" applyProtection="false">
      <alignment horizontal="general" vertical="center" textRotation="0" wrapText="false" indent="0" shrinkToFit="false"/>
      <protection locked="true" hidden="false"/>
    </xf>
    <xf numFmtId="164" fontId="26" fillId="10" borderId="0" xfId="0" applyFont="true" applyBorder="false" applyAlignment="true" applyProtection="false">
      <alignment horizontal="general" vertical="center" textRotation="0" wrapText="false" indent="0" shrinkToFit="false"/>
      <protection locked="true" hidden="false"/>
    </xf>
    <xf numFmtId="164" fontId="10" fillId="10" borderId="3" xfId="0" applyFont="true" applyBorder="true" applyAlignment="true" applyProtection="false">
      <alignment horizontal="center" vertical="center" textRotation="0" wrapText="false" indent="0" shrinkToFit="false"/>
      <protection locked="true" hidden="false"/>
    </xf>
    <xf numFmtId="164" fontId="26" fillId="10" borderId="0" xfId="0" applyFont="true" applyBorder="true" applyAlignment="true" applyProtection="false">
      <alignment horizontal="general" vertical="center" textRotation="0" wrapText="false" indent="0" shrinkToFit="false"/>
      <protection locked="true" hidden="false"/>
    </xf>
    <xf numFmtId="164" fontId="26" fillId="10" borderId="0" xfId="0" applyFont="true" applyBorder="true" applyAlignment="true" applyProtection="false">
      <alignment horizontal="left" vertical="center" textRotation="0" wrapText="false" indent="0" shrinkToFit="false"/>
      <protection locked="true" hidden="false"/>
    </xf>
    <xf numFmtId="164" fontId="26" fillId="10" borderId="29" xfId="0" applyFont="true" applyBorder="true" applyAlignment="true" applyProtection="false">
      <alignment horizontal="general" vertical="center" textRotation="0" wrapText="false" indent="0" shrinkToFit="false"/>
      <protection locked="true" hidden="false"/>
    </xf>
    <xf numFmtId="164" fontId="29" fillId="9" borderId="30" xfId="0" applyFont="true" applyBorder="true" applyAlignment="true" applyProtection="false">
      <alignment horizontal="center" vertical="center" textRotation="0" wrapText="false" indent="0" shrinkToFit="false"/>
      <protection locked="true" hidden="false"/>
    </xf>
    <xf numFmtId="164" fontId="9" fillId="9" borderId="2" xfId="0" applyFont="true" applyBorder="true" applyAlignment="true" applyProtection="false">
      <alignment horizontal="left" vertical="center" textRotation="0" wrapText="false" indent="0" shrinkToFit="false"/>
      <protection locked="true" hidden="false"/>
    </xf>
    <xf numFmtId="168" fontId="29" fillId="9" borderId="30" xfId="0" applyFont="true" applyBorder="true" applyAlignment="true" applyProtection="false">
      <alignment horizontal="center" vertical="center" textRotation="0" wrapText="false" indent="0" shrinkToFit="false"/>
      <protection locked="true" hidden="false"/>
    </xf>
    <xf numFmtId="164" fontId="29" fillId="9" borderId="31" xfId="0" applyFont="true" applyBorder="true" applyAlignment="true" applyProtection="false">
      <alignment horizontal="right" vertical="center" textRotation="0" wrapText="false" indent="0" shrinkToFit="false"/>
      <protection locked="true" hidden="false"/>
    </xf>
    <xf numFmtId="170" fontId="9" fillId="9" borderId="29" xfId="0" applyFont="true" applyBorder="true" applyAlignment="true" applyProtection="false">
      <alignment horizontal="left" vertical="center" textRotation="0" wrapText="false" indent="0" shrinkToFit="false"/>
      <protection locked="true" hidden="false"/>
    </xf>
    <xf numFmtId="168" fontId="9" fillId="9" borderId="2" xfId="0" applyFont="true" applyBorder="true" applyAlignment="true" applyProtection="false">
      <alignment horizontal="center" vertical="center" textRotation="0" wrapText="false" indent="0" shrinkToFit="false"/>
      <protection locked="true" hidden="false"/>
    </xf>
    <xf numFmtId="164" fontId="9" fillId="10" borderId="5" xfId="0" applyFont="true" applyBorder="true" applyAlignment="true" applyProtection="false">
      <alignment horizontal="general" vertical="center" textRotation="0" wrapText="false" indent="0" shrinkToFit="false"/>
      <protection locked="true" hidden="false"/>
    </xf>
    <xf numFmtId="164" fontId="30" fillId="0" borderId="0"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66" fontId="31" fillId="0" borderId="0" xfId="0" applyFont="true" applyBorder="true" applyAlignment="true" applyProtection="false">
      <alignment horizontal="general" vertical="center" textRotation="0" wrapText="false" indent="0" shrinkToFit="false"/>
      <protection locked="true" hidden="false"/>
    </xf>
    <xf numFmtId="166" fontId="32" fillId="0" borderId="0" xfId="0" applyFont="true" applyBorder="true" applyAlignment="true" applyProtection="false">
      <alignment horizontal="center" vertical="center" textRotation="0" wrapText="false" indent="0" shrinkToFit="false"/>
      <protection locked="true" hidden="false"/>
    </xf>
    <xf numFmtId="164" fontId="33" fillId="0" borderId="0" xfId="0" applyFont="true" applyBorder="true" applyAlignment="true" applyProtection="false">
      <alignment horizontal="right" vertical="center" textRotation="0" wrapText="false" indent="0" shrinkToFit="false"/>
      <protection locked="true" hidden="false"/>
    </xf>
    <xf numFmtId="167" fontId="34" fillId="0" borderId="0" xfId="0" applyFont="true" applyBorder="true" applyAlignment="true" applyProtection="false">
      <alignment horizontal="right" vertical="center" textRotation="0" wrapText="false" indent="0" shrinkToFit="false"/>
      <protection locked="true" hidden="false"/>
    </xf>
    <xf numFmtId="168" fontId="26" fillId="0" borderId="0" xfId="0" applyFont="true" applyBorder="true" applyAlignment="true" applyProtection="false">
      <alignment horizontal="general" vertical="center" textRotation="0" wrapText="false" indent="0" shrinkToFit="false"/>
      <protection locked="true" hidden="false"/>
    </xf>
    <xf numFmtId="167" fontId="35" fillId="0" borderId="0" xfId="0" applyFont="true" applyBorder="true" applyAlignment="true" applyProtection="false">
      <alignment horizontal="general" vertical="center" textRotation="0" wrapText="false" indent="0" shrinkToFit="false"/>
      <protection locked="true" hidden="false"/>
    </xf>
    <xf numFmtId="170" fontId="29" fillId="9" borderId="8" xfId="0" applyFont="true" applyBorder="true" applyAlignment="true" applyProtection="false">
      <alignment horizontal="right" vertical="center" textRotation="0" wrapText="false" indent="0" shrinkToFit="false"/>
      <protection locked="true" hidden="false"/>
    </xf>
    <xf numFmtId="170" fontId="9" fillId="9" borderId="9" xfId="0" applyFont="true" applyBorder="true" applyAlignment="true" applyProtection="false">
      <alignment horizontal="left" vertical="center" textRotation="0" wrapText="false" indent="0" shrinkToFit="false"/>
      <protection locked="true" hidden="false"/>
    </xf>
    <xf numFmtId="169" fontId="9" fillId="9" borderId="2" xfId="0" applyFont="true" applyBorder="true" applyAlignment="true" applyProtection="false">
      <alignment horizontal="center" vertical="center" textRotation="0" wrapText="false" indent="0" shrinkToFit="false"/>
      <protection locked="true" hidden="false"/>
    </xf>
    <xf numFmtId="164" fontId="36" fillId="10" borderId="23" xfId="0" applyFont="true" applyBorder="true" applyAlignment="true" applyProtection="false">
      <alignment horizontal="general" vertical="center" textRotation="0" wrapText="false" indent="0" shrinkToFit="false"/>
      <protection locked="true" hidden="false"/>
    </xf>
    <xf numFmtId="164" fontId="32" fillId="0" borderId="0" xfId="0" applyFont="true" applyBorder="true" applyAlignment="true" applyProtection="false">
      <alignment horizontal="general" vertical="center" textRotation="0" wrapText="false" indent="0" shrinkToFit="false"/>
      <protection locked="true" hidden="false"/>
    </xf>
    <xf numFmtId="166" fontId="31" fillId="0" borderId="0" xfId="0" applyFont="true" applyBorder="true" applyAlignment="true" applyProtection="false">
      <alignment horizontal="center" vertical="center" textRotation="0" wrapText="false" indent="0" shrinkToFit="false"/>
      <protection locked="true" hidden="false"/>
    </xf>
    <xf numFmtId="164" fontId="26" fillId="0" borderId="0" xfId="0" applyFont="true" applyBorder="true" applyAlignment="true" applyProtection="false">
      <alignment horizontal="center" vertical="center" textRotation="0" wrapText="false" indent="0" shrinkToFit="false"/>
      <protection locked="true" hidden="false"/>
    </xf>
    <xf numFmtId="167" fontId="37" fillId="0" borderId="0" xfId="0" applyFont="true" applyBorder="true" applyAlignment="true" applyProtection="false">
      <alignment horizontal="general" vertical="center" textRotation="0" wrapText="false" indent="0" shrinkToFit="false"/>
      <protection locked="true" hidden="false"/>
    </xf>
    <xf numFmtId="164" fontId="9" fillId="9" borderId="2" xfId="0" applyFont="true" applyBorder="true" applyAlignment="true" applyProtection="false">
      <alignment horizontal="left" vertical="center" textRotation="0" wrapText="true" indent="0" shrinkToFit="false"/>
      <protection locked="true" hidden="false"/>
    </xf>
    <xf numFmtId="164" fontId="29" fillId="9" borderId="5" xfId="0" applyFont="true" applyBorder="true" applyAlignment="true" applyProtection="false">
      <alignment horizontal="center" vertical="center" textRotation="0" wrapText="false" indent="0" shrinkToFit="false"/>
      <protection locked="true" hidden="false"/>
    </xf>
    <xf numFmtId="164" fontId="29" fillId="10" borderId="23" xfId="0" applyFont="true" applyBorder="true" applyAlignment="true" applyProtection="false">
      <alignment horizontal="general" vertical="center" textRotation="0" wrapText="false" indent="0" shrinkToFit="false"/>
      <protection locked="true" hidden="false"/>
    </xf>
    <xf numFmtId="164" fontId="29" fillId="9" borderId="3" xfId="0" applyFont="true" applyBorder="true" applyAlignment="true" applyProtection="false">
      <alignment horizontal="center" vertical="center" textRotation="0" wrapText="false" indent="0" shrinkToFit="false"/>
      <protection locked="true" hidden="false"/>
    </xf>
    <xf numFmtId="164" fontId="29" fillId="9" borderId="4" xfId="0" applyFont="true" applyBorder="true" applyAlignment="true" applyProtection="false">
      <alignment horizontal="center" vertical="center" textRotation="0" wrapText="false" indent="0" shrinkToFit="false"/>
      <protection locked="true" hidden="false"/>
    </xf>
    <xf numFmtId="170" fontId="36" fillId="10" borderId="23" xfId="0" applyFont="true" applyBorder="true" applyAlignment="true" applyProtection="false">
      <alignment horizontal="general" vertical="center" textRotation="0" wrapText="false" indent="0" shrinkToFit="false"/>
      <protection locked="true" hidden="false"/>
    </xf>
    <xf numFmtId="168" fontId="9" fillId="9" borderId="7" xfId="0" applyFont="true" applyBorder="true" applyAlignment="true" applyProtection="false">
      <alignment horizontal="center" vertical="center" textRotation="0" wrapText="false" indent="0" shrinkToFit="false"/>
      <protection locked="true" hidden="false"/>
    </xf>
    <xf numFmtId="164" fontId="9" fillId="9" borderId="9" xfId="0" applyFont="true" applyBorder="true" applyAlignment="true" applyProtection="false">
      <alignment horizontal="center" vertical="center" textRotation="0" wrapText="false" indent="0" shrinkToFit="false"/>
      <protection locked="true" hidden="false"/>
    </xf>
    <xf numFmtId="170" fontId="36" fillId="9" borderId="7" xfId="0" applyFont="true" applyBorder="true" applyAlignment="true" applyProtection="false">
      <alignment horizontal="center" vertical="center" textRotation="0" wrapText="false" indent="0" shrinkToFit="false"/>
      <protection locked="true" hidden="false"/>
    </xf>
    <xf numFmtId="170" fontId="36" fillId="9" borderId="9" xfId="0" applyFont="true" applyBorder="true" applyAlignment="true" applyProtection="false">
      <alignment horizontal="center" vertical="center" textRotation="0" wrapText="false" indent="0" shrinkToFit="false"/>
      <protection locked="true" hidden="false"/>
    </xf>
    <xf numFmtId="170" fontId="9" fillId="10" borderId="6" xfId="0" applyFont="true" applyBorder="true" applyAlignment="true" applyProtection="false">
      <alignment horizontal="general" vertical="center" textRotation="0" wrapText="false" indent="0" shrinkToFit="false"/>
      <protection locked="true" hidden="false"/>
    </xf>
    <xf numFmtId="167" fontId="38" fillId="0" borderId="0" xfId="0" applyFont="true" applyBorder="true" applyAlignment="true" applyProtection="false">
      <alignment horizontal="general" vertical="center" textRotation="0" wrapText="false" indent="0" shrinkToFit="false"/>
      <protection locked="true" hidden="false"/>
    </xf>
    <xf numFmtId="167" fontId="6" fillId="0" borderId="0" xfId="0" applyFont="true" applyBorder="true" applyAlignment="true" applyProtection="false">
      <alignment horizontal="center" vertical="bottom" textRotation="0" wrapText="true" indent="0" shrinkToFit="false"/>
      <protection locked="true" hidden="false"/>
    </xf>
    <xf numFmtId="167" fontId="29" fillId="11" borderId="32" xfId="0" applyFont="true" applyBorder="true" applyAlignment="true" applyProtection="false">
      <alignment horizontal="center" vertical="center" textRotation="0" wrapText="true" indent="0" shrinkToFit="false"/>
      <protection locked="true" hidden="false"/>
    </xf>
    <xf numFmtId="167" fontId="29" fillId="11" borderId="33" xfId="0" applyFont="true" applyBorder="true" applyAlignment="true" applyProtection="false">
      <alignment horizontal="center" vertical="center" textRotation="0" wrapText="true" indent="0" shrinkToFit="false"/>
      <protection locked="true" hidden="false"/>
    </xf>
    <xf numFmtId="167" fontId="29" fillId="11" borderId="34" xfId="0" applyFont="true" applyBorder="true" applyAlignment="true" applyProtection="false">
      <alignment horizontal="center" vertical="center" textRotation="0" wrapText="true" indent="0" shrinkToFit="false"/>
      <protection locked="true" hidden="false"/>
    </xf>
    <xf numFmtId="167" fontId="29" fillId="11" borderId="35" xfId="0" applyFont="true" applyBorder="true" applyAlignment="true" applyProtection="false">
      <alignment horizontal="center" vertical="center" textRotation="0" wrapText="true" indent="0" shrinkToFit="false"/>
      <protection locked="true" hidden="false"/>
    </xf>
    <xf numFmtId="164" fontId="6" fillId="0" borderId="36" xfId="0" applyFont="true" applyBorder="true" applyAlignment="true" applyProtection="false">
      <alignment horizontal="left" vertical="center" textRotation="0" wrapText="true" indent="0" shrinkToFit="false"/>
      <protection locked="true" hidden="false"/>
    </xf>
    <xf numFmtId="164" fontId="6" fillId="0" borderId="37" xfId="0" applyFont="true" applyBorder="true" applyAlignment="true" applyProtection="false">
      <alignment horizontal="left" vertical="center" textRotation="0" wrapText="true" indent="0" shrinkToFit="false"/>
      <protection locked="true" hidden="false"/>
    </xf>
    <xf numFmtId="164" fontId="6" fillId="0" borderId="38" xfId="0" applyFont="true" applyBorder="true" applyAlignment="true" applyProtection="false">
      <alignment horizontal="left" vertical="center" textRotation="0" wrapText="true" indent="0" shrinkToFit="false"/>
      <protection locked="true" hidden="false"/>
    </xf>
    <xf numFmtId="164" fontId="6" fillId="0" borderId="38" xfId="0" applyFont="true" applyBorder="true" applyAlignment="true" applyProtection="false">
      <alignment horizontal="center" vertical="center" textRotation="0" wrapText="true" indent="0" shrinkToFit="false"/>
      <protection locked="true" hidden="false"/>
    </xf>
    <xf numFmtId="167" fontId="6" fillId="0" borderId="38" xfId="0" applyFont="true" applyBorder="true" applyAlignment="true" applyProtection="false">
      <alignment horizontal="right" vertical="center" textRotation="0" wrapText="true" indent="0" shrinkToFit="false"/>
      <protection locked="true" hidden="false"/>
    </xf>
    <xf numFmtId="167" fontId="16" fillId="0" borderId="38" xfId="0" applyFont="true" applyBorder="true" applyAlignment="true" applyProtection="false">
      <alignment horizontal="right" vertical="center" textRotation="0" wrapText="true" indent="0" shrinkToFit="false"/>
      <protection locked="true" hidden="false"/>
    </xf>
    <xf numFmtId="167" fontId="6" fillId="0" borderId="39" xfId="0" applyFont="true" applyBorder="true" applyAlignment="true" applyProtection="false">
      <alignment horizontal="right" vertical="center" textRotation="0" wrapText="true" indent="0" shrinkToFit="false"/>
      <protection locked="true" hidden="false"/>
    </xf>
    <xf numFmtId="164" fontId="39" fillId="14" borderId="40" xfId="0" applyFont="true" applyBorder="true" applyAlignment="true" applyProtection="false">
      <alignment horizontal="left" vertical="top" textRotation="0" wrapText="true" indent="0" shrinkToFit="false"/>
      <protection locked="true" hidden="false"/>
    </xf>
    <xf numFmtId="164" fontId="39" fillId="14" borderId="41" xfId="0" applyFont="true" applyBorder="true" applyAlignment="true" applyProtection="false">
      <alignment horizontal="left" vertical="top" textRotation="0" wrapText="true" indent="0" shrinkToFit="false"/>
      <protection locked="true" hidden="false"/>
    </xf>
    <xf numFmtId="164" fontId="39" fillId="14" borderId="41" xfId="0" applyFont="true" applyBorder="true" applyAlignment="true" applyProtection="false">
      <alignment horizontal="right" vertical="top" textRotation="0" wrapText="true" indent="0" shrinkToFit="false"/>
      <protection locked="true" hidden="false"/>
    </xf>
    <xf numFmtId="167" fontId="39" fillId="14" borderId="41" xfId="0" applyFont="true" applyBorder="true" applyAlignment="true" applyProtection="false">
      <alignment horizontal="right" vertical="top" textRotation="0" wrapText="true" indent="0" shrinkToFit="false"/>
      <protection locked="true" hidden="false"/>
    </xf>
    <xf numFmtId="171" fontId="39" fillId="14" borderId="42" xfId="0" applyFont="true" applyBorder="true" applyAlignment="true" applyProtection="false">
      <alignment horizontal="right" vertical="top" textRotation="0" wrapText="true" indent="0" shrinkToFit="false"/>
      <protection locked="true" hidden="false"/>
    </xf>
    <xf numFmtId="167"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39" fillId="15" borderId="40" xfId="0" applyFont="true" applyBorder="true" applyAlignment="true" applyProtection="false">
      <alignment horizontal="left" vertical="top" textRotation="0" wrapText="true" indent="0" shrinkToFit="false"/>
      <protection locked="true" hidden="false"/>
    </xf>
    <xf numFmtId="164" fontId="39" fillId="15" borderId="41" xfId="0" applyFont="true" applyBorder="true" applyAlignment="true" applyProtection="false">
      <alignment horizontal="left" vertical="top" textRotation="0" wrapText="true" indent="0" shrinkToFit="false"/>
      <protection locked="true" hidden="false"/>
    </xf>
    <xf numFmtId="164" fontId="39" fillId="15" borderId="41" xfId="0" applyFont="true" applyBorder="true" applyAlignment="true" applyProtection="false">
      <alignment horizontal="right" vertical="top" textRotation="0" wrapText="true" indent="0" shrinkToFit="false"/>
      <protection locked="true" hidden="false"/>
    </xf>
    <xf numFmtId="167" fontId="39" fillId="15" borderId="41" xfId="0" applyFont="true" applyBorder="true" applyAlignment="true" applyProtection="false">
      <alignment horizontal="right" vertical="top" textRotation="0" wrapText="true" indent="0" shrinkToFit="false"/>
      <protection locked="true" hidden="false"/>
    </xf>
    <xf numFmtId="171" fontId="39" fillId="15" borderId="42" xfId="0" applyFont="true" applyBorder="true" applyAlignment="true" applyProtection="false">
      <alignment horizontal="right" vertical="top" textRotation="0" wrapText="true" indent="0" shrinkToFit="false"/>
      <protection locked="true" hidden="false"/>
    </xf>
    <xf numFmtId="164" fontId="40" fillId="16" borderId="40" xfId="0" applyFont="true" applyBorder="true" applyAlignment="true" applyProtection="false">
      <alignment horizontal="left" vertical="top" textRotation="0" wrapText="true" indent="0" shrinkToFit="false"/>
      <protection locked="true" hidden="false"/>
    </xf>
    <xf numFmtId="164" fontId="40" fillId="16" borderId="41" xfId="0" applyFont="true" applyBorder="true" applyAlignment="true" applyProtection="false">
      <alignment horizontal="right" vertical="top" textRotation="0" wrapText="true" indent="0" shrinkToFit="false"/>
      <protection locked="true" hidden="false"/>
    </xf>
    <xf numFmtId="164" fontId="40" fillId="16" borderId="41" xfId="0" applyFont="true" applyBorder="true" applyAlignment="true" applyProtection="false">
      <alignment horizontal="left" vertical="top" textRotation="0" wrapText="true" indent="0" shrinkToFit="false"/>
      <protection locked="true" hidden="false"/>
    </xf>
    <xf numFmtId="164" fontId="40" fillId="16" borderId="41" xfId="0" applyFont="true" applyBorder="true" applyAlignment="true" applyProtection="false">
      <alignment horizontal="center" vertical="top" textRotation="0" wrapText="true" indent="0" shrinkToFit="false"/>
      <protection locked="true" hidden="false"/>
    </xf>
    <xf numFmtId="167" fontId="40" fillId="16" borderId="41" xfId="0" applyFont="true" applyBorder="true" applyAlignment="true" applyProtection="false">
      <alignment horizontal="right" vertical="top" textRotation="0" wrapText="true" indent="0" shrinkToFit="false"/>
      <protection locked="true" hidden="false"/>
    </xf>
    <xf numFmtId="171" fontId="40" fillId="16" borderId="42" xfId="0" applyFont="true" applyBorder="true" applyAlignment="true" applyProtection="false">
      <alignment horizontal="right" vertical="top" textRotation="0" wrapText="true" indent="0" shrinkToFit="false"/>
      <protection locked="true" hidden="false"/>
    </xf>
    <xf numFmtId="164" fontId="41" fillId="10" borderId="3" xfId="0" applyFont="true" applyBorder="true" applyAlignment="true" applyProtection="false">
      <alignment horizontal="center" vertical="top" textRotation="0" wrapText="true" indent="0" shrinkToFit="false"/>
      <protection locked="true" hidden="false"/>
    </xf>
    <xf numFmtId="164" fontId="41" fillId="10" borderId="0" xfId="0" applyFont="true" applyBorder="true" applyAlignment="true" applyProtection="false">
      <alignment horizontal="center" vertical="top" textRotation="0" wrapText="true" indent="0" shrinkToFit="false"/>
      <protection locked="true" hidden="false"/>
    </xf>
    <xf numFmtId="164" fontId="41" fillId="10" borderId="4" xfId="0" applyFont="true" applyBorder="true" applyAlignment="true" applyProtection="false">
      <alignment horizontal="center" vertical="top" textRotation="0" wrapText="true" indent="0" shrinkToFit="false"/>
      <protection locked="true" hidden="false"/>
    </xf>
    <xf numFmtId="164" fontId="42" fillId="11" borderId="3" xfId="0" applyFont="true" applyBorder="true" applyAlignment="true" applyProtection="false">
      <alignment horizontal="right" vertical="top" textRotation="0" wrapText="true" indent="0" shrinkToFit="false"/>
      <protection locked="true" hidden="false"/>
    </xf>
    <xf numFmtId="164" fontId="43" fillId="11" borderId="0" xfId="0" applyFont="true" applyBorder="true" applyAlignment="true" applyProtection="false">
      <alignment horizontal="left" vertical="top" textRotation="0" wrapText="true" indent="0" shrinkToFit="false"/>
      <protection locked="true" hidden="false"/>
    </xf>
    <xf numFmtId="164" fontId="42" fillId="11" borderId="0" xfId="0" applyFont="true" applyBorder="true" applyAlignment="true" applyProtection="false">
      <alignment horizontal="right" vertical="top" textRotation="0" wrapText="true" indent="0" shrinkToFit="false"/>
      <protection locked="true" hidden="false"/>
    </xf>
    <xf numFmtId="164" fontId="42" fillId="11" borderId="0" xfId="0" applyFont="true" applyBorder="true" applyAlignment="true" applyProtection="false">
      <alignment horizontal="left" vertical="top" textRotation="0" wrapText="true" indent="0" shrinkToFit="false"/>
      <protection locked="true" hidden="false"/>
    </xf>
    <xf numFmtId="167" fontId="42" fillId="11" borderId="4" xfId="0" applyFont="true" applyBorder="true" applyAlignment="true" applyProtection="false">
      <alignment horizontal="right" vertical="top" textRotation="0" wrapText="true" indent="0" shrinkToFit="false"/>
      <protection locked="true" hidden="false"/>
    </xf>
    <xf numFmtId="164" fontId="29" fillId="10" borderId="3" xfId="0" applyFont="true" applyBorder="true" applyAlignment="true" applyProtection="false">
      <alignment horizontal="center" vertical="center" textRotation="0" wrapText="false" indent="0" shrinkToFit="false"/>
      <protection locked="true" hidden="false"/>
    </xf>
    <xf numFmtId="164" fontId="29" fillId="10" borderId="0" xfId="0" applyFont="true" applyBorder="true" applyAlignment="true" applyProtection="false">
      <alignment horizontal="center" vertical="center" textRotation="0" wrapText="false" indent="0" shrinkToFit="false"/>
      <protection locked="true" hidden="false"/>
    </xf>
    <xf numFmtId="164" fontId="29" fillId="10" borderId="0" xfId="0" applyFont="true" applyBorder="true" applyAlignment="true" applyProtection="false">
      <alignment horizontal="right" vertical="center" textRotation="0" wrapText="false" indent="0" shrinkToFit="false"/>
      <protection locked="true" hidden="false"/>
    </xf>
    <xf numFmtId="167" fontId="29" fillId="10" borderId="0" xfId="0" applyFont="true" applyBorder="true" applyAlignment="true" applyProtection="false">
      <alignment horizontal="right" vertical="center" textRotation="0" wrapText="false" indent="0" shrinkToFit="false"/>
      <protection locked="true" hidden="false"/>
    </xf>
    <xf numFmtId="164" fontId="29" fillId="0" borderId="0" xfId="0" applyFont="true" applyBorder="true" applyAlignment="true" applyProtection="false">
      <alignment horizontal="right" vertical="center" textRotation="0" wrapText="false" indent="0" shrinkToFit="false"/>
      <protection locked="true" hidden="false"/>
    </xf>
    <xf numFmtId="167" fontId="29" fillId="10" borderId="4" xfId="0" applyFont="true" applyBorder="true" applyAlignment="true" applyProtection="false">
      <alignment horizontal="right" vertical="center" textRotation="0" wrapText="false" indent="0" shrinkToFit="false"/>
      <protection locked="true" hidden="false"/>
    </xf>
    <xf numFmtId="164" fontId="29" fillId="11" borderId="43" xfId="0" applyFont="true" applyBorder="true" applyAlignment="true" applyProtection="false">
      <alignment horizontal="left" vertical="center" textRotation="0" wrapText="true" indent="0" shrinkToFit="false"/>
      <protection locked="true" hidden="false"/>
    </xf>
    <xf numFmtId="164" fontId="29" fillId="11" borderId="44" xfId="0" applyFont="true" applyBorder="true" applyAlignment="true" applyProtection="false">
      <alignment horizontal="left" vertical="center" textRotation="0" wrapText="true" indent="0" shrinkToFit="false"/>
      <protection locked="true" hidden="false"/>
    </xf>
    <xf numFmtId="164" fontId="29" fillId="11" borderId="45" xfId="0" applyFont="true" applyBorder="true" applyAlignment="true" applyProtection="false">
      <alignment horizontal="left" vertical="center" textRotation="0" wrapText="true" indent="0" shrinkToFit="false"/>
      <protection locked="true" hidden="false"/>
    </xf>
    <xf numFmtId="170" fontId="9" fillId="10" borderId="0" xfId="0" applyFont="true" applyBorder="true" applyAlignment="true" applyProtection="false">
      <alignment horizontal="general" vertical="center" textRotation="0" wrapText="false" indent="0" shrinkToFit="false"/>
      <protection locked="true" hidden="false"/>
    </xf>
    <xf numFmtId="164" fontId="11" fillId="10" borderId="0"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true" applyAlignment="true" applyProtection="false">
      <alignment horizontal="left" vertical="center"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8" fontId="0" fillId="0" borderId="0" xfId="0" applyFont="false" applyBorder="true" applyAlignment="true" applyProtection="false">
      <alignment horizontal="general"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10" borderId="0" xfId="0" applyFont="false" applyBorder="false" applyAlignment="true" applyProtection="false">
      <alignment horizontal="general" vertical="center" textRotation="0" wrapText="false" indent="0" shrinkToFit="false"/>
      <protection locked="true" hidden="false"/>
    </xf>
    <xf numFmtId="164" fontId="25" fillId="10" borderId="3" xfId="0" applyFont="true" applyBorder="true" applyAlignment="true" applyProtection="false">
      <alignment horizontal="center" vertical="center" textRotation="0" wrapText="false" indent="0" shrinkToFit="false"/>
      <protection locked="true" hidden="false"/>
    </xf>
    <xf numFmtId="164" fontId="25" fillId="10" borderId="0" xfId="0" applyFont="true" applyBorder="true" applyAlignment="true" applyProtection="false">
      <alignment horizontal="center" vertical="center" textRotation="0" wrapText="false" indent="0" shrinkToFit="false"/>
      <protection locked="true" hidden="false"/>
    </xf>
    <xf numFmtId="164" fontId="25" fillId="10" borderId="4" xfId="0" applyFont="true" applyBorder="true" applyAlignment="true" applyProtection="false">
      <alignment horizontal="center" vertical="center" textRotation="0" wrapText="false" indent="0" shrinkToFit="false"/>
      <protection locked="true" hidden="false"/>
    </xf>
    <xf numFmtId="164" fontId="29" fillId="9" borderId="2" xfId="0" applyFont="true" applyBorder="true" applyAlignment="true" applyProtection="false">
      <alignment horizontal="left" vertical="center" textRotation="0" wrapText="true" indent="0" shrinkToFit="false"/>
      <protection locked="true" hidden="false"/>
    </xf>
    <xf numFmtId="169" fontId="29" fillId="9" borderId="2" xfId="0" applyFont="true" applyBorder="true" applyAlignment="true" applyProtection="false">
      <alignment horizontal="center" vertical="center" textRotation="0" wrapText="false" indent="0" shrinkToFit="false"/>
      <protection locked="true" hidden="false"/>
    </xf>
    <xf numFmtId="164" fontId="29" fillId="10" borderId="5" xfId="0" applyFont="true" applyBorder="true" applyAlignment="true" applyProtection="false">
      <alignment horizontal="general" vertical="center" textRotation="0" wrapText="false" indent="0" shrinkToFit="false"/>
      <protection locked="true" hidden="false"/>
    </xf>
    <xf numFmtId="164" fontId="29" fillId="10" borderId="23" xfId="0" applyFont="true" applyBorder="true" applyAlignment="true" applyProtection="false">
      <alignment horizontal="general" vertical="center" textRotation="0" wrapText="true" indent="0" shrinkToFit="false"/>
      <protection locked="true" hidden="false"/>
    </xf>
    <xf numFmtId="168" fontId="9" fillId="10" borderId="23" xfId="0" applyFont="true" applyBorder="true" applyAlignment="true" applyProtection="false">
      <alignment horizontal="center" vertical="center" textRotation="0" wrapText="false" indent="0" shrinkToFit="false"/>
      <protection locked="true" hidden="false"/>
    </xf>
    <xf numFmtId="164" fontId="29" fillId="9" borderId="7" xfId="0" applyFont="true" applyBorder="true" applyAlignment="true" applyProtection="false">
      <alignment horizontal="center" vertical="center" textRotation="0" wrapText="false" indent="0" shrinkToFit="false"/>
      <protection locked="true" hidden="false"/>
    </xf>
    <xf numFmtId="168" fontId="9" fillId="9" borderId="8" xfId="0" applyFont="true" applyBorder="true" applyAlignment="true" applyProtection="false">
      <alignment horizontal="center" vertical="center" textRotation="0" wrapText="false" indent="0" shrinkToFit="false"/>
      <protection locked="true" hidden="false"/>
    </xf>
    <xf numFmtId="164" fontId="29" fillId="9" borderId="8" xfId="0" applyFont="true" applyBorder="true" applyAlignment="true" applyProtection="false">
      <alignment horizontal="center" vertical="center" textRotation="0" wrapText="false" indent="0" shrinkToFit="false"/>
      <protection locked="true" hidden="false"/>
    </xf>
    <xf numFmtId="164" fontId="9" fillId="9" borderId="9" xfId="0" applyFont="true" applyBorder="true" applyAlignment="true" applyProtection="false">
      <alignment horizontal="center" vertical="center" textRotation="0" wrapText="true" indent="0" shrinkToFit="false"/>
      <protection locked="true" hidden="false"/>
    </xf>
    <xf numFmtId="168" fontId="9" fillId="10" borderId="6" xfId="0" applyFont="true" applyBorder="true" applyAlignment="true" applyProtection="false">
      <alignment horizontal="center" vertical="center" textRotation="0" wrapText="false" indent="0" shrinkToFit="false"/>
      <protection locked="true" hidden="false"/>
    </xf>
    <xf numFmtId="167" fontId="6" fillId="0" borderId="0" xfId="0" applyFont="true" applyBorder="false" applyAlignment="true" applyProtection="false">
      <alignment horizontal="general" vertical="bottom" textRotation="0" wrapText="true" indent="0" shrinkToFit="false"/>
      <protection locked="true" hidden="false"/>
    </xf>
    <xf numFmtId="167" fontId="6" fillId="0" borderId="0" xfId="0" applyFont="true" applyBorder="false" applyAlignment="true" applyProtection="false">
      <alignment horizontal="center" vertical="center" textRotation="0" wrapText="true" indent="0" shrinkToFit="false"/>
      <protection locked="true" hidden="false"/>
    </xf>
    <xf numFmtId="164" fontId="16" fillId="16" borderId="46" xfId="0" applyFont="true" applyBorder="true" applyAlignment="true" applyProtection="false">
      <alignment horizontal="left" vertical="top" textRotation="0" wrapText="true" indent="0" shrinkToFit="false"/>
      <protection locked="true" hidden="false"/>
    </xf>
    <xf numFmtId="164" fontId="16" fillId="16" borderId="47" xfId="0" applyFont="true" applyBorder="true" applyAlignment="true" applyProtection="false">
      <alignment horizontal="right" vertical="top" textRotation="0" wrapText="true" indent="0" shrinkToFit="false"/>
      <protection locked="true" hidden="false"/>
    </xf>
    <xf numFmtId="164" fontId="16" fillId="16" borderId="47" xfId="0" applyFont="true" applyBorder="true" applyAlignment="true" applyProtection="false">
      <alignment horizontal="left" vertical="top" textRotation="0" wrapText="true" indent="0" shrinkToFit="false"/>
      <protection locked="true" hidden="false"/>
    </xf>
    <xf numFmtId="164" fontId="16" fillId="16" borderId="47" xfId="0" applyFont="true" applyBorder="true" applyAlignment="true" applyProtection="false">
      <alignment horizontal="center" vertical="top" textRotation="0" wrapText="true" indent="0" shrinkToFit="false"/>
      <protection locked="true" hidden="false"/>
    </xf>
    <xf numFmtId="172" fontId="16" fillId="16" borderId="47" xfId="0" applyFont="true" applyBorder="true" applyAlignment="true" applyProtection="false">
      <alignment horizontal="right" vertical="top" textRotation="0" wrapText="true" indent="0" shrinkToFit="false"/>
      <protection locked="true" hidden="false"/>
    </xf>
    <xf numFmtId="167" fontId="16" fillId="16" borderId="47" xfId="0" applyFont="true" applyBorder="true" applyAlignment="true" applyProtection="false">
      <alignment horizontal="right" vertical="top" textRotation="0" wrapText="true" indent="0" shrinkToFit="false"/>
      <protection locked="true" hidden="false"/>
    </xf>
    <xf numFmtId="167" fontId="16" fillId="16" borderId="48" xfId="0" applyFont="true" applyBorder="true" applyAlignment="true" applyProtection="false">
      <alignment horizontal="right" vertical="top" textRotation="0" wrapText="true" indent="0" shrinkToFit="false"/>
      <protection locked="true" hidden="false"/>
    </xf>
    <xf numFmtId="164" fontId="41" fillId="17" borderId="40" xfId="0" applyFont="true" applyBorder="true" applyAlignment="true" applyProtection="false">
      <alignment horizontal="left" vertical="top" textRotation="0" wrapText="true" indent="0" shrinkToFit="false"/>
      <protection locked="true" hidden="false"/>
    </xf>
    <xf numFmtId="164" fontId="41" fillId="17" borderId="41" xfId="0" applyFont="true" applyBorder="true" applyAlignment="true" applyProtection="false">
      <alignment horizontal="right" vertical="top" textRotation="0" wrapText="true" indent="0" shrinkToFit="false"/>
      <protection locked="true" hidden="false"/>
    </xf>
    <xf numFmtId="164" fontId="41" fillId="17" borderId="41" xfId="0" applyFont="true" applyBorder="true" applyAlignment="true" applyProtection="false">
      <alignment horizontal="left" vertical="top" textRotation="0" wrapText="true" indent="0" shrinkToFit="false"/>
      <protection locked="true" hidden="false"/>
    </xf>
    <xf numFmtId="164" fontId="41" fillId="17" borderId="41" xfId="0" applyFont="true" applyBorder="true" applyAlignment="true" applyProtection="false">
      <alignment horizontal="center" vertical="top" textRotation="0" wrapText="true" indent="0" shrinkToFit="false"/>
      <protection locked="true" hidden="false"/>
    </xf>
    <xf numFmtId="172" fontId="41" fillId="17" borderId="41" xfId="0" applyFont="true" applyBorder="true" applyAlignment="true" applyProtection="false">
      <alignment horizontal="right" vertical="top" textRotation="0" wrapText="true" indent="0" shrinkToFit="false"/>
      <protection locked="true" hidden="false"/>
    </xf>
    <xf numFmtId="167" fontId="41" fillId="17" borderId="41" xfId="0" applyFont="true" applyBorder="true" applyAlignment="true" applyProtection="false">
      <alignment horizontal="right" vertical="top" textRotation="0" wrapText="true" indent="0" shrinkToFit="false"/>
      <protection locked="true" hidden="false"/>
    </xf>
    <xf numFmtId="167" fontId="41" fillId="17" borderId="42" xfId="0" applyFont="true" applyBorder="true" applyAlignment="true" applyProtection="false">
      <alignment horizontal="right" vertical="top" textRotation="0" wrapText="true" indent="0" shrinkToFit="false"/>
      <protection locked="true" hidden="false"/>
    </xf>
    <xf numFmtId="164" fontId="41" fillId="10" borderId="3" xfId="0" applyFont="true" applyBorder="true" applyAlignment="true" applyProtection="false">
      <alignment horizontal="right" vertical="top" textRotation="0" wrapText="true" indent="0" shrinkToFit="false"/>
      <protection locked="true" hidden="false"/>
    </xf>
    <xf numFmtId="164" fontId="41" fillId="10" borderId="0" xfId="0" applyFont="true" applyBorder="true" applyAlignment="true" applyProtection="false">
      <alignment horizontal="right" vertical="top" textRotation="0" wrapText="true" indent="0" shrinkToFit="false"/>
      <protection locked="true" hidden="false"/>
    </xf>
    <xf numFmtId="167" fontId="41" fillId="10" borderId="0" xfId="0" applyFont="true" applyBorder="true" applyAlignment="true" applyProtection="false">
      <alignment horizontal="right" vertical="top" textRotation="0" wrapText="true" indent="0" shrinkToFit="false"/>
      <protection locked="true" hidden="false"/>
    </xf>
    <xf numFmtId="167" fontId="41" fillId="10" borderId="4" xfId="0" applyFont="true" applyBorder="true" applyAlignment="true" applyProtection="false">
      <alignment horizontal="right" vertical="top" textRotation="0" wrapText="true" indent="0" shrinkToFit="false"/>
      <protection locked="true" hidden="false"/>
    </xf>
    <xf numFmtId="164" fontId="44" fillId="10" borderId="23" xfId="0" applyFont="true" applyBorder="true" applyAlignment="true" applyProtection="false">
      <alignment horizontal="left" vertical="top" textRotation="0" wrapText="true" indent="0" shrinkToFit="false"/>
      <protection locked="true" hidden="false"/>
    </xf>
    <xf numFmtId="164" fontId="41" fillId="10" borderId="23" xfId="0" applyFont="true" applyBorder="true" applyAlignment="true" applyProtection="false">
      <alignment horizontal="left" vertical="top" textRotation="0" wrapText="true" indent="0" shrinkToFit="false"/>
      <protection locked="true" hidden="false"/>
    </xf>
    <xf numFmtId="164" fontId="40" fillId="16" borderId="49" xfId="0" applyFont="true" applyBorder="true" applyAlignment="true" applyProtection="false">
      <alignment horizontal="left" vertical="top" textRotation="0" wrapText="true" indent="0" shrinkToFit="false"/>
      <protection locked="true" hidden="false"/>
    </xf>
    <xf numFmtId="164" fontId="40" fillId="16" borderId="50" xfId="0" applyFont="true" applyBorder="true" applyAlignment="true" applyProtection="false">
      <alignment horizontal="left" vertical="top" textRotation="0" wrapText="true" indent="0" shrinkToFit="false"/>
      <protection locked="true" hidden="false"/>
    </xf>
    <xf numFmtId="164" fontId="40" fillId="16" borderId="51" xfId="0" applyFont="true" applyBorder="true" applyAlignment="true" applyProtection="false">
      <alignment horizontal="left" vertical="top" textRotation="0" wrapText="true" indent="0" shrinkToFit="false"/>
      <protection locked="true" hidden="false"/>
    </xf>
    <xf numFmtId="164" fontId="16" fillId="16" borderId="40" xfId="0" applyFont="true" applyBorder="true" applyAlignment="true" applyProtection="false">
      <alignment horizontal="left" vertical="top" textRotation="0" wrapText="true" indent="0" shrinkToFit="false"/>
      <protection locked="true" hidden="false"/>
    </xf>
    <xf numFmtId="164" fontId="16" fillId="16" borderId="41" xfId="0" applyFont="true" applyBorder="true" applyAlignment="true" applyProtection="false">
      <alignment horizontal="right" vertical="top" textRotation="0" wrapText="true" indent="0" shrinkToFit="false"/>
      <protection locked="true" hidden="false"/>
    </xf>
    <xf numFmtId="164" fontId="16" fillId="16" borderId="41" xfId="0" applyFont="true" applyBorder="true" applyAlignment="true" applyProtection="false">
      <alignment horizontal="left" vertical="top" textRotation="0" wrapText="true" indent="0" shrinkToFit="false"/>
      <protection locked="true" hidden="false"/>
    </xf>
    <xf numFmtId="164" fontId="16" fillId="16" borderId="41" xfId="0" applyFont="true" applyBorder="true" applyAlignment="true" applyProtection="false">
      <alignment horizontal="center" vertical="top" textRotation="0" wrapText="true" indent="0" shrinkToFit="false"/>
      <protection locked="true" hidden="false"/>
    </xf>
    <xf numFmtId="172" fontId="16" fillId="16" borderId="41" xfId="0" applyFont="true" applyBorder="true" applyAlignment="true" applyProtection="false">
      <alignment horizontal="right" vertical="top" textRotation="0" wrapText="true" indent="0" shrinkToFit="false"/>
      <protection locked="true" hidden="false"/>
    </xf>
    <xf numFmtId="167" fontId="16" fillId="16" borderId="41" xfId="0" applyFont="true" applyBorder="true" applyAlignment="true" applyProtection="false">
      <alignment horizontal="right" vertical="top" textRotation="0" wrapText="true" indent="0" shrinkToFit="false"/>
      <protection locked="true" hidden="false"/>
    </xf>
    <xf numFmtId="167" fontId="16" fillId="16" borderId="42" xfId="0" applyFont="true" applyBorder="true" applyAlignment="true" applyProtection="false">
      <alignment horizontal="right" vertical="top" textRotation="0" wrapText="true" indent="0" shrinkToFit="false"/>
      <protection locked="true" hidden="false"/>
    </xf>
    <xf numFmtId="164" fontId="41" fillId="18" borderId="40" xfId="0" applyFont="true" applyBorder="true" applyAlignment="true" applyProtection="false">
      <alignment horizontal="left" vertical="top" textRotation="0" wrapText="true" indent="0" shrinkToFit="false"/>
      <protection locked="true" hidden="false"/>
    </xf>
    <xf numFmtId="164" fontId="41" fillId="18" borderId="41" xfId="0" applyFont="true" applyBorder="true" applyAlignment="true" applyProtection="false">
      <alignment horizontal="right" vertical="top" textRotation="0" wrapText="true" indent="0" shrinkToFit="false"/>
      <protection locked="true" hidden="false"/>
    </xf>
    <xf numFmtId="164" fontId="41" fillId="18" borderId="41" xfId="0" applyFont="true" applyBorder="true" applyAlignment="true" applyProtection="false">
      <alignment horizontal="left" vertical="top" textRotation="0" wrapText="true" indent="0" shrinkToFit="false"/>
      <protection locked="true" hidden="false"/>
    </xf>
    <xf numFmtId="164" fontId="41" fillId="18" borderId="41" xfId="0" applyFont="true" applyBorder="true" applyAlignment="true" applyProtection="false">
      <alignment horizontal="center" vertical="top" textRotation="0" wrapText="true" indent="0" shrinkToFit="false"/>
      <protection locked="true" hidden="false"/>
    </xf>
    <xf numFmtId="172" fontId="41" fillId="18" borderId="41" xfId="0" applyFont="true" applyBorder="true" applyAlignment="true" applyProtection="false">
      <alignment horizontal="right" vertical="top" textRotation="0" wrapText="true" indent="0" shrinkToFit="false"/>
      <protection locked="true" hidden="false"/>
    </xf>
    <xf numFmtId="167" fontId="41" fillId="18" borderId="41" xfId="0" applyFont="true" applyBorder="true" applyAlignment="true" applyProtection="false">
      <alignment horizontal="right" vertical="top" textRotation="0" wrapText="true" indent="0" shrinkToFit="false"/>
      <protection locked="true" hidden="false"/>
    </xf>
    <xf numFmtId="167" fontId="41" fillId="18" borderId="42" xfId="0" applyFont="true" applyBorder="true" applyAlignment="true" applyProtection="false">
      <alignment horizontal="right" vertical="top" textRotation="0" wrapText="true" indent="0" shrinkToFit="false"/>
      <protection locked="true" hidden="false"/>
    </xf>
    <xf numFmtId="164" fontId="29" fillId="11" borderId="0" xfId="0" applyFont="true" applyBorder="true" applyAlignment="true" applyProtection="false">
      <alignment horizontal="general" vertical="center" textRotation="0" wrapText="true" indent="0" shrinkToFit="false"/>
      <protection locked="true" hidden="false"/>
    </xf>
    <xf numFmtId="164" fontId="26" fillId="0" borderId="0" xfId="0" applyFont="true" applyBorder="false" applyAlignment="true" applyProtection="false">
      <alignment horizontal="general" vertical="center" textRotation="0" wrapText="false" indent="0" shrinkToFit="false"/>
      <protection locked="true" hidden="false"/>
    </xf>
    <xf numFmtId="167" fontId="6" fillId="0" borderId="0" xfId="0" applyFont="true" applyBorder="true" applyAlignment="true" applyProtection="false">
      <alignment horizontal="center" vertical="center" textRotation="0" wrapText="false" indent="0" shrinkToFit="false"/>
      <protection locked="true" hidden="false"/>
    </xf>
    <xf numFmtId="164" fontId="41" fillId="10" borderId="6" xfId="0" applyFont="true" applyBorder="true" applyAlignment="true" applyProtection="false">
      <alignment horizontal="left" vertical="top" textRotation="0" wrapText="true" indent="0" shrinkToFit="false"/>
      <protection locked="true" hidden="false"/>
    </xf>
    <xf numFmtId="164" fontId="6" fillId="0" borderId="23" xfId="0" applyFont="true" applyBorder="true" applyAlignment="true" applyProtection="false">
      <alignment horizontal="center" vertical="top" textRotation="0" wrapText="true" indent="0" shrinkToFit="false"/>
      <protection locked="true" hidden="false"/>
    </xf>
    <xf numFmtId="164" fontId="29" fillId="11" borderId="23" xfId="0" applyFont="true" applyBorder="true" applyAlignment="true" applyProtection="false">
      <alignment horizontal="left" vertical="center" textRotation="0" wrapText="true" indent="0" shrinkToFit="false"/>
      <protection locked="true" hidden="false"/>
    </xf>
    <xf numFmtId="164" fontId="29" fillId="11" borderId="6" xfId="0" applyFont="true" applyBorder="true" applyAlignment="true" applyProtection="false">
      <alignment horizontal="left" vertical="center" textRotation="0" wrapText="true" indent="0" shrinkToFit="false"/>
      <protection locked="true" hidden="false"/>
    </xf>
    <xf numFmtId="164" fontId="29" fillId="9" borderId="52" xfId="0" applyFont="true" applyBorder="true" applyAlignment="true" applyProtection="false">
      <alignment horizontal="center" vertical="center" textRotation="0" wrapText="false" indent="0" shrinkToFit="false"/>
      <protection locked="true" hidden="false"/>
    </xf>
    <xf numFmtId="164" fontId="29" fillId="9" borderId="36" xfId="0" applyFont="true" applyBorder="true" applyAlignment="true" applyProtection="false">
      <alignment horizontal="center" vertical="center" textRotation="0" wrapText="false" indent="0" shrinkToFit="false"/>
      <protection locked="true" hidden="false"/>
    </xf>
    <xf numFmtId="164" fontId="29" fillId="9" borderId="53" xfId="0" applyFont="true" applyBorder="true" applyAlignment="true" applyProtection="false">
      <alignment horizontal="center" vertical="center" textRotation="0" wrapText="false" indent="0" shrinkToFit="false"/>
      <protection locked="true" hidden="false"/>
    </xf>
    <xf numFmtId="164" fontId="29" fillId="9" borderId="39" xfId="0" applyFont="true" applyBorder="true" applyAlignment="true" applyProtection="false">
      <alignment horizontal="center" vertical="center" textRotation="0" wrapText="false" indent="0" shrinkToFit="false"/>
      <protection locked="true" hidden="false"/>
    </xf>
    <xf numFmtId="168" fontId="9" fillId="9" borderId="54" xfId="0" applyFont="true" applyBorder="true" applyAlignment="true" applyProtection="false">
      <alignment horizontal="center" vertical="center" textRotation="0" wrapText="false" indent="0" shrinkToFit="false"/>
      <protection locked="true" hidden="false"/>
    </xf>
    <xf numFmtId="164" fontId="9" fillId="9" borderId="55" xfId="0" applyFont="true" applyBorder="true" applyAlignment="true" applyProtection="false">
      <alignment horizontal="center" vertical="center" textRotation="0" wrapText="false" indent="0" shrinkToFit="false"/>
      <protection locked="true" hidden="false"/>
    </xf>
    <xf numFmtId="170" fontId="36" fillId="9" borderId="54" xfId="0" applyFont="true" applyBorder="true" applyAlignment="true" applyProtection="false">
      <alignment horizontal="center" vertical="center" textRotation="0" wrapText="false" indent="0" shrinkToFit="false"/>
      <protection locked="true" hidden="false"/>
    </xf>
    <xf numFmtId="170" fontId="36" fillId="9" borderId="56" xfId="0" applyFont="true" applyBorder="true" applyAlignment="true" applyProtection="false">
      <alignment horizontal="center" vertical="center" textRotation="0" wrapText="false" indent="0" shrinkToFit="false"/>
      <protection locked="true" hidden="false"/>
    </xf>
    <xf numFmtId="164" fontId="29" fillId="9" borderId="57" xfId="0" applyFont="true" applyBorder="true" applyAlignment="true" applyProtection="false">
      <alignment horizontal="center" vertical="center" textRotation="0" wrapText="false" indent="0" shrinkToFit="false"/>
      <protection locked="true" hidden="false"/>
    </xf>
    <xf numFmtId="169" fontId="29" fillId="9" borderId="58" xfId="0" applyFont="true" applyBorder="true" applyAlignment="true" applyProtection="false">
      <alignment horizontal="center" vertical="center" textRotation="0" wrapText="false" indent="0" shrinkToFit="false"/>
      <protection locked="true" hidden="false"/>
    </xf>
    <xf numFmtId="168" fontId="29" fillId="9" borderId="57" xfId="0" applyFont="true" applyBorder="true" applyAlignment="true" applyProtection="false">
      <alignment horizontal="center" vertical="center" textRotation="0" wrapText="false" indent="0" shrinkToFit="false"/>
      <protection locked="true" hidden="false"/>
    </xf>
    <xf numFmtId="164" fontId="29" fillId="9" borderId="16" xfId="0" applyFont="true" applyBorder="true" applyAlignment="true" applyProtection="false">
      <alignment horizontal="right" vertical="center" textRotation="0" wrapText="false" indent="0" shrinkToFit="false"/>
      <protection locked="true" hidden="false"/>
    </xf>
    <xf numFmtId="170" fontId="9" fillId="9" borderId="17" xfId="0" applyFont="true" applyBorder="true" applyAlignment="true" applyProtection="false">
      <alignment horizontal="left" vertical="center" textRotation="0" wrapText="false" indent="0" shrinkToFit="false"/>
      <protection locked="true" hidden="false"/>
    </xf>
    <xf numFmtId="170" fontId="29" fillId="9" borderId="24" xfId="0" applyFont="true" applyBorder="true" applyAlignment="true" applyProtection="false">
      <alignment horizontal="right" vertical="center" textRotation="0" wrapText="false" indent="0" shrinkToFit="false"/>
      <protection locked="true" hidden="false"/>
    </xf>
    <xf numFmtId="170" fontId="9" fillId="9" borderId="22" xfId="0" applyFont="true" applyBorder="true" applyAlignment="true" applyProtection="false">
      <alignment horizontal="left" vertical="center" textRotation="0" wrapText="false" indent="0" shrinkToFit="false"/>
      <protection locked="true" hidden="false"/>
    </xf>
    <xf numFmtId="164" fontId="29" fillId="9" borderId="13" xfId="0" applyFont="true" applyBorder="true" applyAlignment="true" applyProtection="false">
      <alignment horizontal="center" vertical="center" textRotation="0" wrapText="false" indent="0" shrinkToFit="false"/>
      <protection locked="true" hidden="false"/>
    </xf>
    <xf numFmtId="164" fontId="29" fillId="9" borderId="21" xfId="0" applyFont="true" applyBorder="true" applyAlignment="true" applyProtection="false">
      <alignment horizontal="center" vertical="center" textRotation="0" wrapText="false" indent="0" shrinkToFit="false"/>
      <protection locked="true" hidden="false"/>
    </xf>
    <xf numFmtId="168" fontId="9" fillId="9" borderId="24" xfId="0" applyFont="true" applyBorder="true" applyAlignment="true" applyProtection="false">
      <alignment horizontal="center" vertical="center" textRotation="0" wrapText="false" indent="0" shrinkToFit="false"/>
      <protection locked="true" hidden="false"/>
    </xf>
    <xf numFmtId="164" fontId="29" fillId="9" borderId="24" xfId="0" applyFont="true" applyBorder="true" applyAlignment="true" applyProtection="false">
      <alignment horizontal="center" vertical="center" textRotation="0" wrapText="false" indent="0" shrinkToFit="false"/>
      <protection locked="true" hidden="false"/>
    </xf>
    <xf numFmtId="164" fontId="9" fillId="9" borderId="22" xfId="0" applyFont="true" applyBorder="true" applyAlignment="true" applyProtection="false">
      <alignment horizontal="center" vertical="center" textRotation="0" wrapText="true" indent="0" shrinkToFit="false"/>
      <protection locked="true" hidden="false"/>
    </xf>
    <xf numFmtId="164" fontId="25" fillId="10" borderId="0" xfId="0" applyFont="true" applyBorder="true" applyAlignment="true" applyProtection="false">
      <alignment horizontal="general" vertical="center" textRotation="0" wrapText="false" indent="0" shrinkToFit="false"/>
      <protection locked="true" hidden="false"/>
    </xf>
    <xf numFmtId="164" fontId="25" fillId="10" borderId="52" xfId="0" applyFont="true" applyBorder="true" applyAlignment="true" applyProtection="false">
      <alignment horizontal="general" vertical="center" textRotation="0" wrapText="false" indent="0" shrinkToFit="false"/>
      <protection locked="true" hidden="false"/>
    </xf>
    <xf numFmtId="164" fontId="0" fillId="10" borderId="29" xfId="0" applyFont="false" applyBorder="true" applyAlignment="true" applyProtection="false">
      <alignment horizontal="general" vertical="center" textRotation="0" wrapText="false" indent="0" shrinkToFit="false"/>
      <protection locked="true" hidden="false"/>
    </xf>
    <xf numFmtId="164" fontId="25" fillId="10" borderId="3" xfId="0" applyFont="true" applyBorder="true" applyAlignment="true" applyProtection="false">
      <alignment horizontal="general" vertical="center" textRotation="0" wrapText="false" indent="0" shrinkToFit="false"/>
      <protection locked="true" hidden="false"/>
    </xf>
    <xf numFmtId="164" fontId="0" fillId="10" borderId="4" xfId="0" applyFont="false" applyBorder="true" applyAlignment="true" applyProtection="false">
      <alignment horizontal="general" vertical="center" textRotation="0" wrapText="false" indent="0" shrinkToFit="false"/>
      <protection locked="true" hidden="false"/>
    </xf>
    <xf numFmtId="164" fontId="10" fillId="10" borderId="3" xfId="0" applyFont="true" applyBorder="true" applyAlignment="true" applyProtection="false">
      <alignment horizontal="general" vertical="center" textRotation="0" wrapText="false" indent="0" shrinkToFit="false"/>
      <protection locked="true" hidden="false"/>
    </xf>
    <xf numFmtId="164" fontId="0" fillId="10" borderId="0" xfId="0" applyFont="false" applyBorder="true" applyAlignment="true" applyProtection="false">
      <alignment horizontal="general" vertical="center" textRotation="0" wrapText="false" indent="0" shrinkToFit="false"/>
      <protection locked="true" hidden="false"/>
    </xf>
    <xf numFmtId="164" fontId="0" fillId="10" borderId="4" xfId="0" applyFont="false" applyBorder="true" applyAlignment="true" applyProtection="false">
      <alignment horizontal="left" vertical="center" textRotation="0" wrapText="false" indent="0" shrinkToFit="false"/>
      <protection locked="true" hidden="false"/>
    </xf>
    <xf numFmtId="164" fontId="0" fillId="10" borderId="3" xfId="0" applyFont="false" applyBorder="true" applyAlignment="true" applyProtection="false">
      <alignment horizontal="general" vertical="center" textRotation="0" wrapText="false" indent="0" shrinkToFit="false"/>
      <protection locked="true" hidden="false"/>
    </xf>
    <xf numFmtId="164" fontId="29" fillId="9" borderId="57" xfId="0" applyFont="true" applyBorder="true" applyAlignment="true" applyProtection="false">
      <alignment horizontal="left" vertical="center" textRotation="0" wrapText="false" indent="0" shrinkToFit="false"/>
      <protection locked="true" hidden="false"/>
    </xf>
    <xf numFmtId="168" fontId="9" fillId="9" borderId="58" xfId="0" applyFont="true" applyBorder="true" applyAlignment="true" applyProtection="false">
      <alignment horizontal="center" vertical="center" textRotation="0" wrapText="false" indent="0" shrinkToFit="false"/>
      <protection locked="true" hidden="false"/>
    </xf>
    <xf numFmtId="164" fontId="9" fillId="10" borderId="0" xfId="0" applyFont="true" applyBorder="true" applyAlignment="true" applyProtection="false">
      <alignment horizontal="general" vertical="center" textRotation="0" wrapText="false" indent="0" shrinkToFit="false"/>
      <protection locked="true" hidden="false"/>
    </xf>
    <xf numFmtId="164" fontId="9" fillId="10" borderId="3" xfId="0" applyFont="true" applyBorder="true" applyAlignment="true" applyProtection="false">
      <alignment horizontal="general" vertical="center" textRotation="0" wrapText="false" indent="0" shrinkToFit="false"/>
      <protection locked="true" hidden="false"/>
    </xf>
    <xf numFmtId="164" fontId="45" fillId="10" borderId="4" xfId="0" applyFont="true" applyBorder="true" applyAlignment="true" applyProtection="false">
      <alignment horizontal="general" vertical="center" textRotation="0" wrapText="false" indent="0" shrinkToFit="false"/>
      <protection locked="true" hidden="false"/>
    </xf>
    <xf numFmtId="164" fontId="29" fillId="9" borderId="30" xfId="0" applyFont="true" applyBorder="true" applyAlignment="true" applyProtection="false">
      <alignment horizontal="general" vertical="center" textRotation="0" wrapText="false" indent="0" shrinkToFit="false"/>
      <protection locked="true" hidden="false"/>
    </xf>
    <xf numFmtId="164" fontId="9" fillId="9" borderId="2" xfId="0" applyFont="true" applyBorder="true" applyAlignment="true" applyProtection="false">
      <alignment horizontal="general" vertical="center" textRotation="0" wrapText="false" indent="0" shrinkToFit="false"/>
      <protection locked="true" hidden="false"/>
    </xf>
    <xf numFmtId="169" fontId="9" fillId="9" borderId="58" xfId="0" applyFont="true" applyBorder="true" applyAlignment="true" applyProtection="false">
      <alignment horizontal="center" vertical="center" textRotation="0" wrapText="false" indent="0" shrinkToFit="false"/>
      <protection locked="true" hidden="false"/>
    </xf>
    <xf numFmtId="164" fontId="46" fillId="10" borderId="0" xfId="0" applyFont="true" applyBorder="true" applyAlignment="true" applyProtection="false">
      <alignment horizontal="general" vertical="center" textRotation="0" wrapText="false" indent="0" shrinkToFit="false"/>
      <protection locked="true" hidden="false"/>
    </xf>
    <xf numFmtId="164" fontId="46" fillId="10" borderId="7" xfId="0" applyFont="true" applyBorder="true" applyAlignment="true" applyProtection="false">
      <alignment horizontal="general" vertical="center" textRotation="0" wrapText="false" indent="0" shrinkToFit="false"/>
      <protection locked="true" hidden="false"/>
    </xf>
    <xf numFmtId="164" fontId="45" fillId="10" borderId="9" xfId="0" applyFont="true" applyBorder="true" applyAlignment="true" applyProtection="false">
      <alignment horizontal="general" vertical="center" textRotation="0" wrapText="false" indent="0" shrinkToFit="false"/>
      <protection locked="true" hidden="false"/>
    </xf>
    <xf numFmtId="164" fontId="29" fillId="9" borderId="30" xfId="0" applyFont="true" applyBorder="true" applyAlignment="true" applyProtection="false">
      <alignment horizontal="left" vertical="center" textRotation="0" wrapText="false" indent="0" shrinkToFit="false"/>
      <protection locked="true" hidden="false"/>
    </xf>
    <xf numFmtId="168" fontId="47" fillId="11" borderId="1" xfId="0" applyFont="true" applyBorder="true" applyAlignment="true" applyProtection="false">
      <alignment horizontal="center" vertical="center" textRotation="0" wrapText="false" indent="0" shrinkToFit="false"/>
      <protection locked="true" hidden="false"/>
    </xf>
    <xf numFmtId="168" fontId="47" fillId="10" borderId="3" xfId="0" applyFont="true" applyBorder="true" applyAlignment="true" applyProtection="false">
      <alignment horizontal="center" vertical="center" textRotation="0" wrapText="false" indent="0" shrinkToFit="false"/>
      <protection locked="true" hidden="false"/>
    </xf>
    <xf numFmtId="168" fontId="47" fillId="10" borderId="0"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8" fontId="48" fillId="11" borderId="13" xfId="0" applyFont="true" applyBorder="true" applyAlignment="true" applyProtection="false">
      <alignment horizontal="center" vertical="center" textRotation="0" wrapText="true" indent="0" shrinkToFit="false"/>
      <protection locked="true" hidden="false"/>
    </xf>
    <xf numFmtId="164" fontId="49" fillId="0" borderId="54" xfId="0" applyFont="true" applyBorder="true" applyAlignment="true" applyProtection="false">
      <alignment horizontal="center" vertical="center" textRotation="0" wrapText="false" indent="0" shrinkToFit="false"/>
      <protection locked="true" hidden="false"/>
    </xf>
    <xf numFmtId="164" fontId="49" fillId="0" borderId="59" xfId="0" applyFont="true" applyBorder="true" applyAlignment="true" applyProtection="false">
      <alignment horizontal="center" vertical="center" textRotation="0" wrapText="false" indent="0" shrinkToFit="false"/>
      <protection locked="true" hidden="false"/>
    </xf>
    <xf numFmtId="164" fontId="49" fillId="0" borderId="56" xfId="0" applyFont="true" applyBorder="true" applyAlignment="true" applyProtection="false">
      <alignment horizontal="center" vertical="center" textRotation="0" wrapText="false" indent="0" shrinkToFit="false"/>
      <protection locked="true" hidden="false"/>
    </xf>
    <xf numFmtId="164" fontId="49" fillId="10" borderId="0" xfId="0" applyFont="true" applyBorder="true" applyAlignment="true" applyProtection="false">
      <alignment horizontal="center" vertical="center" textRotation="0" wrapText="false" indent="0" shrinkToFit="false"/>
      <protection locked="true" hidden="false"/>
    </xf>
    <xf numFmtId="164" fontId="49" fillId="0" borderId="21" xfId="0" applyFont="true" applyBorder="true" applyAlignment="true" applyProtection="false">
      <alignment horizontal="center" vertical="center" textRotation="0" wrapText="false" indent="0" shrinkToFit="false"/>
      <protection locked="true" hidden="false"/>
    </xf>
    <xf numFmtId="164" fontId="49" fillId="10" borderId="24" xfId="0" applyFont="true" applyBorder="true" applyAlignment="true" applyProtection="false">
      <alignment horizontal="center" vertical="center" textRotation="0" wrapText="false" indent="0" shrinkToFit="false"/>
      <protection locked="true" hidden="false"/>
    </xf>
    <xf numFmtId="164" fontId="49" fillId="0" borderId="22" xfId="0" applyFont="true" applyBorder="true" applyAlignment="true" applyProtection="false">
      <alignment horizontal="center" vertical="center" textRotation="0" wrapText="false" indent="0" shrinkToFit="false"/>
      <protection locked="true" hidden="false"/>
    </xf>
    <xf numFmtId="164" fontId="50" fillId="0" borderId="3" xfId="0" applyFont="true" applyBorder="true" applyAlignment="true" applyProtection="false">
      <alignment horizontal="general" vertical="center" textRotation="0" wrapText="false" indent="0" shrinkToFit="false"/>
      <protection locked="true" hidden="false"/>
    </xf>
    <xf numFmtId="164" fontId="50" fillId="0" borderId="0" xfId="0" applyFont="true" applyBorder="true" applyAlignment="true" applyProtection="false">
      <alignment horizontal="general" vertical="center" textRotation="0" wrapText="false" indent="0" shrinkToFit="false"/>
      <protection locked="true" hidden="false"/>
    </xf>
    <xf numFmtId="173" fontId="51" fillId="0" borderId="15" xfId="0" applyFont="true" applyBorder="true" applyAlignment="true" applyProtection="false">
      <alignment horizontal="center" vertical="center" textRotation="0" wrapText="true" indent="0" shrinkToFit="false"/>
      <protection locked="true" hidden="false"/>
    </xf>
    <xf numFmtId="164" fontId="51" fillId="0" borderId="17" xfId="0" applyFont="true" applyBorder="true" applyAlignment="true" applyProtection="false">
      <alignment horizontal="justify" vertical="center" textRotation="0" wrapText="true" indent="0" shrinkToFit="false"/>
      <protection locked="true" hidden="false"/>
    </xf>
    <xf numFmtId="164" fontId="51" fillId="0" borderId="0" xfId="0" applyFont="true" applyBorder="true" applyAlignment="true" applyProtection="false">
      <alignment horizontal="justify" vertical="center" textRotation="0" wrapText="true" indent="0" shrinkToFit="false"/>
      <protection locked="true" hidden="false"/>
    </xf>
    <xf numFmtId="164" fontId="51" fillId="0" borderId="15" xfId="0" applyFont="true" applyBorder="true" applyAlignment="true" applyProtection="false">
      <alignment horizontal="justify" vertical="center" textRotation="0" wrapText="true" indent="0" shrinkToFit="false"/>
      <protection locked="true" hidden="false"/>
    </xf>
    <xf numFmtId="164" fontId="0" fillId="0" borderId="16" xfId="0" applyFont="false" applyBorder="true" applyAlignment="true" applyProtection="false">
      <alignment horizontal="center" vertical="bottom"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4" fontId="50" fillId="0" borderId="10" xfId="0" applyFont="true" applyBorder="true" applyAlignment="true" applyProtection="false">
      <alignment horizontal="center" vertical="center" textRotation="0" wrapText="false" indent="0" shrinkToFit="false"/>
      <protection locked="true" hidden="false"/>
    </xf>
    <xf numFmtId="164" fontId="50" fillId="0" borderId="11" xfId="0" applyFont="true" applyBorder="true" applyAlignment="true" applyProtection="false">
      <alignment horizontal="general" vertical="center" textRotation="0" wrapText="false" indent="0" shrinkToFit="false"/>
      <protection locked="true" hidden="false"/>
    </xf>
    <xf numFmtId="170" fontId="50" fillId="0" borderId="12" xfId="15" applyFont="true" applyBorder="true" applyAlignment="true" applyProtection="true">
      <alignment horizontal="center" vertical="center" textRotation="0" wrapText="false" indent="0" shrinkToFit="false"/>
      <protection locked="true" hidden="false"/>
    </xf>
    <xf numFmtId="170" fontId="50" fillId="0" borderId="0" xfId="15" applyFont="true" applyBorder="true" applyAlignment="true" applyProtection="true">
      <alignment horizontal="center" vertical="center" textRotation="0" wrapText="false" indent="0" shrinkToFit="false"/>
      <protection locked="true" hidden="false"/>
    </xf>
    <xf numFmtId="170" fontId="50" fillId="0" borderId="10" xfId="15" applyFont="true" applyBorder="true" applyAlignment="true" applyProtection="true">
      <alignment horizontal="center" vertical="center" textRotation="0" wrapText="false" indent="0" shrinkToFit="false"/>
      <protection locked="true" hidden="false"/>
    </xf>
    <xf numFmtId="170" fontId="50" fillId="0" borderId="11" xfId="15" applyFont="true" applyBorder="true" applyAlignment="true" applyProtection="true">
      <alignment horizontal="center" vertical="center" textRotation="0" wrapText="false" indent="0" shrinkToFit="false"/>
      <protection locked="true" hidden="false"/>
    </xf>
    <xf numFmtId="164" fontId="51" fillId="0" borderId="21" xfId="0" applyFont="true" applyBorder="true" applyAlignment="true" applyProtection="false">
      <alignment horizontal="right" vertical="center" textRotation="0" wrapText="false" indent="0" shrinkToFit="false"/>
      <protection locked="true" hidden="false"/>
    </xf>
    <xf numFmtId="170" fontId="51" fillId="0" borderId="22" xfId="15" applyFont="true" applyBorder="true" applyAlignment="true" applyProtection="true">
      <alignment horizontal="center" vertical="center" textRotation="0" wrapText="false" indent="0" shrinkToFit="false"/>
      <protection locked="true" hidden="false"/>
    </xf>
    <xf numFmtId="170" fontId="51" fillId="0" borderId="0" xfId="15" applyFont="true" applyBorder="true" applyAlignment="true" applyProtection="true">
      <alignment horizontal="center" vertical="center" textRotation="0" wrapText="false" indent="0" shrinkToFit="false"/>
      <protection locked="true" hidden="false"/>
    </xf>
    <xf numFmtId="170" fontId="50" fillId="0" borderId="21" xfId="15" applyFont="true" applyBorder="true" applyAlignment="true" applyProtection="true">
      <alignment horizontal="center" vertical="center" textRotation="0" wrapText="false" indent="0" shrinkToFit="false"/>
      <protection locked="true" hidden="false"/>
    </xf>
    <xf numFmtId="170" fontId="50" fillId="0" borderId="24" xfId="15" applyFont="true" applyBorder="true" applyAlignment="true" applyProtection="true">
      <alignment horizontal="center" vertical="center" textRotation="0" wrapText="false" indent="0" shrinkToFit="false"/>
      <protection locked="true" hidden="false"/>
    </xf>
    <xf numFmtId="170" fontId="50" fillId="0" borderId="22" xfId="15" applyFont="true" applyBorder="true" applyAlignment="true" applyProtection="true">
      <alignment horizontal="center" vertical="center" textRotation="0" wrapText="false" indent="0" shrinkToFit="false"/>
      <protection locked="true" hidden="false"/>
    </xf>
    <xf numFmtId="164" fontId="50" fillId="0" borderId="3" xfId="0" applyFont="true" applyBorder="true" applyAlignment="true" applyProtection="false">
      <alignment horizontal="center" vertical="center" textRotation="0" wrapText="false" indent="0" shrinkToFit="false"/>
      <protection locked="true" hidden="false"/>
    </xf>
    <xf numFmtId="164" fontId="50" fillId="0" borderId="0" xfId="0" applyFont="true" applyBorder="true" applyAlignment="true" applyProtection="false">
      <alignment horizontal="center" vertical="center" textRotation="0" wrapText="false" indent="0" shrinkToFit="false"/>
      <protection locked="true" hidden="false"/>
    </xf>
    <xf numFmtId="170" fontId="50" fillId="0" borderId="4" xfId="15" applyFont="true" applyBorder="true" applyAlignment="true" applyProtection="true">
      <alignment horizontal="center" vertical="center" textRotation="0" wrapText="false" indent="0" shrinkToFit="false"/>
      <protection locked="true" hidden="false"/>
    </xf>
    <xf numFmtId="170" fontId="50" fillId="0" borderId="15" xfId="15" applyFont="true" applyBorder="true" applyAlignment="true" applyProtection="true">
      <alignment horizontal="center" vertical="center" textRotation="0" wrapText="false" indent="0" shrinkToFit="false"/>
      <protection locked="true" hidden="false"/>
    </xf>
    <xf numFmtId="170" fontId="50" fillId="0" borderId="16" xfId="15" applyFont="true" applyBorder="true" applyAlignment="true" applyProtection="true">
      <alignment horizontal="center" vertical="center" textRotation="0" wrapText="false" indent="0" shrinkToFit="false"/>
      <protection locked="true" hidden="false"/>
    </xf>
    <xf numFmtId="170" fontId="50" fillId="0" borderId="17" xfId="15" applyFont="true" applyBorder="true" applyAlignment="true" applyProtection="true">
      <alignment horizontal="center" vertical="center" textRotation="0" wrapText="false" indent="0" shrinkToFit="false"/>
      <protection locked="true" hidden="false"/>
    </xf>
    <xf numFmtId="168" fontId="52" fillId="11" borderId="5" xfId="0" applyFont="true" applyBorder="true" applyAlignment="true" applyProtection="false">
      <alignment horizontal="center" vertical="center" textRotation="0" wrapText="true" indent="0" shrinkToFit="false"/>
      <protection locked="true" hidden="false"/>
    </xf>
    <xf numFmtId="170" fontId="53" fillId="0" borderId="21" xfId="15" applyFont="true" applyBorder="true" applyAlignment="true" applyProtection="true">
      <alignment horizontal="center" vertical="center" textRotation="0" wrapText="true" indent="0" shrinkToFit="false"/>
      <protection locked="true" hidden="false"/>
    </xf>
    <xf numFmtId="164" fontId="54" fillId="0" borderId="24" xfId="0" applyFont="true" applyBorder="true" applyAlignment="true" applyProtection="false">
      <alignment horizontal="center" vertical="center" textRotation="0" wrapText="true" indent="0" shrinkToFit="false"/>
      <protection locked="true" hidden="false"/>
    </xf>
    <xf numFmtId="164" fontId="54" fillId="0" borderId="22" xfId="0" applyFont="true" applyBorder="true" applyAlignment="true" applyProtection="false">
      <alignment horizontal="center" vertical="center" textRotation="0" wrapText="true" indent="0" shrinkToFit="false"/>
      <protection locked="true" hidden="false"/>
    </xf>
    <xf numFmtId="164" fontId="50" fillId="0" borderId="11" xfId="0" applyFont="true" applyBorder="true" applyAlignment="true" applyProtection="false">
      <alignment horizontal="left" vertical="center" textRotation="0" wrapText="false" indent="0" shrinkToFit="false"/>
      <protection locked="true" hidden="false"/>
    </xf>
    <xf numFmtId="170" fontId="51" fillId="0" borderId="0" xfId="15" applyFont="true" applyBorder="true" applyAlignment="true" applyProtection="true">
      <alignment horizontal="center" vertical="center" textRotation="0" wrapText="true" indent="0" shrinkToFit="false"/>
      <protection locked="true" hidden="false"/>
    </xf>
    <xf numFmtId="170" fontId="50" fillId="0" borderId="57" xfId="15" applyFont="true" applyBorder="true" applyAlignment="true" applyProtection="true">
      <alignment horizontal="center" vertical="center" textRotation="0" wrapText="false" indent="0" shrinkToFit="false"/>
      <protection locked="true" hidden="false"/>
    </xf>
    <xf numFmtId="170" fontId="50" fillId="0" borderId="60" xfId="15" applyFont="true" applyBorder="true" applyAlignment="true" applyProtection="true">
      <alignment horizontal="center" vertical="center" textRotation="0" wrapText="false" indent="0" shrinkToFit="false"/>
      <protection locked="true" hidden="false"/>
    </xf>
    <xf numFmtId="170" fontId="50" fillId="0" borderId="58" xfId="15" applyFont="true" applyBorder="true" applyAlignment="true" applyProtection="true">
      <alignment horizontal="center" vertical="center" textRotation="0" wrapText="false" indent="0" shrinkToFit="false"/>
      <protection locked="true" hidden="false"/>
    </xf>
    <xf numFmtId="164" fontId="50" fillId="0" borderId="36" xfId="0" applyFont="true" applyBorder="true" applyAlignment="true" applyProtection="false">
      <alignment horizontal="center" vertical="center" textRotation="0" wrapText="false" indent="0" shrinkToFit="false"/>
      <protection locked="true" hidden="false"/>
    </xf>
    <xf numFmtId="164" fontId="50" fillId="0" borderId="38" xfId="0" applyFont="true" applyBorder="true" applyAlignment="true" applyProtection="false">
      <alignment horizontal="general" vertical="center" textRotation="0" wrapText="false" indent="0" shrinkToFit="false"/>
      <protection locked="true" hidden="false"/>
    </xf>
    <xf numFmtId="170" fontId="50" fillId="0" borderId="39" xfId="15" applyFont="true" applyBorder="true" applyAlignment="true" applyProtection="true">
      <alignment horizontal="center" vertical="center" textRotation="0" wrapText="false" indent="0" shrinkToFit="false"/>
      <protection locked="true" hidden="false"/>
    </xf>
    <xf numFmtId="173" fontId="55" fillId="11" borderId="13" xfId="0" applyFont="true" applyBorder="true" applyAlignment="true" applyProtection="false">
      <alignment horizontal="center" vertical="center" textRotation="0" wrapText="true" indent="0" shrinkToFit="false"/>
      <protection locked="true" hidden="false"/>
    </xf>
    <xf numFmtId="164" fontId="50" fillId="0" borderId="3" xfId="0" applyFont="true" applyBorder="true" applyAlignment="true" applyProtection="false">
      <alignment horizontal="center" vertical="center" textRotation="0" wrapText="false" indent="0" shrinkToFit="false"/>
      <protection locked="true" hidden="false"/>
    </xf>
    <xf numFmtId="164" fontId="50" fillId="0" borderId="0" xfId="0" applyFont="true" applyBorder="true" applyAlignment="true" applyProtection="false">
      <alignment horizontal="center" vertical="center" textRotation="0" wrapText="false" indent="0" shrinkToFit="false"/>
      <protection locked="true" hidden="false"/>
    </xf>
    <xf numFmtId="173" fontId="51" fillId="0" borderId="3" xfId="0" applyFont="true" applyBorder="true" applyAlignment="true" applyProtection="false">
      <alignment horizontal="center" vertical="center" textRotation="0" wrapText="true" indent="0" shrinkToFit="false"/>
      <protection locked="true" hidden="false"/>
    </xf>
    <xf numFmtId="173" fontId="50" fillId="0" borderId="0" xfId="0" applyFont="true" applyBorder="true" applyAlignment="true" applyProtection="false">
      <alignment horizontal="general" vertical="center" textRotation="0" wrapText="false" indent="0" shrinkToFit="false"/>
      <protection locked="true" hidden="false"/>
    </xf>
    <xf numFmtId="164" fontId="51" fillId="0" borderId="1" xfId="0" applyFont="true" applyBorder="true" applyAlignment="true" applyProtection="false">
      <alignment horizontal="center" vertical="center" textRotation="0" wrapText="false" indent="0" shrinkToFit="false"/>
      <protection locked="true" hidden="false"/>
    </xf>
    <xf numFmtId="164" fontId="51" fillId="0" borderId="0" xfId="0" applyFont="true" applyBorder="true" applyAlignment="true" applyProtection="false">
      <alignment horizontal="center" vertical="center" textRotation="0" wrapText="false" indent="0" shrinkToFit="false"/>
      <protection locked="true" hidden="false"/>
    </xf>
    <xf numFmtId="164" fontId="50" fillId="0" borderId="3" xfId="0" applyFont="true" applyBorder="true" applyAlignment="true" applyProtection="false">
      <alignment horizontal="right" vertical="center" textRotation="0" wrapText="false" indent="0" shrinkToFit="false"/>
      <protection locked="true" hidden="false"/>
    </xf>
    <xf numFmtId="164" fontId="50" fillId="0" borderId="0" xfId="0" applyFont="true" applyBorder="true" applyAlignment="true" applyProtection="false">
      <alignment horizontal="right" vertical="center" textRotation="0" wrapText="false" indent="0" shrinkToFit="false"/>
      <protection locked="true" hidden="false"/>
    </xf>
    <xf numFmtId="175" fontId="56" fillId="0" borderId="0" xfId="15" applyFont="true" applyBorder="true" applyAlignment="true" applyProtection="true">
      <alignment horizontal="general" vertical="center" textRotation="0" wrapText="false" indent="0" shrinkToFit="false"/>
      <protection locked="true" hidden="false"/>
    </xf>
    <xf numFmtId="164" fontId="57" fillId="0" borderId="30" xfId="0" applyFont="true" applyBorder="true" applyAlignment="true" applyProtection="false">
      <alignment horizontal="center" vertical="center" textRotation="0" wrapText="false" indent="0" shrinkToFit="false"/>
      <protection locked="true" hidden="false"/>
    </xf>
    <xf numFmtId="170" fontId="57" fillId="0" borderId="2" xfId="0" applyFont="true" applyBorder="true" applyAlignment="true" applyProtection="false">
      <alignment horizontal="general" vertical="center" textRotation="0" wrapText="false" indent="0" shrinkToFit="false"/>
      <protection locked="true" hidden="false"/>
    </xf>
    <xf numFmtId="170" fontId="57" fillId="0" borderId="0" xfId="0" applyFont="true" applyBorder="true" applyAlignment="true" applyProtection="false">
      <alignment horizontal="general" vertical="center" textRotation="0" wrapText="false" indent="0" shrinkToFit="false"/>
      <protection locked="true" hidden="false"/>
    </xf>
    <xf numFmtId="170" fontId="50" fillId="0" borderId="60" xfId="0" applyFont="true" applyBorder="true" applyAlignment="true" applyProtection="false">
      <alignment horizontal="center" vertical="center" textRotation="0" wrapText="false" indent="0" shrinkToFit="false"/>
      <protection locked="true" hidden="false"/>
    </xf>
    <xf numFmtId="170" fontId="50" fillId="0" borderId="58" xfId="0" applyFont="true" applyBorder="true" applyAlignment="true" applyProtection="false">
      <alignment horizontal="center" vertical="center" textRotation="0" wrapText="fals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70" fontId="57" fillId="0" borderId="8" xfId="0" applyFont="true" applyBorder="true" applyAlignment="true" applyProtection="false">
      <alignment horizontal="general" vertical="center"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8" fontId="52" fillId="0" borderId="0" xfId="0" applyFont="true" applyBorder="true" applyAlignment="true" applyProtection="false">
      <alignment horizontal="general" vertical="center" textRotation="0" wrapText="true" indent="0" shrinkToFit="false"/>
      <protection locked="true" hidden="false"/>
    </xf>
    <xf numFmtId="168" fontId="52" fillId="0" borderId="4" xfId="0" applyFont="true" applyBorder="true" applyAlignment="true" applyProtection="false">
      <alignment horizontal="general" vertical="center" textRotation="0" wrapText="true" indent="0" shrinkToFit="false"/>
      <protection locked="true" hidden="false"/>
    </xf>
    <xf numFmtId="170" fontId="58" fillId="0" borderId="0" xfId="15" applyFont="true" applyBorder="true" applyAlignment="true" applyProtection="true">
      <alignment horizontal="general" vertical="center" textRotation="0" wrapText="true" indent="0" shrinkToFit="false"/>
      <protection locked="true" hidden="false"/>
    </xf>
    <xf numFmtId="164" fontId="54" fillId="0" borderId="0" xfId="0" applyFont="true" applyBorder="true" applyAlignment="true" applyProtection="false">
      <alignment horizontal="general" vertical="center" textRotation="0" wrapText="true" indent="0" shrinkToFit="false"/>
      <protection locked="true" hidden="false"/>
    </xf>
    <xf numFmtId="164" fontId="54" fillId="0" borderId="4" xfId="0" applyFont="true" applyBorder="true" applyAlignment="true" applyProtection="false">
      <alignment horizontal="general" vertical="center" textRotation="0" wrapText="true" indent="0" shrinkToFit="false"/>
      <protection locked="true" hidden="false"/>
    </xf>
    <xf numFmtId="170" fontId="50" fillId="0" borderId="0" xfId="15" applyFont="true" applyBorder="true" applyAlignment="true" applyProtection="true">
      <alignment horizontal="general" vertical="center" textRotation="0" wrapText="false" indent="0" shrinkToFit="false"/>
      <protection locked="true" hidden="false"/>
    </xf>
    <xf numFmtId="164" fontId="25" fillId="10" borderId="5" xfId="0" applyFont="true" applyBorder="true" applyAlignment="true" applyProtection="false">
      <alignment horizontal="general" vertical="center" textRotation="0" wrapText="false" indent="0" shrinkToFit="false"/>
      <protection locked="true" hidden="false"/>
    </xf>
    <xf numFmtId="164" fontId="25" fillId="10" borderId="23" xfId="0" applyFont="true" applyBorder="true" applyAlignment="true" applyProtection="false">
      <alignment horizontal="general" vertical="center" textRotation="0" wrapText="false" indent="0" shrinkToFit="false"/>
      <protection locked="true" hidden="false"/>
    </xf>
    <xf numFmtId="164" fontId="10" fillId="10" borderId="0" xfId="0" applyFont="true" applyBorder="true" applyAlignment="true" applyProtection="false">
      <alignment horizontal="general" vertical="center" textRotation="0" wrapText="false" indent="0" shrinkToFit="false"/>
      <protection locked="true" hidden="false"/>
    </xf>
    <xf numFmtId="164" fontId="0" fillId="10" borderId="23" xfId="0" applyFont="false" applyBorder="true" applyAlignment="true" applyProtection="false">
      <alignment horizontal="general" vertical="center" textRotation="0" wrapText="false" indent="0" shrinkToFit="false"/>
      <protection locked="true" hidden="false"/>
    </xf>
    <xf numFmtId="164" fontId="59" fillId="9" borderId="30" xfId="0" applyFont="true" applyBorder="true" applyAlignment="true" applyProtection="false">
      <alignment horizontal="general" vertical="center" textRotation="0" wrapText="false" indent="0" shrinkToFit="false"/>
      <protection locked="true" hidden="false"/>
    </xf>
    <xf numFmtId="164" fontId="60" fillId="9" borderId="2" xfId="0" applyFont="true" applyBorder="true" applyAlignment="true" applyProtection="false">
      <alignment horizontal="left" vertical="center" textRotation="0" wrapText="false" indent="0" shrinkToFit="false"/>
      <protection locked="true" hidden="false"/>
    </xf>
    <xf numFmtId="164" fontId="59" fillId="9" borderId="13" xfId="0" applyFont="true" applyBorder="true" applyAlignment="true" applyProtection="false">
      <alignment horizontal="center" vertical="center" textRotation="0" wrapText="false" indent="0" shrinkToFit="false"/>
      <protection locked="true" hidden="false"/>
    </xf>
    <xf numFmtId="164" fontId="59" fillId="9" borderId="15" xfId="0" applyFont="true" applyBorder="true" applyAlignment="true" applyProtection="false">
      <alignment horizontal="right" vertical="center" textRotation="0" wrapText="false" indent="0" shrinkToFit="false"/>
      <protection locked="true" hidden="false"/>
    </xf>
    <xf numFmtId="170" fontId="60" fillId="9" borderId="17" xfId="0" applyFont="true" applyBorder="true" applyAlignment="true" applyProtection="false">
      <alignment horizontal="center" vertical="center" textRotation="0" wrapText="false" indent="0" shrinkToFit="false"/>
      <protection locked="true" hidden="false"/>
    </xf>
    <xf numFmtId="164" fontId="60" fillId="10" borderId="0" xfId="0" applyFont="true" applyBorder="true" applyAlignment="true" applyProtection="false">
      <alignment horizontal="general" vertical="center" textRotation="0" wrapText="false" indent="0" shrinkToFit="false"/>
      <protection locked="true" hidden="false"/>
    </xf>
    <xf numFmtId="164" fontId="60" fillId="10" borderId="23" xfId="0" applyFont="true" applyBorder="true" applyAlignment="true" applyProtection="false">
      <alignment horizontal="general" vertical="center" textRotation="0" wrapText="false" indent="0" shrinkToFit="false"/>
      <protection locked="true" hidden="false"/>
    </xf>
    <xf numFmtId="164" fontId="61" fillId="10" borderId="0" xfId="0" applyFont="true" applyBorder="true" applyAlignment="true" applyProtection="false">
      <alignment horizontal="general" vertical="center" textRotation="0" wrapText="false" indent="0" shrinkToFit="false"/>
      <protection locked="true" hidden="false"/>
    </xf>
    <xf numFmtId="164" fontId="62" fillId="0" borderId="0" xfId="0" applyFont="true" applyBorder="true" applyAlignment="true" applyProtection="false">
      <alignment horizontal="general" vertical="center" textRotation="0" wrapText="false" indent="0" shrinkToFit="false"/>
      <protection locked="true" hidden="false"/>
    </xf>
    <xf numFmtId="164" fontId="28" fillId="0" borderId="0" xfId="0" applyFont="true" applyBorder="true" applyAlignment="true" applyProtection="false">
      <alignment horizontal="right" vertical="center" textRotation="0" wrapText="false" indent="0" shrinkToFit="false"/>
      <protection locked="true" hidden="false"/>
    </xf>
    <xf numFmtId="166" fontId="63" fillId="0" borderId="0" xfId="0" applyFont="true" applyBorder="true" applyAlignment="true" applyProtection="false">
      <alignment horizontal="center" vertical="center" textRotation="0" wrapText="false" indent="0" shrinkToFit="false"/>
      <protection locked="true" hidden="false"/>
    </xf>
    <xf numFmtId="167" fontId="64" fillId="0" borderId="0" xfId="0" applyFont="true" applyBorder="true" applyAlignment="true" applyProtection="false">
      <alignment horizontal="right" vertical="center" textRotation="0" wrapText="false" indent="0" shrinkToFit="false"/>
      <protection locked="true" hidden="false"/>
    </xf>
    <xf numFmtId="168" fontId="63" fillId="0" borderId="0" xfId="0" applyFont="true" applyBorder="true" applyAlignment="true" applyProtection="false">
      <alignment horizontal="general" vertical="center" textRotation="0" wrapText="false" indent="0" shrinkToFit="false"/>
      <protection locked="true" hidden="false"/>
    </xf>
    <xf numFmtId="168" fontId="62" fillId="0" borderId="0" xfId="0" applyFont="true" applyBorder="true" applyAlignment="true" applyProtection="false">
      <alignment horizontal="general" vertical="center" textRotation="0" wrapText="false" indent="0" shrinkToFit="false"/>
      <protection locked="true" hidden="false"/>
    </xf>
    <xf numFmtId="168" fontId="28" fillId="0" borderId="0" xfId="0" applyFont="true" applyBorder="true" applyAlignment="true" applyProtection="false">
      <alignment horizontal="left" vertical="center" textRotation="0" wrapText="false" indent="0" shrinkToFit="false"/>
      <protection locked="true" hidden="false"/>
    </xf>
    <xf numFmtId="168" fontId="28" fillId="0" borderId="0" xfId="0" applyFont="true" applyBorder="true" applyAlignment="true" applyProtection="false">
      <alignment horizontal="center" vertical="center" textRotation="0" wrapText="false" indent="0" shrinkToFit="false"/>
      <protection locked="true" hidden="false"/>
    </xf>
    <xf numFmtId="164" fontId="28" fillId="0" borderId="0" xfId="0" applyFont="true" applyBorder="true" applyAlignment="true" applyProtection="false">
      <alignment horizontal="center" vertical="center" textRotation="0" wrapText="false" indent="0" shrinkToFit="false"/>
      <protection locked="true" hidden="false"/>
    </xf>
    <xf numFmtId="167" fontId="65" fillId="0" borderId="0" xfId="0" applyFont="true" applyBorder="true" applyAlignment="true" applyProtection="false">
      <alignment horizontal="general" vertical="center" textRotation="0" wrapText="false" indent="0" shrinkToFit="false"/>
      <protection locked="true" hidden="false"/>
    </xf>
    <xf numFmtId="164" fontId="62" fillId="0" borderId="0" xfId="0" applyFont="true" applyBorder="false" applyAlignment="true" applyProtection="false">
      <alignment horizontal="general" vertical="center" textRotation="0" wrapText="false" indent="0" shrinkToFit="false"/>
      <protection locked="true" hidden="false"/>
    </xf>
    <xf numFmtId="164" fontId="63" fillId="0" borderId="0" xfId="0" applyFont="true" applyBorder="false" applyAlignment="true" applyProtection="false">
      <alignment horizontal="general" vertical="center" textRotation="0" wrapText="false" indent="0" shrinkToFit="false"/>
      <protection locked="true" hidden="false"/>
    </xf>
    <xf numFmtId="164" fontId="62" fillId="10" borderId="0" xfId="0" applyFont="true" applyBorder="false" applyAlignment="true" applyProtection="false">
      <alignment horizontal="general" vertical="center" textRotation="0" wrapText="false" indent="0" shrinkToFit="false"/>
      <protection locked="true" hidden="false"/>
    </xf>
    <xf numFmtId="164" fontId="60" fillId="9" borderId="21" xfId="0" applyFont="true" applyBorder="true" applyAlignment="true" applyProtection="false">
      <alignment horizontal="center" vertical="center" textRotation="0" wrapText="false" indent="0" shrinkToFit="false"/>
      <protection locked="true" hidden="false"/>
    </xf>
    <xf numFmtId="168" fontId="60" fillId="9" borderId="22" xfId="0" applyFont="true" applyBorder="true" applyAlignment="true" applyProtection="false">
      <alignment horizontal="center" vertical="center" textRotation="0" wrapText="false" indent="0" shrinkToFit="false"/>
      <protection locked="true" hidden="false"/>
    </xf>
    <xf numFmtId="170" fontId="59" fillId="9" borderId="21" xfId="0" applyFont="true" applyBorder="true" applyAlignment="true" applyProtection="false">
      <alignment horizontal="right" vertical="center" textRotation="0" wrapText="false" indent="0" shrinkToFit="false"/>
      <protection locked="true" hidden="false"/>
    </xf>
    <xf numFmtId="170" fontId="60" fillId="9" borderId="22" xfId="0" applyFont="true" applyBorder="true" applyAlignment="true" applyProtection="false">
      <alignment horizontal="center" vertical="center" textRotation="0" wrapText="false" indent="0" shrinkToFit="false"/>
      <protection locked="true" hidden="false"/>
    </xf>
    <xf numFmtId="164" fontId="66" fillId="10" borderId="0" xfId="0" applyFont="true" applyBorder="true" applyAlignment="true" applyProtection="false">
      <alignment horizontal="general" vertical="center" textRotation="0" wrapText="false" indent="0" shrinkToFit="false"/>
      <protection locked="true" hidden="false"/>
    </xf>
    <xf numFmtId="164" fontId="66" fillId="10" borderId="6" xfId="0" applyFont="true" applyBorder="true" applyAlignment="true" applyProtection="false">
      <alignment horizontal="general" vertical="center" textRotation="0" wrapText="false" indent="0" shrinkToFit="false"/>
      <protection locked="true" hidden="false"/>
    </xf>
    <xf numFmtId="168" fontId="63" fillId="0" borderId="0" xfId="0" applyFont="true" applyBorder="true" applyAlignment="true" applyProtection="false">
      <alignment horizontal="left" vertical="center" textRotation="0" wrapText="false" indent="0" shrinkToFit="false"/>
      <protection locked="true" hidden="false"/>
    </xf>
    <xf numFmtId="168" fontId="63" fillId="0" borderId="0" xfId="0" applyFont="true" applyBorder="true" applyAlignment="true" applyProtection="false">
      <alignment horizontal="center" vertical="center" textRotation="0" wrapText="false" indent="0" shrinkToFit="false"/>
      <protection locked="true" hidden="false"/>
    </xf>
    <xf numFmtId="164" fontId="62" fillId="0" borderId="0" xfId="0" applyFont="true" applyBorder="true" applyAlignment="true" applyProtection="false">
      <alignment horizontal="center" vertical="center" textRotation="0" wrapText="false" indent="0" shrinkToFit="false"/>
      <protection locked="true" hidden="false"/>
    </xf>
    <xf numFmtId="167" fontId="67" fillId="0" borderId="0" xfId="0" applyFont="true" applyBorder="true" applyAlignment="true" applyProtection="false">
      <alignment horizontal="general" vertical="center" textRotation="0" wrapText="false" indent="0" shrinkToFit="false"/>
      <protection locked="true" hidden="false"/>
    </xf>
    <xf numFmtId="164" fontId="59" fillId="11" borderId="61" xfId="0" applyFont="true" applyBorder="true" applyAlignment="true" applyProtection="false">
      <alignment horizontal="center" vertical="center" textRotation="0" wrapText="true" indent="0" shrinkToFit="false"/>
      <protection locked="true" hidden="false"/>
    </xf>
    <xf numFmtId="164" fontId="59" fillId="11" borderId="62" xfId="0" applyFont="true" applyBorder="true" applyAlignment="true" applyProtection="false">
      <alignment horizontal="center" vertical="center" textRotation="0" wrapText="true" indent="0" shrinkToFit="false"/>
      <protection locked="true" hidden="false"/>
    </xf>
    <xf numFmtId="164" fontId="59" fillId="11" borderId="63" xfId="0" applyFont="true" applyBorder="true" applyAlignment="true" applyProtection="false">
      <alignment horizontal="center" vertical="center" textRotation="0" wrapText="true" indent="0" shrinkToFit="false"/>
      <protection locked="true" hidden="false"/>
    </xf>
    <xf numFmtId="164" fontId="0" fillId="0" borderId="31" xfId="0" applyFont="false" applyBorder="true" applyAlignment="false" applyProtection="false">
      <alignment horizontal="general" vertical="bottom" textRotation="0" wrapText="false" indent="0" shrinkToFit="false"/>
      <protection locked="true" hidden="false"/>
    </xf>
    <xf numFmtId="164" fontId="59" fillId="11" borderId="64" xfId="0" applyFont="true" applyBorder="true" applyAlignment="true" applyProtection="false">
      <alignment horizontal="center" vertical="center" textRotation="0" wrapText="true" indent="0" shrinkToFit="false"/>
      <protection locked="true" hidden="false"/>
    </xf>
    <xf numFmtId="164" fontId="59" fillId="11" borderId="65" xfId="0" applyFont="true" applyBorder="true" applyAlignment="true" applyProtection="false">
      <alignment horizontal="center" vertical="center" textRotation="0" wrapText="true" indent="0" shrinkToFit="false"/>
      <protection locked="true" hidden="false"/>
    </xf>
    <xf numFmtId="164" fontId="59" fillId="11" borderId="66" xfId="0" applyFont="true" applyBorder="true" applyAlignment="true" applyProtection="false">
      <alignment horizontal="center" vertical="center" textRotation="0" wrapText="tru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28" fillId="14" borderId="10" xfId="0" applyFont="true" applyBorder="true" applyAlignment="true" applyProtection="false">
      <alignment horizontal="center" vertical="center" textRotation="0" wrapText="false" indent="0" shrinkToFit="false"/>
      <protection locked="true" hidden="false"/>
    </xf>
    <xf numFmtId="164" fontId="28" fillId="14" borderId="25" xfId="0" applyFont="true" applyBorder="true" applyAlignment="true" applyProtection="false">
      <alignment horizontal="left" vertical="bottom" textRotation="0" wrapText="true" indent="0" shrinkToFit="false"/>
      <protection locked="true" hidden="false"/>
    </xf>
    <xf numFmtId="164" fontId="63" fillId="14" borderId="11" xfId="0" applyFont="true" applyBorder="true" applyAlignment="true" applyProtection="false">
      <alignment horizontal="center" vertical="bottom" textRotation="0" wrapText="false" indent="0" shrinkToFit="false"/>
      <protection locked="true" hidden="false"/>
    </xf>
    <xf numFmtId="167" fontId="63" fillId="14" borderId="11" xfId="0" applyFont="true" applyBorder="true" applyAlignment="true" applyProtection="false">
      <alignment horizontal="center" vertical="bottom" textRotation="0" wrapText="false" indent="0" shrinkToFit="false"/>
      <protection locked="true" hidden="false"/>
    </xf>
    <xf numFmtId="164" fontId="68" fillId="14" borderId="11" xfId="0" applyFont="true" applyBorder="true" applyAlignment="true" applyProtection="false">
      <alignment horizontal="center" vertical="bottom" textRotation="0" wrapText="false" indent="0" shrinkToFit="false"/>
      <protection locked="true" hidden="false"/>
    </xf>
    <xf numFmtId="176" fontId="68" fillId="14" borderId="11" xfId="0" applyFont="true" applyBorder="true" applyAlignment="true" applyProtection="false">
      <alignment horizontal="center" vertical="bottom" textRotation="0" wrapText="false" indent="0" shrinkToFit="false"/>
      <protection locked="true" hidden="false"/>
    </xf>
    <xf numFmtId="176" fontId="68" fillId="14" borderId="12" xfId="0" applyFont="true" applyBorder="true" applyAlignment="true" applyProtection="false">
      <alignment horizontal="center" vertical="bottom" textRotation="0" wrapText="false" indent="0" shrinkToFit="false"/>
      <protection locked="true" hidden="false"/>
    </xf>
    <xf numFmtId="164" fontId="68" fillId="14" borderId="0" xfId="0" applyFont="true" applyBorder="true" applyAlignment="false" applyProtection="false">
      <alignment horizontal="general" vertical="bottom" textRotation="0" wrapText="false" indent="0" shrinkToFit="false"/>
      <protection locked="true" hidden="false"/>
    </xf>
    <xf numFmtId="176" fontId="69" fillId="14" borderId="14" xfId="0" applyFont="true" applyBorder="true" applyAlignment="false" applyProtection="false">
      <alignment horizontal="general" vertical="bottom" textRotation="0" wrapText="false" indent="0" shrinkToFit="false"/>
      <protection locked="true" hidden="false"/>
    </xf>
    <xf numFmtId="164" fontId="68" fillId="0" borderId="0" xfId="0" applyFont="true" applyBorder="false" applyAlignment="false" applyProtection="false">
      <alignment horizontal="general" vertical="bottom" textRotation="0" wrapText="false" indent="0" shrinkToFit="false"/>
      <protection locked="true" hidden="false"/>
    </xf>
    <xf numFmtId="164" fontId="28" fillId="0" borderId="10" xfId="0" applyFont="true" applyBorder="true" applyAlignment="true" applyProtection="false">
      <alignment horizontal="center" vertical="center" textRotation="0" wrapText="false" indent="0" shrinkToFit="false"/>
      <protection locked="true" hidden="false"/>
    </xf>
    <xf numFmtId="164" fontId="28" fillId="0" borderId="25" xfId="0" applyFont="true" applyBorder="true" applyAlignment="true" applyProtection="false">
      <alignment horizontal="left" vertical="bottom" textRotation="0" wrapText="true" indent="0" shrinkToFit="false"/>
      <protection locked="true" hidden="false"/>
    </xf>
    <xf numFmtId="167" fontId="63" fillId="0" borderId="11" xfId="0" applyFont="true" applyBorder="true" applyAlignment="true" applyProtection="false">
      <alignment horizontal="center" vertical="bottom" textRotation="0" wrapText="false" indent="0" shrinkToFit="false"/>
      <protection locked="true" hidden="false"/>
    </xf>
    <xf numFmtId="167" fontId="68" fillId="0" borderId="11" xfId="0" applyFont="true" applyBorder="true" applyAlignment="true" applyProtection="false">
      <alignment horizontal="center" vertical="bottom" textRotation="0" wrapText="false" indent="0" shrinkToFit="false"/>
      <protection locked="true" hidden="false"/>
    </xf>
    <xf numFmtId="176" fontId="68" fillId="0" borderId="11" xfId="0" applyFont="true" applyBorder="true" applyAlignment="true" applyProtection="false">
      <alignment horizontal="center" vertical="bottom" textRotation="0" wrapText="false" indent="0" shrinkToFit="false"/>
      <protection locked="true" hidden="false"/>
    </xf>
    <xf numFmtId="164" fontId="68" fillId="0" borderId="11" xfId="0" applyFont="true" applyBorder="true" applyAlignment="true" applyProtection="false">
      <alignment horizontal="center" vertical="bottom" textRotation="0" wrapText="false" indent="0" shrinkToFit="false"/>
      <protection locked="true" hidden="false"/>
    </xf>
    <xf numFmtId="164" fontId="68" fillId="0" borderId="12" xfId="0" applyFont="true" applyBorder="true" applyAlignment="true" applyProtection="false">
      <alignment horizontal="center" vertical="bottom" textRotation="0" wrapText="false" indent="0" shrinkToFit="false"/>
      <protection locked="true" hidden="false"/>
    </xf>
    <xf numFmtId="164" fontId="68" fillId="0" borderId="0" xfId="0" applyFont="true" applyBorder="true" applyAlignment="false" applyProtection="false">
      <alignment horizontal="general" vertical="bottom" textRotation="0" wrapText="false" indent="0" shrinkToFit="false"/>
      <protection locked="true" hidden="false"/>
    </xf>
    <xf numFmtId="176" fontId="69" fillId="0" borderId="14" xfId="0" applyFont="true" applyBorder="true" applyAlignment="false" applyProtection="false">
      <alignment horizontal="general" vertical="bottom" textRotation="0" wrapText="false" indent="0" shrinkToFit="false"/>
      <protection locked="true" hidden="false"/>
    </xf>
    <xf numFmtId="164" fontId="63" fillId="0" borderId="11" xfId="0" applyFont="true" applyBorder="true" applyAlignment="true" applyProtection="false">
      <alignment horizontal="center" vertical="bottom" textRotation="0" wrapText="false" indent="0" shrinkToFit="false"/>
      <protection locked="true" hidden="false"/>
    </xf>
    <xf numFmtId="176" fontId="68" fillId="0" borderId="12" xfId="0" applyFont="true" applyBorder="true" applyAlignment="true" applyProtection="false">
      <alignment horizontal="center" vertical="bottom" textRotation="0" wrapText="false" indent="0" shrinkToFit="false"/>
      <protection locked="true" hidden="false"/>
    </xf>
    <xf numFmtId="167" fontId="68" fillId="14" borderId="11" xfId="0" applyFont="true" applyBorder="true" applyAlignment="true" applyProtection="false">
      <alignment horizontal="center" vertical="bottom" textRotation="0" wrapText="false" indent="0" shrinkToFit="false"/>
      <protection locked="true" hidden="false"/>
    </xf>
    <xf numFmtId="164" fontId="69" fillId="0" borderId="0" xfId="0" applyFont="true" applyBorder="false" applyAlignment="false" applyProtection="false">
      <alignment horizontal="general" vertical="bottom" textRotation="0" wrapText="false" indent="0" shrinkToFit="false"/>
      <protection locked="true" hidden="false"/>
    </xf>
    <xf numFmtId="176" fontId="68" fillId="0" borderId="11" xfId="0" applyFont="true" applyBorder="true" applyAlignment="true" applyProtection="false">
      <alignment horizontal="center" vertical="bottom" textRotation="0" wrapText="true" indent="0" shrinkToFit="false"/>
      <protection locked="true" hidden="false"/>
    </xf>
    <xf numFmtId="164" fontId="68" fillId="0" borderId="3" xfId="0" applyFont="true" applyBorder="true" applyAlignment="false" applyProtection="false">
      <alignment horizontal="general" vertical="bottom" textRotation="0" wrapText="false" indent="0" shrinkToFit="false"/>
      <protection locked="true" hidden="false"/>
    </xf>
    <xf numFmtId="164" fontId="68" fillId="0" borderId="0" xfId="0" applyFont="true" applyBorder="true" applyAlignment="true" applyProtection="false">
      <alignment horizontal="center" vertical="bottom" textRotation="0" wrapText="false" indent="0" shrinkToFit="false"/>
      <protection locked="true" hidden="false"/>
    </xf>
    <xf numFmtId="164" fontId="68" fillId="0" borderId="4" xfId="0" applyFont="true" applyBorder="true" applyAlignment="false" applyProtection="false">
      <alignment horizontal="general" vertical="bottom" textRotation="0" wrapText="false" indent="0" shrinkToFit="false"/>
      <protection locked="true" hidden="false"/>
    </xf>
    <xf numFmtId="164" fontId="68" fillId="0" borderId="23" xfId="0" applyFont="true" applyBorder="true" applyAlignment="false" applyProtection="false">
      <alignment horizontal="general" vertical="bottom" textRotation="0" wrapText="false" indent="0" shrinkToFit="false"/>
      <protection locked="true" hidden="false"/>
    </xf>
    <xf numFmtId="164" fontId="69" fillId="0" borderId="21" xfId="0" applyFont="true" applyBorder="true" applyAlignment="true" applyProtection="false">
      <alignment horizontal="center" vertical="bottom" textRotation="0" wrapText="false" indent="0" shrinkToFit="false"/>
      <protection locked="true" hidden="false"/>
    </xf>
    <xf numFmtId="167" fontId="69" fillId="0" borderId="24" xfId="0" applyFont="true" applyBorder="true" applyAlignment="true" applyProtection="false">
      <alignment horizontal="center" vertical="bottom" textRotation="0" wrapText="false" indent="0" shrinkToFit="false"/>
      <protection locked="true" hidden="false"/>
    </xf>
    <xf numFmtId="167" fontId="69" fillId="0" borderId="22" xfId="0" applyFont="true" applyBorder="true" applyAlignment="true" applyProtection="false">
      <alignment horizontal="center" vertical="bottom" textRotation="0" wrapText="false" indent="0" shrinkToFit="false"/>
      <protection locked="true" hidden="false"/>
    </xf>
    <xf numFmtId="164" fontId="69" fillId="0" borderId="8" xfId="0" applyFont="true" applyBorder="true" applyAlignment="false" applyProtection="false">
      <alignment horizontal="general" vertical="bottom" textRotation="0" wrapText="false" indent="0" shrinkToFit="false"/>
      <protection locked="true" hidden="false"/>
    </xf>
    <xf numFmtId="176" fontId="69" fillId="0" borderId="67" xfId="0" applyFont="true" applyBorder="true" applyAlignment="false" applyProtection="false">
      <alignment horizontal="general" vertical="bottom" textRotation="0" wrapText="false" indent="0" shrinkToFit="false"/>
      <protection locked="true" hidden="false"/>
    </xf>
    <xf numFmtId="164" fontId="0" fillId="0" borderId="1" xfId="0" applyFont="false" applyBorder="true" applyAlignment="true" applyProtection="false">
      <alignment horizontal="center" vertical="center" textRotation="0" wrapText="false" indent="0" shrinkToFit="false"/>
      <protection locked="true" hidden="false"/>
    </xf>
    <xf numFmtId="164" fontId="60" fillId="9" borderId="68" xfId="0" applyFont="true" applyBorder="true" applyAlignment="true" applyProtection="false">
      <alignment horizontal="general" vertical="center" textRotation="0" wrapText="false" indent="0" shrinkToFit="false"/>
      <protection locked="true" hidden="false"/>
    </xf>
    <xf numFmtId="164" fontId="59" fillId="9" borderId="69" xfId="0" applyFont="true" applyBorder="true" applyAlignment="true" applyProtection="false">
      <alignment horizontal="center" vertical="center" textRotation="0" wrapText="false" indent="0" shrinkToFit="false"/>
      <protection locked="true" hidden="false"/>
    </xf>
    <xf numFmtId="168" fontId="60" fillId="9" borderId="58" xfId="0" applyFont="true" applyBorder="true" applyAlignment="true" applyProtection="false">
      <alignment horizontal="center" vertical="center" textRotation="0" wrapText="false" indent="0" shrinkToFit="false"/>
      <protection locked="true" hidden="false"/>
    </xf>
    <xf numFmtId="169" fontId="60" fillId="9" borderId="58" xfId="0" applyFont="true" applyBorder="true" applyAlignment="true" applyProtection="false">
      <alignment horizontal="center" vertical="center" textRotation="0" wrapText="false" indent="0" shrinkToFit="false"/>
      <protection locked="true" hidden="false"/>
    </xf>
    <xf numFmtId="164" fontId="59" fillId="11" borderId="30" xfId="0" applyFont="true" applyBorder="true" applyAlignment="true" applyProtection="false">
      <alignment horizontal="center" vertical="center" textRotation="0" wrapText="true" indent="0" shrinkToFit="false"/>
      <protection locked="true" hidden="false"/>
    </xf>
    <xf numFmtId="164" fontId="59" fillId="11" borderId="60" xfId="0" applyFont="true" applyBorder="true" applyAlignment="true" applyProtection="false">
      <alignment horizontal="center" vertical="center" textRotation="0" wrapText="true" indent="0" shrinkToFit="false"/>
      <protection locked="true" hidden="false"/>
    </xf>
    <xf numFmtId="164" fontId="59" fillId="11" borderId="17" xfId="0" applyFont="true" applyBorder="true" applyAlignment="true" applyProtection="false">
      <alignment horizontal="center" vertical="center" textRotation="0" wrapText="true" indent="0" shrinkToFit="false"/>
      <protection locked="true" hidden="false"/>
    </xf>
    <xf numFmtId="164" fontId="59" fillId="11" borderId="11" xfId="0" applyFont="true" applyBorder="true" applyAlignment="true" applyProtection="false">
      <alignment horizontal="center" vertical="center" textRotation="0" wrapText="true" indent="0" shrinkToFit="false"/>
      <protection locked="true" hidden="false"/>
    </xf>
    <xf numFmtId="164" fontId="59" fillId="11" borderId="12" xfId="0" applyFont="true" applyBorder="true" applyAlignment="true" applyProtection="false">
      <alignment horizontal="center" vertical="center" textRotation="0" wrapText="true" indent="0" shrinkToFit="false"/>
      <protection locked="true" hidden="false"/>
    </xf>
    <xf numFmtId="164" fontId="0" fillId="0" borderId="52" xfId="0" applyFont="false" applyBorder="true" applyAlignment="false" applyProtection="false">
      <alignment horizontal="general" vertical="bottom" textRotation="0" wrapText="false" indent="0" shrinkToFit="false"/>
      <protection locked="true" hidden="false"/>
    </xf>
    <xf numFmtId="164" fontId="16" fillId="15" borderId="70" xfId="0" applyFont="true" applyBorder="true" applyAlignment="true" applyProtection="false">
      <alignment horizontal="right" vertical="top" textRotation="0" wrapText="true" indent="0" shrinkToFit="false"/>
      <protection locked="true" hidden="false"/>
    </xf>
    <xf numFmtId="164" fontId="16" fillId="15" borderId="71" xfId="0" applyFont="true" applyBorder="true" applyAlignment="true" applyProtection="false">
      <alignment horizontal="right" vertical="top" textRotation="0" wrapText="true" indent="0" shrinkToFit="false"/>
      <protection locked="true" hidden="false"/>
    </xf>
    <xf numFmtId="164" fontId="40" fillId="15" borderId="72" xfId="0" applyFont="true" applyBorder="true" applyAlignment="true" applyProtection="false">
      <alignment horizontal="right" vertical="top" textRotation="0" wrapText="true" indent="0" shrinkToFit="false"/>
      <protection locked="true" hidden="false"/>
    </xf>
    <xf numFmtId="164" fontId="39" fillId="15" borderId="42" xfId="0" applyFont="true" applyBorder="true" applyAlignment="true" applyProtection="false">
      <alignment horizontal="right" vertical="top" textRotation="0" wrapText="true" indent="0" shrinkToFit="false"/>
      <protection locked="true" hidden="false"/>
    </xf>
    <xf numFmtId="177" fontId="68" fillId="0" borderId="0" xfId="0" applyFont="true" applyBorder="false" applyAlignment="false" applyProtection="false">
      <alignment horizontal="general" vertical="bottom" textRotation="0" wrapText="false" indent="0" shrinkToFit="false"/>
      <protection locked="true" hidden="false"/>
    </xf>
    <xf numFmtId="164" fontId="40" fillId="15" borderId="73" xfId="0" applyFont="true" applyBorder="true" applyAlignment="true" applyProtection="false">
      <alignment horizontal="right" vertical="top" textRotation="0" wrapText="true" indent="0" shrinkToFit="false"/>
      <protection locked="true" hidden="false"/>
    </xf>
    <xf numFmtId="164" fontId="16" fillId="15" borderId="41" xfId="0" applyFont="true" applyBorder="true" applyAlignment="true" applyProtection="false">
      <alignment horizontal="right" vertical="top" textRotation="0" wrapText="true" indent="0" shrinkToFit="false"/>
      <protection locked="true" hidden="false"/>
    </xf>
    <xf numFmtId="164" fontId="68" fillId="0" borderId="0" xfId="0" applyFont="true" applyBorder="false" applyAlignment="false" applyProtection="false">
      <alignment horizontal="general" vertical="bottom" textRotation="0" wrapText="false" indent="0" shrinkToFit="false"/>
      <protection locked="true" hidden="false"/>
    </xf>
    <xf numFmtId="164" fontId="44" fillId="10" borderId="3" xfId="0" applyFont="true" applyBorder="true" applyAlignment="true" applyProtection="false">
      <alignment horizontal="left" vertical="top" textRotation="0" wrapText="true" indent="0" shrinkToFit="false"/>
      <protection locked="true" hidden="false"/>
    </xf>
    <xf numFmtId="164" fontId="44" fillId="10" borderId="0" xfId="0" applyFont="true" applyBorder="true" applyAlignment="true" applyProtection="false">
      <alignment horizontal="left" vertical="top" textRotation="0" wrapText="true" indent="0" shrinkToFit="false"/>
      <protection locked="true" hidden="false"/>
    </xf>
    <xf numFmtId="164" fontId="44" fillId="10" borderId="0" xfId="0" applyFont="true" applyBorder="true" applyAlignment="true" applyProtection="false">
      <alignment horizontal="right" vertical="top" textRotation="0" wrapText="true" indent="0" shrinkToFit="false"/>
      <protection locked="true" hidden="false"/>
    </xf>
    <xf numFmtId="164" fontId="44" fillId="10" borderId="4" xfId="0" applyFont="true" applyBorder="true" applyAlignment="true" applyProtection="false">
      <alignment horizontal="right" vertical="top" textRotation="0" wrapText="true" indent="0" shrinkToFit="false"/>
      <protection locked="true" hidden="false"/>
    </xf>
    <xf numFmtId="164" fontId="44" fillId="10" borderId="7" xfId="0" applyFont="true" applyBorder="true" applyAlignment="true" applyProtection="false">
      <alignment horizontal="left" vertical="top" textRotation="0" wrapText="true" indent="0" shrinkToFit="false"/>
      <protection locked="true" hidden="false"/>
    </xf>
    <xf numFmtId="164" fontId="44" fillId="10" borderId="8" xfId="0" applyFont="true" applyBorder="true" applyAlignment="true" applyProtection="false">
      <alignment horizontal="left" vertical="top" textRotation="0" wrapText="true" indent="0" shrinkToFit="false"/>
      <protection locked="true" hidden="false"/>
    </xf>
    <xf numFmtId="164" fontId="44" fillId="10" borderId="8" xfId="0" applyFont="true" applyBorder="true" applyAlignment="true" applyProtection="false">
      <alignment horizontal="right" vertical="top" textRotation="0" wrapText="true" indent="0" shrinkToFit="false"/>
      <protection locked="true" hidden="false"/>
    </xf>
    <xf numFmtId="164" fontId="44" fillId="10" borderId="9" xfId="0" applyFont="true" applyBorder="true" applyAlignment="true" applyProtection="false">
      <alignment horizontal="right" vertical="top" textRotation="0" wrapText="true" indent="0" shrinkToFit="false"/>
      <protection locked="true" hidden="false"/>
    </xf>
    <xf numFmtId="170" fontId="9" fillId="10" borderId="68" xfId="0" applyFont="true" applyBorder="true" applyAlignment="true" applyProtection="false">
      <alignment horizontal="general" vertical="center" textRotation="0" wrapText="false" indent="0" shrinkToFit="false"/>
      <protection locked="true" hidden="false"/>
    </xf>
    <xf numFmtId="164" fontId="11" fillId="10" borderId="4" xfId="0" applyFont="true" applyBorder="true" applyAlignment="true" applyProtection="false">
      <alignment horizontal="general" vertical="center" textRotation="0" wrapText="false" indent="0" shrinkToFit="false"/>
      <protection locked="true" hidden="false"/>
    </xf>
    <xf numFmtId="168" fontId="29" fillId="9" borderId="58" xfId="0" applyFont="true" applyBorder="true" applyAlignment="true" applyProtection="false">
      <alignment horizontal="center" vertical="center" textRotation="0" wrapText="false" indent="0" shrinkToFit="false"/>
      <protection locked="true" hidden="false"/>
    </xf>
    <xf numFmtId="164" fontId="29" fillId="10" borderId="52" xfId="0" applyFont="true" applyBorder="true" applyAlignment="true" applyProtection="false">
      <alignment horizontal="general" vertical="center" textRotation="0" wrapText="false" indent="0" shrinkToFit="false"/>
      <protection locked="true" hidden="false"/>
    </xf>
    <xf numFmtId="170" fontId="9" fillId="10" borderId="29" xfId="0" applyFont="true" applyBorder="true" applyAlignment="true" applyProtection="false">
      <alignment horizontal="general" vertical="center" textRotation="0" wrapText="false" indent="0" shrinkToFit="false"/>
      <protection locked="true" hidden="false"/>
    </xf>
    <xf numFmtId="164" fontId="29" fillId="10" borderId="3" xfId="0" applyFont="true" applyBorder="true" applyAlignment="true" applyProtection="false">
      <alignment horizontal="general" vertical="center" textRotation="0" wrapText="true" indent="0" shrinkToFit="false"/>
      <protection locked="true" hidden="false"/>
    </xf>
    <xf numFmtId="170" fontId="9" fillId="10" borderId="4" xfId="0" applyFont="true" applyBorder="true" applyAlignment="true" applyProtection="false">
      <alignment horizontal="general" vertical="center" textRotation="0" wrapText="false" indent="0" shrinkToFit="false"/>
      <protection locked="true" hidden="false"/>
    </xf>
    <xf numFmtId="170" fontId="9" fillId="9" borderId="56" xfId="0" applyFont="true" applyBorder="true" applyAlignment="true" applyProtection="false">
      <alignment horizontal="left" vertical="center" textRotation="0" wrapText="false" indent="0" shrinkToFit="false"/>
      <protection locked="true" hidden="false"/>
    </xf>
    <xf numFmtId="168" fontId="9" fillId="10" borderId="3" xfId="0" applyFont="true" applyBorder="true" applyAlignment="true" applyProtection="false">
      <alignment horizontal="center" vertical="center" textRotation="0" wrapText="false" indent="0" shrinkToFit="false"/>
      <protection locked="true" hidden="false"/>
    </xf>
    <xf numFmtId="168" fontId="9" fillId="10" borderId="7" xfId="0" applyFont="true" applyBorder="true" applyAlignment="true" applyProtection="false">
      <alignment horizontal="center" vertical="center" textRotation="0" wrapText="false" indent="0" shrinkToFit="false"/>
      <protection locked="true" hidden="false"/>
    </xf>
    <xf numFmtId="170" fontId="9" fillId="10" borderId="9" xfId="0" applyFont="true" applyBorder="true" applyAlignment="true" applyProtection="false">
      <alignment horizontal="general" vertical="center" textRotation="0" wrapText="false" indent="0" shrinkToFit="false"/>
      <protection locked="true" hidden="false"/>
    </xf>
    <xf numFmtId="164" fontId="40" fillId="16" borderId="40" xfId="0" applyFont="true" applyBorder="true" applyAlignment="true" applyProtection="false">
      <alignment horizontal="right" vertical="top" textRotation="0" wrapText="true" indent="0" shrinkToFit="false"/>
      <protection locked="true" hidden="false"/>
    </xf>
    <xf numFmtId="164" fontId="40" fillId="16" borderId="42" xfId="0" applyFont="true" applyBorder="true" applyAlignment="true" applyProtection="false">
      <alignment horizontal="right" vertical="top" textRotation="0" wrapText="true" indent="0" shrinkToFit="false"/>
      <protection locked="true" hidden="false"/>
    </xf>
    <xf numFmtId="164" fontId="44" fillId="10" borderId="3" xfId="0" applyFont="true" applyBorder="true" applyAlignment="true" applyProtection="false">
      <alignment horizontal="right" vertical="top" textRotation="0" wrapText="true" indent="0" shrinkToFit="false"/>
      <protection locked="true" hidden="false"/>
    </xf>
    <xf numFmtId="164" fontId="41" fillId="10" borderId="0" xfId="0" applyFont="true" applyBorder="true" applyAlignment="true" applyProtection="false">
      <alignment horizontal="left" vertical="top" textRotation="0" wrapText="true" indent="0" shrinkToFit="false"/>
      <protection locked="true" hidden="false"/>
    </xf>
    <xf numFmtId="167" fontId="44" fillId="10" borderId="4" xfId="0" applyFont="true" applyBorder="true" applyAlignment="true" applyProtection="false">
      <alignment horizontal="right" vertical="top" textRotation="0" wrapText="true" indent="0" shrinkToFit="false"/>
      <protection locked="true" hidden="false"/>
    </xf>
    <xf numFmtId="164" fontId="29" fillId="9" borderId="31" xfId="0" applyFont="true" applyBorder="true" applyAlignment="true" applyProtection="false">
      <alignment horizontal="center" vertical="center" textRotation="0" wrapText="false" indent="0" shrinkToFit="false"/>
      <protection locked="true" hidden="false"/>
    </xf>
    <xf numFmtId="164" fontId="29" fillId="9" borderId="0" xfId="0" applyFont="true" applyBorder="true" applyAlignment="true" applyProtection="false">
      <alignment horizontal="center" vertical="center" textRotation="0" wrapText="false" indent="0" shrinkToFit="false"/>
      <protection locked="true" hidden="false"/>
    </xf>
    <xf numFmtId="168" fontId="29" fillId="9" borderId="32" xfId="0" applyFont="true" applyBorder="true" applyAlignment="true" applyProtection="false">
      <alignment horizontal="center" vertical="center" textRotation="0" wrapText="false" indent="0" shrinkToFit="false"/>
      <protection locked="true" hidden="false"/>
    </xf>
    <xf numFmtId="170" fontId="29" fillId="9" borderId="38" xfId="0" applyFont="true" applyBorder="true" applyAlignment="true" applyProtection="false">
      <alignment horizontal="right" vertical="center" textRotation="0" wrapText="false" indent="0" shrinkToFit="false"/>
      <protection locked="true" hidden="false"/>
    </xf>
    <xf numFmtId="170" fontId="9" fillId="9" borderId="74" xfId="0" applyFont="true" applyBorder="true" applyAlignment="true" applyProtection="false">
      <alignment horizontal="left" vertical="center" textRotation="0" wrapText="false" indent="0" shrinkToFit="false"/>
      <protection locked="true" hidden="false"/>
    </xf>
    <xf numFmtId="164" fontId="29" fillId="9" borderId="68" xfId="0" applyFont="true" applyBorder="true" applyAlignment="true" applyProtection="false">
      <alignment horizontal="left" vertical="center" textRotation="0" wrapText="true" indent="0" shrinkToFit="false"/>
      <protection locked="true" hidden="false"/>
    </xf>
    <xf numFmtId="168" fontId="9" fillId="10" borderId="0" xfId="0" applyFont="true" applyBorder="true" applyAlignment="true" applyProtection="false">
      <alignment horizontal="center" vertical="center" textRotation="0" wrapText="false" indent="0" shrinkToFit="false"/>
      <protection locked="true" hidden="false"/>
    </xf>
    <xf numFmtId="164" fontId="29" fillId="9" borderId="68" xfId="0" applyFont="true" applyBorder="true" applyAlignment="true" applyProtection="false">
      <alignment horizontal="center" vertical="center" textRotation="0" wrapText="false" indent="0" shrinkToFit="false"/>
      <protection locked="true" hidden="false"/>
    </xf>
    <xf numFmtId="168" fontId="9" fillId="10" borderId="8" xfId="0" applyFont="true" applyBorder="true" applyAlignment="true" applyProtection="false">
      <alignment horizontal="center" vertical="center" textRotation="0" wrapText="false" indent="0" shrinkToFit="false"/>
      <protection locked="true" hidden="false"/>
    </xf>
    <xf numFmtId="167" fontId="29" fillId="11" borderId="57" xfId="0" applyFont="true" applyBorder="true" applyAlignment="true" applyProtection="false">
      <alignment horizontal="center" vertical="center" textRotation="0" wrapText="true" indent="0" shrinkToFit="false"/>
      <protection locked="true" hidden="false"/>
    </xf>
    <xf numFmtId="167" fontId="29" fillId="11" borderId="60" xfId="0" applyFont="true" applyBorder="true" applyAlignment="true" applyProtection="false">
      <alignment horizontal="center" vertical="center" textRotation="0" wrapText="true" indent="0" shrinkToFit="false"/>
      <protection locked="true" hidden="false"/>
    </xf>
    <xf numFmtId="167" fontId="29" fillId="11" borderId="16" xfId="0" applyFont="true" applyBorder="true" applyAlignment="true" applyProtection="false">
      <alignment horizontal="center" vertical="center" textRotation="0" wrapText="true" indent="0" shrinkToFit="false"/>
      <protection locked="true" hidden="false"/>
    </xf>
    <xf numFmtId="167" fontId="29" fillId="11" borderId="58" xfId="0" applyFont="true" applyBorder="true" applyAlignment="true" applyProtection="false">
      <alignment horizontal="center" vertical="center" textRotation="0" wrapText="true" indent="0" shrinkToFit="false"/>
      <protection locked="true" hidden="false"/>
    </xf>
    <xf numFmtId="167" fontId="29" fillId="11" borderId="24" xfId="0" applyFont="true" applyBorder="true" applyAlignment="true" applyProtection="false">
      <alignment horizontal="center" vertical="center" textRotation="0" wrapText="true" indent="0" shrinkToFit="false"/>
      <protection locked="true" hidden="false"/>
    </xf>
    <xf numFmtId="164" fontId="41" fillId="18" borderId="46" xfId="0" applyFont="true" applyBorder="true" applyAlignment="true" applyProtection="false">
      <alignment horizontal="right" vertical="top" textRotation="0" wrapText="true" indent="0" shrinkToFit="false"/>
      <protection locked="true" hidden="false"/>
    </xf>
    <xf numFmtId="164" fontId="41" fillId="18" borderId="47" xfId="0" applyFont="true" applyBorder="true" applyAlignment="true" applyProtection="false">
      <alignment horizontal="left" vertical="top" textRotation="0" wrapText="true" indent="0" shrinkToFit="false"/>
      <protection locked="true" hidden="false"/>
    </xf>
    <xf numFmtId="164" fontId="41" fillId="18" borderId="47" xfId="0" applyFont="true" applyBorder="true" applyAlignment="true" applyProtection="false">
      <alignment horizontal="center" vertical="top" textRotation="0" wrapText="true" indent="0" shrinkToFit="false"/>
      <protection locked="true" hidden="false"/>
    </xf>
    <xf numFmtId="164" fontId="41" fillId="18" borderId="47" xfId="0" applyFont="true" applyBorder="true" applyAlignment="true" applyProtection="false">
      <alignment horizontal="right" vertical="top" textRotation="0" wrapText="true" indent="0" shrinkToFit="false"/>
      <protection locked="true" hidden="false"/>
    </xf>
    <xf numFmtId="167" fontId="41" fillId="18" borderId="47" xfId="0" applyFont="true" applyBorder="true" applyAlignment="true" applyProtection="false">
      <alignment horizontal="right" vertical="top" textRotation="0" wrapText="true" indent="0" shrinkToFit="false"/>
      <protection locked="true" hidden="false"/>
    </xf>
    <xf numFmtId="164" fontId="41" fillId="18" borderId="48" xfId="0" applyFont="true" applyBorder="true" applyAlignment="true" applyProtection="false">
      <alignment horizontal="right" vertical="top" textRotation="0" wrapText="true" indent="0" shrinkToFit="false"/>
      <protection locked="true" hidden="false"/>
    </xf>
    <xf numFmtId="164" fontId="41" fillId="18" borderId="40" xfId="0" applyFont="true" applyBorder="true" applyAlignment="true" applyProtection="false">
      <alignment horizontal="right" vertical="top" textRotation="0" wrapText="true" indent="0" shrinkToFit="false"/>
      <protection locked="true" hidden="false"/>
    </xf>
    <xf numFmtId="164" fontId="41" fillId="18" borderId="42" xfId="0" applyFont="true" applyBorder="true" applyAlignment="true" applyProtection="false">
      <alignment horizontal="right" vertical="top" textRotation="0" wrapText="true" indent="0" shrinkToFit="false"/>
      <protection locked="true" hidden="false"/>
    </xf>
    <xf numFmtId="164" fontId="41" fillId="17" borderId="40" xfId="0" applyFont="true" applyBorder="true" applyAlignment="true" applyProtection="false">
      <alignment horizontal="right" vertical="top" textRotation="0" wrapText="true" indent="0" shrinkToFit="false"/>
      <protection locked="true" hidden="false"/>
    </xf>
    <xf numFmtId="164" fontId="41" fillId="17" borderId="42" xfId="0" applyFont="true" applyBorder="true" applyAlignment="true" applyProtection="false">
      <alignment horizontal="right" vertical="top" textRotation="0" wrapText="true" indent="0" shrinkToFit="false"/>
      <protection locked="true" hidden="false"/>
    </xf>
    <xf numFmtId="164" fontId="40" fillId="19" borderId="40" xfId="0" applyFont="true" applyBorder="true" applyAlignment="true" applyProtection="false">
      <alignment horizontal="right" vertical="top" textRotation="0" wrapText="true" indent="0" shrinkToFit="false"/>
      <protection locked="true" hidden="false"/>
    </xf>
    <xf numFmtId="164" fontId="40" fillId="19" borderId="41" xfId="0" applyFont="true" applyBorder="true" applyAlignment="true" applyProtection="false">
      <alignment horizontal="left" vertical="top" textRotation="0" wrapText="true" indent="0" shrinkToFit="false"/>
      <protection locked="true" hidden="false"/>
    </xf>
    <xf numFmtId="164" fontId="40" fillId="19" borderId="41" xfId="0" applyFont="true" applyBorder="true" applyAlignment="true" applyProtection="false">
      <alignment horizontal="center" vertical="top" textRotation="0" wrapText="true" indent="0" shrinkToFit="false"/>
      <protection locked="true" hidden="false"/>
    </xf>
    <xf numFmtId="164" fontId="40" fillId="19" borderId="41" xfId="0" applyFont="true" applyBorder="true" applyAlignment="true" applyProtection="false">
      <alignment horizontal="right" vertical="top" textRotation="0" wrapText="true" indent="0" shrinkToFit="false"/>
      <protection locked="true" hidden="false"/>
    </xf>
    <xf numFmtId="167" fontId="40" fillId="19" borderId="41" xfId="0" applyFont="true" applyBorder="true" applyAlignment="true" applyProtection="false">
      <alignment horizontal="right" vertical="top" textRotation="0" wrapText="true" indent="0" shrinkToFit="false"/>
      <protection locked="true" hidden="false"/>
    </xf>
    <xf numFmtId="164" fontId="40" fillId="19" borderId="42" xfId="0" applyFont="true" applyBorder="true" applyAlignment="true" applyProtection="false">
      <alignment horizontal="right" vertical="top" textRotation="0" wrapText="true" indent="0" shrinkToFit="false"/>
      <protection locked="true" hidden="false"/>
    </xf>
    <xf numFmtId="164" fontId="41" fillId="10" borderId="4" xfId="0" applyFont="true" applyBorder="true" applyAlignment="true" applyProtection="false">
      <alignment horizontal="right" vertical="top" textRotation="0" wrapText="true" indent="0" shrinkToFit="false"/>
      <protection locked="true" hidden="false"/>
    </xf>
    <xf numFmtId="164" fontId="44" fillId="10" borderId="7" xfId="0" applyFont="true" applyBorder="true" applyAlignment="true" applyProtection="false">
      <alignment horizontal="right" vertical="top" textRotation="0" wrapText="true" indent="0" shrinkToFit="false"/>
      <protection locked="true" hidden="false"/>
    </xf>
    <xf numFmtId="164" fontId="41" fillId="10" borderId="8" xfId="0" applyFont="true" applyBorder="true" applyAlignment="true" applyProtection="false">
      <alignment horizontal="left" vertical="top" textRotation="0" wrapText="true" indent="0" shrinkToFit="false"/>
      <protection locked="true" hidden="false"/>
    </xf>
    <xf numFmtId="167" fontId="44" fillId="10" borderId="9" xfId="0" applyFont="true" applyBorder="true" applyAlignment="true" applyProtection="false">
      <alignment horizontal="right" vertical="top" textRotation="0" wrapText="true" indent="0" shrinkToFit="false"/>
      <protection locked="true" hidden="false"/>
    </xf>
  </cellXfs>
  <cellStyles count="16">
    <cellStyle name="Normal" xfId="0" builtinId="0"/>
    <cellStyle name="Comma" xfId="15" builtinId="3"/>
    <cellStyle name="Comma [0]" xfId="16" builtinId="6"/>
    <cellStyle name="Currency" xfId="17" builtinId="4"/>
    <cellStyle name="Currency [0]" xfId="18" builtinId="7"/>
    <cellStyle name="Percent" xfId="19" builtinId="5"/>
    <cellStyle name="60% - Ênfase1 2" xfId="21"/>
    <cellStyle name="60% - Ênfase2 2" xfId="22"/>
    <cellStyle name="60% - Ênfase3 2" xfId="23"/>
    <cellStyle name="60% - Ênfase4 2" xfId="24"/>
    <cellStyle name="60% - Ênfase5 2" xfId="25"/>
    <cellStyle name="60% - Ênfase6 2" xfId="26"/>
    <cellStyle name="Moeda 2" xfId="27"/>
    <cellStyle name="Neutro 2" xfId="28"/>
    <cellStyle name="Título 5" xfId="29"/>
    <cellStyle name="*unknown*" xfId="20" builtinId="8"/>
  </cellStyles>
  <dxfs count="17">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
      <font>
        <b val="1"/>
        <i val="0"/>
        <color rgb="FFFF000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558ED5"/>
      <rgbColor rgb="FF95B3D7"/>
      <rgbColor rgb="FF993366"/>
      <rgbColor rgb="FFF7F3DF"/>
      <rgbColor rgb="FFD8ECF6"/>
      <rgbColor rgb="FF660066"/>
      <rgbColor rgb="FFD99694"/>
      <rgbColor rgb="FF0092F6"/>
      <rgbColor rgb="FFD6D6D6"/>
      <rgbColor rgb="FF000080"/>
      <rgbColor rgb="FFFF00FF"/>
      <rgbColor rgb="FFFFFF00"/>
      <rgbColor rgb="FF00FFFF"/>
      <rgbColor rgb="FF800080"/>
      <rgbColor rgb="FF800000"/>
      <rgbColor rgb="FF008080"/>
      <rgbColor rgb="FF0000FF"/>
      <rgbColor rgb="FF00B0F0"/>
      <rgbColor rgb="FFEFEFEF"/>
      <rgbColor rgb="FFDFF0D8"/>
      <rgbColor rgb="FFFFEB9C"/>
      <rgbColor rgb="FF93CDDD"/>
      <rgbColor rgb="FFFF99CC"/>
      <rgbColor rgb="FFB3A2C7"/>
      <rgbColor rgb="FFFAC090"/>
      <rgbColor rgb="FF3366FF"/>
      <rgbColor rgb="FF33CCCC"/>
      <rgbColor rgb="FFC3D69B"/>
      <rgbColor rgb="FFFFCC00"/>
      <rgbColor rgb="FFFF9900"/>
      <rgbColor rgb="FFFF5500"/>
      <rgbColor rgb="FF666699"/>
      <rgbColor rgb="FFA6A6A6"/>
      <rgbColor rgb="FF003366"/>
      <rgbColor rgb="FF339966"/>
      <rgbColor rgb="FF003300"/>
      <rgbColor rgb="FF333300"/>
      <rgbColor rgb="FF9C5700"/>
      <rgbColor rgb="FF993366"/>
      <rgbColor rgb="FF1F497D"/>
      <rgbColor rgb="FF404040"/>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10.xml.rels><?xml version="1.0" encoding="UTF-8"?>
<Relationships xmlns="http://schemas.openxmlformats.org/package/2006/relationships"><Relationship Id="rId1" Type="http://schemas.openxmlformats.org/officeDocument/2006/relationships/image" Target="../media/image11.jpeg"/>
</Relationships>
</file>

<file path=xl/drawings/_rels/drawing11.xml.rels><?xml version="1.0" encoding="UTF-8"?>
<Relationships xmlns="http://schemas.openxmlformats.org/package/2006/relationships"><Relationship Id="rId1" Type="http://schemas.openxmlformats.org/officeDocument/2006/relationships/image" Target="../media/image12.jpeg"/>
</Relationships>
</file>

<file path=xl/drawings/_rels/drawing2.xml.rels><?xml version="1.0" encoding="UTF-8"?>
<Relationships xmlns="http://schemas.openxmlformats.org/package/2006/relationships"><Relationship Id="rId1"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jpeg"/>
</Relationships>
</file>

<file path=xl/drawings/_rels/drawing4.xml.rels><?xml version="1.0" encoding="UTF-8"?>
<Relationships xmlns="http://schemas.openxmlformats.org/package/2006/relationships"><Relationship Id="rId1" Type="http://schemas.openxmlformats.org/officeDocument/2006/relationships/image" Target="../media/image4.jpeg"/>
</Relationships>
</file>

<file path=xl/drawings/_rels/drawing5.xml.rels><?xml version="1.0" encoding="UTF-8"?>
<Relationships xmlns="http://schemas.openxmlformats.org/package/2006/relationships"><Relationship Id="rId1" Type="http://schemas.openxmlformats.org/officeDocument/2006/relationships/image" Target="../media/image5.jpeg"/>
</Relationships>
</file>

<file path=xl/drawings/_rels/drawing6.xml.rels><?xml version="1.0" encoding="UTF-8"?>
<Relationships xmlns="http://schemas.openxmlformats.org/package/2006/relationships"><Relationship Id="rId1" Type="http://schemas.openxmlformats.org/officeDocument/2006/relationships/image" Target="../media/image6.jpeg"/><Relationship Id="rId2" Type="http://schemas.openxmlformats.org/officeDocument/2006/relationships/image" Target="../media/image7.png"/>
</Relationships>
</file>

<file path=xl/drawings/_rels/drawing7.xml.rels><?xml version="1.0" encoding="UTF-8"?>
<Relationships xmlns="http://schemas.openxmlformats.org/package/2006/relationships"><Relationship Id="rId1" Type="http://schemas.openxmlformats.org/officeDocument/2006/relationships/image" Target="../media/image8.jpeg"/>
</Relationships>
</file>

<file path=xl/drawings/_rels/drawing8.xml.rels><?xml version="1.0" encoding="UTF-8"?>
<Relationships xmlns="http://schemas.openxmlformats.org/package/2006/relationships"><Relationship Id="rId1" Type="http://schemas.openxmlformats.org/officeDocument/2006/relationships/image" Target="../media/image9.jpeg"/>
</Relationships>
</file>

<file path=xl/drawings/_rels/drawing9.xml.rels><?xml version="1.0" encoding="UTF-8"?>
<Relationships xmlns="http://schemas.openxmlformats.org/package/2006/relationships"><Relationship Id="rId1" Type="http://schemas.openxmlformats.org/officeDocument/2006/relationships/image" Target="../media/image10.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190440</xdr:colOff>
      <xdr:row>0</xdr:row>
      <xdr:rowOff>95400</xdr:rowOff>
    </xdr:from>
    <xdr:to>
      <xdr:col>9</xdr:col>
      <xdr:colOff>448200</xdr:colOff>
      <xdr:row>4</xdr:row>
      <xdr:rowOff>69120</xdr:rowOff>
    </xdr:to>
    <xdr:pic>
      <xdr:nvPicPr>
        <xdr:cNvPr id="0" name="Imagem 2" descr=""/>
        <xdr:cNvPicPr/>
      </xdr:nvPicPr>
      <xdr:blipFill>
        <a:blip r:embed="rId1"/>
        <a:srcRect l="0" t="13037" r="7874" b="-716"/>
        <a:stretch/>
      </xdr:blipFill>
      <xdr:spPr>
        <a:xfrm>
          <a:off x="8274960" y="95400"/>
          <a:ext cx="973440" cy="5734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190440</xdr:colOff>
      <xdr:row>3</xdr:row>
      <xdr:rowOff>168120</xdr:rowOff>
    </xdr:from>
    <xdr:to>
      <xdr:col>9</xdr:col>
      <xdr:colOff>892080</xdr:colOff>
      <xdr:row>8</xdr:row>
      <xdr:rowOff>201240</xdr:rowOff>
    </xdr:to>
    <xdr:pic>
      <xdr:nvPicPr>
        <xdr:cNvPr id="10" name="Imagem 3" descr=""/>
        <xdr:cNvPicPr/>
      </xdr:nvPicPr>
      <xdr:blipFill>
        <a:blip r:embed="rId1"/>
        <a:srcRect l="0" t="13037" r="7874" b="-716"/>
        <a:stretch/>
      </xdr:blipFill>
      <xdr:spPr>
        <a:xfrm>
          <a:off x="11831760" y="587160"/>
          <a:ext cx="1598040" cy="93780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13</xdr:col>
      <xdr:colOff>212760</xdr:colOff>
      <xdr:row>4</xdr:row>
      <xdr:rowOff>10800</xdr:rowOff>
    </xdr:from>
    <xdr:to>
      <xdr:col>14</xdr:col>
      <xdr:colOff>705600</xdr:colOff>
      <xdr:row>8</xdr:row>
      <xdr:rowOff>111600</xdr:rowOff>
    </xdr:to>
    <xdr:pic>
      <xdr:nvPicPr>
        <xdr:cNvPr id="11" name="Imagem 3" descr=""/>
        <xdr:cNvPicPr/>
      </xdr:nvPicPr>
      <xdr:blipFill>
        <a:blip r:embed="rId1"/>
        <a:srcRect l="0" t="13037" r="7874" b="-716"/>
        <a:stretch/>
      </xdr:blipFill>
      <xdr:spPr>
        <a:xfrm>
          <a:off x="14816160" y="610560"/>
          <a:ext cx="1420200" cy="8247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69480</xdr:colOff>
      <xdr:row>4</xdr:row>
      <xdr:rowOff>7560</xdr:rowOff>
    </xdr:from>
    <xdr:to>
      <xdr:col>9</xdr:col>
      <xdr:colOff>979200</xdr:colOff>
      <xdr:row>7</xdr:row>
      <xdr:rowOff>21240</xdr:rowOff>
    </xdr:to>
    <xdr:pic>
      <xdr:nvPicPr>
        <xdr:cNvPr id="1" name="Imagem 3" descr=""/>
        <xdr:cNvPicPr/>
      </xdr:nvPicPr>
      <xdr:blipFill>
        <a:blip r:embed="rId1"/>
        <a:srcRect l="0" t="13037" r="7874" b="-716"/>
        <a:stretch/>
      </xdr:blipFill>
      <xdr:spPr>
        <a:xfrm>
          <a:off x="11833200" y="607320"/>
          <a:ext cx="909720" cy="5569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123120</xdr:colOff>
      <xdr:row>3</xdr:row>
      <xdr:rowOff>100800</xdr:rowOff>
    </xdr:from>
    <xdr:to>
      <xdr:col>9</xdr:col>
      <xdr:colOff>1590840</xdr:colOff>
      <xdr:row>8</xdr:row>
      <xdr:rowOff>93240</xdr:rowOff>
    </xdr:to>
    <xdr:pic>
      <xdr:nvPicPr>
        <xdr:cNvPr id="2" name="Imagem 3" descr=""/>
        <xdr:cNvPicPr/>
      </xdr:nvPicPr>
      <xdr:blipFill>
        <a:blip r:embed="rId1"/>
        <a:srcRect l="0" t="13037" r="7874" b="-716"/>
        <a:stretch/>
      </xdr:blipFill>
      <xdr:spPr>
        <a:xfrm>
          <a:off x="11864880" y="519840"/>
          <a:ext cx="1467720" cy="8971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69480</xdr:colOff>
      <xdr:row>4</xdr:row>
      <xdr:rowOff>7560</xdr:rowOff>
    </xdr:from>
    <xdr:to>
      <xdr:col>9</xdr:col>
      <xdr:colOff>979200</xdr:colOff>
      <xdr:row>7</xdr:row>
      <xdr:rowOff>21240</xdr:rowOff>
    </xdr:to>
    <xdr:pic>
      <xdr:nvPicPr>
        <xdr:cNvPr id="3" name="Imagem 1" descr=""/>
        <xdr:cNvPicPr/>
      </xdr:nvPicPr>
      <xdr:blipFill>
        <a:blip r:embed="rId1"/>
        <a:srcRect l="0" t="13037" r="7874" b="-716"/>
        <a:stretch/>
      </xdr:blipFill>
      <xdr:spPr>
        <a:xfrm>
          <a:off x="11833200" y="607320"/>
          <a:ext cx="909720" cy="5569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123120</xdr:colOff>
      <xdr:row>3</xdr:row>
      <xdr:rowOff>100800</xdr:rowOff>
    </xdr:from>
    <xdr:to>
      <xdr:col>9</xdr:col>
      <xdr:colOff>1590840</xdr:colOff>
      <xdr:row>8</xdr:row>
      <xdr:rowOff>93240</xdr:rowOff>
    </xdr:to>
    <xdr:pic>
      <xdr:nvPicPr>
        <xdr:cNvPr id="4" name="Imagem 1" descr=""/>
        <xdr:cNvPicPr/>
      </xdr:nvPicPr>
      <xdr:blipFill>
        <a:blip r:embed="rId1"/>
        <a:srcRect l="0" t="13037" r="7874" b="-716"/>
        <a:stretch/>
      </xdr:blipFill>
      <xdr:spPr>
        <a:xfrm>
          <a:off x="11753640" y="519840"/>
          <a:ext cx="1467720" cy="8971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171360</xdr:colOff>
      <xdr:row>0</xdr:row>
      <xdr:rowOff>142920</xdr:rowOff>
    </xdr:from>
    <xdr:to>
      <xdr:col>7</xdr:col>
      <xdr:colOff>629280</xdr:colOff>
      <xdr:row>5</xdr:row>
      <xdr:rowOff>60120</xdr:rowOff>
    </xdr:to>
    <xdr:pic>
      <xdr:nvPicPr>
        <xdr:cNvPr id="5" name="Imagem 4" descr=""/>
        <xdr:cNvPicPr/>
      </xdr:nvPicPr>
      <xdr:blipFill>
        <a:blip r:embed="rId1"/>
        <a:srcRect l="0" t="13037" r="7874" b="-716"/>
        <a:stretch/>
      </xdr:blipFill>
      <xdr:spPr>
        <a:xfrm>
          <a:off x="7407720" y="142920"/>
          <a:ext cx="1193040" cy="698040"/>
        </a:xfrm>
        <a:prstGeom prst="rect">
          <a:avLst/>
        </a:prstGeom>
        <a:ln>
          <a:noFill/>
        </a:ln>
      </xdr:spPr>
    </xdr:pic>
    <xdr:clientData/>
  </xdr:twoCellAnchor>
  <xdr:twoCellAnchor editAs="oneCell">
    <xdr:from>
      <xdr:col>0</xdr:col>
      <xdr:colOff>533520</xdr:colOff>
      <xdr:row>7</xdr:row>
      <xdr:rowOff>0</xdr:rowOff>
    </xdr:from>
    <xdr:to>
      <xdr:col>7</xdr:col>
      <xdr:colOff>313920</xdr:colOff>
      <xdr:row>55</xdr:row>
      <xdr:rowOff>83160</xdr:rowOff>
    </xdr:to>
    <xdr:pic>
      <xdr:nvPicPr>
        <xdr:cNvPr id="6" name="Imagem 1" descr=""/>
        <xdr:cNvPicPr/>
      </xdr:nvPicPr>
      <xdr:blipFill>
        <a:blip r:embed="rId2"/>
        <a:stretch/>
      </xdr:blipFill>
      <xdr:spPr>
        <a:xfrm>
          <a:off x="533520" y="1123920"/>
          <a:ext cx="7751880" cy="92271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134640</xdr:colOff>
      <xdr:row>0</xdr:row>
      <xdr:rowOff>123120</xdr:rowOff>
    </xdr:from>
    <xdr:to>
      <xdr:col>7</xdr:col>
      <xdr:colOff>592920</xdr:colOff>
      <xdr:row>5</xdr:row>
      <xdr:rowOff>48240</xdr:rowOff>
    </xdr:to>
    <xdr:pic>
      <xdr:nvPicPr>
        <xdr:cNvPr id="7" name="Imagem 3" descr=""/>
        <xdr:cNvPicPr/>
      </xdr:nvPicPr>
      <xdr:blipFill>
        <a:blip r:embed="rId1"/>
        <a:srcRect l="0" t="13037" r="7874" b="-716"/>
        <a:stretch/>
      </xdr:blipFill>
      <xdr:spPr>
        <a:xfrm>
          <a:off x="9770040" y="123120"/>
          <a:ext cx="1193400" cy="705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100800</xdr:colOff>
      <xdr:row>0</xdr:row>
      <xdr:rowOff>56160</xdr:rowOff>
    </xdr:from>
    <xdr:to>
      <xdr:col>11</xdr:col>
      <xdr:colOff>1253880</xdr:colOff>
      <xdr:row>4</xdr:row>
      <xdr:rowOff>160560</xdr:rowOff>
    </xdr:to>
    <xdr:pic>
      <xdr:nvPicPr>
        <xdr:cNvPr id="8" name="Imagem 3" descr=""/>
        <xdr:cNvPicPr/>
      </xdr:nvPicPr>
      <xdr:blipFill>
        <a:blip r:embed="rId1"/>
        <a:srcRect l="0" t="13037" r="7874" b="-716"/>
        <a:stretch/>
      </xdr:blipFill>
      <xdr:spPr>
        <a:xfrm>
          <a:off x="9876600" y="56160"/>
          <a:ext cx="1153080" cy="7041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89640</xdr:colOff>
      <xdr:row>0</xdr:row>
      <xdr:rowOff>123120</xdr:rowOff>
    </xdr:from>
    <xdr:to>
      <xdr:col>8</xdr:col>
      <xdr:colOff>1020600</xdr:colOff>
      <xdr:row>4</xdr:row>
      <xdr:rowOff>93240</xdr:rowOff>
    </xdr:to>
    <xdr:pic>
      <xdr:nvPicPr>
        <xdr:cNvPr id="9" name="Imagem 2" descr=""/>
        <xdr:cNvPicPr/>
      </xdr:nvPicPr>
      <xdr:blipFill>
        <a:blip r:embed="rId1"/>
        <a:srcRect l="0" t="13037" r="7874" b="-716"/>
        <a:stretch/>
      </xdr:blipFill>
      <xdr:spPr>
        <a:xfrm>
          <a:off x="12837600" y="123120"/>
          <a:ext cx="930960" cy="56988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www1.caixa.gov.br/gov/gov_social/municipal/programa_des_urbano/SINAPI/index.asp" TargetMode="External"/><Relationship Id="rId2" Type="http://schemas.openxmlformats.org/officeDocument/2006/relationships/hyperlink" Target="http://www.dnit.gov.br/custos-e-pagamentos/custos-e-pagamentos-1" TargetMode="External"/><Relationship Id="rId3" Type="http://schemas.openxmlformats.org/officeDocument/2006/relationships/hyperlink" Target="http://www.seinfra.ce.gov.br/index.php/tabela-de-custos" TargetMode="External"/><Relationship Id="rId4" Type="http://schemas.openxmlformats.org/officeDocument/2006/relationships/hyperlink" Target="http://www.prefeitura.sp.gov.br/cidade/secretarias/obras/tabelas_de_custos/index.php?p=242786" TargetMode="External"/><Relationship Id="rId5" Type="http://schemas.openxmlformats.org/officeDocument/2006/relationships/hyperlink" Target="http://187.17.2.135/orse/default.asp" TargetMode="External"/><Relationship Id="rId6" Type="http://schemas.openxmlformats.org/officeDocument/2006/relationships/hyperlink" Target="http://www.informativosbc.com.br/" TargetMode="External"/><Relationship Id="rId7" Type="http://schemas.openxmlformats.org/officeDocument/2006/relationships/hyperlink" Target="http://www.cpos.sp.gov.br/boletim-referencial-de-custos" TargetMode="External"/><Relationship Id="rId8" Type="http://schemas.openxmlformats.org/officeDocument/2006/relationships/hyperlink" Target="http://www.fde.sp.gov.br/PagePublic/Interna.aspx?codigoMenu=189" TargetMode="External"/><Relationship Id="rId9" Type="http://schemas.openxmlformats.org/officeDocument/2006/relationships/hyperlink" Target="http://www.agetop.go.gov.br/Tabelas/113" TargetMode="External"/><Relationship Id="rId10" Type="http://schemas.openxmlformats.org/officeDocument/2006/relationships/hyperlink" Target="http://www.sedurb.pa.gov.br/index.php/component/content/article/2-sem-categoria/102-planilha-de-custo-abril-2017" TargetMode="External"/><Relationship Id="rId11" Type="http://schemas.openxmlformats.org/officeDocument/2006/relationships/hyperlink" Target="http://www.transportes.mg.gov.br/municipio/consulta-a-planilha-de-precos-setop" TargetMode="External"/><Relationship Id="rId12" Type="http://schemas.openxmlformats.org/officeDocument/2006/relationships/hyperlink" Target="http://www.embasa.ba.gov.br/index.php/servico/licitacoes-e-contratos/tabelas-de-preco" TargetMode="External"/><Relationship Id="rId13" Type="http://schemas.openxmlformats.org/officeDocument/2006/relationships/hyperlink" Target="http://www.servicos.ms.gov.br/extranet-seinfra/docs/boletim_precos.html" TargetMode="External"/><Relationship Id="rId14" Type="http://schemas.openxmlformats.org/officeDocument/2006/relationships/hyperlink" Target="https://iopes.es.gov.br/referencial-preco-1" TargetMode="External"/><Relationship Id="rId15" Type="http://schemas.openxmlformats.org/officeDocument/2006/relationships/hyperlink" Target="https://prefeitura.pbh.gov.br/sudecap/tabela-de-precos" TargetMode="External"/><Relationship Id="rId16"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BE113"/>
  <sheetViews>
    <sheetView showFormulas="false" showGridLines="true" showRowColHeaders="true" showZeros="true" rightToLeft="false" tabSelected="true" showOutlineSymbols="true" defaultGridColor="true" view="pageBreakPreview" topLeftCell="A1" colorId="64" zoomScale="90" zoomScaleNormal="100" zoomScalePageLayoutView="90" workbookViewId="0">
      <pane xSplit="0" ySplit="23" topLeftCell="A63" activePane="bottomLeft" state="frozen"/>
      <selection pane="topLeft" activeCell="A1" activeCellId="0" sqref="A1"/>
      <selection pane="bottomLeft" activeCell="L20" activeCellId="0" sqref="L20"/>
    </sheetView>
  </sheetViews>
  <sheetFormatPr defaultRowHeight="12.75" zeroHeight="false" outlineLevelRow="0" outlineLevelCol="0"/>
  <cols>
    <col collapsed="false" customWidth="true" hidden="false" outlineLevel="0" max="1" min="1" style="1" width="18.58"/>
    <col collapsed="false" customWidth="true" hidden="false" outlineLevel="0" max="2" min="2" style="1" width="18.14"/>
    <col collapsed="false" customWidth="true" hidden="false" outlineLevel="0" max="3" min="3" style="1" width="14.01"/>
    <col collapsed="false" customWidth="true" hidden="false" outlineLevel="0" max="4" min="4" style="1" width="13.01"/>
    <col collapsed="false" customWidth="true" hidden="false" outlineLevel="0" max="5" min="5" style="1" width="14.01"/>
    <col collapsed="false" customWidth="true" hidden="false" outlineLevel="0" max="6" min="6" style="1" width="16"/>
    <col collapsed="false" customWidth="true" hidden="false" outlineLevel="0" max="7" min="7" style="1" width="10.85"/>
    <col collapsed="false" customWidth="true" hidden="false" outlineLevel="0" max="8" min="8" style="1" width="10"/>
    <col collapsed="false" customWidth="true" hidden="false" outlineLevel="0" max="10" min="9" style="1" width="10.14"/>
    <col collapsed="false" customWidth="true" hidden="false" outlineLevel="0" max="1025" min="11" style="1" width="9.14"/>
  </cols>
  <sheetData>
    <row r="1" s="11" customFormat="true" ht="14.25" hidden="false" customHeight="true" outlineLevel="0" collapsed="false">
      <c r="A1" s="2" t="s">
        <v>0</v>
      </c>
      <c r="B1" s="2"/>
      <c r="C1" s="2"/>
      <c r="D1" s="2"/>
      <c r="E1" s="2"/>
      <c r="F1" s="2"/>
      <c r="G1" s="2"/>
      <c r="H1" s="2"/>
      <c r="I1" s="3"/>
      <c r="J1" s="3"/>
      <c r="K1" s="4"/>
      <c r="L1" s="4"/>
      <c r="M1" s="4"/>
      <c r="N1" s="4"/>
      <c r="O1" s="4"/>
      <c r="P1" s="4"/>
      <c r="Q1" s="4"/>
      <c r="R1" s="4"/>
      <c r="S1" s="4"/>
      <c r="T1" s="4"/>
      <c r="U1" s="4"/>
      <c r="V1" s="4"/>
      <c r="W1" s="4"/>
      <c r="X1" s="4"/>
      <c r="Y1" s="4"/>
      <c r="Z1" s="5"/>
      <c r="AA1" s="6"/>
      <c r="AB1" s="5"/>
      <c r="AC1" s="5"/>
      <c r="AD1" s="5"/>
      <c r="AE1" s="5"/>
      <c r="AF1" s="7"/>
      <c r="AG1" s="5"/>
      <c r="AH1" s="5"/>
      <c r="AI1" s="5"/>
      <c r="AJ1" s="5"/>
      <c r="AK1" s="8"/>
      <c r="AL1" s="5"/>
      <c r="AM1" s="5"/>
      <c r="AN1" s="9"/>
      <c r="AO1" s="9"/>
      <c r="AP1" s="9"/>
      <c r="AQ1" s="9"/>
      <c r="AR1" s="9"/>
      <c r="AS1" s="9"/>
      <c r="AT1" s="9"/>
      <c r="AU1" s="9"/>
      <c r="AV1" s="9"/>
      <c r="AW1" s="9"/>
      <c r="AX1" s="9"/>
      <c r="AY1" s="9"/>
      <c r="AZ1" s="9"/>
      <c r="BA1" s="9"/>
      <c r="BB1" s="9"/>
      <c r="BC1" s="9"/>
      <c r="BD1" s="9"/>
      <c r="BE1" s="10"/>
    </row>
    <row r="2" s="11" customFormat="true" ht="14.25" hidden="false" customHeight="true" outlineLevel="0" collapsed="false">
      <c r="A2" s="2"/>
      <c r="B2" s="2"/>
      <c r="C2" s="2"/>
      <c r="D2" s="2"/>
      <c r="E2" s="2"/>
      <c r="F2" s="2"/>
      <c r="G2" s="2"/>
      <c r="H2" s="2"/>
      <c r="I2" s="3"/>
      <c r="J2" s="3"/>
      <c r="K2" s="4"/>
      <c r="L2" s="4"/>
      <c r="M2" s="4"/>
      <c r="N2" s="4"/>
      <c r="O2" s="4"/>
      <c r="P2" s="4"/>
      <c r="Q2" s="4"/>
      <c r="R2" s="4"/>
      <c r="S2" s="4"/>
      <c r="T2" s="4"/>
      <c r="U2" s="4"/>
      <c r="V2" s="4"/>
      <c r="W2" s="4"/>
      <c r="X2" s="4"/>
      <c r="Y2" s="4"/>
      <c r="Z2" s="5"/>
      <c r="AA2" s="6"/>
      <c r="AB2" s="5"/>
      <c r="AC2" s="5"/>
      <c r="AD2" s="5"/>
      <c r="AE2" s="5"/>
      <c r="AF2" s="7"/>
      <c r="AG2" s="5"/>
      <c r="AH2" s="5"/>
      <c r="AI2" s="5"/>
      <c r="AJ2" s="5"/>
      <c r="AK2" s="8"/>
      <c r="AL2" s="5"/>
      <c r="AM2" s="5"/>
      <c r="AN2" s="9"/>
      <c r="AO2" s="9"/>
      <c r="AP2" s="9"/>
      <c r="AQ2" s="9"/>
      <c r="AR2" s="9"/>
      <c r="AS2" s="9"/>
      <c r="AT2" s="9"/>
      <c r="AU2" s="9"/>
      <c r="AV2" s="9"/>
      <c r="AW2" s="9"/>
      <c r="AX2" s="9"/>
      <c r="AY2" s="9"/>
      <c r="AZ2" s="9"/>
      <c r="BA2" s="9"/>
      <c r="BB2" s="9"/>
      <c r="BC2" s="9"/>
      <c r="BD2" s="9"/>
      <c r="BE2" s="10"/>
    </row>
    <row r="3" s="11" customFormat="true" ht="4.5" hidden="false" customHeight="true" outlineLevel="0" collapsed="false">
      <c r="A3" s="2"/>
      <c r="B3" s="2"/>
      <c r="C3" s="2"/>
      <c r="D3" s="2"/>
      <c r="E3" s="2"/>
      <c r="F3" s="2"/>
      <c r="G3" s="2"/>
      <c r="H3" s="2"/>
      <c r="I3" s="3"/>
      <c r="J3" s="3"/>
      <c r="K3" s="4"/>
      <c r="L3" s="4"/>
      <c r="M3" s="4"/>
      <c r="N3" s="4"/>
      <c r="O3" s="4"/>
      <c r="P3" s="4"/>
      <c r="Q3" s="4"/>
      <c r="R3" s="4"/>
      <c r="S3" s="4"/>
      <c r="T3" s="4"/>
      <c r="U3" s="4"/>
      <c r="V3" s="4"/>
      <c r="W3" s="4"/>
      <c r="X3" s="4"/>
      <c r="Y3" s="4"/>
      <c r="Z3" s="5"/>
      <c r="AA3" s="6"/>
      <c r="AB3" s="5"/>
      <c r="AC3" s="5"/>
      <c r="AD3" s="5"/>
      <c r="AE3" s="5"/>
      <c r="AF3" s="7"/>
      <c r="AG3" s="5"/>
      <c r="AH3" s="5"/>
      <c r="AI3" s="5"/>
      <c r="AJ3" s="5"/>
      <c r="AK3" s="8"/>
      <c r="AL3" s="5"/>
      <c r="AM3" s="5"/>
      <c r="AN3" s="9"/>
      <c r="AO3" s="9"/>
      <c r="AP3" s="9"/>
      <c r="AQ3" s="9"/>
      <c r="AR3" s="9"/>
      <c r="AS3" s="9"/>
      <c r="AT3" s="9"/>
      <c r="AU3" s="9"/>
      <c r="AV3" s="9"/>
      <c r="AW3" s="9"/>
      <c r="AX3" s="9"/>
      <c r="AY3" s="9"/>
      <c r="AZ3" s="9"/>
      <c r="BA3" s="9"/>
      <c r="BB3" s="9"/>
      <c r="BC3" s="9"/>
      <c r="BD3" s="9"/>
      <c r="BE3" s="10"/>
    </row>
    <row r="4" s="11" customFormat="true" ht="14.25" hidden="false" customHeight="true" outlineLevel="0" collapsed="false">
      <c r="A4" s="2"/>
      <c r="B4" s="2"/>
      <c r="C4" s="2"/>
      <c r="D4" s="2"/>
      <c r="E4" s="2"/>
      <c r="F4" s="2"/>
      <c r="G4" s="2"/>
      <c r="H4" s="2"/>
      <c r="I4" s="3"/>
      <c r="J4" s="3"/>
      <c r="K4" s="4"/>
      <c r="L4" s="4"/>
      <c r="M4" s="4"/>
      <c r="N4" s="4"/>
      <c r="O4" s="4"/>
      <c r="P4" s="4"/>
      <c r="Q4" s="4"/>
      <c r="R4" s="12"/>
      <c r="S4" s="13"/>
      <c r="T4" s="13"/>
      <c r="U4" s="13"/>
      <c r="V4" s="4"/>
      <c r="W4" s="4"/>
      <c r="X4" s="4"/>
      <c r="Y4" s="4"/>
      <c r="Z4" s="4"/>
      <c r="AA4" s="12"/>
      <c r="AB4" s="14"/>
      <c r="AC4" s="15"/>
      <c r="AD4" s="16"/>
      <c r="AE4" s="17"/>
      <c r="AF4" s="18"/>
      <c r="AG4" s="19"/>
      <c r="AH4" s="20"/>
      <c r="AI4" s="20"/>
      <c r="AJ4" s="20"/>
      <c r="AK4" s="8"/>
      <c r="AL4" s="19"/>
      <c r="AM4" s="4"/>
      <c r="AN4" s="9"/>
      <c r="AO4" s="9"/>
      <c r="AP4" s="9"/>
      <c r="AQ4" s="9"/>
      <c r="AR4" s="9"/>
      <c r="AS4" s="9"/>
      <c r="AT4" s="9"/>
      <c r="AU4" s="9"/>
      <c r="AV4" s="9"/>
      <c r="AW4" s="9"/>
      <c r="AX4" s="9"/>
      <c r="AY4" s="9"/>
      <c r="AZ4" s="9"/>
      <c r="BA4" s="9"/>
      <c r="BB4" s="9"/>
      <c r="BC4" s="9"/>
      <c r="BD4" s="9"/>
      <c r="BE4" s="10"/>
    </row>
    <row r="5" s="11" customFormat="true" ht="14.25" hidden="false" customHeight="true" outlineLevel="0" collapsed="false">
      <c r="A5" s="2"/>
      <c r="B5" s="2"/>
      <c r="C5" s="2"/>
      <c r="D5" s="2"/>
      <c r="E5" s="2"/>
      <c r="F5" s="2"/>
      <c r="G5" s="2"/>
      <c r="H5" s="2"/>
      <c r="I5" s="3"/>
      <c r="J5" s="3"/>
      <c r="K5" s="4"/>
      <c r="L5" s="4"/>
      <c r="M5" s="4"/>
      <c r="N5" s="4"/>
      <c r="O5" s="4"/>
      <c r="P5" s="4"/>
      <c r="Q5" s="4"/>
      <c r="R5" s="4"/>
      <c r="S5" s="4"/>
      <c r="T5" s="4"/>
      <c r="U5" s="4"/>
      <c r="V5" s="4"/>
      <c r="W5" s="4"/>
      <c r="X5" s="4"/>
      <c r="Y5" s="4"/>
      <c r="Z5" s="4"/>
      <c r="AA5" s="12"/>
      <c r="AB5" s="14"/>
      <c r="AC5" s="15"/>
      <c r="AD5" s="16"/>
      <c r="AE5" s="21"/>
      <c r="AF5" s="22"/>
      <c r="AG5" s="23"/>
      <c r="AH5" s="24"/>
      <c r="AI5" s="24"/>
      <c r="AJ5" s="24"/>
      <c r="AK5" s="8"/>
      <c r="AL5" s="23"/>
      <c r="AM5" s="4"/>
      <c r="AN5" s="9"/>
      <c r="AO5" s="9"/>
      <c r="AP5" s="9"/>
      <c r="AQ5" s="9"/>
      <c r="AR5" s="9"/>
      <c r="AS5" s="9"/>
      <c r="AT5" s="9"/>
      <c r="AU5" s="9"/>
      <c r="AV5" s="9"/>
      <c r="AW5" s="9"/>
      <c r="AX5" s="9"/>
      <c r="AY5" s="9"/>
      <c r="AZ5" s="9"/>
      <c r="BA5" s="9"/>
      <c r="BB5" s="9"/>
      <c r="BC5" s="9"/>
      <c r="BD5" s="9"/>
      <c r="BE5" s="10"/>
    </row>
    <row r="6" s="28" customFormat="true" ht="12" hidden="false" customHeight="true" outlineLevel="0" collapsed="false">
      <c r="A6" s="25"/>
      <c r="B6" s="26"/>
      <c r="C6" s="26"/>
      <c r="D6" s="26"/>
      <c r="E6" s="26"/>
      <c r="F6" s="26"/>
      <c r="G6" s="26"/>
      <c r="H6" s="26"/>
      <c r="I6" s="26"/>
      <c r="J6" s="27"/>
    </row>
    <row r="7" s="28" customFormat="true" ht="16.5" hidden="true" customHeight="false" outlineLevel="0" collapsed="false">
      <c r="A7" s="29" t="s">
        <v>1</v>
      </c>
      <c r="B7" s="29"/>
      <c r="C7" s="29"/>
      <c r="D7" s="29"/>
      <c r="E7" s="29"/>
      <c r="F7" s="29"/>
      <c r="G7" s="29"/>
      <c r="H7" s="29"/>
      <c r="I7" s="29"/>
      <c r="J7" s="29"/>
    </row>
    <row r="8" s="28" customFormat="true" ht="4.5" hidden="true" customHeight="true" outlineLevel="0" collapsed="false">
      <c r="A8" s="25"/>
      <c r="B8" s="26"/>
      <c r="C8" s="26"/>
      <c r="D8" s="26"/>
      <c r="E8" s="26"/>
      <c r="F8" s="26"/>
      <c r="G8" s="26"/>
      <c r="H8" s="26"/>
      <c r="I8" s="26"/>
      <c r="J8" s="27"/>
    </row>
    <row r="9" s="28" customFormat="true" ht="13.5" hidden="true" customHeight="false" outlineLevel="0" collapsed="false">
      <c r="A9" s="30"/>
      <c r="B9" s="30"/>
      <c r="C9" s="30"/>
      <c r="D9" s="30"/>
      <c r="E9" s="30"/>
      <c r="F9" s="30"/>
      <c r="G9" s="30"/>
      <c r="H9" s="30"/>
      <c r="I9" s="30"/>
      <c r="J9" s="30"/>
    </row>
    <row r="10" s="28" customFormat="true" ht="13.5" hidden="true" customHeight="false" outlineLevel="0" collapsed="false">
      <c r="A10" s="30"/>
      <c r="B10" s="30"/>
      <c r="C10" s="30"/>
      <c r="D10" s="30"/>
      <c r="E10" s="30"/>
      <c r="F10" s="30"/>
      <c r="G10" s="30"/>
      <c r="H10" s="30"/>
      <c r="I10" s="30"/>
      <c r="J10" s="30"/>
    </row>
    <row r="11" s="28" customFormat="true" ht="13.5" hidden="true" customHeight="false" outlineLevel="0" collapsed="false">
      <c r="A11" s="30"/>
      <c r="B11" s="30"/>
      <c r="C11" s="30"/>
      <c r="D11" s="30"/>
      <c r="E11" s="30"/>
      <c r="F11" s="30"/>
      <c r="G11" s="30"/>
      <c r="H11" s="30"/>
      <c r="I11" s="30"/>
      <c r="J11" s="30"/>
    </row>
    <row r="12" s="28" customFormat="true" ht="13.5" hidden="true" customHeight="false" outlineLevel="0" collapsed="false">
      <c r="A12" s="30"/>
      <c r="B12" s="30"/>
      <c r="C12" s="30"/>
      <c r="D12" s="30"/>
      <c r="E12" s="30"/>
      <c r="F12" s="30"/>
      <c r="G12" s="30"/>
      <c r="H12" s="30"/>
      <c r="I12" s="30"/>
      <c r="J12" s="30"/>
    </row>
    <row r="13" s="28" customFormat="true" ht="13.5" hidden="true" customHeight="false" outlineLevel="0" collapsed="false">
      <c r="A13" s="30"/>
      <c r="B13" s="30"/>
      <c r="C13" s="30"/>
      <c r="D13" s="30"/>
      <c r="E13" s="30"/>
      <c r="F13" s="30"/>
      <c r="G13" s="30"/>
      <c r="H13" s="30"/>
      <c r="I13" s="30"/>
      <c r="J13" s="30"/>
    </row>
    <row r="14" s="28" customFormat="true" ht="13.5" hidden="true" customHeight="false" outlineLevel="0" collapsed="false">
      <c r="A14" s="30"/>
      <c r="B14" s="30"/>
      <c r="C14" s="30"/>
      <c r="D14" s="30"/>
      <c r="E14" s="30"/>
      <c r="F14" s="30"/>
      <c r="G14" s="30"/>
      <c r="H14" s="30"/>
      <c r="I14" s="30"/>
      <c r="J14" s="30"/>
    </row>
    <row r="15" s="28" customFormat="true" ht="13.5" hidden="true" customHeight="false" outlineLevel="0" collapsed="false">
      <c r="A15" s="30"/>
      <c r="B15" s="30"/>
      <c r="C15" s="30"/>
      <c r="D15" s="30"/>
      <c r="E15" s="30"/>
      <c r="F15" s="30"/>
      <c r="G15" s="30"/>
      <c r="H15" s="30"/>
      <c r="I15" s="30"/>
      <c r="J15" s="30"/>
    </row>
    <row r="16" s="28" customFormat="true" ht="13.5" hidden="true" customHeight="false" outlineLevel="0" collapsed="false">
      <c r="A16" s="30"/>
      <c r="B16" s="30"/>
      <c r="C16" s="30"/>
      <c r="D16" s="30"/>
      <c r="E16" s="30"/>
      <c r="F16" s="30"/>
      <c r="G16" s="30"/>
      <c r="H16" s="30"/>
      <c r="I16" s="30"/>
      <c r="J16" s="30"/>
    </row>
    <row r="17" customFormat="false" ht="15.75" hidden="false" customHeight="false" outlineLevel="0" collapsed="false">
      <c r="A17" s="31" t="s">
        <v>2</v>
      </c>
      <c r="B17" s="31"/>
      <c r="C17" s="31"/>
      <c r="D17" s="31"/>
      <c r="E17" s="31"/>
      <c r="F17" s="31"/>
      <c r="G17" s="31"/>
      <c r="H17" s="31"/>
      <c r="I17" s="31"/>
      <c r="J17" s="31"/>
    </row>
    <row r="18" customFormat="false" ht="3" hidden="false" customHeight="true" outlineLevel="0" collapsed="false">
      <c r="A18" s="32"/>
      <c r="B18" s="33"/>
      <c r="C18" s="33"/>
      <c r="D18" s="33"/>
      <c r="E18" s="33"/>
      <c r="F18" s="33"/>
      <c r="G18" s="33"/>
      <c r="H18" s="33"/>
      <c r="I18" s="33"/>
      <c r="J18" s="34"/>
    </row>
    <row r="19" customFormat="false" ht="12.75" hidden="false" customHeight="false" outlineLevel="0" collapsed="false">
      <c r="A19" s="35" t="s">
        <v>3</v>
      </c>
      <c r="B19" s="36" t="s">
        <v>4</v>
      </c>
      <c r="C19" s="36"/>
      <c r="D19" s="36"/>
      <c r="E19" s="36"/>
      <c r="F19" s="36"/>
      <c r="G19" s="36"/>
      <c r="H19" s="36"/>
      <c r="I19" s="36"/>
      <c r="J19" s="37"/>
    </row>
    <row r="20" customFormat="false" ht="12.75" hidden="false" customHeight="false" outlineLevel="0" collapsed="false">
      <c r="A20" s="35" t="s">
        <v>5</v>
      </c>
      <c r="B20" s="36" t="s">
        <v>6</v>
      </c>
      <c r="C20" s="36"/>
      <c r="D20" s="36"/>
      <c r="E20" s="36"/>
      <c r="F20" s="36"/>
      <c r="G20" s="36"/>
      <c r="H20" s="36"/>
      <c r="I20" s="36"/>
      <c r="J20" s="37"/>
    </row>
    <row r="21" customFormat="false" ht="12.75" hidden="false" customHeight="false" outlineLevel="0" collapsed="false">
      <c r="A21" s="35" t="s">
        <v>7</v>
      </c>
      <c r="B21" s="36" t="s">
        <v>8</v>
      </c>
      <c r="C21" s="36"/>
      <c r="D21" s="36"/>
      <c r="E21" s="36"/>
      <c r="F21" s="36"/>
      <c r="G21" s="36"/>
      <c r="H21" s="36"/>
      <c r="I21" s="36"/>
      <c r="J21" s="37"/>
    </row>
    <row r="22" customFormat="false" ht="12.75" hidden="false" customHeight="false" outlineLevel="0" collapsed="false">
      <c r="A22" s="38" t="s">
        <v>9</v>
      </c>
      <c r="B22" s="39" t="s">
        <v>10</v>
      </c>
      <c r="C22" s="40"/>
      <c r="D22" s="40"/>
      <c r="E22" s="40"/>
      <c r="F22" s="40"/>
      <c r="G22" s="40"/>
      <c r="H22" s="40"/>
      <c r="I22" s="40"/>
      <c r="J22" s="41"/>
    </row>
    <row r="23" customFormat="false" ht="13.5" hidden="false" customHeight="false" outlineLevel="0" collapsed="false">
      <c r="A23" s="42" t="s">
        <v>11</v>
      </c>
      <c r="B23" s="43" t="n">
        <v>43892</v>
      </c>
      <c r="C23" s="44"/>
      <c r="D23" s="44"/>
      <c r="E23" s="44"/>
      <c r="F23" s="44"/>
      <c r="G23" s="44"/>
      <c r="H23" s="44"/>
      <c r="I23" s="44"/>
      <c r="J23" s="45"/>
    </row>
    <row r="24" s="28" customFormat="true" ht="3.75" hidden="false" customHeight="true" outlineLevel="0" collapsed="false">
      <c r="A24" s="25"/>
      <c r="B24" s="26"/>
      <c r="C24" s="26"/>
      <c r="D24" s="26"/>
      <c r="E24" s="26"/>
      <c r="F24" s="26"/>
      <c r="G24" s="26"/>
      <c r="H24" s="26"/>
      <c r="I24" s="26"/>
      <c r="J24" s="27"/>
    </row>
    <row r="25" customFormat="false" ht="15.75" hidden="false" customHeight="false" outlineLevel="0" collapsed="false">
      <c r="A25" s="31" t="s">
        <v>12</v>
      </c>
      <c r="B25" s="31"/>
      <c r="C25" s="31"/>
      <c r="D25" s="31"/>
      <c r="E25" s="31"/>
      <c r="F25" s="31"/>
      <c r="G25" s="31"/>
      <c r="H25" s="31"/>
      <c r="I25" s="31"/>
      <c r="J25" s="31"/>
    </row>
    <row r="26" customFormat="false" ht="3" hidden="false" customHeight="true" outlineLevel="0" collapsed="false">
      <c r="A26" s="32"/>
      <c r="B26" s="46"/>
      <c r="C26" s="46"/>
      <c r="D26" s="46"/>
      <c r="E26" s="46"/>
      <c r="F26" s="46"/>
      <c r="G26" s="46"/>
      <c r="H26" s="46"/>
      <c r="I26" s="46"/>
      <c r="J26" s="47"/>
    </row>
    <row r="27" customFormat="false" ht="15" hidden="false" customHeight="false" outlineLevel="0" collapsed="false">
      <c r="A27" s="48" t="s">
        <v>13</v>
      </c>
      <c r="B27" s="49" t="s">
        <v>14</v>
      </c>
      <c r="C27" s="49"/>
      <c r="D27" s="49"/>
      <c r="E27" s="49"/>
      <c r="F27" s="49"/>
      <c r="G27" s="49"/>
      <c r="H27" s="50" t="s">
        <v>15</v>
      </c>
      <c r="I27" s="50"/>
      <c r="J27" s="50"/>
    </row>
    <row r="28" customFormat="false" ht="3" hidden="false" customHeight="true" outlineLevel="0" collapsed="false">
      <c r="A28" s="35"/>
      <c r="B28" s="36"/>
      <c r="C28" s="36"/>
      <c r="D28" s="36"/>
      <c r="E28" s="36"/>
      <c r="F28" s="36"/>
      <c r="G28" s="36"/>
      <c r="H28" s="36"/>
      <c r="I28" s="36"/>
      <c r="J28" s="37"/>
    </row>
    <row r="29" customFormat="false" ht="12.75" hidden="false" customHeight="false" outlineLevel="0" collapsed="false">
      <c r="A29" s="48" t="s">
        <v>16</v>
      </c>
      <c r="B29" s="51" t="s">
        <v>17</v>
      </c>
      <c r="C29" s="51"/>
      <c r="D29" s="51"/>
      <c r="E29" s="51"/>
      <c r="F29" s="51"/>
      <c r="G29" s="51"/>
      <c r="H29" s="52" t="s">
        <v>18</v>
      </c>
      <c r="I29" s="52"/>
      <c r="J29" s="52"/>
    </row>
    <row r="30" customFormat="false" ht="12.75" hidden="false" customHeight="false" outlineLevel="0" collapsed="false">
      <c r="A30" s="48" t="s">
        <v>19</v>
      </c>
      <c r="B30" s="51" t="s">
        <v>20</v>
      </c>
      <c r="C30" s="51"/>
      <c r="D30" s="51"/>
      <c r="E30" s="51"/>
      <c r="F30" s="51"/>
      <c r="G30" s="51"/>
      <c r="H30" s="52" t="s">
        <v>21</v>
      </c>
      <c r="I30" s="52"/>
      <c r="J30" s="52"/>
    </row>
    <row r="31" customFormat="false" ht="12.75" hidden="false" customHeight="false" outlineLevel="0" collapsed="false">
      <c r="A31" s="48" t="s">
        <v>22</v>
      </c>
      <c r="B31" s="51" t="s">
        <v>23</v>
      </c>
      <c r="C31" s="51"/>
      <c r="D31" s="51"/>
      <c r="E31" s="51"/>
      <c r="F31" s="51"/>
      <c r="G31" s="51"/>
      <c r="H31" s="52" t="s">
        <v>24</v>
      </c>
      <c r="I31" s="52"/>
      <c r="J31" s="52"/>
    </row>
    <row r="32" customFormat="false" ht="12.75" hidden="false" customHeight="false" outlineLevel="0" collapsed="false">
      <c r="A32" s="48" t="s">
        <v>25</v>
      </c>
      <c r="B32" s="51" t="s">
        <v>26</v>
      </c>
      <c r="C32" s="51"/>
      <c r="D32" s="51"/>
      <c r="E32" s="51"/>
      <c r="F32" s="51"/>
      <c r="G32" s="51"/>
      <c r="H32" s="52" t="s">
        <v>27</v>
      </c>
      <c r="I32" s="52"/>
      <c r="J32" s="52"/>
    </row>
    <row r="33" customFormat="false" ht="12.75" hidden="false" customHeight="false" outlineLevel="0" collapsed="false">
      <c r="A33" s="48" t="s">
        <v>28</v>
      </c>
      <c r="B33" s="51" t="s">
        <v>29</v>
      </c>
      <c r="C33" s="51"/>
      <c r="D33" s="51"/>
      <c r="E33" s="51"/>
      <c r="F33" s="51"/>
      <c r="G33" s="51"/>
      <c r="H33" s="52" t="s">
        <v>30</v>
      </c>
      <c r="I33" s="52"/>
      <c r="J33" s="52"/>
    </row>
    <row r="34" customFormat="false" ht="12.75" hidden="false" customHeight="false" outlineLevel="0" collapsed="false">
      <c r="A34" s="48" t="s">
        <v>31</v>
      </c>
      <c r="B34" s="51" t="s">
        <v>32</v>
      </c>
      <c r="C34" s="51"/>
      <c r="D34" s="51"/>
      <c r="E34" s="51"/>
      <c r="F34" s="51"/>
      <c r="G34" s="51"/>
      <c r="H34" s="52" t="s">
        <v>33</v>
      </c>
      <c r="I34" s="52"/>
      <c r="J34" s="52"/>
    </row>
    <row r="35" customFormat="false" ht="12.75" hidden="false" customHeight="false" outlineLevel="0" collapsed="false">
      <c r="A35" s="48" t="s">
        <v>34</v>
      </c>
      <c r="B35" s="51" t="s">
        <v>35</v>
      </c>
      <c r="C35" s="51"/>
      <c r="D35" s="51"/>
      <c r="E35" s="51"/>
      <c r="F35" s="51"/>
      <c r="G35" s="51"/>
      <c r="H35" s="52" t="s">
        <v>36</v>
      </c>
      <c r="I35" s="52"/>
      <c r="J35" s="52"/>
    </row>
    <row r="36" customFormat="false" ht="12.75" hidden="false" customHeight="false" outlineLevel="0" collapsed="false">
      <c r="A36" s="48" t="s">
        <v>37</v>
      </c>
      <c r="B36" s="51" t="s">
        <v>38</v>
      </c>
      <c r="C36" s="51"/>
      <c r="D36" s="51"/>
      <c r="E36" s="51"/>
      <c r="F36" s="51"/>
      <c r="G36" s="51"/>
      <c r="H36" s="52" t="s">
        <v>39</v>
      </c>
      <c r="I36" s="52"/>
      <c r="J36" s="52"/>
    </row>
    <row r="37" customFormat="false" ht="12.75" hidden="false" customHeight="false" outlineLevel="0" collapsed="false">
      <c r="A37" s="48" t="s">
        <v>40</v>
      </c>
      <c r="B37" s="51" t="s">
        <v>41</v>
      </c>
      <c r="C37" s="51"/>
      <c r="D37" s="51"/>
      <c r="E37" s="51"/>
      <c r="F37" s="51"/>
      <c r="G37" s="51"/>
      <c r="H37" s="52" t="s">
        <v>42</v>
      </c>
      <c r="I37" s="52"/>
      <c r="J37" s="52"/>
    </row>
    <row r="38" customFormat="false" ht="12.75" hidden="false" customHeight="false" outlineLevel="0" collapsed="false">
      <c r="A38" s="48" t="s">
        <v>43</v>
      </c>
      <c r="B38" s="51" t="s">
        <v>44</v>
      </c>
      <c r="C38" s="51"/>
      <c r="D38" s="51"/>
      <c r="E38" s="51"/>
      <c r="F38" s="51"/>
      <c r="G38" s="51"/>
      <c r="H38" s="52" t="s">
        <v>45</v>
      </c>
      <c r="I38" s="52"/>
      <c r="J38" s="52"/>
    </row>
    <row r="39" customFormat="false" ht="3.75" hidden="false" customHeight="true" outlineLevel="0" collapsed="false">
      <c r="A39" s="53"/>
      <c r="B39" s="54"/>
      <c r="C39" s="55"/>
      <c r="D39" s="55"/>
      <c r="E39" s="55"/>
      <c r="F39" s="55"/>
      <c r="G39" s="55"/>
      <c r="H39" s="55"/>
      <c r="I39" s="55"/>
      <c r="J39" s="56"/>
    </row>
    <row r="40" customFormat="false" ht="15.75" hidden="false" customHeight="false" outlineLevel="0" collapsed="false">
      <c r="A40" s="57" t="s">
        <v>46</v>
      </c>
      <c r="B40" s="57"/>
      <c r="C40" s="57"/>
      <c r="D40" s="57"/>
      <c r="E40" s="57"/>
      <c r="F40" s="57"/>
      <c r="G40" s="57"/>
      <c r="H40" s="57"/>
      <c r="I40" s="57"/>
      <c r="J40" s="57"/>
    </row>
    <row r="41" customFormat="false" ht="3" hidden="false" customHeight="true" outlineLevel="0" collapsed="false">
      <c r="A41" s="58"/>
      <c r="B41" s="59"/>
      <c r="C41" s="59"/>
      <c r="D41" s="59"/>
      <c r="E41" s="59"/>
      <c r="F41" s="59"/>
      <c r="G41" s="59"/>
      <c r="H41" s="59"/>
      <c r="I41" s="59"/>
      <c r="J41" s="60"/>
    </row>
    <row r="42" customFormat="false" ht="12.75" hidden="false" customHeight="false" outlineLevel="0" collapsed="false">
      <c r="A42" s="61" t="s">
        <v>47</v>
      </c>
      <c r="B42" s="61"/>
      <c r="C42" s="61"/>
      <c r="D42" s="61"/>
      <c r="E42" s="61"/>
      <c r="F42" s="61"/>
      <c r="G42" s="61"/>
      <c r="H42" s="61"/>
      <c r="I42" s="61"/>
      <c r="J42" s="61"/>
    </row>
    <row r="43" customFormat="false" ht="3" hidden="false" customHeight="true" outlineLevel="0" collapsed="false">
      <c r="A43" s="48"/>
      <c r="B43" s="49"/>
      <c r="C43" s="49"/>
      <c r="D43" s="49"/>
      <c r="E43" s="49"/>
      <c r="F43" s="49"/>
      <c r="G43" s="49"/>
      <c r="H43" s="49"/>
      <c r="I43" s="49"/>
      <c r="J43" s="50"/>
    </row>
    <row r="44" customFormat="false" ht="12.75" hidden="false" customHeight="false" outlineLevel="0" collapsed="false">
      <c r="A44" s="62" t="s">
        <v>13</v>
      </c>
      <c r="B44" s="63" t="s">
        <v>48</v>
      </c>
      <c r="C44" s="64" t="s">
        <v>49</v>
      </c>
      <c r="D44" s="65" t="s">
        <v>50</v>
      </c>
      <c r="E44" s="65"/>
      <c r="F44" s="65"/>
      <c r="G44" s="65"/>
      <c r="H44" s="65"/>
      <c r="I44" s="65"/>
      <c r="J44" s="65"/>
    </row>
    <row r="45" customFormat="false" ht="3.75" hidden="false" customHeight="true" outlineLevel="0" collapsed="false">
      <c r="A45" s="66"/>
      <c r="B45" s="67"/>
      <c r="C45" s="68"/>
      <c r="D45" s="69"/>
      <c r="E45" s="69"/>
      <c r="F45" s="69"/>
      <c r="G45" s="69"/>
      <c r="H45" s="69"/>
      <c r="I45" s="69"/>
      <c r="J45" s="70"/>
    </row>
    <row r="46" customFormat="false" ht="12.75" hidden="false" customHeight="false" outlineLevel="0" collapsed="false">
      <c r="A46" s="66" t="s">
        <v>16</v>
      </c>
      <c r="B46" s="67" t="s">
        <v>51</v>
      </c>
      <c r="C46" s="71" t="s">
        <v>52</v>
      </c>
      <c r="D46" s="72" t="s">
        <v>53</v>
      </c>
      <c r="E46" s="72"/>
      <c r="F46" s="72"/>
      <c r="G46" s="72"/>
      <c r="H46" s="72"/>
      <c r="I46" s="72"/>
      <c r="J46" s="72"/>
    </row>
    <row r="47" customFormat="false" ht="12.75" hidden="false" customHeight="false" outlineLevel="0" collapsed="false">
      <c r="A47" s="66" t="s">
        <v>19</v>
      </c>
      <c r="B47" s="67" t="s">
        <v>54</v>
      </c>
      <c r="C47" s="71" t="s">
        <v>55</v>
      </c>
      <c r="D47" s="72" t="s">
        <v>56</v>
      </c>
      <c r="E47" s="72"/>
      <c r="F47" s="72"/>
      <c r="G47" s="72"/>
      <c r="H47" s="72"/>
      <c r="I47" s="72"/>
      <c r="J47" s="72"/>
    </row>
    <row r="48" customFormat="false" ht="12.75" hidden="false" customHeight="false" outlineLevel="0" collapsed="false">
      <c r="A48" s="66" t="s">
        <v>22</v>
      </c>
      <c r="B48" s="67" t="s">
        <v>57</v>
      </c>
      <c r="C48" s="71" t="s">
        <v>58</v>
      </c>
      <c r="D48" s="72" t="s">
        <v>59</v>
      </c>
      <c r="E48" s="72"/>
      <c r="F48" s="72"/>
      <c r="G48" s="72"/>
      <c r="H48" s="72"/>
      <c r="I48" s="72"/>
      <c r="J48" s="72"/>
    </row>
    <row r="49" customFormat="false" ht="12.75" hidden="false" customHeight="false" outlineLevel="0" collapsed="false">
      <c r="A49" s="66" t="s">
        <v>25</v>
      </c>
      <c r="B49" s="67" t="s">
        <v>60</v>
      </c>
      <c r="C49" s="71" t="s">
        <v>55</v>
      </c>
      <c r="D49" s="72" t="s">
        <v>61</v>
      </c>
      <c r="E49" s="72"/>
      <c r="F49" s="72"/>
      <c r="G49" s="72"/>
      <c r="H49" s="72"/>
      <c r="I49" s="72"/>
      <c r="J49" s="72"/>
    </row>
    <row r="50" customFormat="false" ht="12.75" hidden="false" customHeight="false" outlineLevel="0" collapsed="false">
      <c r="A50" s="66" t="s">
        <v>28</v>
      </c>
      <c r="B50" s="67" t="s">
        <v>62</v>
      </c>
      <c r="C50" s="71" t="s">
        <v>63</v>
      </c>
      <c r="D50" s="72" t="s">
        <v>64</v>
      </c>
      <c r="E50" s="72"/>
      <c r="F50" s="72"/>
      <c r="G50" s="72"/>
      <c r="H50" s="72"/>
      <c r="I50" s="72"/>
      <c r="J50" s="72"/>
    </row>
    <row r="51" customFormat="false" ht="12.75" hidden="false" customHeight="false" outlineLevel="0" collapsed="false">
      <c r="A51" s="66" t="s">
        <v>31</v>
      </c>
      <c r="B51" s="67" t="s">
        <v>65</v>
      </c>
      <c r="C51" s="71" t="s">
        <v>52</v>
      </c>
      <c r="D51" s="72" t="s">
        <v>66</v>
      </c>
      <c r="E51" s="72"/>
      <c r="F51" s="72"/>
      <c r="G51" s="72"/>
      <c r="H51" s="72"/>
      <c r="I51" s="72"/>
      <c r="J51" s="72"/>
    </row>
    <row r="52" customFormat="false" ht="12.75" hidden="false" customHeight="false" outlineLevel="0" collapsed="false">
      <c r="A52" s="66" t="s">
        <v>34</v>
      </c>
      <c r="B52" s="67" t="s">
        <v>67</v>
      </c>
      <c r="C52" s="71" t="s">
        <v>63</v>
      </c>
      <c r="D52" s="72" t="s">
        <v>68</v>
      </c>
      <c r="E52" s="72"/>
      <c r="F52" s="72"/>
      <c r="G52" s="72"/>
      <c r="H52" s="72"/>
      <c r="I52" s="72"/>
      <c r="J52" s="72"/>
    </row>
    <row r="53" customFormat="false" ht="12.75" hidden="false" customHeight="false" outlineLevel="0" collapsed="false">
      <c r="A53" s="66" t="s">
        <v>37</v>
      </c>
      <c r="B53" s="67" t="s">
        <v>69</v>
      </c>
      <c r="C53" s="71" t="s">
        <v>70</v>
      </c>
      <c r="D53" s="72" t="s">
        <v>71</v>
      </c>
      <c r="E53" s="72"/>
      <c r="F53" s="72"/>
      <c r="G53" s="72"/>
      <c r="H53" s="72"/>
      <c r="I53" s="72"/>
      <c r="J53" s="72"/>
    </row>
    <row r="54" customFormat="false" ht="12.75" hidden="false" customHeight="false" outlineLevel="0" collapsed="false">
      <c r="A54" s="66" t="s">
        <v>40</v>
      </c>
      <c r="B54" s="67" t="s">
        <v>72</v>
      </c>
      <c r="C54" s="71" t="s">
        <v>73</v>
      </c>
      <c r="D54" s="72" t="s">
        <v>74</v>
      </c>
      <c r="E54" s="72"/>
      <c r="F54" s="72"/>
      <c r="G54" s="72"/>
      <c r="H54" s="72"/>
      <c r="I54" s="72"/>
      <c r="J54" s="72"/>
    </row>
    <row r="55" customFormat="false" ht="12.75" hidden="false" customHeight="false" outlineLevel="0" collapsed="false">
      <c r="A55" s="66" t="s">
        <v>43</v>
      </c>
      <c r="B55" s="67" t="s">
        <v>75</v>
      </c>
      <c r="C55" s="71" t="s">
        <v>63</v>
      </c>
      <c r="D55" s="72" t="s">
        <v>76</v>
      </c>
      <c r="E55" s="72"/>
      <c r="F55" s="72"/>
      <c r="G55" s="72"/>
      <c r="H55" s="72"/>
      <c r="I55" s="72"/>
      <c r="J55" s="72"/>
    </row>
    <row r="56" customFormat="false" ht="12.75" hidden="false" customHeight="false" outlineLevel="0" collapsed="false">
      <c r="A56" s="66" t="s">
        <v>77</v>
      </c>
      <c r="B56" s="67" t="s">
        <v>78</v>
      </c>
      <c r="C56" s="71" t="s">
        <v>63</v>
      </c>
      <c r="D56" s="72" t="s">
        <v>79</v>
      </c>
      <c r="E56" s="72"/>
      <c r="F56" s="72"/>
      <c r="G56" s="72"/>
      <c r="H56" s="72"/>
      <c r="I56" s="72"/>
      <c r="J56" s="72"/>
    </row>
    <row r="57" customFormat="false" ht="12.75" hidden="false" customHeight="false" outlineLevel="0" collapsed="false">
      <c r="A57" s="66" t="s">
        <v>80</v>
      </c>
      <c r="B57" s="67" t="s">
        <v>81</v>
      </c>
      <c r="C57" s="71" t="s">
        <v>82</v>
      </c>
      <c r="D57" s="72" t="s">
        <v>83</v>
      </c>
      <c r="E57" s="72"/>
      <c r="F57" s="72"/>
      <c r="G57" s="72"/>
      <c r="H57" s="72"/>
      <c r="I57" s="72"/>
      <c r="J57" s="72"/>
    </row>
    <row r="58" customFormat="false" ht="12.75" hidden="false" customHeight="false" outlineLevel="0" collapsed="false">
      <c r="A58" s="66" t="s">
        <v>84</v>
      </c>
      <c r="B58" s="67" t="s">
        <v>85</v>
      </c>
      <c r="C58" s="71" t="s">
        <v>86</v>
      </c>
      <c r="D58" s="72" t="s">
        <v>87</v>
      </c>
      <c r="E58" s="72"/>
      <c r="F58" s="72"/>
      <c r="G58" s="72"/>
      <c r="H58" s="72"/>
      <c r="I58" s="72"/>
      <c r="J58" s="72"/>
    </row>
    <row r="59" customFormat="false" ht="12.75" hidden="false" customHeight="false" outlineLevel="0" collapsed="false">
      <c r="A59" s="66" t="s">
        <v>88</v>
      </c>
      <c r="B59" s="67" t="s">
        <v>89</v>
      </c>
      <c r="C59" s="71" t="s">
        <v>70</v>
      </c>
      <c r="D59" s="72" t="s">
        <v>90</v>
      </c>
      <c r="E59" s="72"/>
      <c r="F59" s="72"/>
      <c r="G59" s="72"/>
      <c r="H59" s="72"/>
      <c r="I59" s="72"/>
      <c r="J59" s="72"/>
    </row>
    <row r="60" customFormat="false" ht="12.75" hidden="false" customHeight="false" outlineLevel="0" collapsed="false">
      <c r="A60" s="66" t="s">
        <v>91</v>
      </c>
      <c r="B60" s="67" t="s">
        <v>92</v>
      </c>
      <c r="C60" s="71" t="s">
        <v>70</v>
      </c>
      <c r="D60" s="72" t="s">
        <v>93</v>
      </c>
      <c r="E60" s="72"/>
      <c r="F60" s="72"/>
      <c r="G60" s="72"/>
      <c r="H60" s="72"/>
      <c r="I60" s="72"/>
      <c r="J60" s="72"/>
    </row>
    <row r="61" customFormat="false" ht="3.75" hidden="false" customHeight="true" outlineLevel="0" collapsed="false">
      <c r="A61" s="32"/>
      <c r="B61" s="33"/>
      <c r="C61" s="33"/>
      <c r="D61" s="33"/>
      <c r="E61" s="33"/>
      <c r="F61" s="33"/>
      <c r="G61" s="33"/>
      <c r="H61" s="33"/>
      <c r="I61" s="33"/>
      <c r="J61" s="34"/>
    </row>
    <row r="62" customFormat="false" ht="15.75" hidden="false" customHeight="false" outlineLevel="0" collapsed="false">
      <c r="A62" s="31" t="s">
        <v>94</v>
      </c>
      <c r="B62" s="31"/>
      <c r="C62" s="31"/>
      <c r="D62" s="31"/>
      <c r="E62" s="31"/>
      <c r="F62" s="31"/>
      <c r="G62" s="31"/>
      <c r="H62" s="31"/>
      <c r="I62" s="31"/>
      <c r="J62" s="31"/>
    </row>
    <row r="63" customFormat="false" ht="4.5" hidden="false" customHeight="true" outlineLevel="0" collapsed="false">
      <c r="A63" s="32"/>
      <c r="B63" s="33"/>
      <c r="C63" s="33"/>
      <c r="D63" s="33"/>
      <c r="E63" s="33"/>
      <c r="F63" s="33"/>
      <c r="G63" s="33"/>
      <c r="H63" s="33"/>
      <c r="I63" s="33"/>
      <c r="J63" s="34"/>
    </row>
    <row r="64" customFormat="false" ht="20.25" hidden="false" customHeight="true" outlineLevel="0" collapsed="false">
      <c r="A64" s="73" t="s">
        <v>95</v>
      </c>
      <c r="B64" s="74" t="s">
        <v>96</v>
      </c>
      <c r="C64" s="75" t="n">
        <v>0.85</v>
      </c>
      <c r="D64" s="75"/>
      <c r="E64" s="40"/>
      <c r="F64" s="73" t="s">
        <v>97</v>
      </c>
      <c r="G64" s="76" t="s">
        <v>98</v>
      </c>
      <c r="H64" s="76"/>
      <c r="I64" s="75" t="n">
        <f aca="false">BDI!C38</f>
        <v>0.2686</v>
      </c>
      <c r="J64" s="75"/>
    </row>
    <row r="65" customFormat="false" ht="20.25" hidden="false" customHeight="true" outlineLevel="0" collapsed="false">
      <c r="A65" s="73"/>
      <c r="B65" s="63" t="s">
        <v>99</v>
      </c>
      <c r="C65" s="77" t="n">
        <v>0.4774</v>
      </c>
      <c r="D65" s="77"/>
      <c r="E65" s="40"/>
      <c r="F65" s="73"/>
      <c r="G65" s="78" t="s">
        <v>100</v>
      </c>
      <c r="H65" s="78"/>
      <c r="I65" s="77" t="n">
        <f aca="false">BDI!C69</f>
        <v>0.1907</v>
      </c>
      <c r="J65" s="77"/>
    </row>
    <row r="66" customFormat="false" ht="4.5" hidden="false" customHeight="true" outlineLevel="0" collapsed="false">
      <c r="A66" s="79"/>
      <c r="B66" s="80"/>
      <c r="C66" s="80"/>
      <c r="D66" s="81"/>
      <c r="E66" s="40"/>
      <c r="F66" s="82"/>
      <c r="G66" s="82"/>
      <c r="H66" s="82"/>
      <c r="I66" s="82"/>
      <c r="J66" s="82"/>
    </row>
    <row r="67" customFormat="false" ht="12.75" hidden="false" customHeight="true" outlineLevel="0" collapsed="false">
      <c r="A67" s="83" t="s">
        <v>101</v>
      </c>
      <c r="B67" s="84" t="s">
        <v>102</v>
      </c>
      <c r="C67" s="84"/>
      <c r="D67" s="84"/>
      <c r="E67" s="40"/>
      <c r="F67" s="83" t="s">
        <v>101</v>
      </c>
      <c r="G67" s="85" t="s">
        <v>103</v>
      </c>
      <c r="H67" s="85"/>
      <c r="I67" s="85"/>
      <c r="J67" s="85"/>
    </row>
    <row r="68" customFormat="false" ht="13.5" hidden="false" customHeight="false" outlineLevel="0" collapsed="false">
      <c r="A68" s="83"/>
      <c r="B68" s="84"/>
      <c r="C68" s="84"/>
      <c r="D68" s="84"/>
      <c r="E68" s="86"/>
      <c r="F68" s="83"/>
      <c r="G68" s="85"/>
      <c r="H68" s="85"/>
      <c r="I68" s="85"/>
      <c r="J68" s="85"/>
    </row>
    <row r="69" customFormat="false" ht="4.5" hidden="false" customHeight="true" outlineLevel="0" collapsed="false">
      <c r="A69" s="87"/>
      <c r="B69" s="88"/>
      <c r="C69" s="88"/>
      <c r="D69" s="88"/>
      <c r="E69" s="40"/>
      <c r="F69" s="89"/>
      <c r="G69" s="90"/>
      <c r="H69" s="90"/>
      <c r="I69" s="90"/>
      <c r="J69" s="91"/>
    </row>
    <row r="70" customFormat="false" ht="20.25" hidden="false" customHeight="true" outlineLevel="0" collapsed="false">
      <c r="A70" s="73" t="s">
        <v>104</v>
      </c>
      <c r="B70" s="74" t="s">
        <v>96</v>
      </c>
      <c r="C70" s="75" t="n">
        <v>1.14</v>
      </c>
      <c r="D70" s="75"/>
      <c r="E70" s="40"/>
      <c r="F70" s="73" t="s">
        <v>105</v>
      </c>
      <c r="G70" s="76" t="s">
        <v>98</v>
      </c>
      <c r="H70" s="76"/>
      <c r="I70" s="75" t="n">
        <f aca="false">BDI!C102</f>
        <v>0.2081</v>
      </c>
      <c r="J70" s="75"/>
    </row>
    <row r="71" customFormat="false" ht="20.25" hidden="false" customHeight="true" outlineLevel="0" collapsed="false">
      <c r="A71" s="73"/>
      <c r="B71" s="63" t="s">
        <v>99</v>
      </c>
      <c r="C71" s="77" t="n">
        <v>0.7098</v>
      </c>
      <c r="D71" s="77"/>
      <c r="E71" s="40"/>
      <c r="F71" s="73"/>
      <c r="G71" s="78" t="s">
        <v>100</v>
      </c>
      <c r="H71" s="78"/>
      <c r="I71" s="77" t="n">
        <f aca="false">BDI!C133</f>
        <v>0.1351</v>
      </c>
      <c r="J71" s="77"/>
    </row>
    <row r="72" customFormat="false" ht="4.5" hidden="false" customHeight="true" outlineLevel="0" collapsed="false">
      <c r="A72" s="79"/>
      <c r="B72" s="80"/>
      <c r="C72" s="80"/>
      <c r="D72" s="81"/>
      <c r="E72" s="40"/>
      <c r="F72" s="82"/>
      <c r="G72" s="82"/>
      <c r="H72" s="82"/>
      <c r="I72" s="82"/>
      <c r="J72" s="82"/>
    </row>
    <row r="73" customFormat="false" ht="12.75" hidden="false" customHeight="true" outlineLevel="0" collapsed="false">
      <c r="A73" s="83" t="s">
        <v>101</v>
      </c>
      <c r="B73" s="84" t="s">
        <v>102</v>
      </c>
      <c r="C73" s="84"/>
      <c r="D73" s="84"/>
      <c r="E73" s="40"/>
      <c r="F73" s="83" t="s">
        <v>101</v>
      </c>
      <c r="G73" s="85" t="s">
        <v>103</v>
      </c>
      <c r="H73" s="85"/>
      <c r="I73" s="85"/>
      <c r="J73" s="85"/>
    </row>
    <row r="74" customFormat="false" ht="13.5" hidden="false" customHeight="false" outlineLevel="0" collapsed="false">
      <c r="A74" s="83"/>
      <c r="B74" s="84"/>
      <c r="C74" s="84"/>
      <c r="D74" s="84"/>
      <c r="E74" s="44"/>
      <c r="F74" s="83"/>
      <c r="G74" s="85"/>
      <c r="H74" s="85"/>
      <c r="I74" s="85"/>
      <c r="J74" s="85"/>
    </row>
    <row r="75" customFormat="false" ht="4.5" hidden="false" customHeight="true" outlineLevel="0" collapsed="false">
      <c r="A75" s="32"/>
      <c r="B75" s="33"/>
      <c r="C75" s="33"/>
      <c r="D75" s="33"/>
      <c r="E75" s="33"/>
      <c r="F75" s="33"/>
      <c r="G75" s="33"/>
      <c r="H75" s="33"/>
      <c r="I75" s="33"/>
      <c r="J75" s="34"/>
    </row>
    <row r="76" customFormat="false" ht="15.75" hidden="false" customHeight="false" outlineLevel="0" collapsed="false">
      <c r="A76" s="31" t="s">
        <v>106</v>
      </c>
      <c r="B76" s="31"/>
      <c r="C76" s="31"/>
      <c r="D76" s="31"/>
      <c r="E76" s="31"/>
      <c r="F76" s="31"/>
      <c r="G76" s="31"/>
      <c r="H76" s="31"/>
      <c r="I76" s="31"/>
      <c r="J76" s="31"/>
    </row>
    <row r="77" customFormat="false" ht="3" hidden="false" customHeight="true" outlineLevel="0" collapsed="false">
      <c r="A77" s="32"/>
      <c r="B77" s="33"/>
      <c r="C77" s="33"/>
      <c r="D77" s="33"/>
      <c r="E77" s="33"/>
      <c r="F77" s="33"/>
      <c r="G77" s="33"/>
      <c r="H77" s="33"/>
      <c r="I77" s="33"/>
      <c r="J77" s="34"/>
    </row>
    <row r="78" customFormat="false" ht="5.25" hidden="false" customHeight="true" outlineLevel="0" collapsed="false">
      <c r="A78" s="92"/>
      <c r="B78" s="40"/>
      <c r="C78" s="40"/>
      <c r="D78" s="40"/>
      <c r="E78" s="40"/>
      <c r="F78" s="40"/>
      <c r="G78" s="40"/>
      <c r="H78" s="40"/>
      <c r="I78" s="40"/>
      <c r="J78" s="41"/>
    </row>
    <row r="79" s="94" customFormat="true" ht="15" hidden="false" customHeight="true" outlineLevel="0" collapsed="false">
      <c r="A79" s="62" t="s">
        <v>13</v>
      </c>
      <c r="B79" s="93" t="s">
        <v>48</v>
      </c>
      <c r="C79" s="93" t="s">
        <v>107</v>
      </c>
      <c r="D79" s="93"/>
      <c r="E79" s="93"/>
      <c r="F79" s="93"/>
      <c r="G79" s="65" t="s">
        <v>108</v>
      </c>
      <c r="H79" s="65"/>
      <c r="I79" s="65"/>
      <c r="J79" s="65"/>
    </row>
    <row r="80" customFormat="false" ht="3.75" hidden="false" customHeight="true" outlineLevel="0" collapsed="false">
      <c r="A80" s="92"/>
      <c r="B80" s="40"/>
      <c r="C80" s="40"/>
      <c r="D80" s="40"/>
      <c r="E80" s="40"/>
      <c r="F80" s="40"/>
      <c r="G80" s="40"/>
      <c r="H80" s="40"/>
      <c r="I80" s="40"/>
      <c r="J80" s="41"/>
    </row>
    <row r="81" customFormat="false" ht="12.75" hidden="false" customHeight="false" outlineLevel="0" collapsed="false">
      <c r="A81" s="95" t="s">
        <v>16</v>
      </c>
      <c r="B81" s="96" t="s">
        <v>109</v>
      </c>
      <c r="C81" s="97" t="s">
        <v>110</v>
      </c>
      <c r="D81" s="97"/>
      <c r="E81" s="97"/>
      <c r="F81" s="97"/>
      <c r="G81" s="98" t="s">
        <v>111</v>
      </c>
      <c r="H81" s="98"/>
      <c r="I81" s="98"/>
      <c r="J81" s="98"/>
    </row>
    <row r="82" customFormat="false" ht="26.25" hidden="false" customHeight="true" outlineLevel="0" collapsed="false">
      <c r="A82" s="99" t="s">
        <v>19</v>
      </c>
      <c r="B82" s="100" t="s">
        <v>112</v>
      </c>
      <c r="C82" s="101" t="s">
        <v>113</v>
      </c>
      <c r="D82" s="101"/>
      <c r="E82" s="101"/>
      <c r="F82" s="101"/>
      <c r="G82" s="101" t="s">
        <v>114</v>
      </c>
      <c r="H82" s="101"/>
      <c r="I82" s="101"/>
      <c r="J82" s="101"/>
    </row>
    <row r="83" customFormat="false" ht="3" hidden="false" customHeight="true" outlineLevel="0" collapsed="false">
      <c r="A83" s="32"/>
      <c r="B83" s="33"/>
      <c r="C83" s="33"/>
      <c r="D83" s="33"/>
      <c r="E83" s="33"/>
      <c r="F83" s="33"/>
      <c r="G83" s="33"/>
      <c r="H83" s="33"/>
      <c r="I83" s="33"/>
      <c r="J83" s="34"/>
    </row>
    <row r="84" customFormat="false" ht="15.75" hidden="false" customHeight="false" outlineLevel="0" collapsed="false">
      <c r="A84" s="31" t="s">
        <v>115</v>
      </c>
      <c r="B84" s="31"/>
      <c r="C84" s="31"/>
      <c r="D84" s="31"/>
      <c r="E84" s="31"/>
      <c r="F84" s="31"/>
      <c r="G84" s="31"/>
      <c r="H84" s="31"/>
      <c r="I84" s="31"/>
      <c r="J84" s="31"/>
    </row>
    <row r="85" customFormat="false" ht="3" hidden="false" customHeight="true" outlineLevel="0" collapsed="false">
      <c r="A85" s="102"/>
      <c r="B85" s="103"/>
      <c r="C85" s="103"/>
      <c r="D85" s="103"/>
      <c r="E85" s="103"/>
      <c r="F85" s="103"/>
      <c r="G85" s="103"/>
      <c r="H85" s="103"/>
      <c r="I85" s="103"/>
      <c r="J85" s="104"/>
    </row>
    <row r="86" customFormat="false" ht="12.75" hidden="false" customHeight="false" outlineLevel="0" collapsed="false">
      <c r="A86" s="105" t="s">
        <v>13</v>
      </c>
      <c r="B86" s="105" t="s">
        <v>116</v>
      </c>
      <c r="C86" s="105" t="s">
        <v>117</v>
      </c>
      <c r="D86" s="105"/>
      <c r="E86" s="105"/>
      <c r="F86" s="105"/>
      <c r="G86" s="105"/>
      <c r="H86" s="105"/>
      <c r="I86" s="105"/>
      <c r="J86" s="105"/>
    </row>
    <row r="87" customFormat="false" ht="5.25" hidden="false" customHeight="true" outlineLevel="0" collapsed="false">
      <c r="A87" s="106"/>
      <c r="B87" s="107"/>
      <c r="C87" s="107"/>
      <c r="D87" s="107"/>
      <c r="E87" s="107"/>
      <c r="F87" s="107"/>
      <c r="G87" s="107"/>
      <c r="H87" s="107"/>
      <c r="I87" s="107"/>
      <c r="J87" s="108"/>
    </row>
    <row r="88" s="112" customFormat="true" ht="12" hidden="false" customHeight="true" outlineLevel="0" collapsed="false">
      <c r="A88" s="109" t="s">
        <v>16</v>
      </c>
      <c r="B88" s="110" t="s">
        <v>118</v>
      </c>
      <c r="C88" s="111" t="s">
        <v>119</v>
      </c>
      <c r="D88" s="111"/>
      <c r="E88" s="111"/>
      <c r="F88" s="111"/>
      <c r="G88" s="111"/>
      <c r="H88" s="111"/>
      <c r="I88" s="111"/>
      <c r="J88" s="111"/>
    </row>
    <row r="89" s="112" customFormat="true" ht="12" hidden="false" customHeight="true" outlineLevel="0" collapsed="false">
      <c r="A89" s="109" t="s">
        <v>19</v>
      </c>
      <c r="B89" s="110" t="s">
        <v>120</v>
      </c>
      <c r="C89" s="111" t="s">
        <v>121</v>
      </c>
      <c r="D89" s="111"/>
      <c r="E89" s="111"/>
      <c r="F89" s="111"/>
      <c r="G89" s="111"/>
      <c r="H89" s="111"/>
      <c r="I89" s="111"/>
      <c r="J89" s="111"/>
    </row>
    <row r="90" s="112" customFormat="true" ht="24.75" hidden="false" customHeight="true" outlineLevel="0" collapsed="false">
      <c r="A90" s="109" t="s">
        <v>22</v>
      </c>
      <c r="B90" s="110" t="s">
        <v>10</v>
      </c>
      <c r="C90" s="111" t="s">
        <v>122</v>
      </c>
      <c r="D90" s="111"/>
      <c r="E90" s="111"/>
      <c r="F90" s="111"/>
      <c r="G90" s="111"/>
      <c r="H90" s="111"/>
      <c r="I90" s="111"/>
      <c r="J90" s="111"/>
    </row>
    <row r="91" customFormat="false" ht="3" hidden="false" customHeight="true" outlineLevel="0" collapsed="false">
      <c r="A91" s="32"/>
      <c r="B91" s="33"/>
      <c r="C91" s="33"/>
      <c r="D91" s="33"/>
      <c r="E91" s="33"/>
      <c r="F91" s="33"/>
      <c r="G91" s="33"/>
      <c r="H91" s="33"/>
      <c r="I91" s="33"/>
      <c r="J91" s="34"/>
    </row>
    <row r="92" customFormat="false" ht="15.75" hidden="false" customHeight="false" outlineLevel="0" collapsed="false">
      <c r="A92" s="31" t="s">
        <v>123</v>
      </c>
      <c r="B92" s="31"/>
      <c r="C92" s="31"/>
      <c r="D92" s="31"/>
      <c r="E92" s="31"/>
      <c r="F92" s="31"/>
      <c r="G92" s="31"/>
      <c r="H92" s="31"/>
      <c r="I92" s="31"/>
      <c r="J92" s="31"/>
    </row>
    <row r="93" s="112" customFormat="true" ht="12.75" hidden="false" customHeight="true" outlineLevel="0" collapsed="false">
      <c r="A93" s="113" t="s">
        <v>124</v>
      </c>
      <c r="B93" s="113"/>
      <c r="C93" s="113"/>
      <c r="D93" s="113"/>
      <c r="E93" s="113"/>
      <c r="F93" s="113"/>
      <c r="G93" s="113"/>
      <c r="H93" s="113"/>
      <c r="I93" s="113"/>
      <c r="J93" s="113"/>
    </row>
    <row r="94" s="112" customFormat="true" ht="12" hidden="false" customHeight="false" outlineLevel="0" collapsed="false">
      <c r="A94" s="114" t="s">
        <v>13</v>
      </c>
      <c r="B94" s="114" t="s">
        <v>125</v>
      </c>
      <c r="C94" s="114" t="s">
        <v>116</v>
      </c>
      <c r="D94" s="114"/>
      <c r="E94" s="114"/>
      <c r="F94" s="114"/>
      <c r="G94" s="114"/>
      <c r="H94" s="114"/>
      <c r="I94" s="114"/>
      <c r="J94" s="114"/>
    </row>
    <row r="95" s="112" customFormat="true" ht="3.75" hidden="false" customHeight="true" outlineLevel="0" collapsed="false">
      <c r="A95" s="115"/>
      <c r="B95" s="116"/>
      <c r="C95" s="116"/>
      <c r="D95" s="116"/>
      <c r="E95" s="116"/>
      <c r="F95" s="116"/>
      <c r="G95" s="116"/>
      <c r="H95" s="116"/>
      <c r="I95" s="116"/>
      <c r="J95" s="117"/>
    </row>
    <row r="96" s="112" customFormat="true" ht="12" hidden="false" customHeight="true" outlineLevel="0" collapsed="false">
      <c r="A96" s="109" t="s">
        <v>16</v>
      </c>
      <c r="B96" s="110" t="s">
        <v>126</v>
      </c>
      <c r="C96" s="118" t="s">
        <v>127</v>
      </c>
      <c r="D96" s="118"/>
      <c r="E96" s="118"/>
      <c r="F96" s="118"/>
      <c r="G96" s="118"/>
      <c r="H96" s="118"/>
      <c r="I96" s="118"/>
      <c r="J96" s="118"/>
    </row>
    <row r="97" s="112" customFormat="true" ht="12" hidden="false" customHeight="true" outlineLevel="0" collapsed="false">
      <c r="A97" s="109" t="s">
        <v>19</v>
      </c>
      <c r="B97" s="110" t="s">
        <v>128</v>
      </c>
      <c r="C97" s="118" t="s">
        <v>127</v>
      </c>
      <c r="D97" s="118"/>
      <c r="E97" s="118"/>
      <c r="F97" s="118"/>
      <c r="G97" s="118"/>
      <c r="H97" s="118"/>
      <c r="I97" s="118"/>
      <c r="J97" s="118"/>
    </row>
    <row r="98" s="112" customFormat="true" ht="12" hidden="false" customHeight="true" outlineLevel="0" collapsed="false">
      <c r="A98" s="109" t="s">
        <v>22</v>
      </c>
      <c r="B98" s="110" t="s">
        <v>129</v>
      </c>
      <c r="C98" s="118" t="s">
        <v>127</v>
      </c>
      <c r="D98" s="118"/>
      <c r="E98" s="118"/>
      <c r="F98" s="118"/>
      <c r="G98" s="118"/>
      <c r="H98" s="118"/>
      <c r="I98" s="118"/>
      <c r="J98" s="118"/>
    </row>
    <row r="99" s="112" customFormat="true" ht="12" hidden="false" customHeight="true" outlineLevel="0" collapsed="false">
      <c r="A99" s="109" t="s">
        <v>25</v>
      </c>
      <c r="B99" s="110" t="s">
        <v>130</v>
      </c>
      <c r="C99" s="118" t="s">
        <v>127</v>
      </c>
      <c r="D99" s="118"/>
      <c r="E99" s="118"/>
      <c r="F99" s="118"/>
      <c r="G99" s="118"/>
      <c r="H99" s="118"/>
      <c r="I99" s="118"/>
      <c r="J99" s="118"/>
    </row>
    <row r="100" s="112" customFormat="true" ht="12" hidden="false" customHeight="true" outlineLevel="0" collapsed="false">
      <c r="A100" s="109" t="s">
        <v>28</v>
      </c>
      <c r="B100" s="110" t="s">
        <v>131</v>
      </c>
      <c r="C100" s="118" t="s">
        <v>127</v>
      </c>
      <c r="D100" s="118"/>
      <c r="E100" s="118"/>
      <c r="F100" s="118"/>
      <c r="G100" s="118"/>
      <c r="H100" s="118"/>
      <c r="I100" s="118"/>
      <c r="J100" s="118"/>
    </row>
    <row r="101" s="112" customFormat="true" ht="12" hidden="false" customHeight="true" outlineLevel="0" collapsed="false">
      <c r="A101" s="109" t="s">
        <v>31</v>
      </c>
      <c r="B101" s="110" t="s">
        <v>132</v>
      </c>
      <c r="C101" s="118" t="s">
        <v>127</v>
      </c>
      <c r="D101" s="118"/>
      <c r="E101" s="118"/>
      <c r="F101" s="118"/>
      <c r="G101" s="118"/>
      <c r="H101" s="118"/>
      <c r="I101" s="118"/>
      <c r="J101" s="118"/>
    </row>
    <row r="102" s="112" customFormat="true" ht="12" hidden="false" customHeight="true" outlineLevel="0" collapsed="false">
      <c r="A102" s="109" t="s">
        <v>34</v>
      </c>
      <c r="B102" s="110" t="s">
        <v>133</v>
      </c>
      <c r="C102" s="118" t="s">
        <v>127</v>
      </c>
      <c r="D102" s="118"/>
      <c r="E102" s="118"/>
      <c r="F102" s="118"/>
      <c r="G102" s="118"/>
      <c r="H102" s="118"/>
      <c r="I102" s="118"/>
      <c r="J102" s="118"/>
    </row>
    <row r="103" s="112" customFormat="true" ht="12" hidden="false" customHeight="true" outlineLevel="0" collapsed="false">
      <c r="A103" s="109" t="s">
        <v>37</v>
      </c>
      <c r="B103" s="110" t="s">
        <v>134</v>
      </c>
      <c r="C103" s="118" t="s">
        <v>127</v>
      </c>
      <c r="D103" s="118"/>
      <c r="E103" s="118"/>
      <c r="F103" s="118"/>
      <c r="G103" s="118"/>
      <c r="H103" s="118"/>
      <c r="I103" s="118"/>
      <c r="J103" s="118"/>
    </row>
    <row r="104" s="112" customFormat="true" ht="12" hidden="false" customHeight="true" outlineLevel="0" collapsed="false">
      <c r="A104" s="109" t="s">
        <v>40</v>
      </c>
      <c r="B104" s="110" t="s">
        <v>135</v>
      </c>
      <c r="C104" s="118" t="s">
        <v>127</v>
      </c>
      <c r="D104" s="118"/>
      <c r="E104" s="118"/>
      <c r="F104" s="118"/>
      <c r="G104" s="118"/>
      <c r="H104" s="118"/>
      <c r="I104" s="118"/>
      <c r="J104" s="118"/>
    </row>
    <row r="105" s="112" customFormat="true" ht="12" hidden="true" customHeight="false" outlineLevel="0" collapsed="false">
      <c r="A105" s="109" t="s">
        <v>84</v>
      </c>
      <c r="B105" s="110"/>
      <c r="C105" s="111"/>
      <c r="D105" s="111"/>
      <c r="E105" s="111"/>
      <c r="F105" s="111"/>
      <c r="G105" s="111"/>
      <c r="H105" s="111"/>
      <c r="I105" s="111"/>
      <c r="J105" s="111"/>
    </row>
    <row r="106" s="112" customFormat="true" ht="12" hidden="true" customHeight="false" outlineLevel="0" collapsed="false">
      <c r="A106" s="109" t="s">
        <v>88</v>
      </c>
      <c r="B106" s="110"/>
      <c r="C106" s="111"/>
      <c r="D106" s="111"/>
      <c r="E106" s="111"/>
      <c r="F106" s="111"/>
      <c r="G106" s="111"/>
      <c r="H106" s="111"/>
      <c r="I106" s="111"/>
      <c r="J106" s="111"/>
    </row>
    <row r="107" s="112" customFormat="true" ht="12" hidden="true" customHeight="false" outlineLevel="0" collapsed="false">
      <c r="A107" s="109" t="s">
        <v>91</v>
      </c>
      <c r="B107" s="110"/>
      <c r="C107" s="111"/>
      <c r="D107" s="111"/>
      <c r="E107" s="111"/>
      <c r="F107" s="111"/>
      <c r="G107" s="111"/>
      <c r="H107" s="111"/>
      <c r="I107" s="111"/>
      <c r="J107" s="111"/>
    </row>
    <row r="108" s="112" customFormat="true" ht="12" hidden="false" customHeight="false" outlineLevel="0" collapsed="false">
      <c r="A108" s="119"/>
      <c r="B108" s="120"/>
      <c r="C108" s="120"/>
      <c r="D108" s="120"/>
      <c r="E108" s="120"/>
      <c r="F108" s="120"/>
      <c r="G108" s="120"/>
      <c r="H108" s="120"/>
      <c r="I108" s="120"/>
      <c r="J108" s="121"/>
    </row>
    <row r="109" s="112" customFormat="true" ht="25.5" hidden="false" customHeight="true" outlineLevel="0" collapsed="false">
      <c r="A109" s="113" t="s">
        <v>136</v>
      </c>
      <c r="B109" s="113"/>
      <c r="C109" s="113"/>
      <c r="D109" s="113"/>
      <c r="E109" s="113"/>
      <c r="F109" s="113"/>
      <c r="G109" s="113"/>
      <c r="H109" s="113"/>
      <c r="I109" s="113"/>
      <c r="J109" s="113"/>
    </row>
    <row r="110" s="112" customFormat="true" ht="12" hidden="false" customHeight="false" outlineLevel="0" collapsed="false">
      <c r="A110" s="122"/>
      <c r="B110" s="123"/>
      <c r="C110" s="123"/>
      <c r="D110" s="123"/>
      <c r="E110" s="123"/>
      <c r="F110" s="124"/>
      <c r="G110" s="124"/>
      <c r="H110" s="124"/>
      <c r="I110" s="124"/>
      <c r="J110" s="125"/>
    </row>
    <row r="111" s="112" customFormat="true" ht="12" hidden="false" customHeight="false" outlineLevel="0" collapsed="false">
      <c r="A111" s="126"/>
      <c r="B111" s="123"/>
      <c r="C111" s="123"/>
      <c r="D111" s="123"/>
      <c r="E111" s="123"/>
      <c r="F111" s="127" t="s">
        <v>137</v>
      </c>
      <c r="G111" s="127"/>
      <c r="H111" s="127"/>
      <c r="I111" s="127"/>
      <c r="J111" s="125"/>
    </row>
    <row r="112" s="112" customFormat="true" ht="12" hidden="false" customHeight="false" outlineLevel="0" collapsed="false">
      <c r="A112" s="126"/>
      <c r="B112" s="123"/>
      <c r="C112" s="123"/>
      <c r="D112" s="123"/>
      <c r="E112" s="123"/>
      <c r="F112" s="128" t="s">
        <v>138</v>
      </c>
      <c r="G112" s="128"/>
      <c r="H112" s="128"/>
      <c r="I112" s="128"/>
      <c r="J112" s="125"/>
    </row>
    <row r="113" customFormat="false" ht="13.5" hidden="false" customHeight="false" outlineLevel="0" collapsed="false">
      <c r="A113" s="129"/>
      <c r="B113" s="130"/>
      <c r="C113" s="130"/>
      <c r="D113" s="130"/>
      <c r="E113" s="130"/>
      <c r="F113" s="130"/>
      <c r="G113" s="130"/>
      <c r="H113" s="130"/>
      <c r="I113" s="130"/>
      <c r="J113" s="131"/>
    </row>
  </sheetData>
  <mergeCells count="105">
    <mergeCell ref="A1:H5"/>
    <mergeCell ref="I1:J5"/>
    <mergeCell ref="AK1:AK5"/>
    <mergeCell ref="S4:U4"/>
    <mergeCell ref="A7:J7"/>
    <mergeCell ref="A9:J16"/>
    <mergeCell ref="A17:J17"/>
    <mergeCell ref="A25:J25"/>
    <mergeCell ref="B27:G27"/>
    <mergeCell ref="H27:J27"/>
    <mergeCell ref="B29:G29"/>
    <mergeCell ref="H29:J29"/>
    <mergeCell ref="B30:G30"/>
    <mergeCell ref="H30:J30"/>
    <mergeCell ref="B31:G31"/>
    <mergeCell ref="H31:J31"/>
    <mergeCell ref="B32:G32"/>
    <mergeCell ref="H32:J32"/>
    <mergeCell ref="B33:G33"/>
    <mergeCell ref="H33:J33"/>
    <mergeCell ref="B34:G34"/>
    <mergeCell ref="H34:J34"/>
    <mergeCell ref="B35:G35"/>
    <mergeCell ref="H35:J35"/>
    <mergeCell ref="B36:G36"/>
    <mergeCell ref="H36:J36"/>
    <mergeCell ref="B37:G37"/>
    <mergeCell ref="H37:J37"/>
    <mergeCell ref="B38:G38"/>
    <mergeCell ref="H38:J38"/>
    <mergeCell ref="A40:J40"/>
    <mergeCell ref="A42:J42"/>
    <mergeCell ref="D44:J44"/>
    <mergeCell ref="D46:J46"/>
    <mergeCell ref="D47:J47"/>
    <mergeCell ref="D48:J48"/>
    <mergeCell ref="D49:J49"/>
    <mergeCell ref="D50:J50"/>
    <mergeCell ref="D51:J51"/>
    <mergeCell ref="D52:J52"/>
    <mergeCell ref="D53:J53"/>
    <mergeCell ref="D54:J54"/>
    <mergeCell ref="D55:J55"/>
    <mergeCell ref="D56:J56"/>
    <mergeCell ref="D57:J57"/>
    <mergeCell ref="D58:J58"/>
    <mergeCell ref="D59:J59"/>
    <mergeCell ref="D60:J60"/>
    <mergeCell ref="A62:J62"/>
    <mergeCell ref="A64:A65"/>
    <mergeCell ref="C64:D64"/>
    <mergeCell ref="F64:F65"/>
    <mergeCell ref="G64:H64"/>
    <mergeCell ref="I64:J64"/>
    <mergeCell ref="C65:D65"/>
    <mergeCell ref="G65:H65"/>
    <mergeCell ref="I65:J65"/>
    <mergeCell ref="F66:J66"/>
    <mergeCell ref="A67:A68"/>
    <mergeCell ref="B67:D68"/>
    <mergeCell ref="F67:F68"/>
    <mergeCell ref="G67:J68"/>
    <mergeCell ref="A70:A71"/>
    <mergeCell ref="C70:D70"/>
    <mergeCell ref="F70:F71"/>
    <mergeCell ref="G70:H70"/>
    <mergeCell ref="I70:J70"/>
    <mergeCell ref="C71:D71"/>
    <mergeCell ref="G71:H71"/>
    <mergeCell ref="I71:J71"/>
    <mergeCell ref="F72:J72"/>
    <mergeCell ref="A73:A74"/>
    <mergeCell ref="B73:D74"/>
    <mergeCell ref="F73:F74"/>
    <mergeCell ref="G73:J74"/>
    <mergeCell ref="A76:J76"/>
    <mergeCell ref="C79:F79"/>
    <mergeCell ref="G79:J79"/>
    <mergeCell ref="C81:F81"/>
    <mergeCell ref="G81:J81"/>
    <mergeCell ref="C82:F82"/>
    <mergeCell ref="G82:J82"/>
    <mergeCell ref="A84:J84"/>
    <mergeCell ref="C86:J86"/>
    <mergeCell ref="C88:J88"/>
    <mergeCell ref="C89:J89"/>
    <mergeCell ref="C90:J90"/>
    <mergeCell ref="A92:J92"/>
    <mergeCell ref="A93:J93"/>
    <mergeCell ref="C94:J94"/>
    <mergeCell ref="C96:J96"/>
    <mergeCell ref="C97:J97"/>
    <mergeCell ref="C98:J98"/>
    <mergeCell ref="C99:J99"/>
    <mergeCell ref="C100:J100"/>
    <mergeCell ref="C101:J101"/>
    <mergeCell ref="C102:J102"/>
    <mergeCell ref="C103:J103"/>
    <mergeCell ref="C104:J104"/>
    <mergeCell ref="C105:J105"/>
    <mergeCell ref="C106:J106"/>
    <mergeCell ref="C107:J107"/>
    <mergeCell ref="A109:J109"/>
    <mergeCell ref="F111:I111"/>
    <mergeCell ref="F112:I112"/>
  </mergeCells>
  <conditionalFormatting sqref="R4 AA4:AB5 AE4:AJ5 AL4:AM5 U5 W1:Y3 AQ1:AQ5 AS1:BD5 Z1:Z5 BF1:HN5 U1:U3 A1">
    <cfRule type="cellIs" priority="2" operator="equal" aboveAverage="0" equalAverage="0" bottom="0" percent="0" rank="0" text="" dxfId="0">
      <formula>0</formula>
    </cfRule>
  </conditionalFormatting>
  <hyperlinks>
    <hyperlink ref="D46" r:id="rId1" display="http://www1.caixa.gov.br/gov/gov_social/municipal/programa_des_urbano/SINAPI/index.asp"/>
    <hyperlink ref="D47" r:id="rId2" display="http://www.dnit.gov.br/custos-e-pagamentos/custos-e-pagamentos-1"/>
    <hyperlink ref="D48" r:id="rId3" display="http://www.seinfra.ce.gov.br/index.php/tabela-de-custos"/>
    <hyperlink ref="D49" r:id="rId4" display="http://www.prefeitura.sp.gov.br/cidade/secretarias/obras/tabelas_de_custos/index.php?p=242786"/>
    <hyperlink ref="D50" r:id="rId5" display="http://187.17.2.135/orse/default.asp"/>
    <hyperlink ref="D51" r:id="rId6" display="http://www.informativosbc.com.br/"/>
    <hyperlink ref="D52" r:id="rId7" display="http://www.cpos.sp.gov.br/boletim-referencial-de-custos"/>
    <hyperlink ref="D53" r:id="rId8" display="http://www.fde.sp.gov.br/PagePublic/Interna.aspx?codigoMenu=189"/>
    <hyperlink ref="D54" r:id="rId9" display="http://www.agetop.go.gov.br/Tabelas/113"/>
    <hyperlink ref="D55" r:id="rId10" display="http://www.sedurb.pa.gov.br/index.php/component/content/article/2-sem-categoria/102-planilha-de-custo-abril-2017"/>
    <hyperlink ref="D56" r:id="rId11" display="http://www.transportes.mg.gov.br/municipio/consulta-a-planilha-de-precos-setop"/>
    <hyperlink ref="D57" r:id="rId12" display="http://www.embasa.ba.gov.br/index.php/servico/licitacoes-e-contratos/tabelas-de-preco"/>
    <hyperlink ref="D58" r:id="rId13" display="http://www.servicos.ms.gov.br/extranet-seinfra/docs/boletim_precos.html"/>
    <hyperlink ref="D59" r:id="rId14" display="https://iopes.es.gov.br/referencial-preco-1"/>
    <hyperlink ref="D60" r:id="rId15" display="https://prefeitura.pbh.gov.br/sudecap/tabela-de-precos"/>
  </hyperlinks>
  <printOptions headings="false" gridLines="false" gridLinesSet="true" horizontalCentered="true" verticalCentered="false"/>
  <pageMargins left="0.511805555555555" right="0.511805555555555" top="0.7875" bottom="0.7875" header="0.511805555555555" footer="0.511805555555555"/>
  <pageSetup paperSize="9" scale="63"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6"/>
</worksheet>
</file>

<file path=xl/worksheets/sheet10.xml><?xml version="1.0" encoding="utf-8"?>
<worksheet xmlns="http://schemas.openxmlformats.org/spreadsheetml/2006/main" xmlns:r="http://schemas.openxmlformats.org/officeDocument/2006/relationships">
  <sheetPr filterMode="false">
    <pageSetUpPr fitToPage="false"/>
  </sheetPr>
  <dimension ref="A1:BW721"/>
  <sheetViews>
    <sheetView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D16" activeCellId="0" sqref="D16"/>
    </sheetView>
  </sheetViews>
  <sheetFormatPr defaultRowHeight="15" zeroHeight="false" outlineLevelRow="0" outlineLevelCol="0"/>
  <cols>
    <col collapsed="false" customWidth="true" hidden="false" outlineLevel="0" max="1" min="1" style="0" width="18.14"/>
    <col collapsed="false" customWidth="true" hidden="false" outlineLevel="0" max="2" min="2" style="0" width="13.01"/>
    <col collapsed="false" customWidth="true" hidden="false" outlineLevel="0" max="3" min="3" style="0" width="43.42"/>
    <col collapsed="false" customWidth="true" hidden="false" outlineLevel="0" max="4" min="4" style="0" width="33.29"/>
    <col collapsed="false" customWidth="true" hidden="false" outlineLevel="0" max="8" min="5" style="0" width="14.28"/>
    <col collapsed="false" customWidth="true" hidden="false" outlineLevel="0" max="9" min="9" style="0" width="12.71"/>
    <col collapsed="false" customWidth="true" hidden="false" outlineLevel="0" max="10" min="10" style="0" width="15.29"/>
    <col collapsed="false" customWidth="true" hidden="false" outlineLevel="0" max="1025" min="11" style="0" width="9.14"/>
  </cols>
  <sheetData>
    <row r="1" s="236" customFormat="true" ht="14.25" hidden="false" customHeight="true" outlineLevel="0" collapsed="false">
      <c r="A1" s="136" t="s">
        <v>4511</v>
      </c>
      <c r="B1" s="136"/>
      <c r="C1" s="136"/>
      <c r="D1" s="136"/>
      <c r="E1" s="136"/>
      <c r="F1" s="136"/>
      <c r="G1" s="136"/>
      <c r="H1" s="136"/>
      <c r="I1" s="136"/>
      <c r="J1" s="136"/>
      <c r="K1" s="229"/>
      <c r="L1" s="230"/>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158"/>
      <c r="AU1" s="159"/>
      <c r="AV1" s="15"/>
      <c r="AW1" s="233"/>
      <c r="AX1" s="21"/>
      <c r="AY1" s="22"/>
      <c r="AZ1" s="234"/>
      <c r="BA1" s="181"/>
      <c r="BB1" s="181"/>
      <c r="BC1" s="181"/>
      <c r="BD1" s="140"/>
      <c r="BE1" s="234"/>
      <c r="BF1" s="232"/>
      <c r="BG1" s="235"/>
      <c r="BH1" s="235"/>
      <c r="BI1" s="235"/>
      <c r="BJ1" s="235"/>
      <c r="BK1" s="235"/>
      <c r="BL1" s="235"/>
      <c r="BM1" s="235"/>
      <c r="BN1" s="235"/>
      <c r="BO1" s="235"/>
      <c r="BP1" s="235"/>
      <c r="BQ1" s="235"/>
      <c r="BR1" s="235"/>
      <c r="BS1" s="235"/>
      <c r="BT1" s="235"/>
      <c r="BU1" s="235"/>
      <c r="BV1" s="235"/>
      <c r="BW1" s="235"/>
    </row>
    <row r="2" s="236" customFormat="true" ht="14.25" hidden="false" customHeight="true" outlineLevel="0" collapsed="false">
      <c r="A2" s="136"/>
      <c r="B2" s="136"/>
      <c r="C2" s="136"/>
      <c r="D2" s="136"/>
      <c r="E2" s="136"/>
      <c r="F2" s="136"/>
      <c r="G2" s="136"/>
      <c r="H2" s="136"/>
      <c r="I2" s="136"/>
      <c r="J2" s="136"/>
      <c r="K2" s="229"/>
      <c r="L2" s="230"/>
      <c r="M2" s="231"/>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158"/>
      <c r="AU2" s="159"/>
      <c r="AV2" s="15"/>
      <c r="AW2" s="233"/>
      <c r="AX2" s="21"/>
      <c r="AY2" s="22"/>
      <c r="AZ2" s="234"/>
      <c r="BA2" s="181"/>
      <c r="BB2" s="181"/>
      <c r="BC2" s="181"/>
      <c r="BD2" s="140"/>
      <c r="BE2" s="234"/>
      <c r="BF2" s="232"/>
      <c r="BG2" s="235"/>
      <c r="BH2" s="235"/>
      <c r="BI2" s="235"/>
      <c r="BJ2" s="235"/>
      <c r="BK2" s="235"/>
      <c r="BL2" s="235"/>
      <c r="BM2" s="235"/>
      <c r="BN2" s="235"/>
      <c r="BO2" s="235"/>
      <c r="BP2" s="235"/>
      <c r="BQ2" s="235"/>
      <c r="BR2" s="235"/>
      <c r="BS2" s="235"/>
      <c r="BT2" s="235"/>
      <c r="BU2" s="235"/>
      <c r="BV2" s="235"/>
      <c r="BW2" s="235"/>
    </row>
    <row r="3" s="236" customFormat="true" ht="4.5" hidden="false" customHeight="true" outlineLevel="0" collapsed="false">
      <c r="A3" s="237"/>
      <c r="B3" s="238"/>
      <c r="C3" s="238"/>
      <c r="D3" s="238"/>
      <c r="E3" s="238"/>
      <c r="F3" s="238"/>
      <c r="G3" s="238"/>
      <c r="H3" s="238"/>
      <c r="I3" s="517"/>
      <c r="J3" s="518"/>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158"/>
      <c r="AS3" s="159"/>
      <c r="AT3" s="15"/>
      <c r="AU3" s="233"/>
      <c r="AV3" s="21"/>
      <c r="AW3" s="22"/>
      <c r="AX3" s="234"/>
      <c r="AY3" s="181"/>
      <c r="AZ3" s="181"/>
      <c r="BA3" s="181"/>
      <c r="BB3" s="140"/>
      <c r="BC3" s="234"/>
      <c r="BD3" s="232"/>
      <c r="BE3" s="235"/>
      <c r="BF3" s="235"/>
      <c r="BG3" s="235"/>
      <c r="BH3" s="235"/>
      <c r="BI3" s="235"/>
      <c r="BJ3" s="235"/>
      <c r="BK3" s="235"/>
      <c r="BL3" s="235"/>
      <c r="BM3" s="235"/>
      <c r="BN3" s="235"/>
      <c r="BO3" s="235"/>
      <c r="BP3" s="235"/>
      <c r="BQ3" s="235"/>
      <c r="BR3" s="235"/>
      <c r="BS3" s="235"/>
      <c r="BT3" s="235"/>
      <c r="BU3" s="235"/>
    </row>
    <row r="4" s="236" customFormat="true" ht="14.25" hidden="false" customHeight="true" outlineLevel="0" collapsed="false">
      <c r="A4" s="147" t="s">
        <v>3</v>
      </c>
      <c r="B4" s="240" t="str">
        <f aca="false">'DPVIT-FR'!B19</f>
        <v>UNIDADE DEFENSORIAL DE VITÓRIA DA CONQUISTA</v>
      </c>
      <c r="C4" s="240"/>
      <c r="D4" s="240"/>
      <c r="E4" s="304" t="s">
        <v>11</v>
      </c>
      <c r="F4" s="305" t="n">
        <f aca="false">'DPVIT-FR'!B23</f>
        <v>43892</v>
      </c>
      <c r="G4" s="304" t="s">
        <v>9</v>
      </c>
      <c r="H4" s="519" t="str">
        <f aca="false">'DPVIT-FR'!B22</f>
        <v>02</v>
      </c>
      <c r="I4" s="520"/>
      <c r="J4" s="521"/>
      <c r="K4" s="230"/>
      <c r="L4" s="231"/>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158"/>
      <c r="AT4" s="159"/>
      <c r="AU4" s="15"/>
      <c r="AV4" s="233"/>
      <c r="AW4" s="21"/>
      <c r="AX4" s="22"/>
      <c r="AY4" s="234"/>
      <c r="AZ4" s="181"/>
      <c r="BA4" s="181"/>
      <c r="BB4" s="181"/>
      <c r="BC4" s="140"/>
      <c r="BD4" s="234"/>
      <c r="BE4" s="232"/>
      <c r="BF4" s="235"/>
      <c r="BG4" s="235"/>
      <c r="BH4" s="235"/>
      <c r="BI4" s="235"/>
      <c r="BJ4" s="235"/>
      <c r="BK4" s="235"/>
      <c r="BL4" s="235"/>
      <c r="BM4" s="235"/>
      <c r="BN4" s="235"/>
      <c r="BO4" s="235"/>
      <c r="BP4" s="235"/>
      <c r="BQ4" s="235"/>
      <c r="BR4" s="235"/>
      <c r="BS4" s="235"/>
      <c r="BT4" s="235"/>
      <c r="BU4" s="235"/>
      <c r="BV4" s="235"/>
    </row>
    <row r="5" s="236" customFormat="true" ht="14.25" hidden="false" customHeight="true" outlineLevel="0" collapsed="false">
      <c r="A5" s="147"/>
      <c r="B5" s="240"/>
      <c r="C5" s="240"/>
      <c r="D5" s="240"/>
      <c r="E5" s="306" t="s">
        <v>139</v>
      </c>
      <c r="F5" s="306"/>
      <c r="G5" s="307" t="s">
        <v>96</v>
      </c>
      <c r="H5" s="308" t="n">
        <f aca="false">'DPVIT-FR'!C70</f>
        <v>1.14</v>
      </c>
      <c r="I5" s="522"/>
      <c r="J5" s="523"/>
      <c r="K5" s="230"/>
      <c r="L5" s="231"/>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158"/>
      <c r="AT5" s="159"/>
      <c r="AU5" s="15"/>
      <c r="AV5" s="233"/>
      <c r="AW5" s="21"/>
      <c r="AX5" s="22"/>
      <c r="AY5" s="234"/>
      <c r="AZ5" s="181"/>
      <c r="BA5" s="181"/>
      <c r="BB5" s="181"/>
      <c r="BC5" s="140"/>
      <c r="BD5" s="234"/>
      <c r="BE5" s="232"/>
      <c r="BF5" s="235"/>
      <c r="BG5" s="235"/>
      <c r="BH5" s="235"/>
      <c r="BI5" s="235"/>
      <c r="BJ5" s="235"/>
      <c r="BK5" s="235"/>
      <c r="BL5" s="235"/>
      <c r="BM5" s="235"/>
      <c r="BN5" s="235"/>
      <c r="BO5" s="235"/>
      <c r="BP5" s="235"/>
      <c r="BQ5" s="235"/>
      <c r="BR5" s="235"/>
      <c r="BS5" s="235"/>
      <c r="BT5" s="235"/>
      <c r="BU5" s="235"/>
      <c r="BV5" s="235"/>
    </row>
    <row r="6" s="236" customFormat="true" ht="14.25" hidden="false" customHeight="true" outlineLevel="0" collapsed="false">
      <c r="A6" s="147"/>
      <c r="B6" s="240"/>
      <c r="C6" s="240"/>
      <c r="D6" s="240"/>
      <c r="E6" s="306"/>
      <c r="F6" s="306"/>
      <c r="G6" s="309" t="s">
        <v>140</v>
      </c>
      <c r="H6" s="524" t="n">
        <f aca="false">'DPVIT-FR'!C71</f>
        <v>0.7098</v>
      </c>
      <c r="I6" s="525"/>
      <c r="J6" s="523"/>
      <c r="K6" s="230"/>
      <c r="L6" s="231"/>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158"/>
      <c r="AT6" s="159"/>
      <c r="AU6" s="15"/>
      <c r="AV6" s="233"/>
      <c r="AW6" s="21"/>
      <c r="AX6" s="22"/>
      <c r="AY6" s="234"/>
      <c r="AZ6" s="181"/>
      <c r="BA6" s="181"/>
      <c r="BB6" s="181"/>
      <c r="BC6" s="140"/>
      <c r="BD6" s="234"/>
      <c r="BE6" s="232"/>
      <c r="BF6" s="235"/>
      <c r="BG6" s="235"/>
      <c r="BH6" s="235"/>
      <c r="BI6" s="235"/>
      <c r="BJ6" s="235"/>
      <c r="BK6" s="235"/>
      <c r="BL6" s="235"/>
      <c r="BM6" s="235"/>
      <c r="BN6" s="235"/>
      <c r="BO6" s="235"/>
      <c r="BP6" s="235"/>
      <c r="BQ6" s="235"/>
      <c r="BR6" s="235"/>
      <c r="BS6" s="235"/>
      <c r="BT6" s="235"/>
      <c r="BU6" s="235"/>
      <c r="BV6" s="235"/>
    </row>
    <row r="7" s="236" customFormat="true" ht="14.25" hidden="false" customHeight="true" outlineLevel="0" collapsed="false">
      <c r="A7" s="147" t="s">
        <v>5</v>
      </c>
      <c r="B7" s="240" t="str">
        <f aca="false">'DPVIT-FR'!B20</f>
        <v>DEFENSORIA PÚBLICA DO ESTADO DA BAHIA</v>
      </c>
      <c r="C7" s="240"/>
      <c r="D7" s="240"/>
      <c r="E7" s="311" t="s">
        <v>2716</v>
      </c>
      <c r="F7" s="311"/>
      <c r="G7" s="311"/>
      <c r="H7" s="311"/>
      <c r="I7" s="525"/>
      <c r="J7" s="523"/>
      <c r="K7" s="230"/>
      <c r="L7" s="231"/>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158"/>
      <c r="AT7" s="159"/>
      <c r="AU7" s="15"/>
      <c r="AV7" s="233"/>
      <c r="AW7" s="21"/>
      <c r="AX7" s="22"/>
      <c r="AY7" s="234"/>
      <c r="AZ7" s="181"/>
      <c r="BA7" s="181"/>
      <c r="BB7" s="181"/>
      <c r="BC7" s="140"/>
      <c r="BD7" s="234"/>
      <c r="BE7" s="232"/>
      <c r="BF7" s="235"/>
      <c r="BG7" s="235"/>
      <c r="BH7" s="235"/>
      <c r="BI7" s="235"/>
      <c r="BJ7" s="235"/>
      <c r="BK7" s="235"/>
      <c r="BL7" s="235"/>
      <c r="BM7" s="235"/>
      <c r="BN7" s="235"/>
      <c r="BO7" s="235"/>
      <c r="BP7" s="235"/>
      <c r="BQ7" s="235"/>
      <c r="BR7" s="235"/>
      <c r="BS7" s="235"/>
      <c r="BT7" s="235"/>
      <c r="BU7" s="235"/>
      <c r="BV7" s="235"/>
    </row>
    <row r="8" s="236" customFormat="true" ht="14.25" hidden="false" customHeight="true" outlineLevel="0" collapsed="false">
      <c r="A8" s="147"/>
      <c r="B8" s="240"/>
      <c r="C8" s="240"/>
      <c r="D8" s="240"/>
      <c r="E8" s="312" t="s">
        <v>144</v>
      </c>
      <c r="F8" s="313" t="str">
        <f aca="false">PLSD!E8</f>
        <v>12/2019</v>
      </c>
      <c r="G8" s="314" t="s">
        <v>2717</v>
      </c>
      <c r="H8" s="315" t="str">
        <f aca="false">LGCD!I8</f>
        <v>VER FOLHA DE ROSTO</v>
      </c>
      <c r="I8" s="525"/>
      <c r="J8" s="523"/>
      <c r="K8" s="230"/>
      <c r="L8" s="231"/>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158"/>
      <c r="AT8" s="159"/>
      <c r="AU8" s="15"/>
      <c r="AV8" s="233"/>
      <c r="AW8" s="21"/>
      <c r="AX8" s="22"/>
      <c r="AY8" s="234"/>
      <c r="AZ8" s="181"/>
      <c r="BA8" s="181"/>
      <c r="BB8" s="181"/>
      <c r="BC8" s="140"/>
      <c r="BD8" s="234"/>
      <c r="BE8" s="232"/>
      <c r="BF8" s="235"/>
      <c r="BG8" s="235"/>
      <c r="BH8" s="235"/>
      <c r="BI8" s="235"/>
      <c r="BJ8" s="235"/>
      <c r="BK8" s="235"/>
      <c r="BL8" s="235"/>
      <c r="BM8" s="235"/>
      <c r="BN8" s="235"/>
      <c r="BO8" s="235"/>
      <c r="BP8" s="235"/>
      <c r="BQ8" s="235"/>
      <c r="BR8" s="235"/>
      <c r="BS8" s="235"/>
      <c r="BT8" s="235"/>
      <c r="BU8" s="235"/>
      <c r="BV8" s="235"/>
    </row>
    <row r="9" s="236" customFormat="true" ht="26.25" hidden="false" customHeight="true" outlineLevel="0" collapsed="false">
      <c r="A9" s="147" t="s">
        <v>141</v>
      </c>
      <c r="B9" s="240" t="str">
        <f aca="false">'DPVIT-FR'!B21</f>
        <v>VITÓRIA DA CONQUISTA/BA</v>
      </c>
      <c r="C9" s="240"/>
      <c r="D9" s="240"/>
      <c r="E9" s="312"/>
      <c r="F9" s="313"/>
      <c r="G9" s="314"/>
      <c r="H9" s="315"/>
      <c r="I9" s="526"/>
      <c r="J9" s="527"/>
      <c r="K9" s="230"/>
      <c r="L9" s="231"/>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158"/>
      <c r="AT9" s="159"/>
      <c r="AU9" s="15"/>
      <c r="AV9" s="233"/>
      <c r="AW9" s="21"/>
      <c r="AX9" s="22"/>
      <c r="AY9" s="234"/>
      <c r="AZ9" s="181"/>
      <c r="BA9" s="181"/>
      <c r="BB9" s="181"/>
      <c r="BC9" s="140"/>
      <c r="BD9" s="234"/>
      <c r="BE9" s="232"/>
      <c r="BF9" s="235"/>
      <c r="BG9" s="235"/>
      <c r="BH9" s="235"/>
      <c r="BI9" s="235"/>
      <c r="BJ9" s="235"/>
      <c r="BK9" s="235"/>
      <c r="BL9" s="235"/>
      <c r="BM9" s="235"/>
      <c r="BN9" s="235"/>
      <c r="BO9" s="235"/>
      <c r="BP9" s="235"/>
      <c r="BQ9" s="235"/>
      <c r="BR9" s="235"/>
      <c r="BS9" s="235"/>
      <c r="BT9" s="235"/>
      <c r="BU9" s="235"/>
      <c r="BV9" s="235"/>
    </row>
    <row r="10" s="1" customFormat="true" ht="13.5" hidden="false" customHeight="false" outlineLevel="0" collapsed="false">
      <c r="A10" s="250"/>
      <c r="B10" s="250"/>
      <c r="C10" s="250"/>
      <c r="D10" s="250"/>
      <c r="E10" s="250"/>
      <c r="F10" s="250"/>
      <c r="G10" s="250"/>
      <c r="H10" s="250"/>
      <c r="I10" s="250"/>
      <c r="J10" s="250"/>
      <c r="K10" s="250"/>
      <c r="L10" s="133"/>
      <c r="M10" s="251"/>
    </row>
    <row r="11" customFormat="false" ht="45.75" hidden="false" customHeight="true" outlineLevel="0" collapsed="false">
      <c r="A11" s="183" t="s">
        <v>149</v>
      </c>
      <c r="B11" s="184" t="s">
        <v>150</v>
      </c>
      <c r="C11" s="185" t="s">
        <v>14</v>
      </c>
      <c r="D11" s="185" t="s">
        <v>2719</v>
      </c>
      <c r="E11" s="185" t="s">
        <v>151</v>
      </c>
      <c r="F11" s="185" t="s">
        <v>152</v>
      </c>
      <c r="G11" s="185" t="s">
        <v>4512</v>
      </c>
      <c r="H11" s="185" t="s">
        <v>4513</v>
      </c>
      <c r="I11" s="185" t="s">
        <v>4514</v>
      </c>
      <c r="J11" s="186" t="s">
        <v>4515</v>
      </c>
    </row>
    <row r="12" customFormat="false" ht="38.25" hidden="false" customHeight="false" outlineLevel="0" collapsed="false">
      <c r="A12" s="528" t="s">
        <v>224</v>
      </c>
      <c r="B12" s="208" t="s">
        <v>203</v>
      </c>
      <c r="C12" s="208" t="s">
        <v>225</v>
      </c>
      <c r="D12" s="208" t="s">
        <v>2768</v>
      </c>
      <c r="E12" s="209" t="s">
        <v>168</v>
      </c>
      <c r="F12" s="207" t="s">
        <v>4516</v>
      </c>
      <c r="G12" s="207" t="s">
        <v>4517</v>
      </c>
      <c r="H12" s="207" t="s">
        <v>4517</v>
      </c>
      <c r="I12" s="207" t="s">
        <v>4518</v>
      </c>
      <c r="J12" s="529" t="s">
        <v>4518</v>
      </c>
    </row>
    <row r="13" customFormat="false" ht="63.75" hidden="false" customHeight="false" outlineLevel="0" collapsed="false">
      <c r="A13" s="528" t="s">
        <v>840</v>
      </c>
      <c r="B13" s="208" t="s">
        <v>203</v>
      </c>
      <c r="C13" s="208" t="s">
        <v>841</v>
      </c>
      <c r="D13" s="208" t="s">
        <v>2840</v>
      </c>
      <c r="E13" s="209" t="s">
        <v>164</v>
      </c>
      <c r="F13" s="207" t="s">
        <v>4519</v>
      </c>
      <c r="G13" s="207" t="s">
        <v>4520</v>
      </c>
      <c r="H13" s="207" t="s">
        <v>4521</v>
      </c>
      <c r="I13" s="207" t="s">
        <v>4522</v>
      </c>
      <c r="J13" s="529" t="s">
        <v>4523</v>
      </c>
    </row>
    <row r="14" customFormat="false" ht="51" hidden="false" customHeight="false" outlineLevel="0" collapsed="false">
      <c r="A14" s="528" t="s">
        <v>1060</v>
      </c>
      <c r="B14" s="208" t="s">
        <v>203</v>
      </c>
      <c r="C14" s="208" t="s">
        <v>1061</v>
      </c>
      <c r="D14" s="208" t="s">
        <v>2846</v>
      </c>
      <c r="E14" s="209" t="s">
        <v>164</v>
      </c>
      <c r="F14" s="207" t="s">
        <v>4524</v>
      </c>
      <c r="G14" s="207" t="s">
        <v>4525</v>
      </c>
      <c r="H14" s="207" t="s">
        <v>4526</v>
      </c>
      <c r="I14" s="207" t="s">
        <v>4527</v>
      </c>
      <c r="J14" s="529" t="s">
        <v>4528</v>
      </c>
    </row>
    <row r="15" customFormat="false" ht="63.75" hidden="false" customHeight="false" outlineLevel="0" collapsed="false">
      <c r="A15" s="528" t="s">
        <v>2596</v>
      </c>
      <c r="B15" s="208" t="s">
        <v>203</v>
      </c>
      <c r="C15" s="208" t="s">
        <v>2597</v>
      </c>
      <c r="D15" s="208" t="s">
        <v>4012</v>
      </c>
      <c r="E15" s="209" t="s">
        <v>168</v>
      </c>
      <c r="F15" s="207" t="s">
        <v>4516</v>
      </c>
      <c r="G15" s="207" t="s">
        <v>4529</v>
      </c>
      <c r="H15" s="207" t="s">
        <v>4529</v>
      </c>
      <c r="I15" s="207" t="s">
        <v>4530</v>
      </c>
      <c r="J15" s="529" t="s">
        <v>4531</v>
      </c>
    </row>
    <row r="16" customFormat="false" ht="89.25" hidden="false" customHeight="false" outlineLevel="0" collapsed="false">
      <c r="A16" s="528" t="s">
        <v>906</v>
      </c>
      <c r="B16" s="208" t="s">
        <v>109</v>
      </c>
      <c r="C16" s="208" t="s">
        <v>907</v>
      </c>
      <c r="D16" s="208" t="s">
        <v>2845</v>
      </c>
      <c r="E16" s="209" t="s">
        <v>164</v>
      </c>
      <c r="F16" s="207" t="s">
        <v>4532</v>
      </c>
      <c r="G16" s="207" t="s">
        <v>4533</v>
      </c>
      <c r="H16" s="207" t="s">
        <v>4534</v>
      </c>
      <c r="I16" s="207" t="s">
        <v>4535</v>
      </c>
      <c r="J16" s="529" t="s">
        <v>4536</v>
      </c>
    </row>
    <row r="17" customFormat="false" ht="51" hidden="false" customHeight="false" outlineLevel="0" collapsed="false">
      <c r="A17" s="528" t="s">
        <v>823</v>
      </c>
      <c r="B17" s="208" t="s">
        <v>109</v>
      </c>
      <c r="C17" s="208" t="s">
        <v>824</v>
      </c>
      <c r="D17" s="208" t="s">
        <v>2840</v>
      </c>
      <c r="E17" s="209" t="s">
        <v>164</v>
      </c>
      <c r="F17" s="207" t="s">
        <v>4537</v>
      </c>
      <c r="G17" s="207" t="s">
        <v>4538</v>
      </c>
      <c r="H17" s="207" t="s">
        <v>4539</v>
      </c>
      <c r="I17" s="207" t="s">
        <v>4540</v>
      </c>
      <c r="J17" s="529" t="s">
        <v>4541</v>
      </c>
    </row>
    <row r="18" customFormat="false" ht="63.75" hidden="false" customHeight="false" outlineLevel="0" collapsed="false">
      <c r="A18" s="528" t="s">
        <v>1007</v>
      </c>
      <c r="B18" s="208" t="s">
        <v>203</v>
      </c>
      <c r="C18" s="208" t="s">
        <v>1008</v>
      </c>
      <c r="D18" s="208" t="s">
        <v>3218</v>
      </c>
      <c r="E18" s="209" t="s">
        <v>164</v>
      </c>
      <c r="F18" s="207" t="s">
        <v>4542</v>
      </c>
      <c r="G18" s="207" t="s">
        <v>4543</v>
      </c>
      <c r="H18" s="207" t="s">
        <v>4544</v>
      </c>
      <c r="I18" s="207" t="s">
        <v>4545</v>
      </c>
      <c r="J18" s="529" t="s">
        <v>4546</v>
      </c>
    </row>
    <row r="19" customFormat="false" ht="25.5" hidden="false" customHeight="false" outlineLevel="0" collapsed="false">
      <c r="A19" s="528" t="s">
        <v>681</v>
      </c>
      <c r="B19" s="208" t="s">
        <v>109</v>
      </c>
      <c r="C19" s="208" t="s">
        <v>682</v>
      </c>
      <c r="D19" s="208" t="s">
        <v>2948</v>
      </c>
      <c r="E19" s="209" t="s">
        <v>164</v>
      </c>
      <c r="F19" s="207" t="s">
        <v>4547</v>
      </c>
      <c r="G19" s="207" t="s">
        <v>4548</v>
      </c>
      <c r="H19" s="207" t="s">
        <v>4549</v>
      </c>
      <c r="I19" s="207" t="s">
        <v>4550</v>
      </c>
      <c r="J19" s="529" t="s">
        <v>4551</v>
      </c>
    </row>
    <row r="20" customFormat="false" ht="63.75" hidden="false" customHeight="false" outlineLevel="0" collapsed="false">
      <c r="A20" s="528" t="s">
        <v>2522</v>
      </c>
      <c r="B20" s="208" t="s">
        <v>203</v>
      </c>
      <c r="C20" s="208" t="s">
        <v>2523</v>
      </c>
      <c r="D20" s="208" t="s">
        <v>3498</v>
      </c>
      <c r="E20" s="209" t="s">
        <v>168</v>
      </c>
      <c r="F20" s="207" t="s">
        <v>4552</v>
      </c>
      <c r="G20" s="207" t="s">
        <v>4553</v>
      </c>
      <c r="H20" s="207" t="s">
        <v>4554</v>
      </c>
      <c r="I20" s="207" t="s">
        <v>4555</v>
      </c>
      <c r="J20" s="529" t="s">
        <v>4556</v>
      </c>
    </row>
    <row r="21" customFormat="false" ht="51" hidden="false" customHeight="false" outlineLevel="0" collapsed="false">
      <c r="A21" s="528" t="s">
        <v>973</v>
      </c>
      <c r="B21" s="208" t="s">
        <v>203</v>
      </c>
      <c r="C21" s="208" t="s">
        <v>974</v>
      </c>
      <c r="D21" s="208" t="s">
        <v>3201</v>
      </c>
      <c r="E21" s="209" t="s">
        <v>164</v>
      </c>
      <c r="F21" s="207" t="s">
        <v>4557</v>
      </c>
      <c r="G21" s="207" t="s">
        <v>4558</v>
      </c>
      <c r="H21" s="207" t="s">
        <v>4559</v>
      </c>
      <c r="I21" s="207" t="s">
        <v>4560</v>
      </c>
      <c r="J21" s="529" t="s">
        <v>4561</v>
      </c>
    </row>
    <row r="22" customFormat="false" ht="89.25" hidden="false" customHeight="false" outlineLevel="0" collapsed="false">
      <c r="A22" s="528" t="s">
        <v>1038</v>
      </c>
      <c r="B22" s="208" t="s">
        <v>109</v>
      </c>
      <c r="C22" s="208" t="s">
        <v>1039</v>
      </c>
      <c r="D22" s="208" t="s">
        <v>2846</v>
      </c>
      <c r="E22" s="209" t="s">
        <v>164</v>
      </c>
      <c r="F22" s="207" t="s">
        <v>4562</v>
      </c>
      <c r="G22" s="207" t="s">
        <v>4563</v>
      </c>
      <c r="H22" s="207" t="s">
        <v>4564</v>
      </c>
      <c r="I22" s="207" t="s">
        <v>4565</v>
      </c>
      <c r="J22" s="529" t="s">
        <v>4566</v>
      </c>
    </row>
    <row r="23" customFormat="false" ht="25.5" hidden="false" customHeight="false" outlineLevel="0" collapsed="false">
      <c r="A23" s="528" t="s">
        <v>1021</v>
      </c>
      <c r="B23" s="208" t="s">
        <v>109</v>
      </c>
      <c r="C23" s="208" t="s">
        <v>1022</v>
      </c>
      <c r="D23" s="208" t="s">
        <v>3218</v>
      </c>
      <c r="E23" s="209" t="s">
        <v>269</v>
      </c>
      <c r="F23" s="207" t="s">
        <v>4567</v>
      </c>
      <c r="G23" s="207" t="s">
        <v>4568</v>
      </c>
      <c r="H23" s="207" t="s">
        <v>4569</v>
      </c>
      <c r="I23" s="207" t="s">
        <v>4570</v>
      </c>
      <c r="J23" s="529" t="s">
        <v>4571</v>
      </c>
    </row>
    <row r="24" customFormat="false" ht="51" hidden="false" customHeight="false" outlineLevel="0" collapsed="false">
      <c r="A24" s="528" t="s">
        <v>1294</v>
      </c>
      <c r="B24" s="208" t="s">
        <v>109</v>
      </c>
      <c r="C24" s="208" t="s">
        <v>1295</v>
      </c>
      <c r="D24" s="208" t="s">
        <v>2874</v>
      </c>
      <c r="E24" s="209" t="s">
        <v>269</v>
      </c>
      <c r="F24" s="207" t="s">
        <v>4572</v>
      </c>
      <c r="G24" s="207" t="s">
        <v>4573</v>
      </c>
      <c r="H24" s="207" t="s">
        <v>4574</v>
      </c>
      <c r="I24" s="207" t="s">
        <v>4575</v>
      </c>
      <c r="J24" s="529" t="s">
        <v>4576</v>
      </c>
    </row>
    <row r="25" customFormat="false" ht="38.25" hidden="false" customHeight="false" outlineLevel="0" collapsed="false">
      <c r="A25" s="528" t="s">
        <v>687</v>
      </c>
      <c r="B25" s="208" t="s">
        <v>109</v>
      </c>
      <c r="C25" s="208" t="s">
        <v>688</v>
      </c>
      <c r="D25" s="208" t="s">
        <v>2948</v>
      </c>
      <c r="E25" s="209" t="s">
        <v>164</v>
      </c>
      <c r="F25" s="207" t="s">
        <v>4577</v>
      </c>
      <c r="G25" s="207" t="s">
        <v>4578</v>
      </c>
      <c r="H25" s="207" t="s">
        <v>4579</v>
      </c>
      <c r="I25" s="207" t="s">
        <v>4580</v>
      </c>
      <c r="J25" s="529" t="s">
        <v>4581</v>
      </c>
    </row>
    <row r="26" customFormat="false" ht="51" hidden="false" customHeight="false" outlineLevel="0" collapsed="false">
      <c r="A26" s="528" t="s">
        <v>181</v>
      </c>
      <c r="B26" s="208" t="s">
        <v>109</v>
      </c>
      <c r="C26" s="208" t="s">
        <v>182</v>
      </c>
      <c r="D26" s="208" t="s">
        <v>2724</v>
      </c>
      <c r="E26" s="209" t="s">
        <v>164</v>
      </c>
      <c r="F26" s="207" t="s">
        <v>4582</v>
      </c>
      <c r="G26" s="207" t="s">
        <v>4583</v>
      </c>
      <c r="H26" s="207" t="s">
        <v>4584</v>
      </c>
      <c r="I26" s="207" t="s">
        <v>4585</v>
      </c>
      <c r="J26" s="529" t="s">
        <v>4586</v>
      </c>
    </row>
    <row r="27" customFormat="false" ht="63.75" hidden="false" customHeight="false" outlineLevel="0" collapsed="false">
      <c r="A27" s="528" t="s">
        <v>2516</v>
      </c>
      <c r="B27" s="208" t="s">
        <v>203</v>
      </c>
      <c r="C27" s="208" t="s">
        <v>2517</v>
      </c>
      <c r="D27" s="208" t="s">
        <v>3498</v>
      </c>
      <c r="E27" s="209" t="s">
        <v>168</v>
      </c>
      <c r="F27" s="207" t="s">
        <v>4587</v>
      </c>
      <c r="G27" s="207" t="s">
        <v>4588</v>
      </c>
      <c r="H27" s="207" t="s">
        <v>4589</v>
      </c>
      <c r="I27" s="207" t="s">
        <v>4590</v>
      </c>
      <c r="J27" s="529" t="s">
        <v>4591</v>
      </c>
    </row>
    <row r="28" customFormat="false" ht="89.25" hidden="false" customHeight="false" outlineLevel="0" collapsed="false">
      <c r="A28" s="528" t="s">
        <v>1079</v>
      </c>
      <c r="B28" s="208" t="s">
        <v>203</v>
      </c>
      <c r="C28" s="208" t="s">
        <v>1080</v>
      </c>
      <c r="D28" s="208" t="s">
        <v>3006</v>
      </c>
      <c r="E28" s="209" t="s">
        <v>168</v>
      </c>
      <c r="F28" s="207" t="s">
        <v>4592</v>
      </c>
      <c r="G28" s="207" t="s">
        <v>4593</v>
      </c>
      <c r="H28" s="207" t="s">
        <v>4594</v>
      </c>
      <c r="I28" s="207" t="s">
        <v>4590</v>
      </c>
      <c r="J28" s="529" t="s">
        <v>4595</v>
      </c>
    </row>
    <row r="29" customFormat="false" ht="76.5" hidden="false" customHeight="false" outlineLevel="0" collapsed="false">
      <c r="A29" s="528" t="s">
        <v>1052</v>
      </c>
      <c r="B29" s="208" t="s">
        <v>109</v>
      </c>
      <c r="C29" s="208" t="s">
        <v>1053</v>
      </c>
      <c r="D29" s="208" t="s">
        <v>2846</v>
      </c>
      <c r="E29" s="209" t="s">
        <v>164</v>
      </c>
      <c r="F29" s="207" t="s">
        <v>4596</v>
      </c>
      <c r="G29" s="207" t="s">
        <v>4597</v>
      </c>
      <c r="H29" s="207" t="s">
        <v>4598</v>
      </c>
      <c r="I29" s="207" t="s">
        <v>4599</v>
      </c>
      <c r="J29" s="529" t="s">
        <v>4600</v>
      </c>
    </row>
    <row r="30" customFormat="false" ht="89.25" hidden="false" customHeight="false" outlineLevel="0" collapsed="false">
      <c r="A30" s="528" t="s">
        <v>1016</v>
      </c>
      <c r="B30" s="208" t="s">
        <v>109</v>
      </c>
      <c r="C30" s="208" t="s">
        <v>1017</v>
      </c>
      <c r="D30" s="208" t="s">
        <v>3218</v>
      </c>
      <c r="E30" s="209" t="s">
        <v>164</v>
      </c>
      <c r="F30" s="207" t="s">
        <v>4601</v>
      </c>
      <c r="G30" s="207" t="s">
        <v>4602</v>
      </c>
      <c r="H30" s="207" t="s">
        <v>4603</v>
      </c>
      <c r="I30" s="207" t="s">
        <v>4604</v>
      </c>
      <c r="J30" s="529" t="s">
        <v>4605</v>
      </c>
    </row>
    <row r="31" customFormat="false" ht="89.25" hidden="false" customHeight="false" outlineLevel="0" collapsed="false">
      <c r="A31" s="528" t="s">
        <v>820</v>
      </c>
      <c r="B31" s="208" t="s">
        <v>109</v>
      </c>
      <c r="C31" s="208" t="s">
        <v>821</v>
      </c>
      <c r="D31" s="208" t="s">
        <v>2840</v>
      </c>
      <c r="E31" s="209" t="s">
        <v>164</v>
      </c>
      <c r="F31" s="207" t="s">
        <v>4606</v>
      </c>
      <c r="G31" s="207" t="s">
        <v>4607</v>
      </c>
      <c r="H31" s="207" t="s">
        <v>4608</v>
      </c>
      <c r="I31" s="207" t="s">
        <v>4609</v>
      </c>
      <c r="J31" s="529" t="s">
        <v>4610</v>
      </c>
    </row>
    <row r="32" customFormat="false" ht="63.75" hidden="false" customHeight="false" outlineLevel="0" collapsed="false">
      <c r="A32" s="528" t="s">
        <v>941</v>
      </c>
      <c r="B32" s="208" t="s">
        <v>203</v>
      </c>
      <c r="C32" s="208" t="s">
        <v>942</v>
      </c>
      <c r="D32" s="208" t="s">
        <v>2845</v>
      </c>
      <c r="E32" s="209" t="s">
        <v>164</v>
      </c>
      <c r="F32" s="207" t="s">
        <v>4611</v>
      </c>
      <c r="G32" s="207" t="s">
        <v>4612</v>
      </c>
      <c r="H32" s="207" t="s">
        <v>4613</v>
      </c>
      <c r="I32" s="207" t="s">
        <v>4614</v>
      </c>
      <c r="J32" s="529" t="s">
        <v>4615</v>
      </c>
    </row>
    <row r="33" customFormat="false" ht="51" hidden="false" customHeight="false" outlineLevel="0" collapsed="false">
      <c r="A33" s="528" t="s">
        <v>812</v>
      </c>
      <c r="B33" s="208" t="s">
        <v>203</v>
      </c>
      <c r="C33" s="208" t="s">
        <v>813</v>
      </c>
      <c r="D33" s="208" t="s">
        <v>2840</v>
      </c>
      <c r="E33" s="209" t="s">
        <v>242</v>
      </c>
      <c r="F33" s="207" t="s">
        <v>4616</v>
      </c>
      <c r="G33" s="207" t="s">
        <v>4617</v>
      </c>
      <c r="H33" s="207" t="s">
        <v>4618</v>
      </c>
      <c r="I33" s="207" t="s">
        <v>4619</v>
      </c>
      <c r="J33" s="529" t="s">
        <v>4620</v>
      </c>
    </row>
    <row r="34" customFormat="false" ht="51" hidden="false" customHeight="false" outlineLevel="0" collapsed="false">
      <c r="A34" s="528" t="s">
        <v>628</v>
      </c>
      <c r="B34" s="208" t="s">
        <v>203</v>
      </c>
      <c r="C34" s="208" t="s">
        <v>629</v>
      </c>
      <c r="D34" s="208" t="s">
        <v>2867</v>
      </c>
      <c r="E34" s="209" t="s">
        <v>164</v>
      </c>
      <c r="F34" s="207" t="s">
        <v>4621</v>
      </c>
      <c r="G34" s="207" t="s">
        <v>4622</v>
      </c>
      <c r="H34" s="207" t="s">
        <v>4623</v>
      </c>
      <c r="I34" s="207" t="s">
        <v>4624</v>
      </c>
      <c r="J34" s="529" t="s">
        <v>4625</v>
      </c>
    </row>
    <row r="35" customFormat="false" ht="63.75" hidden="false" customHeight="false" outlineLevel="0" collapsed="false">
      <c r="A35" s="528" t="s">
        <v>935</v>
      </c>
      <c r="B35" s="208" t="s">
        <v>109</v>
      </c>
      <c r="C35" s="208" t="s">
        <v>936</v>
      </c>
      <c r="D35" s="208" t="s">
        <v>2845</v>
      </c>
      <c r="E35" s="209" t="s">
        <v>164</v>
      </c>
      <c r="F35" s="207" t="s">
        <v>4626</v>
      </c>
      <c r="G35" s="207" t="s">
        <v>4627</v>
      </c>
      <c r="H35" s="207" t="s">
        <v>4628</v>
      </c>
      <c r="I35" s="207" t="s">
        <v>4629</v>
      </c>
      <c r="J35" s="529" t="s">
        <v>4630</v>
      </c>
    </row>
    <row r="36" customFormat="false" ht="76.5" hidden="false" customHeight="false" outlineLevel="0" collapsed="false">
      <c r="A36" s="528" t="s">
        <v>896</v>
      </c>
      <c r="B36" s="208" t="s">
        <v>203</v>
      </c>
      <c r="C36" s="208" t="s">
        <v>897</v>
      </c>
      <c r="D36" s="208" t="s">
        <v>2840</v>
      </c>
      <c r="E36" s="209" t="s">
        <v>242</v>
      </c>
      <c r="F36" s="207" t="s">
        <v>4631</v>
      </c>
      <c r="G36" s="207" t="s">
        <v>4632</v>
      </c>
      <c r="H36" s="207" t="s">
        <v>4633</v>
      </c>
      <c r="I36" s="207" t="s">
        <v>4634</v>
      </c>
      <c r="J36" s="529" t="s">
        <v>4635</v>
      </c>
    </row>
    <row r="37" customFormat="false" ht="51" hidden="false" customHeight="false" outlineLevel="0" collapsed="false">
      <c r="A37" s="528" t="s">
        <v>187</v>
      </c>
      <c r="B37" s="208" t="s">
        <v>109</v>
      </c>
      <c r="C37" s="208" t="s">
        <v>188</v>
      </c>
      <c r="D37" s="208" t="s">
        <v>2724</v>
      </c>
      <c r="E37" s="209" t="s">
        <v>164</v>
      </c>
      <c r="F37" s="207" t="s">
        <v>4636</v>
      </c>
      <c r="G37" s="207" t="s">
        <v>4637</v>
      </c>
      <c r="H37" s="207" t="s">
        <v>4638</v>
      </c>
      <c r="I37" s="207" t="s">
        <v>4634</v>
      </c>
      <c r="J37" s="529" t="s">
        <v>4639</v>
      </c>
    </row>
    <row r="38" customFormat="false" ht="63.75" hidden="false" customHeight="false" outlineLevel="0" collapsed="false">
      <c r="A38" s="528" t="s">
        <v>2578</v>
      </c>
      <c r="B38" s="208" t="s">
        <v>109</v>
      </c>
      <c r="C38" s="208" t="s">
        <v>2579</v>
      </c>
      <c r="D38" s="208" t="s">
        <v>2806</v>
      </c>
      <c r="E38" s="209" t="s">
        <v>269</v>
      </c>
      <c r="F38" s="207" t="s">
        <v>4640</v>
      </c>
      <c r="G38" s="207" t="s">
        <v>4641</v>
      </c>
      <c r="H38" s="207" t="s">
        <v>4642</v>
      </c>
      <c r="I38" s="207" t="s">
        <v>4643</v>
      </c>
      <c r="J38" s="529" t="s">
        <v>4644</v>
      </c>
    </row>
    <row r="39" customFormat="false" ht="63.75" hidden="false" customHeight="false" outlineLevel="0" collapsed="false">
      <c r="A39" s="528" t="s">
        <v>938</v>
      </c>
      <c r="B39" s="208" t="s">
        <v>109</v>
      </c>
      <c r="C39" s="208" t="s">
        <v>939</v>
      </c>
      <c r="D39" s="208" t="s">
        <v>2845</v>
      </c>
      <c r="E39" s="209" t="s">
        <v>164</v>
      </c>
      <c r="F39" s="207" t="s">
        <v>4645</v>
      </c>
      <c r="G39" s="207" t="s">
        <v>4646</v>
      </c>
      <c r="H39" s="207" t="s">
        <v>4647</v>
      </c>
      <c r="I39" s="207" t="s">
        <v>4648</v>
      </c>
      <c r="J39" s="529" t="s">
        <v>4649</v>
      </c>
    </row>
    <row r="40" customFormat="false" ht="38.25" hidden="false" customHeight="false" outlineLevel="0" collapsed="false">
      <c r="A40" s="528" t="s">
        <v>953</v>
      </c>
      <c r="B40" s="208" t="s">
        <v>109</v>
      </c>
      <c r="C40" s="208" t="s">
        <v>954</v>
      </c>
      <c r="D40" s="208" t="s">
        <v>2995</v>
      </c>
      <c r="E40" s="209" t="s">
        <v>164</v>
      </c>
      <c r="F40" s="207" t="s">
        <v>4650</v>
      </c>
      <c r="G40" s="207" t="s">
        <v>4651</v>
      </c>
      <c r="H40" s="207" t="s">
        <v>4652</v>
      </c>
      <c r="I40" s="207" t="s">
        <v>4653</v>
      </c>
      <c r="J40" s="529" t="s">
        <v>4654</v>
      </c>
    </row>
    <row r="41" customFormat="false" ht="38.25" hidden="false" customHeight="false" outlineLevel="0" collapsed="false">
      <c r="A41" s="528" t="s">
        <v>985</v>
      </c>
      <c r="B41" s="208" t="s">
        <v>109</v>
      </c>
      <c r="C41" s="208" t="s">
        <v>986</v>
      </c>
      <c r="D41" s="208" t="s">
        <v>3201</v>
      </c>
      <c r="E41" s="209" t="s">
        <v>164</v>
      </c>
      <c r="F41" s="207" t="s">
        <v>4655</v>
      </c>
      <c r="G41" s="207" t="s">
        <v>4656</v>
      </c>
      <c r="H41" s="207" t="s">
        <v>4657</v>
      </c>
      <c r="I41" s="207" t="s">
        <v>4653</v>
      </c>
      <c r="J41" s="529" t="s">
        <v>4658</v>
      </c>
    </row>
    <row r="42" customFormat="false" ht="51" hidden="false" customHeight="false" outlineLevel="0" collapsed="false">
      <c r="A42" s="528" t="s">
        <v>745</v>
      </c>
      <c r="B42" s="208" t="s">
        <v>109</v>
      </c>
      <c r="C42" s="208" t="s">
        <v>746</v>
      </c>
      <c r="D42" s="208" t="s">
        <v>2840</v>
      </c>
      <c r="E42" s="209" t="s">
        <v>164</v>
      </c>
      <c r="F42" s="207" t="s">
        <v>4659</v>
      </c>
      <c r="G42" s="207" t="s">
        <v>4660</v>
      </c>
      <c r="H42" s="207" t="s">
        <v>4661</v>
      </c>
      <c r="I42" s="207" t="s">
        <v>4662</v>
      </c>
      <c r="J42" s="529" t="s">
        <v>4663</v>
      </c>
    </row>
    <row r="43" customFormat="false" ht="63.75" hidden="false" customHeight="false" outlineLevel="0" collapsed="false">
      <c r="A43" s="528" t="s">
        <v>1043</v>
      </c>
      <c r="B43" s="208" t="s">
        <v>203</v>
      </c>
      <c r="C43" s="208" t="s">
        <v>1044</v>
      </c>
      <c r="D43" s="208" t="s">
        <v>2846</v>
      </c>
      <c r="E43" s="209" t="s">
        <v>164</v>
      </c>
      <c r="F43" s="207" t="s">
        <v>4664</v>
      </c>
      <c r="G43" s="207" t="s">
        <v>4665</v>
      </c>
      <c r="H43" s="207" t="s">
        <v>4666</v>
      </c>
      <c r="I43" s="207" t="s">
        <v>4667</v>
      </c>
      <c r="J43" s="529" t="s">
        <v>4668</v>
      </c>
    </row>
    <row r="44" customFormat="false" ht="63.75" hidden="false" customHeight="false" outlineLevel="0" collapsed="false">
      <c r="A44" s="528" t="s">
        <v>2513</v>
      </c>
      <c r="B44" s="208" t="s">
        <v>203</v>
      </c>
      <c r="C44" s="208" t="s">
        <v>2514</v>
      </c>
      <c r="D44" s="208" t="s">
        <v>3498</v>
      </c>
      <c r="E44" s="209" t="s">
        <v>168</v>
      </c>
      <c r="F44" s="207" t="s">
        <v>4669</v>
      </c>
      <c r="G44" s="207" t="s">
        <v>4670</v>
      </c>
      <c r="H44" s="207" t="s">
        <v>4671</v>
      </c>
      <c r="I44" s="207" t="s">
        <v>4672</v>
      </c>
      <c r="J44" s="529" t="s">
        <v>4673</v>
      </c>
    </row>
    <row r="45" customFormat="false" ht="51" hidden="false" customHeight="false" outlineLevel="0" collapsed="false">
      <c r="A45" s="528" t="s">
        <v>809</v>
      </c>
      <c r="B45" s="208" t="s">
        <v>203</v>
      </c>
      <c r="C45" s="208" t="s">
        <v>810</v>
      </c>
      <c r="D45" s="208" t="s">
        <v>2840</v>
      </c>
      <c r="E45" s="209" t="s">
        <v>164</v>
      </c>
      <c r="F45" s="207" t="s">
        <v>4674</v>
      </c>
      <c r="G45" s="207" t="s">
        <v>4675</v>
      </c>
      <c r="H45" s="207" t="s">
        <v>4676</v>
      </c>
      <c r="I45" s="207" t="s">
        <v>4677</v>
      </c>
      <c r="J45" s="529" t="s">
        <v>4678</v>
      </c>
    </row>
    <row r="46" customFormat="false" ht="89.25" hidden="false" customHeight="false" outlineLevel="0" collapsed="false">
      <c r="A46" s="528" t="s">
        <v>366</v>
      </c>
      <c r="B46" s="208" t="s">
        <v>109</v>
      </c>
      <c r="C46" s="208" t="s">
        <v>367</v>
      </c>
      <c r="D46" s="208" t="s">
        <v>4679</v>
      </c>
      <c r="E46" s="209" t="s">
        <v>168</v>
      </c>
      <c r="F46" s="207" t="s">
        <v>4587</v>
      </c>
      <c r="G46" s="207" t="s">
        <v>4680</v>
      </c>
      <c r="H46" s="207" t="s">
        <v>4681</v>
      </c>
      <c r="I46" s="207" t="s">
        <v>4682</v>
      </c>
      <c r="J46" s="529" t="s">
        <v>4683</v>
      </c>
    </row>
    <row r="47" customFormat="false" ht="51" hidden="false" customHeight="false" outlineLevel="0" collapsed="false">
      <c r="A47" s="528" t="s">
        <v>219</v>
      </c>
      <c r="B47" s="208" t="s">
        <v>203</v>
      </c>
      <c r="C47" s="208" t="s">
        <v>220</v>
      </c>
      <c r="D47" s="208" t="s">
        <v>2755</v>
      </c>
      <c r="E47" s="209" t="s">
        <v>168</v>
      </c>
      <c r="F47" s="207" t="s">
        <v>4684</v>
      </c>
      <c r="G47" s="207" t="s">
        <v>4685</v>
      </c>
      <c r="H47" s="207" t="s">
        <v>4686</v>
      </c>
      <c r="I47" s="207" t="s">
        <v>4682</v>
      </c>
      <c r="J47" s="529" t="s">
        <v>4687</v>
      </c>
    </row>
    <row r="48" customFormat="false" ht="63.75" hidden="false" customHeight="false" outlineLevel="0" collapsed="false">
      <c r="A48" s="528" t="s">
        <v>853</v>
      </c>
      <c r="B48" s="208" t="s">
        <v>109</v>
      </c>
      <c r="C48" s="208" t="s">
        <v>854</v>
      </c>
      <c r="D48" s="208" t="s">
        <v>2840</v>
      </c>
      <c r="E48" s="209" t="s">
        <v>417</v>
      </c>
      <c r="F48" s="207" t="s">
        <v>4688</v>
      </c>
      <c r="G48" s="207" t="s">
        <v>4689</v>
      </c>
      <c r="H48" s="207" t="s">
        <v>4690</v>
      </c>
      <c r="I48" s="207" t="s">
        <v>4691</v>
      </c>
      <c r="J48" s="529" t="s">
        <v>4692</v>
      </c>
    </row>
    <row r="49" customFormat="false" ht="38.25" hidden="false" customHeight="false" outlineLevel="0" collapsed="false">
      <c r="A49" s="528" t="s">
        <v>761</v>
      </c>
      <c r="B49" s="208" t="s">
        <v>203</v>
      </c>
      <c r="C49" s="208" t="s">
        <v>762</v>
      </c>
      <c r="D49" s="208" t="s">
        <v>2840</v>
      </c>
      <c r="E49" s="209" t="s">
        <v>242</v>
      </c>
      <c r="F49" s="207" t="s">
        <v>4693</v>
      </c>
      <c r="G49" s="207" t="s">
        <v>4694</v>
      </c>
      <c r="H49" s="207" t="s">
        <v>4695</v>
      </c>
      <c r="I49" s="207" t="s">
        <v>4696</v>
      </c>
      <c r="J49" s="529" t="s">
        <v>4697</v>
      </c>
    </row>
    <row r="50" customFormat="false" ht="51" hidden="false" customHeight="false" outlineLevel="0" collapsed="false">
      <c r="A50" s="528" t="s">
        <v>467</v>
      </c>
      <c r="B50" s="208" t="s">
        <v>109</v>
      </c>
      <c r="C50" s="208" t="s">
        <v>468</v>
      </c>
      <c r="D50" s="208" t="s">
        <v>2874</v>
      </c>
      <c r="E50" s="209" t="s">
        <v>269</v>
      </c>
      <c r="F50" s="207" t="s">
        <v>4698</v>
      </c>
      <c r="G50" s="207" t="s">
        <v>4699</v>
      </c>
      <c r="H50" s="207" t="s">
        <v>4700</v>
      </c>
      <c r="I50" s="207" t="s">
        <v>4701</v>
      </c>
      <c r="J50" s="529" t="s">
        <v>4702</v>
      </c>
    </row>
    <row r="51" customFormat="false" ht="38.25" hidden="false" customHeight="false" outlineLevel="0" collapsed="false">
      <c r="A51" s="528" t="s">
        <v>976</v>
      </c>
      <c r="B51" s="208" t="s">
        <v>203</v>
      </c>
      <c r="C51" s="208" t="s">
        <v>977</v>
      </c>
      <c r="D51" s="208" t="s">
        <v>3201</v>
      </c>
      <c r="E51" s="209" t="s">
        <v>164</v>
      </c>
      <c r="F51" s="207" t="s">
        <v>4703</v>
      </c>
      <c r="G51" s="207" t="s">
        <v>4704</v>
      </c>
      <c r="H51" s="207" t="s">
        <v>4705</v>
      </c>
      <c r="I51" s="207" t="s">
        <v>4701</v>
      </c>
      <c r="J51" s="529" t="s">
        <v>4706</v>
      </c>
    </row>
    <row r="52" customFormat="false" ht="51" hidden="false" customHeight="false" outlineLevel="0" collapsed="false">
      <c r="A52" s="528" t="s">
        <v>190</v>
      </c>
      <c r="B52" s="208" t="s">
        <v>109</v>
      </c>
      <c r="C52" s="208" t="s">
        <v>191</v>
      </c>
      <c r="D52" s="208" t="s">
        <v>2724</v>
      </c>
      <c r="E52" s="209" t="s">
        <v>164</v>
      </c>
      <c r="F52" s="207" t="s">
        <v>4707</v>
      </c>
      <c r="G52" s="207" t="s">
        <v>4708</v>
      </c>
      <c r="H52" s="207" t="s">
        <v>4709</v>
      </c>
      <c r="I52" s="207" t="s">
        <v>4710</v>
      </c>
      <c r="J52" s="529" t="s">
        <v>4711</v>
      </c>
    </row>
    <row r="53" customFormat="false" ht="63.75" hidden="false" customHeight="false" outlineLevel="0" collapsed="false">
      <c r="A53" s="528" t="s">
        <v>2519</v>
      </c>
      <c r="B53" s="208" t="s">
        <v>203</v>
      </c>
      <c r="C53" s="208" t="s">
        <v>2520</v>
      </c>
      <c r="D53" s="208" t="s">
        <v>3498</v>
      </c>
      <c r="E53" s="209" t="s">
        <v>168</v>
      </c>
      <c r="F53" s="207" t="s">
        <v>4712</v>
      </c>
      <c r="G53" s="207" t="s">
        <v>4713</v>
      </c>
      <c r="H53" s="207" t="s">
        <v>4714</v>
      </c>
      <c r="I53" s="207" t="s">
        <v>4715</v>
      </c>
      <c r="J53" s="529" t="s">
        <v>4716</v>
      </c>
    </row>
    <row r="54" customFormat="false" ht="63.75" hidden="false" customHeight="false" outlineLevel="0" collapsed="false">
      <c r="A54" s="528" t="s">
        <v>844</v>
      </c>
      <c r="B54" s="208" t="s">
        <v>109</v>
      </c>
      <c r="C54" s="208" t="s">
        <v>845</v>
      </c>
      <c r="D54" s="208" t="s">
        <v>2840</v>
      </c>
      <c r="E54" s="209" t="s">
        <v>417</v>
      </c>
      <c r="F54" s="207" t="s">
        <v>4717</v>
      </c>
      <c r="G54" s="207" t="s">
        <v>4718</v>
      </c>
      <c r="H54" s="207" t="s">
        <v>4719</v>
      </c>
      <c r="I54" s="207" t="s">
        <v>4720</v>
      </c>
      <c r="J54" s="529" t="s">
        <v>4721</v>
      </c>
    </row>
    <row r="55" customFormat="false" ht="38.25" hidden="false" customHeight="false" outlineLevel="0" collapsed="false">
      <c r="A55" s="528" t="s">
        <v>259</v>
      </c>
      <c r="B55" s="208" t="s">
        <v>203</v>
      </c>
      <c r="C55" s="208" t="s">
        <v>260</v>
      </c>
      <c r="D55" s="208" t="s">
        <v>2800</v>
      </c>
      <c r="E55" s="209" t="s">
        <v>261</v>
      </c>
      <c r="F55" s="207" t="s">
        <v>4722</v>
      </c>
      <c r="G55" s="207" t="s">
        <v>4723</v>
      </c>
      <c r="H55" s="207" t="s">
        <v>4724</v>
      </c>
      <c r="I55" s="207" t="s">
        <v>4725</v>
      </c>
      <c r="J55" s="529" t="s">
        <v>4726</v>
      </c>
    </row>
    <row r="56" customFormat="false" ht="38.25" hidden="false" customHeight="false" outlineLevel="0" collapsed="false">
      <c r="A56" s="528" t="s">
        <v>979</v>
      </c>
      <c r="B56" s="208" t="s">
        <v>109</v>
      </c>
      <c r="C56" s="208" t="s">
        <v>980</v>
      </c>
      <c r="D56" s="208" t="s">
        <v>3201</v>
      </c>
      <c r="E56" s="209" t="s">
        <v>269</v>
      </c>
      <c r="F56" s="207" t="s">
        <v>4727</v>
      </c>
      <c r="G56" s="207" t="s">
        <v>4728</v>
      </c>
      <c r="H56" s="207" t="s">
        <v>4729</v>
      </c>
      <c r="I56" s="207" t="s">
        <v>4730</v>
      </c>
      <c r="J56" s="529" t="s">
        <v>4731</v>
      </c>
    </row>
    <row r="57" customFormat="false" ht="63.75" hidden="false" customHeight="false" outlineLevel="0" collapsed="false">
      <c r="A57" s="528" t="s">
        <v>1105</v>
      </c>
      <c r="B57" s="208" t="s">
        <v>203</v>
      </c>
      <c r="C57" s="208" t="s">
        <v>1106</v>
      </c>
      <c r="D57" s="208" t="s">
        <v>3006</v>
      </c>
      <c r="E57" s="209" t="s">
        <v>168</v>
      </c>
      <c r="F57" s="207" t="s">
        <v>4592</v>
      </c>
      <c r="G57" s="207" t="s">
        <v>4732</v>
      </c>
      <c r="H57" s="207" t="s">
        <v>4733</v>
      </c>
      <c r="I57" s="207" t="s">
        <v>4734</v>
      </c>
      <c r="J57" s="529" t="s">
        <v>4735</v>
      </c>
    </row>
    <row r="58" customFormat="false" ht="102" hidden="false" customHeight="false" outlineLevel="0" collapsed="false">
      <c r="A58" s="528" t="s">
        <v>1034</v>
      </c>
      <c r="B58" s="208" t="s">
        <v>203</v>
      </c>
      <c r="C58" s="208" t="s">
        <v>1035</v>
      </c>
      <c r="D58" s="208" t="s">
        <v>2846</v>
      </c>
      <c r="E58" s="209" t="s">
        <v>164</v>
      </c>
      <c r="F58" s="207" t="s">
        <v>4736</v>
      </c>
      <c r="G58" s="207" t="s">
        <v>4737</v>
      </c>
      <c r="H58" s="207" t="s">
        <v>4738</v>
      </c>
      <c r="I58" s="207" t="s">
        <v>4739</v>
      </c>
      <c r="J58" s="529" t="s">
        <v>4740</v>
      </c>
    </row>
    <row r="59" customFormat="false" ht="51" hidden="false" customHeight="false" outlineLevel="0" collapsed="false">
      <c r="A59" s="528" t="s">
        <v>1203</v>
      </c>
      <c r="B59" s="208" t="s">
        <v>203</v>
      </c>
      <c r="C59" s="208" t="s">
        <v>1204</v>
      </c>
      <c r="D59" s="208" t="s">
        <v>2874</v>
      </c>
      <c r="E59" s="209" t="s">
        <v>168</v>
      </c>
      <c r="F59" s="207" t="s">
        <v>4741</v>
      </c>
      <c r="G59" s="207" t="s">
        <v>4742</v>
      </c>
      <c r="H59" s="207" t="s">
        <v>4743</v>
      </c>
      <c r="I59" s="207" t="s">
        <v>4744</v>
      </c>
      <c r="J59" s="529" t="s">
        <v>4745</v>
      </c>
    </row>
    <row r="60" customFormat="false" ht="63.75" hidden="false" customHeight="false" outlineLevel="0" collapsed="false">
      <c r="A60" s="528" t="s">
        <v>1117</v>
      </c>
      <c r="B60" s="208" t="s">
        <v>203</v>
      </c>
      <c r="C60" s="208" t="s">
        <v>1118</v>
      </c>
      <c r="D60" s="208" t="s">
        <v>3006</v>
      </c>
      <c r="E60" s="209" t="s">
        <v>168</v>
      </c>
      <c r="F60" s="207" t="s">
        <v>4746</v>
      </c>
      <c r="G60" s="207" t="s">
        <v>4747</v>
      </c>
      <c r="H60" s="207" t="s">
        <v>4748</v>
      </c>
      <c r="I60" s="207" t="s">
        <v>4744</v>
      </c>
      <c r="J60" s="529" t="s">
        <v>4749</v>
      </c>
    </row>
    <row r="61" customFormat="false" ht="63.75" hidden="false" customHeight="false" outlineLevel="0" collapsed="false">
      <c r="A61" s="528" t="s">
        <v>2575</v>
      </c>
      <c r="B61" s="208" t="s">
        <v>109</v>
      </c>
      <c r="C61" s="208" t="s">
        <v>2576</v>
      </c>
      <c r="D61" s="208" t="s">
        <v>2806</v>
      </c>
      <c r="E61" s="209" t="s">
        <v>269</v>
      </c>
      <c r="F61" s="207" t="s">
        <v>4750</v>
      </c>
      <c r="G61" s="207" t="s">
        <v>4751</v>
      </c>
      <c r="H61" s="207" t="s">
        <v>4752</v>
      </c>
      <c r="I61" s="207" t="s">
        <v>4753</v>
      </c>
      <c r="J61" s="529" t="s">
        <v>4754</v>
      </c>
    </row>
    <row r="62" customFormat="false" ht="63.75" hidden="false" customHeight="false" outlineLevel="0" collapsed="false">
      <c r="A62" s="528" t="s">
        <v>2581</v>
      </c>
      <c r="B62" s="208" t="s">
        <v>203</v>
      </c>
      <c r="C62" s="208" t="s">
        <v>2582</v>
      </c>
      <c r="D62" s="208" t="s">
        <v>2806</v>
      </c>
      <c r="E62" s="209" t="s">
        <v>269</v>
      </c>
      <c r="F62" s="207" t="s">
        <v>4755</v>
      </c>
      <c r="G62" s="207" t="s">
        <v>4756</v>
      </c>
      <c r="H62" s="207" t="s">
        <v>4757</v>
      </c>
      <c r="I62" s="207" t="s">
        <v>4758</v>
      </c>
      <c r="J62" s="529" t="s">
        <v>4759</v>
      </c>
    </row>
    <row r="63" customFormat="false" ht="63.75" hidden="false" customHeight="false" outlineLevel="0" collapsed="false">
      <c r="A63" s="528" t="s">
        <v>779</v>
      </c>
      <c r="B63" s="208" t="s">
        <v>109</v>
      </c>
      <c r="C63" s="208" t="s">
        <v>780</v>
      </c>
      <c r="D63" s="208" t="s">
        <v>2840</v>
      </c>
      <c r="E63" s="209" t="s">
        <v>164</v>
      </c>
      <c r="F63" s="207" t="s">
        <v>4760</v>
      </c>
      <c r="G63" s="207" t="s">
        <v>4761</v>
      </c>
      <c r="H63" s="207" t="s">
        <v>4762</v>
      </c>
      <c r="I63" s="207" t="s">
        <v>4758</v>
      </c>
      <c r="J63" s="529" t="s">
        <v>4763</v>
      </c>
    </row>
    <row r="64" customFormat="false" ht="38.25" hidden="false" customHeight="false" outlineLevel="0" collapsed="false">
      <c r="A64" s="528" t="s">
        <v>1150</v>
      </c>
      <c r="B64" s="208" t="s">
        <v>203</v>
      </c>
      <c r="C64" s="208" t="s">
        <v>1151</v>
      </c>
      <c r="D64" s="208" t="s">
        <v>2948</v>
      </c>
      <c r="E64" s="209" t="s">
        <v>164</v>
      </c>
      <c r="F64" s="207" t="s">
        <v>4764</v>
      </c>
      <c r="G64" s="207" t="s">
        <v>4765</v>
      </c>
      <c r="H64" s="207" t="s">
        <v>4766</v>
      </c>
      <c r="I64" s="207" t="s">
        <v>4767</v>
      </c>
      <c r="J64" s="529" t="s">
        <v>4768</v>
      </c>
    </row>
    <row r="65" customFormat="false" ht="51" hidden="false" customHeight="false" outlineLevel="0" collapsed="false">
      <c r="A65" s="528" t="s">
        <v>391</v>
      </c>
      <c r="B65" s="208" t="s">
        <v>109</v>
      </c>
      <c r="C65" s="208" t="s">
        <v>392</v>
      </c>
      <c r="D65" s="208" t="s">
        <v>2874</v>
      </c>
      <c r="E65" s="209" t="s">
        <v>168</v>
      </c>
      <c r="F65" s="207" t="s">
        <v>4516</v>
      </c>
      <c r="G65" s="207" t="s">
        <v>4769</v>
      </c>
      <c r="H65" s="207" t="s">
        <v>4769</v>
      </c>
      <c r="I65" s="207" t="s">
        <v>4770</v>
      </c>
      <c r="J65" s="529" t="s">
        <v>4771</v>
      </c>
    </row>
    <row r="66" customFormat="false" ht="25.5" hidden="false" customHeight="false" outlineLevel="0" collapsed="false">
      <c r="A66" s="528" t="s">
        <v>330</v>
      </c>
      <c r="B66" s="208" t="s">
        <v>109</v>
      </c>
      <c r="C66" s="208" t="s">
        <v>331</v>
      </c>
      <c r="D66" s="208" t="s">
        <v>2835</v>
      </c>
      <c r="E66" s="209" t="s">
        <v>242</v>
      </c>
      <c r="F66" s="207" t="s">
        <v>4772</v>
      </c>
      <c r="G66" s="207" t="s">
        <v>4773</v>
      </c>
      <c r="H66" s="207" t="s">
        <v>4774</v>
      </c>
      <c r="I66" s="207" t="s">
        <v>4775</v>
      </c>
      <c r="J66" s="529" t="s">
        <v>4776</v>
      </c>
    </row>
    <row r="67" customFormat="false" ht="38.25" hidden="false" customHeight="false" outlineLevel="0" collapsed="false">
      <c r="A67" s="528" t="s">
        <v>1411</v>
      </c>
      <c r="B67" s="208" t="s">
        <v>203</v>
      </c>
      <c r="C67" s="208" t="s">
        <v>1412</v>
      </c>
      <c r="D67" s="208" t="s">
        <v>3498</v>
      </c>
      <c r="E67" s="209" t="s">
        <v>168</v>
      </c>
      <c r="F67" s="207" t="s">
        <v>4777</v>
      </c>
      <c r="G67" s="207" t="s">
        <v>4778</v>
      </c>
      <c r="H67" s="207" t="s">
        <v>4779</v>
      </c>
      <c r="I67" s="207" t="s">
        <v>4775</v>
      </c>
      <c r="J67" s="529" t="s">
        <v>4780</v>
      </c>
    </row>
    <row r="68" customFormat="false" ht="51" hidden="false" customHeight="false" outlineLevel="0" collapsed="false">
      <c r="A68" s="528" t="s">
        <v>673</v>
      </c>
      <c r="B68" s="208" t="s">
        <v>203</v>
      </c>
      <c r="C68" s="208" t="s">
        <v>674</v>
      </c>
      <c r="D68" s="208" t="s">
        <v>3006</v>
      </c>
      <c r="E68" s="209" t="s">
        <v>164</v>
      </c>
      <c r="F68" s="207" t="s">
        <v>4781</v>
      </c>
      <c r="G68" s="207" t="s">
        <v>4782</v>
      </c>
      <c r="H68" s="207" t="s">
        <v>4783</v>
      </c>
      <c r="I68" s="207" t="s">
        <v>4784</v>
      </c>
      <c r="J68" s="529" t="s">
        <v>4785</v>
      </c>
    </row>
    <row r="69" customFormat="false" ht="38.25" hidden="false" customHeight="false" outlineLevel="0" collapsed="false">
      <c r="A69" s="528" t="s">
        <v>2590</v>
      </c>
      <c r="B69" s="208" t="s">
        <v>203</v>
      </c>
      <c r="C69" s="208" t="s">
        <v>2591</v>
      </c>
      <c r="D69" s="208" t="s">
        <v>2874</v>
      </c>
      <c r="E69" s="209" t="s">
        <v>269</v>
      </c>
      <c r="F69" s="207" t="s">
        <v>4786</v>
      </c>
      <c r="G69" s="207" t="s">
        <v>4787</v>
      </c>
      <c r="H69" s="207" t="s">
        <v>4788</v>
      </c>
      <c r="I69" s="207" t="s">
        <v>4784</v>
      </c>
      <c r="J69" s="529" t="s">
        <v>4789</v>
      </c>
    </row>
    <row r="70" customFormat="false" ht="63.75" hidden="false" customHeight="false" outlineLevel="0" collapsed="false">
      <c r="A70" s="528" t="s">
        <v>856</v>
      </c>
      <c r="B70" s="208" t="s">
        <v>109</v>
      </c>
      <c r="C70" s="208" t="s">
        <v>857</v>
      </c>
      <c r="D70" s="208" t="s">
        <v>2840</v>
      </c>
      <c r="E70" s="209" t="s">
        <v>417</v>
      </c>
      <c r="F70" s="207" t="s">
        <v>4790</v>
      </c>
      <c r="G70" s="207" t="s">
        <v>4791</v>
      </c>
      <c r="H70" s="207" t="s">
        <v>4792</v>
      </c>
      <c r="I70" s="207" t="s">
        <v>4793</v>
      </c>
      <c r="J70" s="529" t="s">
        <v>4794</v>
      </c>
    </row>
    <row r="71" customFormat="false" ht="89.25" hidden="false" customHeight="false" outlineLevel="0" collapsed="false">
      <c r="A71" s="528" t="s">
        <v>1076</v>
      </c>
      <c r="B71" s="208" t="s">
        <v>203</v>
      </c>
      <c r="C71" s="208" t="s">
        <v>1077</v>
      </c>
      <c r="D71" s="208" t="s">
        <v>3006</v>
      </c>
      <c r="E71" s="209" t="s">
        <v>168</v>
      </c>
      <c r="F71" s="207" t="s">
        <v>4795</v>
      </c>
      <c r="G71" s="207" t="s">
        <v>4796</v>
      </c>
      <c r="H71" s="207" t="s">
        <v>4797</v>
      </c>
      <c r="I71" s="207" t="s">
        <v>4798</v>
      </c>
      <c r="J71" s="529" t="s">
        <v>4799</v>
      </c>
    </row>
    <row r="72" customFormat="false" ht="25.5" hidden="false" customHeight="false" outlineLevel="0" collapsed="false">
      <c r="A72" s="528" t="s">
        <v>600</v>
      </c>
      <c r="B72" s="208" t="s">
        <v>109</v>
      </c>
      <c r="C72" s="208" t="s">
        <v>601</v>
      </c>
      <c r="D72" s="208" t="s">
        <v>2840</v>
      </c>
      <c r="E72" s="209" t="s">
        <v>164</v>
      </c>
      <c r="F72" s="207" t="s">
        <v>4800</v>
      </c>
      <c r="G72" s="207" t="s">
        <v>4801</v>
      </c>
      <c r="H72" s="207" t="s">
        <v>4802</v>
      </c>
      <c r="I72" s="207" t="s">
        <v>4803</v>
      </c>
      <c r="J72" s="529" t="s">
        <v>4804</v>
      </c>
    </row>
    <row r="73" customFormat="false" ht="38.25" hidden="false" customHeight="false" outlineLevel="0" collapsed="false">
      <c r="A73" s="528" t="s">
        <v>753</v>
      </c>
      <c r="B73" s="208" t="s">
        <v>109</v>
      </c>
      <c r="C73" s="208" t="s">
        <v>754</v>
      </c>
      <c r="D73" s="208" t="s">
        <v>2840</v>
      </c>
      <c r="E73" s="209" t="s">
        <v>417</v>
      </c>
      <c r="F73" s="207" t="s">
        <v>4805</v>
      </c>
      <c r="G73" s="207" t="s">
        <v>4806</v>
      </c>
      <c r="H73" s="207" t="s">
        <v>4807</v>
      </c>
      <c r="I73" s="207" t="s">
        <v>4803</v>
      </c>
      <c r="J73" s="529" t="s">
        <v>4808</v>
      </c>
    </row>
    <row r="74" customFormat="false" ht="63.75" hidden="false" customHeight="false" outlineLevel="0" collapsed="false">
      <c r="A74" s="528" t="s">
        <v>893</v>
      </c>
      <c r="B74" s="208" t="s">
        <v>203</v>
      </c>
      <c r="C74" s="208" t="s">
        <v>894</v>
      </c>
      <c r="D74" s="208" t="s">
        <v>2840</v>
      </c>
      <c r="E74" s="209" t="s">
        <v>242</v>
      </c>
      <c r="F74" s="207" t="s">
        <v>4809</v>
      </c>
      <c r="G74" s="207" t="s">
        <v>4810</v>
      </c>
      <c r="H74" s="207" t="s">
        <v>4811</v>
      </c>
      <c r="I74" s="207" t="s">
        <v>4812</v>
      </c>
      <c r="J74" s="529" t="s">
        <v>4813</v>
      </c>
    </row>
    <row r="75" customFormat="false" ht="51" hidden="false" customHeight="false" outlineLevel="0" collapsed="false">
      <c r="A75" s="528" t="s">
        <v>1238</v>
      </c>
      <c r="B75" s="208" t="s">
        <v>203</v>
      </c>
      <c r="C75" s="208" t="s">
        <v>1239</v>
      </c>
      <c r="D75" s="208" t="s">
        <v>2874</v>
      </c>
      <c r="E75" s="209" t="s">
        <v>269</v>
      </c>
      <c r="F75" s="207" t="s">
        <v>4814</v>
      </c>
      <c r="G75" s="207" t="s">
        <v>4815</v>
      </c>
      <c r="H75" s="207" t="s">
        <v>4816</v>
      </c>
      <c r="I75" s="207" t="s">
        <v>4812</v>
      </c>
      <c r="J75" s="529" t="s">
        <v>4817</v>
      </c>
    </row>
    <row r="76" customFormat="false" ht="114.75" hidden="false" customHeight="false" outlineLevel="0" collapsed="false">
      <c r="A76" s="528" t="s">
        <v>1088</v>
      </c>
      <c r="B76" s="208" t="s">
        <v>203</v>
      </c>
      <c r="C76" s="208" t="s">
        <v>1089</v>
      </c>
      <c r="D76" s="208" t="s">
        <v>3006</v>
      </c>
      <c r="E76" s="209" t="s">
        <v>168</v>
      </c>
      <c r="F76" s="207" t="s">
        <v>4818</v>
      </c>
      <c r="G76" s="207" t="s">
        <v>4819</v>
      </c>
      <c r="H76" s="207" t="s">
        <v>4820</v>
      </c>
      <c r="I76" s="207" t="s">
        <v>4821</v>
      </c>
      <c r="J76" s="529" t="s">
        <v>4822</v>
      </c>
    </row>
    <row r="77" customFormat="false" ht="63.75" hidden="false" customHeight="false" outlineLevel="0" collapsed="false">
      <c r="A77" s="528" t="s">
        <v>1126</v>
      </c>
      <c r="B77" s="208" t="s">
        <v>203</v>
      </c>
      <c r="C77" s="208" t="s">
        <v>1127</v>
      </c>
      <c r="D77" s="208" t="s">
        <v>3006</v>
      </c>
      <c r="E77" s="209" t="s">
        <v>168</v>
      </c>
      <c r="F77" s="207" t="s">
        <v>4823</v>
      </c>
      <c r="G77" s="207" t="s">
        <v>4824</v>
      </c>
      <c r="H77" s="207" t="s">
        <v>4825</v>
      </c>
      <c r="I77" s="207" t="s">
        <v>4826</v>
      </c>
      <c r="J77" s="529" t="s">
        <v>4827</v>
      </c>
    </row>
    <row r="78" customFormat="false" ht="51" hidden="false" customHeight="false" outlineLevel="0" collapsed="false">
      <c r="A78" s="528" t="s">
        <v>617</v>
      </c>
      <c r="B78" s="208" t="s">
        <v>109</v>
      </c>
      <c r="C78" s="208" t="s">
        <v>618</v>
      </c>
      <c r="D78" s="208" t="s">
        <v>2867</v>
      </c>
      <c r="E78" s="209" t="s">
        <v>242</v>
      </c>
      <c r="F78" s="207" t="s">
        <v>4828</v>
      </c>
      <c r="G78" s="207" t="s">
        <v>4829</v>
      </c>
      <c r="H78" s="207" t="s">
        <v>4830</v>
      </c>
      <c r="I78" s="207" t="s">
        <v>4831</v>
      </c>
      <c r="J78" s="529" t="s">
        <v>4832</v>
      </c>
    </row>
    <row r="79" customFormat="false" ht="38.25" hidden="false" customHeight="false" outlineLevel="0" collapsed="false">
      <c r="A79" s="528" t="s">
        <v>1197</v>
      </c>
      <c r="B79" s="208" t="s">
        <v>203</v>
      </c>
      <c r="C79" s="208" t="s">
        <v>1198</v>
      </c>
      <c r="D79" s="208" t="s">
        <v>2874</v>
      </c>
      <c r="E79" s="209" t="s">
        <v>168</v>
      </c>
      <c r="F79" s="207" t="s">
        <v>4833</v>
      </c>
      <c r="G79" s="207" t="s">
        <v>4834</v>
      </c>
      <c r="H79" s="207" t="s">
        <v>4835</v>
      </c>
      <c r="I79" s="207" t="s">
        <v>4836</v>
      </c>
      <c r="J79" s="529" t="s">
        <v>4837</v>
      </c>
    </row>
    <row r="80" customFormat="false" ht="76.5" hidden="false" customHeight="false" outlineLevel="0" collapsed="false">
      <c r="A80" s="528" t="s">
        <v>1111</v>
      </c>
      <c r="B80" s="208" t="s">
        <v>203</v>
      </c>
      <c r="C80" s="208" t="s">
        <v>1112</v>
      </c>
      <c r="D80" s="208" t="s">
        <v>3006</v>
      </c>
      <c r="E80" s="209" t="s">
        <v>168</v>
      </c>
      <c r="F80" s="207" t="s">
        <v>4669</v>
      </c>
      <c r="G80" s="207" t="s">
        <v>4838</v>
      </c>
      <c r="H80" s="207" t="s">
        <v>4839</v>
      </c>
      <c r="I80" s="207" t="s">
        <v>4836</v>
      </c>
      <c r="J80" s="529" t="s">
        <v>4840</v>
      </c>
    </row>
    <row r="81" customFormat="false" ht="63.75" hidden="false" customHeight="false" outlineLevel="0" collapsed="false">
      <c r="A81" s="528" t="s">
        <v>2587</v>
      </c>
      <c r="B81" s="208" t="s">
        <v>203</v>
      </c>
      <c r="C81" s="208" t="s">
        <v>2588</v>
      </c>
      <c r="D81" s="208" t="s">
        <v>2806</v>
      </c>
      <c r="E81" s="209" t="s">
        <v>269</v>
      </c>
      <c r="F81" s="207" t="s">
        <v>4841</v>
      </c>
      <c r="G81" s="207" t="s">
        <v>4842</v>
      </c>
      <c r="H81" s="207" t="s">
        <v>4843</v>
      </c>
      <c r="I81" s="207" t="s">
        <v>4836</v>
      </c>
      <c r="J81" s="529" t="s">
        <v>4844</v>
      </c>
    </row>
    <row r="82" customFormat="false" ht="51" hidden="false" customHeight="false" outlineLevel="0" collapsed="false">
      <c r="A82" s="528" t="s">
        <v>625</v>
      </c>
      <c r="B82" s="208" t="s">
        <v>109</v>
      </c>
      <c r="C82" s="208" t="s">
        <v>626</v>
      </c>
      <c r="D82" s="208" t="s">
        <v>3218</v>
      </c>
      <c r="E82" s="209" t="s">
        <v>164</v>
      </c>
      <c r="F82" s="207" t="s">
        <v>4845</v>
      </c>
      <c r="G82" s="207" t="s">
        <v>4846</v>
      </c>
      <c r="H82" s="207" t="s">
        <v>4847</v>
      </c>
      <c r="I82" s="207" t="s">
        <v>4848</v>
      </c>
      <c r="J82" s="529" t="s">
        <v>4849</v>
      </c>
    </row>
    <row r="83" customFormat="false" ht="51" hidden="false" customHeight="false" outlineLevel="0" collapsed="false">
      <c r="A83" s="528" t="s">
        <v>184</v>
      </c>
      <c r="B83" s="208" t="s">
        <v>109</v>
      </c>
      <c r="C83" s="208" t="s">
        <v>185</v>
      </c>
      <c r="D83" s="208" t="s">
        <v>2724</v>
      </c>
      <c r="E83" s="209" t="s">
        <v>164</v>
      </c>
      <c r="F83" s="207" t="s">
        <v>4850</v>
      </c>
      <c r="G83" s="207" t="s">
        <v>4851</v>
      </c>
      <c r="H83" s="207" t="s">
        <v>4852</v>
      </c>
      <c r="I83" s="207" t="s">
        <v>4853</v>
      </c>
      <c r="J83" s="529" t="s">
        <v>4854</v>
      </c>
    </row>
    <row r="84" customFormat="false" ht="38.25" hidden="false" customHeight="false" outlineLevel="0" collapsed="false">
      <c r="A84" s="528" t="s">
        <v>1536</v>
      </c>
      <c r="B84" s="208" t="s">
        <v>109</v>
      </c>
      <c r="C84" s="208" t="s">
        <v>1537</v>
      </c>
      <c r="D84" s="208" t="s">
        <v>3498</v>
      </c>
      <c r="E84" s="209" t="s">
        <v>269</v>
      </c>
      <c r="F84" s="207" t="s">
        <v>4855</v>
      </c>
      <c r="G84" s="207" t="s">
        <v>4856</v>
      </c>
      <c r="H84" s="207" t="s">
        <v>4857</v>
      </c>
      <c r="I84" s="207" t="s">
        <v>4853</v>
      </c>
      <c r="J84" s="529" t="s">
        <v>4858</v>
      </c>
    </row>
    <row r="85" customFormat="false" ht="89.25" hidden="false" customHeight="false" outlineLevel="0" collapsed="false">
      <c r="A85" s="528" t="s">
        <v>1073</v>
      </c>
      <c r="B85" s="208" t="s">
        <v>203</v>
      </c>
      <c r="C85" s="208" t="s">
        <v>1074</v>
      </c>
      <c r="D85" s="208" t="s">
        <v>3006</v>
      </c>
      <c r="E85" s="209" t="s">
        <v>168</v>
      </c>
      <c r="F85" s="207" t="s">
        <v>4859</v>
      </c>
      <c r="G85" s="207" t="s">
        <v>4860</v>
      </c>
      <c r="H85" s="207" t="s">
        <v>4861</v>
      </c>
      <c r="I85" s="207" t="s">
        <v>4853</v>
      </c>
      <c r="J85" s="529" t="s">
        <v>4862</v>
      </c>
    </row>
    <row r="86" customFormat="false" ht="51" hidden="false" customHeight="false" outlineLevel="0" collapsed="false">
      <c r="A86" s="528" t="s">
        <v>958</v>
      </c>
      <c r="B86" s="208" t="s">
        <v>203</v>
      </c>
      <c r="C86" s="208" t="s">
        <v>959</v>
      </c>
      <c r="D86" s="208" t="s">
        <v>2846</v>
      </c>
      <c r="E86" s="209" t="s">
        <v>269</v>
      </c>
      <c r="F86" s="207" t="s">
        <v>4863</v>
      </c>
      <c r="G86" s="207" t="s">
        <v>4864</v>
      </c>
      <c r="H86" s="207" t="s">
        <v>4865</v>
      </c>
      <c r="I86" s="207" t="s">
        <v>4853</v>
      </c>
      <c r="J86" s="529" t="s">
        <v>4866</v>
      </c>
    </row>
    <row r="87" customFormat="false" ht="25.5" hidden="false" customHeight="false" outlineLevel="0" collapsed="false">
      <c r="A87" s="528" t="s">
        <v>684</v>
      </c>
      <c r="B87" s="208" t="s">
        <v>109</v>
      </c>
      <c r="C87" s="208" t="s">
        <v>685</v>
      </c>
      <c r="D87" s="208" t="s">
        <v>2948</v>
      </c>
      <c r="E87" s="209" t="s">
        <v>164</v>
      </c>
      <c r="F87" s="207" t="s">
        <v>4577</v>
      </c>
      <c r="G87" s="207" t="s">
        <v>4867</v>
      </c>
      <c r="H87" s="207" t="s">
        <v>4868</v>
      </c>
      <c r="I87" s="207" t="s">
        <v>4869</v>
      </c>
      <c r="J87" s="529" t="s">
        <v>4870</v>
      </c>
    </row>
    <row r="88" customFormat="false" ht="38.25" hidden="false" customHeight="false" outlineLevel="0" collapsed="false">
      <c r="A88" s="528" t="s">
        <v>603</v>
      </c>
      <c r="B88" s="208" t="s">
        <v>109</v>
      </c>
      <c r="C88" s="208" t="s">
        <v>604</v>
      </c>
      <c r="D88" s="208" t="s">
        <v>3201</v>
      </c>
      <c r="E88" s="209" t="s">
        <v>164</v>
      </c>
      <c r="F88" s="207" t="s">
        <v>4871</v>
      </c>
      <c r="G88" s="207" t="s">
        <v>4872</v>
      </c>
      <c r="H88" s="207" t="s">
        <v>4873</v>
      </c>
      <c r="I88" s="207" t="s">
        <v>4874</v>
      </c>
      <c r="J88" s="529" t="s">
        <v>4875</v>
      </c>
    </row>
    <row r="89" customFormat="false" ht="63.75" hidden="false" customHeight="false" outlineLevel="0" collapsed="false">
      <c r="A89" s="528" t="s">
        <v>2525</v>
      </c>
      <c r="B89" s="208" t="s">
        <v>203</v>
      </c>
      <c r="C89" s="208" t="s">
        <v>2526</v>
      </c>
      <c r="D89" s="208" t="s">
        <v>3498</v>
      </c>
      <c r="E89" s="209" t="s">
        <v>168</v>
      </c>
      <c r="F89" s="207" t="s">
        <v>4876</v>
      </c>
      <c r="G89" s="207" t="s">
        <v>4877</v>
      </c>
      <c r="H89" s="207" t="s">
        <v>4878</v>
      </c>
      <c r="I89" s="207" t="s">
        <v>4874</v>
      </c>
      <c r="J89" s="529" t="s">
        <v>4879</v>
      </c>
    </row>
    <row r="90" customFormat="false" ht="63.75" hidden="false" customHeight="false" outlineLevel="0" collapsed="false">
      <c r="A90" s="528" t="s">
        <v>490</v>
      </c>
      <c r="B90" s="208" t="s">
        <v>203</v>
      </c>
      <c r="C90" s="208" t="s">
        <v>491</v>
      </c>
      <c r="D90" s="208" t="s">
        <v>2874</v>
      </c>
      <c r="E90" s="209" t="s">
        <v>168</v>
      </c>
      <c r="F90" s="207" t="s">
        <v>4795</v>
      </c>
      <c r="G90" s="207" t="s">
        <v>4880</v>
      </c>
      <c r="H90" s="207" t="s">
        <v>4881</v>
      </c>
      <c r="I90" s="207" t="s">
        <v>4874</v>
      </c>
      <c r="J90" s="529" t="s">
        <v>4882</v>
      </c>
    </row>
    <row r="91" customFormat="false" ht="63.75" hidden="false" customHeight="false" outlineLevel="0" collapsed="false">
      <c r="A91" s="528" t="s">
        <v>2606</v>
      </c>
      <c r="B91" s="208" t="s">
        <v>109</v>
      </c>
      <c r="C91" s="208" t="s">
        <v>2607</v>
      </c>
      <c r="D91" s="208" t="s">
        <v>2806</v>
      </c>
      <c r="E91" s="209" t="s">
        <v>168</v>
      </c>
      <c r="F91" s="207" t="s">
        <v>4883</v>
      </c>
      <c r="G91" s="207" t="s">
        <v>4884</v>
      </c>
      <c r="H91" s="207" t="s">
        <v>4885</v>
      </c>
      <c r="I91" s="207" t="s">
        <v>4874</v>
      </c>
      <c r="J91" s="529" t="s">
        <v>4886</v>
      </c>
    </row>
    <row r="92" customFormat="false" ht="25.5" hidden="false" customHeight="false" outlineLevel="0" collapsed="false">
      <c r="A92" s="528" t="s">
        <v>2217</v>
      </c>
      <c r="B92" s="208" t="s">
        <v>203</v>
      </c>
      <c r="C92" s="208" t="s">
        <v>2218</v>
      </c>
      <c r="D92" s="208" t="s">
        <v>2806</v>
      </c>
      <c r="E92" s="209" t="s">
        <v>168</v>
      </c>
      <c r="F92" s="207" t="s">
        <v>4887</v>
      </c>
      <c r="G92" s="207" t="s">
        <v>4888</v>
      </c>
      <c r="H92" s="207" t="s">
        <v>4889</v>
      </c>
      <c r="I92" s="207" t="s">
        <v>4890</v>
      </c>
      <c r="J92" s="529" t="s">
        <v>4891</v>
      </c>
    </row>
    <row r="93" customFormat="false" ht="38.25" hidden="false" customHeight="false" outlineLevel="0" collapsed="false">
      <c r="A93" s="528" t="s">
        <v>1607</v>
      </c>
      <c r="B93" s="208" t="s">
        <v>203</v>
      </c>
      <c r="C93" s="208" t="s">
        <v>1608</v>
      </c>
      <c r="D93" s="208" t="s">
        <v>3498</v>
      </c>
      <c r="E93" s="209" t="s">
        <v>168</v>
      </c>
      <c r="F93" s="207" t="s">
        <v>4892</v>
      </c>
      <c r="G93" s="207" t="s">
        <v>4893</v>
      </c>
      <c r="H93" s="207" t="s">
        <v>4894</v>
      </c>
      <c r="I93" s="207" t="s">
        <v>4890</v>
      </c>
      <c r="J93" s="529" t="s">
        <v>4895</v>
      </c>
    </row>
    <row r="94" customFormat="false" ht="63.75" hidden="false" customHeight="false" outlineLevel="0" collapsed="false">
      <c r="A94" s="528" t="s">
        <v>1287</v>
      </c>
      <c r="B94" s="208" t="s">
        <v>203</v>
      </c>
      <c r="C94" s="208" t="s">
        <v>1288</v>
      </c>
      <c r="D94" s="208" t="s">
        <v>2874</v>
      </c>
      <c r="E94" s="209" t="s">
        <v>269</v>
      </c>
      <c r="F94" s="207" t="s">
        <v>4896</v>
      </c>
      <c r="G94" s="207" t="s">
        <v>4897</v>
      </c>
      <c r="H94" s="207" t="s">
        <v>4898</v>
      </c>
      <c r="I94" s="207" t="s">
        <v>4890</v>
      </c>
      <c r="J94" s="529" t="s">
        <v>4899</v>
      </c>
    </row>
    <row r="95" customFormat="false" ht="51" hidden="false" customHeight="false" outlineLevel="0" collapsed="false">
      <c r="A95" s="528" t="s">
        <v>1405</v>
      </c>
      <c r="B95" s="208" t="s">
        <v>203</v>
      </c>
      <c r="C95" s="208" t="s">
        <v>1406</v>
      </c>
      <c r="D95" s="208" t="s">
        <v>2874</v>
      </c>
      <c r="E95" s="209" t="s">
        <v>168</v>
      </c>
      <c r="F95" s="207" t="s">
        <v>4900</v>
      </c>
      <c r="G95" s="207" t="s">
        <v>4901</v>
      </c>
      <c r="H95" s="207" t="s">
        <v>4902</v>
      </c>
      <c r="I95" s="207" t="s">
        <v>4890</v>
      </c>
      <c r="J95" s="529" t="s">
        <v>4903</v>
      </c>
    </row>
    <row r="96" customFormat="false" ht="51" hidden="false" customHeight="false" outlineLevel="0" collapsed="false">
      <c r="A96" s="528" t="s">
        <v>1178</v>
      </c>
      <c r="B96" s="208" t="s">
        <v>203</v>
      </c>
      <c r="C96" s="208" t="s">
        <v>1179</v>
      </c>
      <c r="D96" s="208" t="s">
        <v>2874</v>
      </c>
      <c r="E96" s="209" t="s">
        <v>168</v>
      </c>
      <c r="F96" s="207" t="s">
        <v>4516</v>
      </c>
      <c r="G96" s="207" t="s">
        <v>4904</v>
      </c>
      <c r="H96" s="207" t="s">
        <v>4904</v>
      </c>
      <c r="I96" s="207" t="s">
        <v>4905</v>
      </c>
      <c r="J96" s="529" t="s">
        <v>4906</v>
      </c>
    </row>
    <row r="97" customFormat="false" ht="38.25" hidden="false" customHeight="false" outlineLevel="0" collapsed="false">
      <c r="A97" s="528" t="s">
        <v>930</v>
      </c>
      <c r="B97" s="208" t="s">
        <v>109</v>
      </c>
      <c r="C97" s="208" t="s">
        <v>931</v>
      </c>
      <c r="D97" s="208" t="s">
        <v>2840</v>
      </c>
      <c r="E97" s="209" t="s">
        <v>269</v>
      </c>
      <c r="F97" s="207" t="s">
        <v>4907</v>
      </c>
      <c r="G97" s="207" t="s">
        <v>4908</v>
      </c>
      <c r="H97" s="207" t="s">
        <v>4909</v>
      </c>
      <c r="I97" s="207" t="s">
        <v>4905</v>
      </c>
      <c r="J97" s="529" t="s">
        <v>4910</v>
      </c>
    </row>
    <row r="98" customFormat="false" ht="38.25" hidden="false" customHeight="false" outlineLevel="0" collapsed="false">
      <c r="A98" s="528" t="s">
        <v>1206</v>
      </c>
      <c r="B98" s="208" t="s">
        <v>203</v>
      </c>
      <c r="C98" s="208" t="s">
        <v>1207</v>
      </c>
      <c r="D98" s="208" t="s">
        <v>2874</v>
      </c>
      <c r="E98" s="209" t="s">
        <v>168</v>
      </c>
      <c r="F98" s="207" t="s">
        <v>4911</v>
      </c>
      <c r="G98" s="207" t="s">
        <v>4912</v>
      </c>
      <c r="H98" s="207" t="s">
        <v>4913</v>
      </c>
      <c r="I98" s="207" t="s">
        <v>4914</v>
      </c>
      <c r="J98" s="529" t="s">
        <v>4915</v>
      </c>
    </row>
    <row r="99" customFormat="false" ht="51" hidden="false" customHeight="false" outlineLevel="0" collapsed="false">
      <c r="A99" s="528" t="s">
        <v>734</v>
      </c>
      <c r="B99" s="208" t="s">
        <v>109</v>
      </c>
      <c r="C99" s="208" t="s">
        <v>735</v>
      </c>
      <c r="D99" s="208" t="s">
        <v>2835</v>
      </c>
      <c r="E99" s="209" t="s">
        <v>242</v>
      </c>
      <c r="F99" s="207" t="s">
        <v>4916</v>
      </c>
      <c r="G99" s="207" t="s">
        <v>4917</v>
      </c>
      <c r="H99" s="207" t="s">
        <v>4918</v>
      </c>
      <c r="I99" s="207" t="s">
        <v>4914</v>
      </c>
      <c r="J99" s="529" t="s">
        <v>4919</v>
      </c>
    </row>
    <row r="100" customFormat="false" ht="63.75" hidden="false" customHeight="false" outlineLevel="0" collapsed="false">
      <c r="A100" s="528" t="s">
        <v>1046</v>
      </c>
      <c r="B100" s="208" t="s">
        <v>109</v>
      </c>
      <c r="C100" s="208" t="s">
        <v>1047</v>
      </c>
      <c r="D100" s="208" t="s">
        <v>2846</v>
      </c>
      <c r="E100" s="209" t="s">
        <v>164</v>
      </c>
      <c r="F100" s="207" t="s">
        <v>4596</v>
      </c>
      <c r="G100" s="207" t="s">
        <v>4920</v>
      </c>
      <c r="H100" s="207" t="s">
        <v>4921</v>
      </c>
      <c r="I100" s="207" t="s">
        <v>4914</v>
      </c>
      <c r="J100" s="529" t="s">
        <v>4922</v>
      </c>
    </row>
    <row r="101" customFormat="false" ht="51" hidden="false" customHeight="false" outlineLevel="0" collapsed="false">
      <c r="A101" s="528" t="s">
        <v>1027</v>
      </c>
      <c r="B101" s="208" t="s">
        <v>203</v>
      </c>
      <c r="C101" s="208" t="s">
        <v>1028</v>
      </c>
      <c r="D101" s="208" t="s">
        <v>2846</v>
      </c>
      <c r="E101" s="209" t="s">
        <v>269</v>
      </c>
      <c r="F101" s="207" t="s">
        <v>4923</v>
      </c>
      <c r="G101" s="207" t="s">
        <v>4924</v>
      </c>
      <c r="H101" s="207" t="s">
        <v>4925</v>
      </c>
      <c r="I101" s="207" t="s">
        <v>4914</v>
      </c>
      <c r="J101" s="529" t="s">
        <v>4926</v>
      </c>
    </row>
    <row r="102" customFormat="false" ht="38.25" hidden="false" customHeight="false" outlineLevel="0" collapsed="false">
      <c r="A102" s="528" t="s">
        <v>2443</v>
      </c>
      <c r="B102" s="208" t="s">
        <v>203</v>
      </c>
      <c r="C102" s="208" t="s">
        <v>2444</v>
      </c>
      <c r="D102" s="208" t="s">
        <v>2806</v>
      </c>
      <c r="E102" s="209" t="s">
        <v>168</v>
      </c>
      <c r="F102" s="207" t="s">
        <v>4669</v>
      </c>
      <c r="G102" s="207" t="s">
        <v>4927</v>
      </c>
      <c r="H102" s="207" t="s">
        <v>4928</v>
      </c>
      <c r="I102" s="207" t="s">
        <v>4929</v>
      </c>
      <c r="J102" s="529" t="s">
        <v>4930</v>
      </c>
    </row>
    <row r="103" customFormat="false" ht="63.75" hidden="false" customHeight="false" outlineLevel="0" collapsed="false">
      <c r="A103" s="528" t="s">
        <v>1611</v>
      </c>
      <c r="B103" s="208" t="s">
        <v>203</v>
      </c>
      <c r="C103" s="208" t="s">
        <v>1612</v>
      </c>
      <c r="D103" s="208" t="s">
        <v>3498</v>
      </c>
      <c r="E103" s="209" t="s">
        <v>168</v>
      </c>
      <c r="F103" s="207" t="s">
        <v>4931</v>
      </c>
      <c r="G103" s="207" t="s">
        <v>4932</v>
      </c>
      <c r="H103" s="207" t="s">
        <v>4933</v>
      </c>
      <c r="I103" s="207" t="s">
        <v>4929</v>
      </c>
      <c r="J103" s="529" t="s">
        <v>4934</v>
      </c>
    </row>
    <row r="104" customFormat="false" ht="51" hidden="false" customHeight="false" outlineLevel="0" collapsed="false">
      <c r="A104" s="528" t="s">
        <v>729</v>
      </c>
      <c r="B104" s="208" t="s">
        <v>109</v>
      </c>
      <c r="C104" s="208" t="s">
        <v>730</v>
      </c>
      <c r="D104" s="208" t="s">
        <v>2755</v>
      </c>
      <c r="E104" s="209" t="s">
        <v>269</v>
      </c>
      <c r="F104" s="207" t="s">
        <v>4935</v>
      </c>
      <c r="G104" s="207" t="s">
        <v>4936</v>
      </c>
      <c r="H104" s="207" t="s">
        <v>4937</v>
      </c>
      <c r="I104" s="207" t="s">
        <v>4929</v>
      </c>
      <c r="J104" s="529" t="s">
        <v>4938</v>
      </c>
    </row>
    <row r="105" customFormat="false" ht="63.75" hidden="false" customHeight="false" outlineLevel="0" collapsed="false">
      <c r="A105" s="528" t="s">
        <v>1235</v>
      </c>
      <c r="B105" s="208" t="s">
        <v>203</v>
      </c>
      <c r="C105" s="208" t="s">
        <v>1236</v>
      </c>
      <c r="D105" s="208" t="s">
        <v>2874</v>
      </c>
      <c r="E105" s="209" t="s">
        <v>269</v>
      </c>
      <c r="F105" s="207" t="s">
        <v>4939</v>
      </c>
      <c r="G105" s="207" t="s">
        <v>4940</v>
      </c>
      <c r="H105" s="207" t="s">
        <v>4941</v>
      </c>
      <c r="I105" s="207" t="s">
        <v>4929</v>
      </c>
      <c r="J105" s="529" t="s">
        <v>4942</v>
      </c>
    </row>
    <row r="106" customFormat="false" ht="63.75" hidden="false" customHeight="false" outlineLevel="0" collapsed="false">
      <c r="A106" s="528" t="s">
        <v>859</v>
      </c>
      <c r="B106" s="208" t="s">
        <v>109</v>
      </c>
      <c r="C106" s="208" t="s">
        <v>860</v>
      </c>
      <c r="D106" s="208" t="s">
        <v>2840</v>
      </c>
      <c r="E106" s="209" t="s">
        <v>417</v>
      </c>
      <c r="F106" s="207" t="s">
        <v>4943</v>
      </c>
      <c r="G106" s="207" t="s">
        <v>4944</v>
      </c>
      <c r="H106" s="207" t="s">
        <v>4945</v>
      </c>
      <c r="I106" s="207" t="s">
        <v>4929</v>
      </c>
      <c r="J106" s="529" t="s">
        <v>4946</v>
      </c>
    </row>
    <row r="107" customFormat="false" ht="51" hidden="false" customHeight="false" outlineLevel="0" collapsed="false">
      <c r="A107" s="528" t="s">
        <v>798</v>
      </c>
      <c r="B107" s="208" t="s">
        <v>203</v>
      </c>
      <c r="C107" s="208" t="s">
        <v>799</v>
      </c>
      <c r="D107" s="208" t="s">
        <v>2840</v>
      </c>
      <c r="E107" s="209" t="s">
        <v>242</v>
      </c>
      <c r="F107" s="207" t="s">
        <v>4947</v>
      </c>
      <c r="G107" s="207" t="s">
        <v>4948</v>
      </c>
      <c r="H107" s="207" t="s">
        <v>4949</v>
      </c>
      <c r="I107" s="207" t="s">
        <v>4929</v>
      </c>
      <c r="J107" s="529" t="s">
        <v>4950</v>
      </c>
    </row>
    <row r="108" customFormat="false" ht="127.5" hidden="false" customHeight="false" outlineLevel="0" collapsed="false">
      <c r="A108" s="528" t="s">
        <v>1085</v>
      </c>
      <c r="B108" s="208" t="s">
        <v>203</v>
      </c>
      <c r="C108" s="208" t="s">
        <v>1086</v>
      </c>
      <c r="D108" s="208" t="s">
        <v>3006</v>
      </c>
      <c r="E108" s="209" t="s">
        <v>168</v>
      </c>
      <c r="F108" s="207" t="s">
        <v>4669</v>
      </c>
      <c r="G108" s="207" t="s">
        <v>4951</v>
      </c>
      <c r="H108" s="207" t="s">
        <v>4952</v>
      </c>
      <c r="I108" s="207" t="s">
        <v>4953</v>
      </c>
      <c r="J108" s="529" t="s">
        <v>4954</v>
      </c>
    </row>
    <row r="109" customFormat="false" ht="63.75" hidden="false" customHeight="false" outlineLevel="0" collapsed="false">
      <c r="A109" s="528" t="s">
        <v>1120</v>
      </c>
      <c r="B109" s="208" t="s">
        <v>203</v>
      </c>
      <c r="C109" s="208" t="s">
        <v>1121</v>
      </c>
      <c r="D109" s="208" t="s">
        <v>3006</v>
      </c>
      <c r="E109" s="209" t="s">
        <v>168</v>
      </c>
      <c r="F109" s="207" t="s">
        <v>4746</v>
      </c>
      <c r="G109" s="207" t="s">
        <v>4955</v>
      </c>
      <c r="H109" s="207" t="s">
        <v>4956</v>
      </c>
      <c r="I109" s="207" t="s">
        <v>4953</v>
      </c>
      <c r="J109" s="529" t="s">
        <v>4957</v>
      </c>
    </row>
    <row r="110" customFormat="false" ht="51" hidden="false" customHeight="false" outlineLevel="0" collapsed="false">
      <c r="A110" s="528" t="s">
        <v>193</v>
      </c>
      <c r="B110" s="208" t="s">
        <v>109</v>
      </c>
      <c r="C110" s="208" t="s">
        <v>194</v>
      </c>
      <c r="D110" s="208" t="s">
        <v>2724</v>
      </c>
      <c r="E110" s="209" t="s">
        <v>168</v>
      </c>
      <c r="F110" s="207" t="s">
        <v>4516</v>
      </c>
      <c r="G110" s="207" t="s">
        <v>4958</v>
      </c>
      <c r="H110" s="207" t="s">
        <v>4958</v>
      </c>
      <c r="I110" s="207" t="s">
        <v>4953</v>
      </c>
      <c r="J110" s="529" t="s">
        <v>4959</v>
      </c>
    </row>
    <row r="111" customFormat="false" ht="25.5" hidden="false" customHeight="false" outlineLevel="0" collapsed="false">
      <c r="A111" s="528" t="s">
        <v>211</v>
      </c>
      <c r="B111" s="208" t="s">
        <v>203</v>
      </c>
      <c r="C111" s="208" t="s">
        <v>212</v>
      </c>
      <c r="D111" s="208" t="s">
        <v>2755</v>
      </c>
      <c r="E111" s="209" t="s">
        <v>168</v>
      </c>
      <c r="F111" s="207" t="s">
        <v>4516</v>
      </c>
      <c r="G111" s="207" t="s">
        <v>4960</v>
      </c>
      <c r="H111" s="207" t="s">
        <v>4960</v>
      </c>
      <c r="I111" s="207" t="s">
        <v>4953</v>
      </c>
      <c r="J111" s="529" t="s">
        <v>4961</v>
      </c>
    </row>
    <row r="112" customFormat="false" ht="63.75" hidden="false" customHeight="false" outlineLevel="0" collapsed="false">
      <c r="A112" s="528" t="s">
        <v>874</v>
      </c>
      <c r="B112" s="208" t="s">
        <v>109</v>
      </c>
      <c r="C112" s="208" t="s">
        <v>875</v>
      </c>
      <c r="D112" s="208" t="s">
        <v>2840</v>
      </c>
      <c r="E112" s="209" t="s">
        <v>417</v>
      </c>
      <c r="F112" s="207" t="s">
        <v>4962</v>
      </c>
      <c r="G112" s="207" t="s">
        <v>4963</v>
      </c>
      <c r="H112" s="207" t="s">
        <v>4964</v>
      </c>
      <c r="I112" s="207" t="s">
        <v>4953</v>
      </c>
      <c r="J112" s="529" t="s">
        <v>4965</v>
      </c>
    </row>
    <row r="113" customFormat="false" ht="63.75" hidden="false" customHeight="false" outlineLevel="0" collapsed="false">
      <c r="A113" s="528" t="s">
        <v>1001</v>
      </c>
      <c r="B113" s="208" t="s">
        <v>203</v>
      </c>
      <c r="C113" s="208" t="s">
        <v>1002</v>
      </c>
      <c r="D113" s="208" t="s">
        <v>3218</v>
      </c>
      <c r="E113" s="209" t="s">
        <v>164</v>
      </c>
      <c r="F113" s="207" t="s">
        <v>4966</v>
      </c>
      <c r="G113" s="207" t="s">
        <v>4967</v>
      </c>
      <c r="H113" s="207" t="s">
        <v>4968</v>
      </c>
      <c r="I113" s="207" t="s">
        <v>4953</v>
      </c>
      <c r="J113" s="529" t="s">
        <v>4969</v>
      </c>
    </row>
    <row r="114" customFormat="false" ht="25.5" hidden="false" customHeight="false" outlineLevel="0" collapsed="false">
      <c r="A114" s="528" t="s">
        <v>202</v>
      </c>
      <c r="B114" s="208" t="s">
        <v>203</v>
      </c>
      <c r="C114" s="208" t="s">
        <v>204</v>
      </c>
      <c r="D114" s="208" t="s">
        <v>2724</v>
      </c>
      <c r="E114" s="209" t="s">
        <v>168</v>
      </c>
      <c r="F114" s="207" t="s">
        <v>4516</v>
      </c>
      <c r="G114" s="207" t="s">
        <v>4970</v>
      </c>
      <c r="H114" s="207" t="s">
        <v>4970</v>
      </c>
      <c r="I114" s="207" t="s">
        <v>4971</v>
      </c>
      <c r="J114" s="529" t="s">
        <v>4972</v>
      </c>
    </row>
    <row r="115" customFormat="false" ht="63.75" hidden="false" customHeight="false" outlineLevel="0" collapsed="false">
      <c r="A115" s="528" t="s">
        <v>532</v>
      </c>
      <c r="B115" s="208" t="s">
        <v>109</v>
      </c>
      <c r="C115" s="208" t="s">
        <v>533</v>
      </c>
      <c r="D115" s="208" t="s">
        <v>2846</v>
      </c>
      <c r="E115" s="209" t="s">
        <v>164</v>
      </c>
      <c r="F115" s="207" t="s">
        <v>4973</v>
      </c>
      <c r="G115" s="207" t="s">
        <v>4974</v>
      </c>
      <c r="H115" s="207" t="s">
        <v>4975</v>
      </c>
      <c r="I115" s="207" t="s">
        <v>4971</v>
      </c>
      <c r="J115" s="529" t="s">
        <v>4976</v>
      </c>
    </row>
    <row r="116" customFormat="false" ht="51" hidden="false" customHeight="false" outlineLevel="0" collapsed="false">
      <c r="A116" s="528" t="s">
        <v>255</v>
      </c>
      <c r="B116" s="208" t="s">
        <v>109</v>
      </c>
      <c r="C116" s="208" t="s">
        <v>256</v>
      </c>
      <c r="D116" s="208" t="s">
        <v>2835</v>
      </c>
      <c r="E116" s="209" t="s">
        <v>257</v>
      </c>
      <c r="F116" s="207" t="s">
        <v>4977</v>
      </c>
      <c r="G116" s="207" t="s">
        <v>4978</v>
      </c>
      <c r="H116" s="207" t="s">
        <v>4979</v>
      </c>
      <c r="I116" s="207" t="s">
        <v>4971</v>
      </c>
      <c r="J116" s="529" t="s">
        <v>4980</v>
      </c>
    </row>
    <row r="117" customFormat="false" ht="114.75" hidden="false" customHeight="false" outlineLevel="0" collapsed="false">
      <c r="A117" s="528" t="s">
        <v>2533</v>
      </c>
      <c r="B117" s="208" t="s">
        <v>203</v>
      </c>
      <c r="C117" s="208" t="s">
        <v>2534</v>
      </c>
      <c r="D117" s="208" t="s">
        <v>3498</v>
      </c>
      <c r="E117" s="209" t="s">
        <v>168</v>
      </c>
      <c r="F117" s="207" t="s">
        <v>4876</v>
      </c>
      <c r="G117" s="207" t="s">
        <v>4981</v>
      </c>
      <c r="H117" s="207" t="s">
        <v>4982</v>
      </c>
      <c r="I117" s="207" t="s">
        <v>4983</v>
      </c>
      <c r="J117" s="529" t="s">
        <v>4984</v>
      </c>
    </row>
    <row r="118" customFormat="false" ht="51" hidden="false" customHeight="false" outlineLevel="0" collapsed="false">
      <c r="A118" s="528" t="s">
        <v>1213</v>
      </c>
      <c r="B118" s="208" t="s">
        <v>109</v>
      </c>
      <c r="C118" s="208" t="s">
        <v>1214</v>
      </c>
      <c r="D118" s="208" t="s">
        <v>2874</v>
      </c>
      <c r="E118" s="209" t="s">
        <v>269</v>
      </c>
      <c r="F118" s="207" t="s">
        <v>4985</v>
      </c>
      <c r="G118" s="207" t="s">
        <v>4986</v>
      </c>
      <c r="H118" s="207" t="s">
        <v>4987</v>
      </c>
      <c r="I118" s="207" t="s">
        <v>4983</v>
      </c>
      <c r="J118" s="529" t="s">
        <v>4988</v>
      </c>
    </row>
    <row r="119" customFormat="false" ht="25.5" hidden="false" customHeight="false" outlineLevel="0" collapsed="false">
      <c r="A119" s="528" t="s">
        <v>375</v>
      </c>
      <c r="B119" s="208" t="s">
        <v>203</v>
      </c>
      <c r="C119" s="208" t="s">
        <v>376</v>
      </c>
      <c r="D119" s="208" t="s">
        <v>2867</v>
      </c>
      <c r="E119" s="209" t="s">
        <v>164</v>
      </c>
      <c r="F119" s="207" t="s">
        <v>4989</v>
      </c>
      <c r="G119" s="207" t="s">
        <v>4990</v>
      </c>
      <c r="H119" s="207" t="s">
        <v>4991</v>
      </c>
      <c r="I119" s="207" t="s">
        <v>4983</v>
      </c>
      <c r="J119" s="529" t="s">
        <v>4992</v>
      </c>
    </row>
    <row r="120" customFormat="false" ht="51" hidden="false" customHeight="false" outlineLevel="0" collapsed="false">
      <c r="A120" s="528" t="s">
        <v>1181</v>
      </c>
      <c r="B120" s="208" t="s">
        <v>203</v>
      </c>
      <c r="C120" s="208" t="s">
        <v>1182</v>
      </c>
      <c r="D120" s="208" t="s">
        <v>2874</v>
      </c>
      <c r="E120" s="209" t="s">
        <v>168</v>
      </c>
      <c r="F120" s="207" t="s">
        <v>4516</v>
      </c>
      <c r="G120" s="207" t="s">
        <v>4993</v>
      </c>
      <c r="H120" s="207" t="s">
        <v>4993</v>
      </c>
      <c r="I120" s="207" t="s">
        <v>4983</v>
      </c>
      <c r="J120" s="529" t="s">
        <v>4994</v>
      </c>
    </row>
    <row r="121" customFormat="false" ht="63.75" hidden="false" customHeight="false" outlineLevel="0" collapsed="false">
      <c r="A121" s="528" t="s">
        <v>1004</v>
      </c>
      <c r="B121" s="208" t="s">
        <v>203</v>
      </c>
      <c r="C121" s="208" t="s">
        <v>1005</v>
      </c>
      <c r="D121" s="208" t="s">
        <v>3218</v>
      </c>
      <c r="E121" s="209" t="s">
        <v>164</v>
      </c>
      <c r="F121" s="207" t="s">
        <v>4995</v>
      </c>
      <c r="G121" s="207" t="s">
        <v>4996</v>
      </c>
      <c r="H121" s="207" t="s">
        <v>4997</v>
      </c>
      <c r="I121" s="207" t="s">
        <v>4983</v>
      </c>
      <c r="J121" s="529" t="s">
        <v>4998</v>
      </c>
    </row>
    <row r="122" customFormat="false" ht="51" hidden="false" customHeight="false" outlineLevel="0" collapsed="false">
      <c r="A122" s="528" t="s">
        <v>1284</v>
      </c>
      <c r="B122" s="208" t="s">
        <v>109</v>
      </c>
      <c r="C122" s="208" t="s">
        <v>1285</v>
      </c>
      <c r="D122" s="208" t="s">
        <v>2806</v>
      </c>
      <c r="E122" s="209" t="s">
        <v>269</v>
      </c>
      <c r="F122" s="207" t="s">
        <v>4999</v>
      </c>
      <c r="G122" s="207" t="s">
        <v>5000</v>
      </c>
      <c r="H122" s="207" t="s">
        <v>5001</v>
      </c>
      <c r="I122" s="207" t="s">
        <v>4983</v>
      </c>
      <c r="J122" s="529" t="s">
        <v>5002</v>
      </c>
    </row>
    <row r="123" customFormat="false" ht="51" hidden="false" customHeight="false" outlineLevel="0" collapsed="false">
      <c r="A123" s="528" t="s">
        <v>1463</v>
      </c>
      <c r="B123" s="208" t="s">
        <v>203</v>
      </c>
      <c r="C123" s="208" t="s">
        <v>1464</v>
      </c>
      <c r="D123" s="208" t="s">
        <v>2874</v>
      </c>
      <c r="E123" s="209" t="s">
        <v>269</v>
      </c>
      <c r="F123" s="207" t="s">
        <v>5003</v>
      </c>
      <c r="G123" s="207" t="s">
        <v>5004</v>
      </c>
      <c r="H123" s="207" t="s">
        <v>5005</v>
      </c>
      <c r="I123" s="207" t="s">
        <v>5006</v>
      </c>
      <c r="J123" s="529" t="s">
        <v>5007</v>
      </c>
    </row>
    <row r="124" customFormat="false" ht="63.75" hidden="false" customHeight="false" outlineLevel="0" collapsed="false">
      <c r="A124" s="528" t="s">
        <v>871</v>
      </c>
      <c r="B124" s="208" t="s">
        <v>109</v>
      </c>
      <c r="C124" s="208" t="s">
        <v>872</v>
      </c>
      <c r="D124" s="208" t="s">
        <v>2840</v>
      </c>
      <c r="E124" s="209" t="s">
        <v>417</v>
      </c>
      <c r="F124" s="207" t="s">
        <v>5008</v>
      </c>
      <c r="G124" s="207" t="s">
        <v>5009</v>
      </c>
      <c r="H124" s="207" t="s">
        <v>5010</v>
      </c>
      <c r="I124" s="207" t="s">
        <v>5006</v>
      </c>
      <c r="J124" s="529" t="s">
        <v>5011</v>
      </c>
    </row>
    <row r="125" customFormat="false" ht="25.5" hidden="false" customHeight="false" outlineLevel="0" collapsed="false">
      <c r="A125" s="528" t="s">
        <v>162</v>
      </c>
      <c r="B125" s="208" t="s">
        <v>109</v>
      </c>
      <c r="C125" s="208" t="s">
        <v>163</v>
      </c>
      <c r="D125" s="208" t="s">
        <v>2724</v>
      </c>
      <c r="E125" s="209" t="s">
        <v>164</v>
      </c>
      <c r="F125" s="207" t="s">
        <v>5012</v>
      </c>
      <c r="G125" s="207" t="s">
        <v>5013</v>
      </c>
      <c r="H125" s="207" t="s">
        <v>5014</v>
      </c>
      <c r="I125" s="207" t="s">
        <v>5006</v>
      </c>
      <c r="J125" s="529" t="s">
        <v>5015</v>
      </c>
    </row>
    <row r="126" customFormat="false" ht="63.75" hidden="false" customHeight="false" outlineLevel="0" collapsed="false">
      <c r="A126" s="528" t="s">
        <v>1646</v>
      </c>
      <c r="B126" s="208" t="s">
        <v>203</v>
      </c>
      <c r="C126" s="208" t="s">
        <v>1647</v>
      </c>
      <c r="D126" s="208" t="s">
        <v>3498</v>
      </c>
      <c r="E126" s="209" t="s">
        <v>269</v>
      </c>
      <c r="F126" s="207" t="s">
        <v>5016</v>
      </c>
      <c r="G126" s="207" t="s">
        <v>5017</v>
      </c>
      <c r="H126" s="207" t="s">
        <v>5018</v>
      </c>
      <c r="I126" s="207" t="s">
        <v>5006</v>
      </c>
      <c r="J126" s="529" t="s">
        <v>5019</v>
      </c>
    </row>
    <row r="127" customFormat="false" ht="63.75" hidden="false" customHeight="false" outlineLevel="0" collapsed="false">
      <c r="A127" s="528" t="s">
        <v>1108</v>
      </c>
      <c r="B127" s="208" t="s">
        <v>203</v>
      </c>
      <c r="C127" s="208" t="s">
        <v>1109</v>
      </c>
      <c r="D127" s="208" t="s">
        <v>3006</v>
      </c>
      <c r="E127" s="209" t="s">
        <v>168</v>
      </c>
      <c r="F127" s="207" t="s">
        <v>5020</v>
      </c>
      <c r="G127" s="207" t="s">
        <v>5021</v>
      </c>
      <c r="H127" s="207" t="s">
        <v>5022</v>
      </c>
      <c r="I127" s="207" t="s">
        <v>5006</v>
      </c>
      <c r="J127" s="529" t="s">
        <v>5023</v>
      </c>
    </row>
    <row r="128" customFormat="false" ht="76.5" hidden="false" customHeight="false" outlineLevel="0" collapsed="false">
      <c r="A128" s="528" t="s">
        <v>342</v>
      </c>
      <c r="B128" s="208" t="s">
        <v>109</v>
      </c>
      <c r="C128" s="208" t="s">
        <v>343</v>
      </c>
      <c r="D128" s="208" t="s">
        <v>2935</v>
      </c>
      <c r="E128" s="209" t="s">
        <v>269</v>
      </c>
      <c r="F128" s="207" t="s">
        <v>4989</v>
      </c>
      <c r="G128" s="207" t="s">
        <v>5024</v>
      </c>
      <c r="H128" s="207" t="s">
        <v>5025</v>
      </c>
      <c r="I128" s="207" t="s">
        <v>5006</v>
      </c>
      <c r="J128" s="529" t="s">
        <v>5026</v>
      </c>
    </row>
    <row r="129" customFormat="false" ht="63.75" hidden="false" customHeight="false" outlineLevel="0" collapsed="false">
      <c r="A129" s="528" t="s">
        <v>2271</v>
      </c>
      <c r="B129" s="208" t="s">
        <v>109</v>
      </c>
      <c r="C129" s="208" t="s">
        <v>2272</v>
      </c>
      <c r="D129" s="208" t="s">
        <v>2806</v>
      </c>
      <c r="E129" s="209" t="s">
        <v>269</v>
      </c>
      <c r="F129" s="207" t="s">
        <v>5027</v>
      </c>
      <c r="G129" s="207" t="s">
        <v>5028</v>
      </c>
      <c r="H129" s="207" t="s">
        <v>5029</v>
      </c>
      <c r="I129" s="207" t="s">
        <v>5006</v>
      </c>
      <c r="J129" s="529" t="s">
        <v>5030</v>
      </c>
    </row>
    <row r="130" customFormat="false" ht="63.75" hidden="false" customHeight="false" outlineLevel="0" collapsed="false">
      <c r="A130" s="528" t="s">
        <v>2620</v>
      </c>
      <c r="B130" s="208" t="s">
        <v>203</v>
      </c>
      <c r="C130" s="208" t="s">
        <v>2621</v>
      </c>
      <c r="D130" s="208" t="s">
        <v>2806</v>
      </c>
      <c r="E130" s="209" t="s">
        <v>168</v>
      </c>
      <c r="F130" s="207" t="s">
        <v>4818</v>
      </c>
      <c r="G130" s="207" t="s">
        <v>5031</v>
      </c>
      <c r="H130" s="207" t="s">
        <v>5032</v>
      </c>
      <c r="I130" s="207" t="s">
        <v>5033</v>
      </c>
      <c r="J130" s="529" t="s">
        <v>5034</v>
      </c>
    </row>
    <row r="131" customFormat="false" ht="89.25" hidden="false" customHeight="false" outlineLevel="0" collapsed="false">
      <c r="A131" s="528" t="s">
        <v>2455</v>
      </c>
      <c r="B131" s="208" t="s">
        <v>203</v>
      </c>
      <c r="C131" s="208" t="s">
        <v>2456</v>
      </c>
      <c r="D131" s="208" t="s">
        <v>2806</v>
      </c>
      <c r="E131" s="209" t="s">
        <v>168</v>
      </c>
      <c r="F131" s="207" t="s">
        <v>4516</v>
      </c>
      <c r="G131" s="207" t="s">
        <v>5035</v>
      </c>
      <c r="H131" s="207" t="s">
        <v>5035</v>
      </c>
      <c r="I131" s="207" t="s">
        <v>5033</v>
      </c>
      <c r="J131" s="529" t="s">
        <v>5036</v>
      </c>
    </row>
    <row r="132" customFormat="false" ht="63.75" hidden="false" customHeight="false" outlineLevel="0" collapsed="false">
      <c r="A132" s="528" t="s">
        <v>620</v>
      </c>
      <c r="B132" s="208" t="s">
        <v>109</v>
      </c>
      <c r="C132" s="208" t="s">
        <v>621</v>
      </c>
      <c r="D132" s="208" t="s">
        <v>2835</v>
      </c>
      <c r="E132" s="209" t="s">
        <v>242</v>
      </c>
      <c r="F132" s="207" t="s">
        <v>5037</v>
      </c>
      <c r="G132" s="207" t="s">
        <v>5038</v>
      </c>
      <c r="H132" s="207" t="s">
        <v>5039</v>
      </c>
      <c r="I132" s="207" t="s">
        <v>5033</v>
      </c>
      <c r="J132" s="529" t="s">
        <v>5040</v>
      </c>
    </row>
    <row r="133" customFormat="false" ht="63.75" hidden="false" customHeight="false" outlineLevel="0" collapsed="false">
      <c r="A133" s="528" t="s">
        <v>2609</v>
      </c>
      <c r="B133" s="208" t="s">
        <v>203</v>
      </c>
      <c r="C133" s="208" t="s">
        <v>2610</v>
      </c>
      <c r="D133" s="208" t="s">
        <v>2806</v>
      </c>
      <c r="E133" s="209" t="s">
        <v>168</v>
      </c>
      <c r="F133" s="207" t="s">
        <v>4818</v>
      </c>
      <c r="G133" s="207" t="s">
        <v>5041</v>
      </c>
      <c r="H133" s="207" t="s">
        <v>5042</v>
      </c>
      <c r="I133" s="207" t="s">
        <v>5033</v>
      </c>
      <c r="J133" s="529" t="s">
        <v>5043</v>
      </c>
    </row>
    <row r="134" customFormat="false" ht="76.5" hidden="false" customHeight="false" outlineLevel="0" collapsed="false">
      <c r="A134" s="528" t="s">
        <v>2393</v>
      </c>
      <c r="B134" s="208" t="s">
        <v>203</v>
      </c>
      <c r="C134" s="208" t="s">
        <v>2394</v>
      </c>
      <c r="D134" s="208" t="s">
        <v>3498</v>
      </c>
      <c r="E134" s="209" t="s">
        <v>168</v>
      </c>
      <c r="F134" s="207" t="s">
        <v>4669</v>
      </c>
      <c r="G134" s="207" t="s">
        <v>5044</v>
      </c>
      <c r="H134" s="207" t="s">
        <v>5045</v>
      </c>
      <c r="I134" s="207" t="s">
        <v>5033</v>
      </c>
      <c r="J134" s="529" t="s">
        <v>5046</v>
      </c>
    </row>
    <row r="135" customFormat="false" ht="38.25" hidden="false" customHeight="false" outlineLevel="0" collapsed="false">
      <c r="A135" s="528" t="s">
        <v>449</v>
      </c>
      <c r="B135" s="208" t="s">
        <v>109</v>
      </c>
      <c r="C135" s="208" t="s">
        <v>450</v>
      </c>
      <c r="D135" s="208" t="s">
        <v>2874</v>
      </c>
      <c r="E135" s="209" t="s">
        <v>269</v>
      </c>
      <c r="F135" s="207" t="s">
        <v>5047</v>
      </c>
      <c r="G135" s="207" t="s">
        <v>5048</v>
      </c>
      <c r="H135" s="207" t="s">
        <v>5049</v>
      </c>
      <c r="I135" s="207" t="s">
        <v>5033</v>
      </c>
      <c r="J135" s="529" t="s">
        <v>5050</v>
      </c>
    </row>
    <row r="136" customFormat="false" ht="63.75" hidden="false" customHeight="false" outlineLevel="0" collapsed="false">
      <c r="A136" s="528" t="s">
        <v>2584</v>
      </c>
      <c r="B136" s="208" t="s">
        <v>109</v>
      </c>
      <c r="C136" s="208" t="s">
        <v>2585</v>
      </c>
      <c r="D136" s="208" t="s">
        <v>2806</v>
      </c>
      <c r="E136" s="209" t="s">
        <v>269</v>
      </c>
      <c r="F136" s="207" t="s">
        <v>4911</v>
      </c>
      <c r="G136" s="207" t="s">
        <v>5051</v>
      </c>
      <c r="H136" s="207" t="s">
        <v>5052</v>
      </c>
      <c r="I136" s="207" t="s">
        <v>5053</v>
      </c>
      <c r="J136" s="529" t="s">
        <v>5054</v>
      </c>
    </row>
    <row r="137" customFormat="false" ht="25.5" hidden="false" customHeight="false" outlineLevel="0" collapsed="false">
      <c r="A137" s="528" t="s">
        <v>588</v>
      </c>
      <c r="B137" s="208" t="s">
        <v>203</v>
      </c>
      <c r="C137" s="208" t="s">
        <v>589</v>
      </c>
      <c r="D137" s="208" t="s">
        <v>2806</v>
      </c>
      <c r="E137" s="209" t="s">
        <v>168</v>
      </c>
      <c r="F137" s="207" t="s">
        <v>4746</v>
      </c>
      <c r="G137" s="207" t="s">
        <v>5055</v>
      </c>
      <c r="H137" s="207" t="s">
        <v>5056</v>
      </c>
      <c r="I137" s="207" t="s">
        <v>5053</v>
      </c>
      <c r="J137" s="529" t="s">
        <v>5057</v>
      </c>
    </row>
    <row r="138" customFormat="false" ht="51" hidden="false" customHeight="false" outlineLevel="0" collapsed="false">
      <c r="A138" s="528" t="s">
        <v>1226</v>
      </c>
      <c r="B138" s="208" t="s">
        <v>203</v>
      </c>
      <c r="C138" s="208" t="s">
        <v>1227</v>
      </c>
      <c r="D138" s="208" t="s">
        <v>2874</v>
      </c>
      <c r="E138" s="209" t="s">
        <v>269</v>
      </c>
      <c r="F138" s="207" t="s">
        <v>5058</v>
      </c>
      <c r="G138" s="207" t="s">
        <v>5059</v>
      </c>
      <c r="H138" s="207" t="s">
        <v>5060</v>
      </c>
      <c r="I138" s="207" t="s">
        <v>5053</v>
      </c>
      <c r="J138" s="529" t="s">
        <v>5061</v>
      </c>
    </row>
    <row r="139" customFormat="false" ht="63.75" hidden="false" customHeight="false" outlineLevel="0" collapsed="false">
      <c r="A139" s="528" t="s">
        <v>862</v>
      </c>
      <c r="B139" s="208" t="s">
        <v>109</v>
      </c>
      <c r="C139" s="208" t="s">
        <v>863</v>
      </c>
      <c r="D139" s="208" t="s">
        <v>2840</v>
      </c>
      <c r="E139" s="209" t="s">
        <v>417</v>
      </c>
      <c r="F139" s="207" t="s">
        <v>5062</v>
      </c>
      <c r="G139" s="207" t="s">
        <v>5063</v>
      </c>
      <c r="H139" s="207" t="s">
        <v>5064</v>
      </c>
      <c r="I139" s="207" t="s">
        <v>5053</v>
      </c>
      <c r="J139" s="529" t="s">
        <v>5065</v>
      </c>
    </row>
    <row r="140" customFormat="false" ht="63.75" hidden="false" customHeight="false" outlineLevel="0" collapsed="false">
      <c r="A140" s="528" t="s">
        <v>1094</v>
      </c>
      <c r="B140" s="208" t="s">
        <v>203</v>
      </c>
      <c r="C140" s="208" t="s">
        <v>1095</v>
      </c>
      <c r="D140" s="208" t="s">
        <v>3006</v>
      </c>
      <c r="E140" s="209" t="s">
        <v>168</v>
      </c>
      <c r="F140" s="207" t="s">
        <v>4516</v>
      </c>
      <c r="G140" s="207" t="s">
        <v>5066</v>
      </c>
      <c r="H140" s="207" t="s">
        <v>5066</v>
      </c>
      <c r="I140" s="207" t="s">
        <v>5067</v>
      </c>
      <c r="J140" s="529" t="s">
        <v>5068</v>
      </c>
    </row>
    <row r="141" customFormat="false" ht="63.75" hidden="false" customHeight="false" outlineLevel="0" collapsed="false">
      <c r="A141" s="528" t="s">
        <v>670</v>
      </c>
      <c r="B141" s="208" t="s">
        <v>203</v>
      </c>
      <c r="C141" s="208" t="s">
        <v>671</v>
      </c>
      <c r="D141" s="208" t="s">
        <v>3006</v>
      </c>
      <c r="E141" s="209" t="s">
        <v>168</v>
      </c>
      <c r="F141" s="207" t="s">
        <v>4516</v>
      </c>
      <c r="G141" s="207" t="s">
        <v>5069</v>
      </c>
      <c r="H141" s="207" t="s">
        <v>5069</v>
      </c>
      <c r="I141" s="207" t="s">
        <v>5067</v>
      </c>
      <c r="J141" s="529" t="s">
        <v>5070</v>
      </c>
    </row>
    <row r="142" customFormat="false" ht="38.25" hidden="false" customHeight="false" outlineLevel="0" collapsed="false">
      <c r="A142" s="528" t="s">
        <v>1712</v>
      </c>
      <c r="B142" s="208" t="s">
        <v>203</v>
      </c>
      <c r="C142" s="208" t="s">
        <v>1713</v>
      </c>
      <c r="D142" s="208" t="s">
        <v>2874</v>
      </c>
      <c r="E142" s="209" t="s">
        <v>269</v>
      </c>
      <c r="F142" s="207" t="s">
        <v>5071</v>
      </c>
      <c r="G142" s="207" t="s">
        <v>5072</v>
      </c>
      <c r="H142" s="207" t="s">
        <v>5073</v>
      </c>
      <c r="I142" s="207" t="s">
        <v>5067</v>
      </c>
      <c r="J142" s="529" t="s">
        <v>5074</v>
      </c>
    </row>
    <row r="143" customFormat="false" ht="15" hidden="false" customHeight="false" outlineLevel="0" collapsed="false">
      <c r="A143" s="528" t="s">
        <v>1581</v>
      </c>
      <c r="B143" s="208" t="s">
        <v>203</v>
      </c>
      <c r="C143" s="208" t="s">
        <v>1582</v>
      </c>
      <c r="D143" s="208" t="s">
        <v>3498</v>
      </c>
      <c r="E143" s="209" t="s">
        <v>168</v>
      </c>
      <c r="F143" s="207" t="s">
        <v>5075</v>
      </c>
      <c r="G143" s="207" t="s">
        <v>5076</v>
      </c>
      <c r="H143" s="207" t="s">
        <v>5077</v>
      </c>
      <c r="I143" s="207" t="s">
        <v>5067</v>
      </c>
      <c r="J143" s="529" t="s">
        <v>5078</v>
      </c>
    </row>
    <row r="144" customFormat="false" ht="51" hidden="false" customHeight="false" outlineLevel="0" collapsed="false">
      <c r="A144" s="528" t="s">
        <v>1175</v>
      </c>
      <c r="B144" s="208" t="s">
        <v>203</v>
      </c>
      <c r="C144" s="208" t="s">
        <v>1176</v>
      </c>
      <c r="D144" s="208" t="s">
        <v>2874</v>
      </c>
      <c r="E144" s="209" t="s">
        <v>168</v>
      </c>
      <c r="F144" s="207" t="s">
        <v>4516</v>
      </c>
      <c r="G144" s="207" t="s">
        <v>5079</v>
      </c>
      <c r="H144" s="207" t="s">
        <v>5079</v>
      </c>
      <c r="I144" s="207" t="s">
        <v>5067</v>
      </c>
      <c r="J144" s="529" t="s">
        <v>5080</v>
      </c>
    </row>
    <row r="145" customFormat="false" ht="51" hidden="false" customHeight="false" outlineLevel="0" collapsed="false">
      <c r="A145" s="528" t="s">
        <v>991</v>
      </c>
      <c r="B145" s="208" t="s">
        <v>203</v>
      </c>
      <c r="C145" s="208" t="s">
        <v>992</v>
      </c>
      <c r="D145" s="208" t="s">
        <v>3201</v>
      </c>
      <c r="E145" s="209" t="s">
        <v>164</v>
      </c>
      <c r="F145" s="207" t="s">
        <v>5081</v>
      </c>
      <c r="G145" s="207" t="s">
        <v>5082</v>
      </c>
      <c r="H145" s="207" t="s">
        <v>5083</v>
      </c>
      <c r="I145" s="207" t="s">
        <v>5067</v>
      </c>
      <c r="J145" s="529" t="s">
        <v>5084</v>
      </c>
    </row>
    <row r="146" customFormat="false" ht="38.25" hidden="false" customHeight="false" outlineLevel="0" collapsed="false">
      <c r="A146" s="528" t="s">
        <v>324</v>
      </c>
      <c r="B146" s="208" t="s">
        <v>109</v>
      </c>
      <c r="C146" s="208" t="s">
        <v>325</v>
      </c>
      <c r="D146" s="208" t="s">
        <v>2835</v>
      </c>
      <c r="E146" s="209" t="s">
        <v>242</v>
      </c>
      <c r="F146" s="207" t="s">
        <v>5085</v>
      </c>
      <c r="G146" s="207" t="s">
        <v>5086</v>
      </c>
      <c r="H146" s="207" t="s">
        <v>5087</v>
      </c>
      <c r="I146" s="207" t="s">
        <v>5067</v>
      </c>
      <c r="J146" s="529" t="s">
        <v>5088</v>
      </c>
    </row>
    <row r="147" customFormat="false" ht="38.25" hidden="false" customHeight="false" outlineLevel="0" collapsed="false">
      <c r="A147" s="528" t="s">
        <v>1024</v>
      </c>
      <c r="B147" s="208" t="s">
        <v>203</v>
      </c>
      <c r="C147" s="208" t="s">
        <v>1025</v>
      </c>
      <c r="D147" s="208" t="s">
        <v>3218</v>
      </c>
      <c r="E147" s="209" t="s">
        <v>269</v>
      </c>
      <c r="F147" s="207" t="s">
        <v>5089</v>
      </c>
      <c r="G147" s="207" t="s">
        <v>5090</v>
      </c>
      <c r="H147" s="207" t="s">
        <v>5091</v>
      </c>
      <c r="I147" s="207" t="s">
        <v>5067</v>
      </c>
      <c r="J147" s="529" t="s">
        <v>5092</v>
      </c>
    </row>
    <row r="148" customFormat="false" ht="38.25" hidden="false" customHeight="false" outlineLevel="0" collapsed="false">
      <c r="A148" s="528" t="s">
        <v>765</v>
      </c>
      <c r="B148" s="208" t="s">
        <v>109</v>
      </c>
      <c r="C148" s="208" t="s">
        <v>766</v>
      </c>
      <c r="D148" s="208" t="s">
        <v>3201</v>
      </c>
      <c r="E148" s="209" t="s">
        <v>164</v>
      </c>
      <c r="F148" s="207" t="s">
        <v>5093</v>
      </c>
      <c r="G148" s="207" t="s">
        <v>5094</v>
      </c>
      <c r="H148" s="207" t="s">
        <v>5095</v>
      </c>
      <c r="I148" s="207" t="s">
        <v>5096</v>
      </c>
      <c r="J148" s="529" t="s">
        <v>5097</v>
      </c>
    </row>
    <row r="149" customFormat="false" ht="63.75" hidden="false" customHeight="false" outlineLevel="0" collapsed="false">
      <c r="A149" s="528" t="s">
        <v>847</v>
      </c>
      <c r="B149" s="208" t="s">
        <v>109</v>
      </c>
      <c r="C149" s="208" t="s">
        <v>848</v>
      </c>
      <c r="D149" s="208" t="s">
        <v>2840</v>
      </c>
      <c r="E149" s="209" t="s">
        <v>417</v>
      </c>
      <c r="F149" s="207" t="s">
        <v>5098</v>
      </c>
      <c r="G149" s="207" t="s">
        <v>5099</v>
      </c>
      <c r="H149" s="207" t="s">
        <v>5100</v>
      </c>
      <c r="I149" s="207" t="s">
        <v>5096</v>
      </c>
      <c r="J149" s="529" t="s">
        <v>5101</v>
      </c>
    </row>
    <row r="150" customFormat="false" ht="63.75" hidden="false" customHeight="false" outlineLevel="0" collapsed="false">
      <c r="A150" s="528" t="s">
        <v>2477</v>
      </c>
      <c r="B150" s="208" t="s">
        <v>203</v>
      </c>
      <c r="C150" s="208" t="s">
        <v>2478</v>
      </c>
      <c r="D150" s="208" t="s">
        <v>2874</v>
      </c>
      <c r="E150" s="209" t="s">
        <v>168</v>
      </c>
      <c r="F150" s="207" t="s">
        <v>4516</v>
      </c>
      <c r="G150" s="207" t="s">
        <v>5102</v>
      </c>
      <c r="H150" s="207" t="s">
        <v>5102</v>
      </c>
      <c r="I150" s="207" t="s">
        <v>5103</v>
      </c>
      <c r="J150" s="529" t="s">
        <v>5104</v>
      </c>
    </row>
    <row r="151" customFormat="false" ht="63.75" hidden="false" customHeight="false" outlineLevel="0" collapsed="false">
      <c r="A151" s="528" t="s">
        <v>1402</v>
      </c>
      <c r="B151" s="208" t="s">
        <v>203</v>
      </c>
      <c r="C151" s="208" t="s">
        <v>1403</v>
      </c>
      <c r="D151" s="208" t="s">
        <v>2874</v>
      </c>
      <c r="E151" s="209" t="s">
        <v>168</v>
      </c>
      <c r="F151" s="207" t="s">
        <v>4989</v>
      </c>
      <c r="G151" s="207" t="s">
        <v>5105</v>
      </c>
      <c r="H151" s="207" t="s">
        <v>5106</v>
      </c>
      <c r="I151" s="207" t="s">
        <v>5103</v>
      </c>
      <c r="J151" s="529" t="s">
        <v>5107</v>
      </c>
    </row>
    <row r="152" customFormat="false" ht="51" hidden="false" customHeight="false" outlineLevel="0" collapsed="false">
      <c r="A152" s="528" t="s">
        <v>2663</v>
      </c>
      <c r="B152" s="208" t="s">
        <v>203</v>
      </c>
      <c r="C152" s="208" t="s">
        <v>2664</v>
      </c>
      <c r="D152" s="208" t="s">
        <v>3006</v>
      </c>
      <c r="E152" s="209" t="s">
        <v>168</v>
      </c>
      <c r="F152" s="207" t="s">
        <v>4818</v>
      </c>
      <c r="G152" s="207" t="s">
        <v>5108</v>
      </c>
      <c r="H152" s="207" t="s">
        <v>5109</v>
      </c>
      <c r="I152" s="207" t="s">
        <v>5103</v>
      </c>
      <c r="J152" s="529" t="s">
        <v>5110</v>
      </c>
    </row>
    <row r="153" customFormat="false" ht="114.75" hidden="false" customHeight="false" outlineLevel="0" collapsed="false">
      <c r="A153" s="528" t="s">
        <v>2536</v>
      </c>
      <c r="B153" s="208" t="s">
        <v>203</v>
      </c>
      <c r="C153" s="208" t="s">
        <v>2537</v>
      </c>
      <c r="D153" s="208" t="s">
        <v>3498</v>
      </c>
      <c r="E153" s="209" t="s">
        <v>168</v>
      </c>
      <c r="F153" s="207" t="s">
        <v>4746</v>
      </c>
      <c r="G153" s="207" t="s">
        <v>4981</v>
      </c>
      <c r="H153" s="207" t="s">
        <v>5111</v>
      </c>
      <c r="I153" s="207" t="s">
        <v>5103</v>
      </c>
      <c r="J153" s="529" t="s">
        <v>5112</v>
      </c>
    </row>
    <row r="154" customFormat="false" ht="51" hidden="false" customHeight="false" outlineLevel="0" collapsed="false">
      <c r="A154" s="528" t="s">
        <v>1300</v>
      </c>
      <c r="B154" s="208" t="s">
        <v>109</v>
      </c>
      <c r="C154" s="208" t="s">
        <v>1301</v>
      </c>
      <c r="D154" s="208" t="s">
        <v>2874</v>
      </c>
      <c r="E154" s="209" t="s">
        <v>269</v>
      </c>
      <c r="F154" s="207" t="s">
        <v>5113</v>
      </c>
      <c r="G154" s="207" t="s">
        <v>5114</v>
      </c>
      <c r="H154" s="207" t="s">
        <v>5115</v>
      </c>
      <c r="I154" s="207" t="s">
        <v>5103</v>
      </c>
      <c r="J154" s="529" t="s">
        <v>5116</v>
      </c>
    </row>
    <row r="155" customFormat="false" ht="38.25" hidden="false" customHeight="false" outlineLevel="0" collapsed="false">
      <c r="A155" s="528" t="s">
        <v>656</v>
      </c>
      <c r="B155" s="208" t="s">
        <v>203</v>
      </c>
      <c r="C155" s="208" t="s">
        <v>657</v>
      </c>
      <c r="D155" s="208" t="s">
        <v>2867</v>
      </c>
      <c r="E155" s="209" t="s">
        <v>269</v>
      </c>
      <c r="F155" s="207" t="s">
        <v>5117</v>
      </c>
      <c r="G155" s="207" t="s">
        <v>5118</v>
      </c>
      <c r="H155" s="207" t="s">
        <v>5119</v>
      </c>
      <c r="I155" s="207" t="s">
        <v>5103</v>
      </c>
      <c r="J155" s="529" t="s">
        <v>5120</v>
      </c>
    </row>
    <row r="156" customFormat="false" ht="38.25" hidden="false" customHeight="false" outlineLevel="0" collapsed="false">
      <c r="A156" s="528" t="s">
        <v>2572</v>
      </c>
      <c r="B156" s="208" t="s">
        <v>203</v>
      </c>
      <c r="C156" s="208" t="s">
        <v>2573</v>
      </c>
      <c r="D156" s="208" t="s">
        <v>3498</v>
      </c>
      <c r="E156" s="209" t="s">
        <v>164</v>
      </c>
      <c r="F156" s="207" t="s">
        <v>5121</v>
      </c>
      <c r="G156" s="207" t="s">
        <v>5122</v>
      </c>
      <c r="H156" s="207" t="s">
        <v>5123</v>
      </c>
      <c r="I156" s="207" t="s">
        <v>5103</v>
      </c>
      <c r="J156" s="529" t="s">
        <v>5124</v>
      </c>
    </row>
    <row r="157" customFormat="false" ht="63.75" hidden="false" customHeight="false" outlineLevel="0" collapsed="false">
      <c r="A157" s="528" t="s">
        <v>327</v>
      </c>
      <c r="B157" s="208" t="s">
        <v>109</v>
      </c>
      <c r="C157" s="208" t="s">
        <v>328</v>
      </c>
      <c r="D157" s="208" t="s">
        <v>2835</v>
      </c>
      <c r="E157" s="209" t="s">
        <v>242</v>
      </c>
      <c r="F157" s="207" t="s">
        <v>5125</v>
      </c>
      <c r="G157" s="207" t="s">
        <v>5126</v>
      </c>
      <c r="H157" s="207" t="s">
        <v>5127</v>
      </c>
      <c r="I157" s="207" t="s">
        <v>5128</v>
      </c>
      <c r="J157" s="529" t="s">
        <v>5129</v>
      </c>
    </row>
    <row r="158" customFormat="false" ht="25.5" hidden="false" customHeight="false" outlineLevel="0" collapsed="false">
      <c r="A158" s="528" t="s">
        <v>1427</v>
      </c>
      <c r="B158" s="208" t="s">
        <v>109</v>
      </c>
      <c r="C158" s="208" t="s">
        <v>1428</v>
      </c>
      <c r="D158" s="208" t="s">
        <v>3498</v>
      </c>
      <c r="E158" s="209" t="s">
        <v>168</v>
      </c>
      <c r="F158" s="207" t="s">
        <v>4887</v>
      </c>
      <c r="G158" s="207" t="s">
        <v>5130</v>
      </c>
      <c r="H158" s="207" t="s">
        <v>5131</v>
      </c>
      <c r="I158" s="207" t="s">
        <v>5128</v>
      </c>
      <c r="J158" s="529" t="s">
        <v>5132</v>
      </c>
    </row>
    <row r="159" customFormat="false" ht="63.75" hidden="false" customHeight="false" outlineLevel="0" collapsed="false">
      <c r="A159" s="528" t="s">
        <v>1114</v>
      </c>
      <c r="B159" s="208" t="s">
        <v>203</v>
      </c>
      <c r="C159" s="208" t="s">
        <v>1115</v>
      </c>
      <c r="D159" s="208" t="s">
        <v>3006</v>
      </c>
      <c r="E159" s="209" t="s">
        <v>168</v>
      </c>
      <c r="F159" s="207" t="s">
        <v>4746</v>
      </c>
      <c r="G159" s="207" t="s">
        <v>5133</v>
      </c>
      <c r="H159" s="207" t="s">
        <v>5134</v>
      </c>
      <c r="I159" s="207" t="s">
        <v>5128</v>
      </c>
      <c r="J159" s="529" t="s">
        <v>5135</v>
      </c>
    </row>
    <row r="160" customFormat="false" ht="38.25" hidden="false" customHeight="false" outlineLevel="0" collapsed="false">
      <c r="A160" s="528" t="s">
        <v>795</v>
      </c>
      <c r="B160" s="208" t="s">
        <v>203</v>
      </c>
      <c r="C160" s="208" t="s">
        <v>796</v>
      </c>
      <c r="D160" s="208" t="s">
        <v>2840</v>
      </c>
      <c r="E160" s="209" t="s">
        <v>164</v>
      </c>
      <c r="F160" s="207" t="s">
        <v>5136</v>
      </c>
      <c r="G160" s="207" t="s">
        <v>5137</v>
      </c>
      <c r="H160" s="207" t="s">
        <v>5138</v>
      </c>
      <c r="I160" s="207" t="s">
        <v>5128</v>
      </c>
      <c r="J160" s="529" t="s">
        <v>5139</v>
      </c>
    </row>
    <row r="161" customFormat="false" ht="76.5" hidden="false" customHeight="false" outlineLevel="0" collapsed="false">
      <c r="A161" s="528" t="s">
        <v>2545</v>
      </c>
      <c r="B161" s="208" t="s">
        <v>203</v>
      </c>
      <c r="C161" s="208" t="s">
        <v>2546</v>
      </c>
      <c r="D161" s="208" t="s">
        <v>3498</v>
      </c>
      <c r="E161" s="209" t="s">
        <v>168</v>
      </c>
      <c r="F161" s="207" t="s">
        <v>5140</v>
      </c>
      <c r="G161" s="207" t="s">
        <v>5141</v>
      </c>
      <c r="H161" s="207" t="s">
        <v>5142</v>
      </c>
      <c r="I161" s="207" t="s">
        <v>5128</v>
      </c>
      <c r="J161" s="529" t="s">
        <v>5143</v>
      </c>
    </row>
    <row r="162" customFormat="false" ht="51" hidden="false" customHeight="false" outlineLevel="0" collapsed="false">
      <c r="A162" s="528" t="s">
        <v>806</v>
      </c>
      <c r="B162" s="208" t="s">
        <v>109</v>
      </c>
      <c r="C162" s="208" t="s">
        <v>807</v>
      </c>
      <c r="D162" s="208" t="s">
        <v>3201</v>
      </c>
      <c r="E162" s="209" t="s">
        <v>164</v>
      </c>
      <c r="F162" s="207" t="s">
        <v>5144</v>
      </c>
      <c r="G162" s="207" t="s">
        <v>5145</v>
      </c>
      <c r="H162" s="207" t="s">
        <v>5146</v>
      </c>
      <c r="I162" s="207" t="s">
        <v>5128</v>
      </c>
      <c r="J162" s="529" t="s">
        <v>5147</v>
      </c>
    </row>
    <row r="163" customFormat="false" ht="38.25" hidden="false" customHeight="false" outlineLevel="0" collapsed="false">
      <c r="A163" s="528" t="s">
        <v>644</v>
      </c>
      <c r="B163" s="208" t="s">
        <v>203</v>
      </c>
      <c r="C163" s="208" t="s">
        <v>645</v>
      </c>
      <c r="D163" s="208" t="s">
        <v>2948</v>
      </c>
      <c r="E163" s="209" t="s">
        <v>269</v>
      </c>
      <c r="F163" s="207" t="s">
        <v>5148</v>
      </c>
      <c r="G163" s="207" t="s">
        <v>5149</v>
      </c>
      <c r="H163" s="207" t="s">
        <v>5150</v>
      </c>
      <c r="I163" s="207" t="s">
        <v>5128</v>
      </c>
      <c r="J163" s="529" t="s">
        <v>5151</v>
      </c>
    </row>
    <row r="164" customFormat="false" ht="38.25" hidden="false" customHeight="false" outlineLevel="0" collapsed="false">
      <c r="A164" s="528" t="s">
        <v>481</v>
      </c>
      <c r="B164" s="208" t="s">
        <v>203</v>
      </c>
      <c r="C164" s="208" t="s">
        <v>482</v>
      </c>
      <c r="D164" s="208" t="s">
        <v>2874</v>
      </c>
      <c r="E164" s="209" t="s">
        <v>168</v>
      </c>
      <c r="F164" s="207" t="s">
        <v>4587</v>
      </c>
      <c r="G164" s="207" t="s">
        <v>5152</v>
      </c>
      <c r="H164" s="207" t="s">
        <v>5153</v>
      </c>
      <c r="I164" s="207" t="s">
        <v>5128</v>
      </c>
      <c r="J164" s="529" t="s">
        <v>5154</v>
      </c>
    </row>
    <row r="165" customFormat="false" ht="51" hidden="false" customHeight="false" outlineLevel="0" collapsed="false">
      <c r="A165" s="528" t="s">
        <v>1913</v>
      </c>
      <c r="B165" s="208" t="s">
        <v>109</v>
      </c>
      <c r="C165" s="208" t="s">
        <v>1914</v>
      </c>
      <c r="D165" s="208" t="s">
        <v>2806</v>
      </c>
      <c r="E165" s="209" t="s">
        <v>269</v>
      </c>
      <c r="F165" s="207" t="s">
        <v>5155</v>
      </c>
      <c r="G165" s="207" t="s">
        <v>5156</v>
      </c>
      <c r="H165" s="207" t="s">
        <v>5157</v>
      </c>
      <c r="I165" s="207" t="s">
        <v>5128</v>
      </c>
      <c r="J165" s="529" t="s">
        <v>5158</v>
      </c>
    </row>
    <row r="166" customFormat="false" ht="76.5" hidden="false" customHeight="false" outlineLevel="0" collapsed="false">
      <c r="A166" s="528" t="s">
        <v>1055</v>
      </c>
      <c r="B166" s="208" t="s">
        <v>109</v>
      </c>
      <c r="C166" s="208" t="s">
        <v>1056</v>
      </c>
      <c r="D166" s="208" t="s">
        <v>2846</v>
      </c>
      <c r="E166" s="209" t="s">
        <v>164</v>
      </c>
      <c r="F166" s="207" t="s">
        <v>5159</v>
      </c>
      <c r="G166" s="207" t="s">
        <v>5160</v>
      </c>
      <c r="H166" s="207" t="s">
        <v>5161</v>
      </c>
      <c r="I166" s="207" t="s">
        <v>5162</v>
      </c>
      <c r="J166" s="529" t="s">
        <v>5163</v>
      </c>
    </row>
    <row r="167" customFormat="false" ht="51" hidden="false" customHeight="false" outlineLevel="0" collapsed="false">
      <c r="A167" s="528" t="s">
        <v>835</v>
      </c>
      <c r="B167" s="208" t="s">
        <v>203</v>
      </c>
      <c r="C167" s="208" t="s">
        <v>836</v>
      </c>
      <c r="D167" s="208" t="s">
        <v>2840</v>
      </c>
      <c r="E167" s="209" t="s">
        <v>164</v>
      </c>
      <c r="F167" s="207" t="s">
        <v>5164</v>
      </c>
      <c r="G167" s="207" t="s">
        <v>5165</v>
      </c>
      <c r="H167" s="207" t="s">
        <v>5166</v>
      </c>
      <c r="I167" s="207" t="s">
        <v>5162</v>
      </c>
      <c r="J167" s="529" t="s">
        <v>5167</v>
      </c>
    </row>
    <row r="168" customFormat="false" ht="38.25" hidden="false" customHeight="false" outlineLevel="0" collapsed="false">
      <c r="A168" s="528" t="s">
        <v>1321</v>
      </c>
      <c r="B168" s="208" t="s">
        <v>109</v>
      </c>
      <c r="C168" s="208" t="s">
        <v>1322</v>
      </c>
      <c r="D168" s="208" t="s">
        <v>2874</v>
      </c>
      <c r="E168" s="209" t="s">
        <v>269</v>
      </c>
      <c r="F168" s="207" t="s">
        <v>5168</v>
      </c>
      <c r="G168" s="207" t="s">
        <v>5169</v>
      </c>
      <c r="H168" s="207" t="s">
        <v>5170</v>
      </c>
      <c r="I168" s="207" t="s">
        <v>5162</v>
      </c>
      <c r="J168" s="529" t="s">
        <v>5171</v>
      </c>
    </row>
    <row r="169" customFormat="false" ht="63.75" hidden="false" customHeight="false" outlineLevel="0" collapsed="false">
      <c r="A169" s="528" t="s">
        <v>662</v>
      </c>
      <c r="B169" s="208" t="s">
        <v>203</v>
      </c>
      <c r="C169" s="208" t="s">
        <v>663</v>
      </c>
      <c r="D169" s="208" t="s">
        <v>2768</v>
      </c>
      <c r="E169" s="209" t="s">
        <v>168</v>
      </c>
      <c r="F169" s="207" t="s">
        <v>4516</v>
      </c>
      <c r="G169" s="207" t="s">
        <v>5172</v>
      </c>
      <c r="H169" s="207" t="s">
        <v>5172</v>
      </c>
      <c r="I169" s="207" t="s">
        <v>5162</v>
      </c>
      <c r="J169" s="529" t="s">
        <v>5173</v>
      </c>
    </row>
    <row r="170" customFormat="false" ht="38.25" hidden="false" customHeight="false" outlineLevel="0" collapsed="false">
      <c r="A170" s="528" t="s">
        <v>927</v>
      </c>
      <c r="B170" s="208" t="s">
        <v>109</v>
      </c>
      <c r="C170" s="208" t="s">
        <v>928</v>
      </c>
      <c r="D170" s="208" t="s">
        <v>2840</v>
      </c>
      <c r="E170" s="209" t="s">
        <v>269</v>
      </c>
      <c r="F170" s="207" t="s">
        <v>5174</v>
      </c>
      <c r="G170" s="207" t="s">
        <v>5175</v>
      </c>
      <c r="H170" s="207" t="s">
        <v>5176</v>
      </c>
      <c r="I170" s="207" t="s">
        <v>5162</v>
      </c>
      <c r="J170" s="529" t="s">
        <v>5177</v>
      </c>
    </row>
    <row r="171" customFormat="false" ht="38.25" hidden="false" customHeight="false" outlineLevel="0" collapsed="false">
      <c r="A171" s="528" t="s">
        <v>1264</v>
      </c>
      <c r="B171" s="208" t="s">
        <v>203</v>
      </c>
      <c r="C171" s="208" t="s">
        <v>1265</v>
      </c>
      <c r="D171" s="208" t="s">
        <v>2874</v>
      </c>
      <c r="E171" s="209" t="s">
        <v>168</v>
      </c>
      <c r="F171" s="207" t="s">
        <v>5178</v>
      </c>
      <c r="G171" s="207" t="s">
        <v>4689</v>
      </c>
      <c r="H171" s="207" t="s">
        <v>5179</v>
      </c>
      <c r="I171" s="207" t="s">
        <v>5162</v>
      </c>
      <c r="J171" s="529" t="s">
        <v>5180</v>
      </c>
    </row>
    <row r="172" customFormat="false" ht="38.25" hidden="false" customHeight="false" outlineLevel="0" collapsed="false">
      <c r="A172" s="528" t="s">
        <v>591</v>
      </c>
      <c r="B172" s="208" t="s">
        <v>203</v>
      </c>
      <c r="C172" s="208" t="s">
        <v>592</v>
      </c>
      <c r="D172" s="208" t="s">
        <v>2806</v>
      </c>
      <c r="E172" s="209" t="s">
        <v>168</v>
      </c>
      <c r="F172" s="207" t="s">
        <v>4746</v>
      </c>
      <c r="G172" s="207" t="s">
        <v>5181</v>
      </c>
      <c r="H172" s="207" t="s">
        <v>5182</v>
      </c>
      <c r="I172" s="207" t="s">
        <v>5162</v>
      </c>
      <c r="J172" s="529" t="s">
        <v>5183</v>
      </c>
    </row>
    <row r="173" customFormat="false" ht="51" hidden="false" customHeight="false" outlineLevel="0" collapsed="false">
      <c r="A173" s="528" t="s">
        <v>1134</v>
      </c>
      <c r="B173" s="208" t="s">
        <v>203</v>
      </c>
      <c r="C173" s="208" t="s">
        <v>1135</v>
      </c>
      <c r="D173" s="208" t="s">
        <v>3006</v>
      </c>
      <c r="E173" s="209" t="s">
        <v>269</v>
      </c>
      <c r="F173" s="207" t="s">
        <v>5184</v>
      </c>
      <c r="G173" s="207" t="s">
        <v>5185</v>
      </c>
      <c r="H173" s="207" t="s">
        <v>5186</v>
      </c>
      <c r="I173" s="207" t="s">
        <v>5162</v>
      </c>
      <c r="J173" s="529" t="s">
        <v>5187</v>
      </c>
    </row>
    <row r="174" customFormat="false" ht="38.25" hidden="false" customHeight="false" outlineLevel="0" collapsed="false">
      <c r="A174" s="528" t="s">
        <v>1290</v>
      </c>
      <c r="B174" s="208" t="s">
        <v>203</v>
      </c>
      <c r="C174" s="208" t="s">
        <v>1291</v>
      </c>
      <c r="D174" s="208" t="s">
        <v>2874</v>
      </c>
      <c r="E174" s="209" t="s">
        <v>269</v>
      </c>
      <c r="F174" s="207" t="s">
        <v>5188</v>
      </c>
      <c r="G174" s="207" t="s">
        <v>5189</v>
      </c>
      <c r="H174" s="207" t="s">
        <v>5190</v>
      </c>
      <c r="I174" s="207" t="s">
        <v>5162</v>
      </c>
      <c r="J174" s="529" t="s">
        <v>5191</v>
      </c>
    </row>
    <row r="175" customFormat="false" ht="38.25" hidden="false" customHeight="false" outlineLevel="0" collapsed="false">
      <c r="A175" s="528" t="s">
        <v>1875</v>
      </c>
      <c r="B175" s="208" t="s">
        <v>109</v>
      </c>
      <c r="C175" s="208" t="s">
        <v>1876</v>
      </c>
      <c r="D175" s="208" t="s">
        <v>2806</v>
      </c>
      <c r="E175" s="209" t="s">
        <v>269</v>
      </c>
      <c r="F175" s="207" t="s">
        <v>5192</v>
      </c>
      <c r="G175" s="207" t="s">
        <v>5193</v>
      </c>
      <c r="H175" s="207" t="s">
        <v>5194</v>
      </c>
      <c r="I175" s="207" t="s">
        <v>5195</v>
      </c>
      <c r="J175" s="529" t="s">
        <v>5196</v>
      </c>
    </row>
    <row r="176" customFormat="false" ht="38.25" hidden="false" customHeight="false" outlineLevel="0" collapsed="false">
      <c r="A176" s="528" t="s">
        <v>1424</v>
      </c>
      <c r="B176" s="208" t="s">
        <v>203</v>
      </c>
      <c r="C176" s="208" t="s">
        <v>1425</v>
      </c>
      <c r="D176" s="208" t="s">
        <v>3498</v>
      </c>
      <c r="E176" s="209" t="s">
        <v>168</v>
      </c>
      <c r="F176" s="207" t="s">
        <v>4516</v>
      </c>
      <c r="G176" s="207" t="s">
        <v>5197</v>
      </c>
      <c r="H176" s="207" t="s">
        <v>5197</v>
      </c>
      <c r="I176" s="207" t="s">
        <v>5195</v>
      </c>
      <c r="J176" s="529" t="s">
        <v>5198</v>
      </c>
    </row>
    <row r="177" customFormat="false" ht="51" hidden="false" customHeight="false" outlineLevel="0" collapsed="false">
      <c r="A177" s="528" t="s">
        <v>1187</v>
      </c>
      <c r="B177" s="208" t="s">
        <v>203</v>
      </c>
      <c r="C177" s="208" t="s">
        <v>1188</v>
      </c>
      <c r="D177" s="208" t="s">
        <v>2874</v>
      </c>
      <c r="E177" s="209" t="s">
        <v>168</v>
      </c>
      <c r="F177" s="207" t="s">
        <v>4516</v>
      </c>
      <c r="G177" s="207" t="s">
        <v>5199</v>
      </c>
      <c r="H177" s="207" t="s">
        <v>5199</v>
      </c>
      <c r="I177" s="207" t="s">
        <v>5195</v>
      </c>
      <c r="J177" s="529" t="s">
        <v>5200</v>
      </c>
    </row>
    <row r="178" customFormat="false" ht="51" hidden="false" customHeight="false" outlineLevel="0" collapsed="false">
      <c r="A178" s="528" t="s">
        <v>2452</v>
      </c>
      <c r="B178" s="208" t="s">
        <v>203</v>
      </c>
      <c r="C178" s="208" t="s">
        <v>2453</v>
      </c>
      <c r="D178" s="208" t="s">
        <v>2806</v>
      </c>
      <c r="E178" s="209" t="s">
        <v>168</v>
      </c>
      <c r="F178" s="207" t="s">
        <v>4516</v>
      </c>
      <c r="G178" s="207" t="s">
        <v>5201</v>
      </c>
      <c r="H178" s="207" t="s">
        <v>5201</v>
      </c>
      <c r="I178" s="207" t="s">
        <v>5195</v>
      </c>
      <c r="J178" s="529" t="s">
        <v>5202</v>
      </c>
    </row>
    <row r="179" customFormat="false" ht="25.5" hidden="false" customHeight="false" outlineLevel="0" collapsed="false">
      <c r="A179" s="528" t="s">
        <v>915</v>
      </c>
      <c r="B179" s="208" t="s">
        <v>109</v>
      </c>
      <c r="C179" s="208" t="s">
        <v>916</v>
      </c>
      <c r="D179" s="208" t="s">
        <v>2840</v>
      </c>
      <c r="E179" s="209" t="s">
        <v>269</v>
      </c>
      <c r="F179" s="207" t="s">
        <v>5203</v>
      </c>
      <c r="G179" s="207" t="s">
        <v>5204</v>
      </c>
      <c r="H179" s="207" t="s">
        <v>5205</v>
      </c>
      <c r="I179" s="207" t="s">
        <v>5195</v>
      </c>
      <c r="J179" s="529" t="s">
        <v>5206</v>
      </c>
    </row>
    <row r="180" customFormat="false" ht="38.25" hidden="false" customHeight="false" outlineLevel="0" collapsed="false">
      <c r="A180" s="528" t="s">
        <v>1359</v>
      </c>
      <c r="B180" s="208" t="s">
        <v>109</v>
      </c>
      <c r="C180" s="208" t="s">
        <v>1360</v>
      </c>
      <c r="D180" s="208" t="s">
        <v>2874</v>
      </c>
      <c r="E180" s="209" t="s">
        <v>168</v>
      </c>
      <c r="F180" s="207" t="s">
        <v>5207</v>
      </c>
      <c r="G180" s="207" t="s">
        <v>5208</v>
      </c>
      <c r="H180" s="207" t="s">
        <v>5209</v>
      </c>
      <c r="I180" s="207" t="s">
        <v>5195</v>
      </c>
      <c r="J180" s="529" t="s">
        <v>5210</v>
      </c>
    </row>
    <row r="181" customFormat="false" ht="38.25" hidden="false" customHeight="false" outlineLevel="0" collapsed="false">
      <c r="A181" s="528" t="s">
        <v>1604</v>
      </c>
      <c r="B181" s="208" t="s">
        <v>203</v>
      </c>
      <c r="C181" s="208" t="s">
        <v>1605</v>
      </c>
      <c r="D181" s="208" t="s">
        <v>3498</v>
      </c>
      <c r="E181" s="209" t="s">
        <v>168</v>
      </c>
      <c r="F181" s="207" t="s">
        <v>5211</v>
      </c>
      <c r="G181" s="207" t="s">
        <v>4893</v>
      </c>
      <c r="H181" s="207" t="s">
        <v>5212</v>
      </c>
      <c r="I181" s="207" t="s">
        <v>5195</v>
      </c>
      <c r="J181" s="529" t="s">
        <v>5213</v>
      </c>
    </row>
    <row r="182" customFormat="false" ht="89.25" hidden="false" customHeight="false" outlineLevel="0" collapsed="false">
      <c r="A182" s="528" t="s">
        <v>909</v>
      </c>
      <c r="B182" s="208" t="s">
        <v>109</v>
      </c>
      <c r="C182" s="208" t="s">
        <v>910</v>
      </c>
      <c r="D182" s="208" t="s">
        <v>2845</v>
      </c>
      <c r="E182" s="209" t="s">
        <v>164</v>
      </c>
      <c r="F182" s="207" t="s">
        <v>5214</v>
      </c>
      <c r="G182" s="207" t="s">
        <v>5215</v>
      </c>
      <c r="H182" s="207" t="s">
        <v>5216</v>
      </c>
      <c r="I182" s="207" t="s">
        <v>5195</v>
      </c>
      <c r="J182" s="529" t="s">
        <v>5217</v>
      </c>
    </row>
    <row r="183" customFormat="false" ht="51" hidden="false" customHeight="false" outlineLevel="0" collapsed="false">
      <c r="A183" s="528" t="s">
        <v>1229</v>
      </c>
      <c r="B183" s="208" t="s">
        <v>203</v>
      </c>
      <c r="C183" s="208" t="s">
        <v>1230</v>
      </c>
      <c r="D183" s="208" t="s">
        <v>2874</v>
      </c>
      <c r="E183" s="209" t="s">
        <v>269</v>
      </c>
      <c r="F183" s="207" t="s">
        <v>5218</v>
      </c>
      <c r="G183" s="207" t="s">
        <v>5219</v>
      </c>
      <c r="H183" s="207" t="s">
        <v>5220</v>
      </c>
      <c r="I183" s="207" t="s">
        <v>5195</v>
      </c>
      <c r="J183" s="529" t="s">
        <v>5221</v>
      </c>
    </row>
    <row r="184" customFormat="false" ht="38.25" hidden="false" customHeight="false" outlineLevel="0" collapsed="false">
      <c r="A184" s="528" t="s">
        <v>758</v>
      </c>
      <c r="B184" s="208" t="s">
        <v>109</v>
      </c>
      <c r="C184" s="208" t="s">
        <v>759</v>
      </c>
      <c r="D184" s="208" t="s">
        <v>2840</v>
      </c>
      <c r="E184" s="209" t="s">
        <v>164</v>
      </c>
      <c r="F184" s="207" t="s">
        <v>5222</v>
      </c>
      <c r="G184" s="207" t="s">
        <v>5137</v>
      </c>
      <c r="H184" s="207" t="s">
        <v>5223</v>
      </c>
      <c r="I184" s="207" t="s">
        <v>5195</v>
      </c>
      <c r="J184" s="529" t="s">
        <v>5224</v>
      </c>
    </row>
    <row r="185" customFormat="false" ht="25.5" hidden="false" customHeight="false" outlineLevel="0" collapsed="false">
      <c r="A185" s="528" t="s">
        <v>1620</v>
      </c>
      <c r="B185" s="208" t="s">
        <v>203</v>
      </c>
      <c r="C185" s="208" t="s">
        <v>1621</v>
      </c>
      <c r="D185" s="208" t="s">
        <v>3498</v>
      </c>
      <c r="E185" s="209" t="s">
        <v>269</v>
      </c>
      <c r="F185" s="207" t="s">
        <v>4989</v>
      </c>
      <c r="G185" s="207" t="s">
        <v>5225</v>
      </c>
      <c r="H185" s="207" t="s">
        <v>5226</v>
      </c>
      <c r="I185" s="207" t="s">
        <v>5195</v>
      </c>
      <c r="J185" s="529" t="s">
        <v>5227</v>
      </c>
    </row>
    <row r="186" customFormat="false" ht="25.5" hidden="false" customHeight="false" outlineLevel="0" collapsed="false">
      <c r="A186" s="528" t="s">
        <v>982</v>
      </c>
      <c r="B186" s="208" t="s">
        <v>203</v>
      </c>
      <c r="C186" s="208" t="s">
        <v>983</v>
      </c>
      <c r="D186" s="208" t="s">
        <v>3201</v>
      </c>
      <c r="E186" s="209" t="s">
        <v>164</v>
      </c>
      <c r="F186" s="207" t="s">
        <v>5228</v>
      </c>
      <c r="G186" s="207" t="s">
        <v>5229</v>
      </c>
      <c r="H186" s="207" t="s">
        <v>5230</v>
      </c>
      <c r="I186" s="207" t="s">
        <v>5195</v>
      </c>
      <c r="J186" s="529" t="s">
        <v>5231</v>
      </c>
    </row>
    <row r="187" customFormat="false" ht="25.5" hidden="false" customHeight="false" outlineLevel="0" collapsed="false">
      <c r="A187" s="528" t="s">
        <v>2434</v>
      </c>
      <c r="B187" s="208" t="s">
        <v>203</v>
      </c>
      <c r="C187" s="208" t="s">
        <v>2435</v>
      </c>
      <c r="D187" s="208" t="s">
        <v>2935</v>
      </c>
      <c r="E187" s="209" t="s">
        <v>168</v>
      </c>
      <c r="F187" s="207" t="s">
        <v>4795</v>
      </c>
      <c r="G187" s="207" t="s">
        <v>5232</v>
      </c>
      <c r="H187" s="207" t="s">
        <v>5233</v>
      </c>
      <c r="I187" s="207" t="s">
        <v>5195</v>
      </c>
      <c r="J187" s="529" t="s">
        <v>5234</v>
      </c>
    </row>
    <row r="188" customFormat="false" ht="51" hidden="false" customHeight="false" outlineLevel="0" collapsed="false">
      <c r="A188" s="528" t="s">
        <v>1184</v>
      </c>
      <c r="B188" s="208" t="s">
        <v>203</v>
      </c>
      <c r="C188" s="208" t="s">
        <v>1185</v>
      </c>
      <c r="D188" s="208" t="s">
        <v>2874</v>
      </c>
      <c r="E188" s="209" t="s">
        <v>168</v>
      </c>
      <c r="F188" s="207" t="s">
        <v>4516</v>
      </c>
      <c r="G188" s="207" t="s">
        <v>5235</v>
      </c>
      <c r="H188" s="207" t="s">
        <v>5235</v>
      </c>
      <c r="I188" s="207" t="s">
        <v>5236</v>
      </c>
      <c r="J188" s="529" t="s">
        <v>5237</v>
      </c>
    </row>
    <row r="189" customFormat="false" ht="51" hidden="false" customHeight="false" outlineLevel="0" collapsed="false">
      <c r="A189" s="528" t="s">
        <v>1919</v>
      </c>
      <c r="B189" s="208" t="s">
        <v>109</v>
      </c>
      <c r="C189" s="208" t="s">
        <v>1920</v>
      </c>
      <c r="D189" s="208" t="s">
        <v>2806</v>
      </c>
      <c r="E189" s="209" t="s">
        <v>269</v>
      </c>
      <c r="F189" s="207" t="s">
        <v>4582</v>
      </c>
      <c r="G189" s="207" t="s">
        <v>5238</v>
      </c>
      <c r="H189" s="207" t="s">
        <v>5239</v>
      </c>
      <c r="I189" s="207" t="s">
        <v>5236</v>
      </c>
      <c r="J189" s="529" t="s">
        <v>5240</v>
      </c>
    </row>
    <row r="190" customFormat="false" ht="38.25" hidden="false" customHeight="false" outlineLevel="0" collapsed="false">
      <c r="A190" s="528" t="s">
        <v>783</v>
      </c>
      <c r="B190" s="208" t="s">
        <v>109</v>
      </c>
      <c r="C190" s="208" t="s">
        <v>784</v>
      </c>
      <c r="D190" s="208" t="s">
        <v>2840</v>
      </c>
      <c r="E190" s="209" t="s">
        <v>417</v>
      </c>
      <c r="F190" s="207" t="s">
        <v>5241</v>
      </c>
      <c r="G190" s="207" t="s">
        <v>5242</v>
      </c>
      <c r="H190" s="207" t="s">
        <v>5243</v>
      </c>
      <c r="I190" s="207" t="s">
        <v>5236</v>
      </c>
      <c r="J190" s="529" t="s">
        <v>5244</v>
      </c>
    </row>
    <row r="191" customFormat="false" ht="51" hidden="false" customHeight="false" outlineLevel="0" collapsed="false">
      <c r="A191" s="528" t="s">
        <v>1365</v>
      </c>
      <c r="B191" s="208" t="s">
        <v>203</v>
      </c>
      <c r="C191" s="208" t="s">
        <v>1366</v>
      </c>
      <c r="D191" s="208" t="s">
        <v>2874</v>
      </c>
      <c r="E191" s="209" t="s">
        <v>168</v>
      </c>
      <c r="F191" s="207" t="s">
        <v>5245</v>
      </c>
      <c r="G191" s="207" t="s">
        <v>5246</v>
      </c>
      <c r="H191" s="207" t="s">
        <v>5247</v>
      </c>
      <c r="I191" s="207" t="s">
        <v>5236</v>
      </c>
      <c r="J191" s="529" t="s">
        <v>5248</v>
      </c>
    </row>
    <row r="192" customFormat="false" ht="51" hidden="false" customHeight="false" outlineLevel="0" collapsed="false">
      <c r="A192" s="528" t="s">
        <v>2141</v>
      </c>
      <c r="B192" s="208" t="s">
        <v>109</v>
      </c>
      <c r="C192" s="208" t="s">
        <v>2142</v>
      </c>
      <c r="D192" s="208" t="s">
        <v>2806</v>
      </c>
      <c r="E192" s="209" t="s">
        <v>269</v>
      </c>
      <c r="F192" s="207" t="s">
        <v>5249</v>
      </c>
      <c r="G192" s="207" t="s">
        <v>5250</v>
      </c>
      <c r="H192" s="207" t="s">
        <v>5251</v>
      </c>
      <c r="I192" s="207" t="s">
        <v>5236</v>
      </c>
      <c r="J192" s="529" t="s">
        <v>5252</v>
      </c>
    </row>
    <row r="193" customFormat="false" ht="38.25" hidden="false" customHeight="false" outlineLevel="0" collapsed="false">
      <c r="A193" s="528" t="s">
        <v>214</v>
      </c>
      <c r="B193" s="208" t="s">
        <v>203</v>
      </c>
      <c r="C193" s="208" t="s">
        <v>215</v>
      </c>
      <c r="D193" s="208" t="s">
        <v>2755</v>
      </c>
      <c r="E193" s="209" t="s">
        <v>168</v>
      </c>
      <c r="F193" s="207" t="s">
        <v>4516</v>
      </c>
      <c r="G193" s="207" t="s">
        <v>5253</v>
      </c>
      <c r="H193" s="207" t="s">
        <v>5253</v>
      </c>
      <c r="I193" s="207" t="s">
        <v>5236</v>
      </c>
      <c r="J193" s="529" t="s">
        <v>5254</v>
      </c>
    </row>
    <row r="194" customFormat="false" ht="25.5" hidden="false" customHeight="false" outlineLevel="0" collapsed="false">
      <c r="A194" s="528" t="s">
        <v>455</v>
      </c>
      <c r="B194" s="208" t="s">
        <v>203</v>
      </c>
      <c r="C194" s="208" t="s">
        <v>456</v>
      </c>
      <c r="D194" s="208" t="s">
        <v>2935</v>
      </c>
      <c r="E194" s="209" t="s">
        <v>168</v>
      </c>
      <c r="F194" s="207" t="s">
        <v>5255</v>
      </c>
      <c r="G194" s="207" t="s">
        <v>5256</v>
      </c>
      <c r="H194" s="207" t="s">
        <v>5257</v>
      </c>
      <c r="I194" s="207" t="s">
        <v>5236</v>
      </c>
      <c r="J194" s="529" t="s">
        <v>5258</v>
      </c>
    </row>
    <row r="195" customFormat="false" ht="38.25" hidden="false" customHeight="false" outlineLevel="0" collapsed="false">
      <c r="A195" s="528" t="s">
        <v>1341</v>
      </c>
      <c r="B195" s="208" t="s">
        <v>109</v>
      </c>
      <c r="C195" s="208" t="s">
        <v>1342</v>
      </c>
      <c r="D195" s="208" t="s">
        <v>2874</v>
      </c>
      <c r="E195" s="209" t="s">
        <v>168</v>
      </c>
      <c r="F195" s="207" t="s">
        <v>5259</v>
      </c>
      <c r="G195" s="207" t="s">
        <v>5260</v>
      </c>
      <c r="H195" s="207" t="s">
        <v>5261</v>
      </c>
      <c r="I195" s="207" t="s">
        <v>5236</v>
      </c>
      <c r="J195" s="529" t="s">
        <v>5262</v>
      </c>
    </row>
    <row r="196" customFormat="false" ht="63.75" hidden="false" customHeight="false" outlineLevel="0" collapsed="false">
      <c r="A196" s="528" t="s">
        <v>1091</v>
      </c>
      <c r="B196" s="208" t="s">
        <v>203</v>
      </c>
      <c r="C196" s="208" t="s">
        <v>1092</v>
      </c>
      <c r="D196" s="208" t="s">
        <v>3006</v>
      </c>
      <c r="E196" s="209" t="s">
        <v>168</v>
      </c>
      <c r="F196" s="207" t="s">
        <v>4516</v>
      </c>
      <c r="G196" s="207" t="s">
        <v>5263</v>
      </c>
      <c r="H196" s="207" t="s">
        <v>5263</v>
      </c>
      <c r="I196" s="207" t="s">
        <v>5236</v>
      </c>
      <c r="J196" s="529" t="s">
        <v>5264</v>
      </c>
    </row>
    <row r="197" customFormat="false" ht="38.25" hidden="false" customHeight="false" outlineLevel="0" collapsed="false">
      <c r="A197" s="528" t="s">
        <v>2446</v>
      </c>
      <c r="B197" s="208" t="s">
        <v>203</v>
      </c>
      <c r="C197" s="208" t="s">
        <v>2447</v>
      </c>
      <c r="D197" s="208" t="s">
        <v>2806</v>
      </c>
      <c r="E197" s="209" t="s">
        <v>168</v>
      </c>
      <c r="F197" s="207" t="s">
        <v>4669</v>
      </c>
      <c r="G197" s="207" t="s">
        <v>5265</v>
      </c>
      <c r="H197" s="207" t="s">
        <v>5266</v>
      </c>
      <c r="I197" s="207" t="s">
        <v>5236</v>
      </c>
      <c r="J197" s="529" t="s">
        <v>5267</v>
      </c>
    </row>
    <row r="198" customFormat="false" ht="76.5" hidden="false" customHeight="false" outlineLevel="0" collapsed="false">
      <c r="A198" s="528" t="s">
        <v>2603</v>
      </c>
      <c r="B198" s="208" t="s">
        <v>109</v>
      </c>
      <c r="C198" s="208" t="s">
        <v>2604</v>
      </c>
      <c r="D198" s="208" t="s">
        <v>2806</v>
      </c>
      <c r="E198" s="209" t="s">
        <v>168</v>
      </c>
      <c r="F198" s="207" t="s">
        <v>4669</v>
      </c>
      <c r="G198" s="207" t="s">
        <v>5268</v>
      </c>
      <c r="H198" s="207" t="s">
        <v>5269</v>
      </c>
      <c r="I198" s="207" t="s">
        <v>5236</v>
      </c>
      <c r="J198" s="529" t="s">
        <v>5270</v>
      </c>
    </row>
    <row r="199" customFormat="false" ht="63.75" hidden="false" customHeight="false" outlineLevel="0" collapsed="false">
      <c r="A199" s="528" t="s">
        <v>829</v>
      </c>
      <c r="B199" s="208" t="s">
        <v>109</v>
      </c>
      <c r="C199" s="208" t="s">
        <v>830</v>
      </c>
      <c r="D199" s="208" t="s">
        <v>2840</v>
      </c>
      <c r="E199" s="209" t="s">
        <v>164</v>
      </c>
      <c r="F199" s="207" t="s">
        <v>5271</v>
      </c>
      <c r="G199" s="207" t="s">
        <v>5272</v>
      </c>
      <c r="H199" s="207" t="s">
        <v>5273</v>
      </c>
      <c r="I199" s="207" t="s">
        <v>5236</v>
      </c>
      <c r="J199" s="529" t="s">
        <v>5274</v>
      </c>
    </row>
    <row r="200" customFormat="false" ht="38.25" hidden="false" customHeight="false" outlineLevel="0" collapsed="false">
      <c r="A200" s="528" t="s">
        <v>771</v>
      </c>
      <c r="B200" s="208" t="s">
        <v>109</v>
      </c>
      <c r="C200" s="208" t="s">
        <v>772</v>
      </c>
      <c r="D200" s="208" t="s">
        <v>2835</v>
      </c>
      <c r="E200" s="209" t="s">
        <v>242</v>
      </c>
      <c r="F200" s="207" t="s">
        <v>5275</v>
      </c>
      <c r="G200" s="207" t="s">
        <v>5276</v>
      </c>
      <c r="H200" s="207" t="s">
        <v>5277</v>
      </c>
      <c r="I200" s="207" t="s">
        <v>5236</v>
      </c>
      <c r="J200" s="529" t="s">
        <v>5278</v>
      </c>
    </row>
    <row r="201" customFormat="false" ht="25.5" hidden="false" customHeight="false" outlineLevel="0" collapsed="false">
      <c r="A201" s="528" t="s">
        <v>1530</v>
      </c>
      <c r="B201" s="208" t="s">
        <v>203</v>
      </c>
      <c r="C201" s="208" t="s">
        <v>1531</v>
      </c>
      <c r="D201" s="208" t="s">
        <v>3498</v>
      </c>
      <c r="E201" s="209" t="s">
        <v>168</v>
      </c>
      <c r="F201" s="207" t="s">
        <v>5075</v>
      </c>
      <c r="G201" s="207" t="s">
        <v>5279</v>
      </c>
      <c r="H201" s="207" t="s">
        <v>5280</v>
      </c>
      <c r="I201" s="207" t="s">
        <v>5236</v>
      </c>
      <c r="J201" s="529" t="s">
        <v>5281</v>
      </c>
    </row>
    <row r="202" customFormat="false" ht="63.75" hidden="false" customHeight="false" outlineLevel="0" collapsed="false">
      <c r="A202" s="528" t="s">
        <v>2500</v>
      </c>
      <c r="B202" s="208" t="s">
        <v>203</v>
      </c>
      <c r="C202" s="208" t="s">
        <v>2501</v>
      </c>
      <c r="D202" s="208" t="s">
        <v>2874</v>
      </c>
      <c r="E202" s="209" t="s">
        <v>168</v>
      </c>
      <c r="F202" s="207" t="s">
        <v>5282</v>
      </c>
      <c r="G202" s="207" t="s">
        <v>5283</v>
      </c>
      <c r="H202" s="207" t="s">
        <v>5284</v>
      </c>
      <c r="I202" s="207" t="s">
        <v>5285</v>
      </c>
      <c r="J202" s="529" t="s">
        <v>5286</v>
      </c>
    </row>
    <row r="203" customFormat="false" ht="51" hidden="false" customHeight="false" outlineLevel="0" collapsed="false">
      <c r="A203" s="528" t="s">
        <v>1725</v>
      </c>
      <c r="B203" s="208" t="s">
        <v>109</v>
      </c>
      <c r="C203" s="208" t="s">
        <v>1726</v>
      </c>
      <c r="D203" s="208" t="s">
        <v>2806</v>
      </c>
      <c r="E203" s="209" t="s">
        <v>269</v>
      </c>
      <c r="F203" s="207" t="s">
        <v>5287</v>
      </c>
      <c r="G203" s="207" t="s">
        <v>5288</v>
      </c>
      <c r="H203" s="207" t="s">
        <v>5289</v>
      </c>
      <c r="I203" s="207" t="s">
        <v>5285</v>
      </c>
      <c r="J203" s="529" t="s">
        <v>5290</v>
      </c>
    </row>
    <row r="204" customFormat="false" ht="25.5" hidden="false" customHeight="false" outlineLevel="0" collapsed="false">
      <c r="A204" s="528" t="s">
        <v>1533</v>
      </c>
      <c r="B204" s="208" t="s">
        <v>203</v>
      </c>
      <c r="C204" s="208" t="s">
        <v>1534</v>
      </c>
      <c r="D204" s="208" t="s">
        <v>3498</v>
      </c>
      <c r="E204" s="209" t="s">
        <v>168</v>
      </c>
      <c r="F204" s="207" t="s">
        <v>5003</v>
      </c>
      <c r="G204" s="207" t="s">
        <v>5291</v>
      </c>
      <c r="H204" s="207" t="s">
        <v>5292</v>
      </c>
      <c r="I204" s="207" t="s">
        <v>5285</v>
      </c>
      <c r="J204" s="529" t="s">
        <v>5293</v>
      </c>
    </row>
    <row r="205" customFormat="false" ht="51" hidden="false" customHeight="false" outlineLevel="0" collapsed="false">
      <c r="A205" s="528" t="s">
        <v>1381</v>
      </c>
      <c r="B205" s="208" t="s">
        <v>203</v>
      </c>
      <c r="C205" s="208" t="s">
        <v>1382</v>
      </c>
      <c r="D205" s="208" t="s">
        <v>2874</v>
      </c>
      <c r="E205" s="209" t="s">
        <v>168</v>
      </c>
      <c r="F205" s="207" t="s">
        <v>5294</v>
      </c>
      <c r="G205" s="207" t="s">
        <v>5295</v>
      </c>
      <c r="H205" s="207" t="s">
        <v>5296</v>
      </c>
      <c r="I205" s="207" t="s">
        <v>5285</v>
      </c>
      <c r="J205" s="529" t="s">
        <v>5297</v>
      </c>
    </row>
    <row r="206" customFormat="false" ht="51" hidden="false" customHeight="false" outlineLevel="0" collapsed="false">
      <c r="A206" s="528" t="s">
        <v>1219</v>
      </c>
      <c r="B206" s="208" t="s">
        <v>109</v>
      </c>
      <c r="C206" s="208" t="s">
        <v>1220</v>
      </c>
      <c r="D206" s="208" t="s">
        <v>2874</v>
      </c>
      <c r="E206" s="209" t="s">
        <v>269</v>
      </c>
      <c r="F206" s="207" t="s">
        <v>5298</v>
      </c>
      <c r="G206" s="207" t="s">
        <v>5299</v>
      </c>
      <c r="H206" s="207" t="s">
        <v>5300</v>
      </c>
      <c r="I206" s="207" t="s">
        <v>5285</v>
      </c>
      <c r="J206" s="529" t="s">
        <v>5301</v>
      </c>
    </row>
    <row r="207" customFormat="false" ht="38.25" hidden="false" customHeight="false" outlineLevel="0" collapsed="false">
      <c r="A207" s="528" t="s">
        <v>2636</v>
      </c>
      <c r="B207" s="208" t="s">
        <v>203</v>
      </c>
      <c r="C207" s="208" t="s">
        <v>2637</v>
      </c>
      <c r="D207" s="208" t="s">
        <v>2806</v>
      </c>
      <c r="E207" s="209" t="s">
        <v>168</v>
      </c>
      <c r="F207" s="207" t="s">
        <v>4669</v>
      </c>
      <c r="G207" s="207" t="s">
        <v>5302</v>
      </c>
      <c r="H207" s="207" t="s">
        <v>5303</v>
      </c>
      <c r="I207" s="207" t="s">
        <v>5285</v>
      </c>
      <c r="J207" s="529" t="s">
        <v>5304</v>
      </c>
    </row>
    <row r="208" customFormat="false" ht="76.5" hidden="false" customHeight="false" outlineLevel="0" collapsed="false">
      <c r="A208" s="528" t="s">
        <v>339</v>
      </c>
      <c r="B208" s="208" t="s">
        <v>109</v>
      </c>
      <c r="C208" s="208" t="s">
        <v>340</v>
      </c>
      <c r="D208" s="208" t="s">
        <v>2935</v>
      </c>
      <c r="E208" s="209" t="s">
        <v>269</v>
      </c>
      <c r="F208" s="207" t="s">
        <v>5305</v>
      </c>
      <c r="G208" s="207" t="s">
        <v>5306</v>
      </c>
      <c r="H208" s="207" t="s">
        <v>5307</v>
      </c>
      <c r="I208" s="207" t="s">
        <v>5285</v>
      </c>
      <c r="J208" s="529" t="s">
        <v>5308</v>
      </c>
    </row>
    <row r="209" customFormat="false" ht="38.25" hidden="false" customHeight="false" outlineLevel="0" collapsed="false">
      <c r="A209" s="528" t="s">
        <v>594</v>
      </c>
      <c r="B209" s="208" t="s">
        <v>203</v>
      </c>
      <c r="C209" s="208" t="s">
        <v>595</v>
      </c>
      <c r="D209" s="208" t="s">
        <v>2840</v>
      </c>
      <c r="E209" s="209" t="s">
        <v>242</v>
      </c>
      <c r="F209" s="207" t="s">
        <v>5309</v>
      </c>
      <c r="G209" s="207" t="s">
        <v>5310</v>
      </c>
      <c r="H209" s="207" t="s">
        <v>5311</v>
      </c>
      <c r="I209" s="207" t="s">
        <v>5285</v>
      </c>
      <c r="J209" s="529" t="s">
        <v>5312</v>
      </c>
    </row>
    <row r="210" customFormat="false" ht="38.25" hidden="false" customHeight="false" outlineLevel="0" collapsed="false">
      <c r="A210" s="528" t="s">
        <v>2382</v>
      </c>
      <c r="B210" s="208" t="s">
        <v>203</v>
      </c>
      <c r="C210" s="208" t="s">
        <v>2383</v>
      </c>
      <c r="D210" s="208" t="s">
        <v>3498</v>
      </c>
      <c r="E210" s="209" t="s">
        <v>168</v>
      </c>
      <c r="F210" s="207" t="s">
        <v>4712</v>
      </c>
      <c r="G210" s="207" t="s">
        <v>5313</v>
      </c>
      <c r="H210" s="207" t="s">
        <v>5314</v>
      </c>
      <c r="I210" s="207" t="s">
        <v>5285</v>
      </c>
      <c r="J210" s="529" t="s">
        <v>5315</v>
      </c>
    </row>
    <row r="211" customFormat="false" ht="51" hidden="false" customHeight="false" outlineLevel="0" collapsed="false">
      <c r="A211" s="528" t="s">
        <v>1013</v>
      </c>
      <c r="B211" s="208" t="s">
        <v>203</v>
      </c>
      <c r="C211" s="208" t="s">
        <v>1014</v>
      </c>
      <c r="D211" s="208" t="s">
        <v>2867</v>
      </c>
      <c r="E211" s="209" t="s">
        <v>164</v>
      </c>
      <c r="F211" s="207" t="s">
        <v>5316</v>
      </c>
      <c r="G211" s="207" t="s">
        <v>5317</v>
      </c>
      <c r="H211" s="207" t="s">
        <v>5318</v>
      </c>
      <c r="I211" s="207" t="s">
        <v>5285</v>
      </c>
      <c r="J211" s="529" t="s">
        <v>5319</v>
      </c>
    </row>
    <row r="212" customFormat="false" ht="38.25" hidden="false" customHeight="false" outlineLevel="0" collapsed="false">
      <c r="A212" s="528" t="s">
        <v>470</v>
      </c>
      <c r="B212" s="208" t="s">
        <v>109</v>
      </c>
      <c r="C212" s="208" t="s">
        <v>471</v>
      </c>
      <c r="D212" s="208" t="s">
        <v>2874</v>
      </c>
      <c r="E212" s="209" t="s">
        <v>269</v>
      </c>
      <c r="F212" s="207" t="s">
        <v>4592</v>
      </c>
      <c r="G212" s="207" t="s">
        <v>5320</v>
      </c>
      <c r="H212" s="207" t="s">
        <v>5321</v>
      </c>
      <c r="I212" s="207" t="s">
        <v>5285</v>
      </c>
      <c r="J212" s="529" t="s">
        <v>5322</v>
      </c>
    </row>
    <row r="213" customFormat="false" ht="51" hidden="false" customHeight="false" outlineLevel="0" collapsed="false">
      <c r="A213" s="528" t="s">
        <v>1527</v>
      </c>
      <c r="B213" s="208" t="s">
        <v>203</v>
      </c>
      <c r="C213" s="208" t="s">
        <v>1528</v>
      </c>
      <c r="D213" s="208" t="s">
        <v>3498</v>
      </c>
      <c r="E213" s="209" t="s">
        <v>269</v>
      </c>
      <c r="F213" s="207" t="s">
        <v>5323</v>
      </c>
      <c r="G213" s="207" t="s">
        <v>5324</v>
      </c>
      <c r="H213" s="207" t="s">
        <v>5325</v>
      </c>
      <c r="I213" s="207" t="s">
        <v>5285</v>
      </c>
      <c r="J213" s="529" t="s">
        <v>5326</v>
      </c>
    </row>
    <row r="214" customFormat="false" ht="63.75" hidden="false" customHeight="false" outlineLevel="0" collapsed="false">
      <c r="A214" s="528" t="s">
        <v>714</v>
      </c>
      <c r="B214" s="208" t="s">
        <v>203</v>
      </c>
      <c r="C214" s="208" t="s">
        <v>715</v>
      </c>
      <c r="D214" s="208" t="s">
        <v>2768</v>
      </c>
      <c r="E214" s="209" t="s">
        <v>168</v>
      </c>
      <c r="F214" s="207" t="s">
        <v>4746</v>
      </c>
      <c r="G214" s="207" t="s">
        <v>5327</v>
      </c>
      <c r="H214" s="207" t="s">
        <v>5328</v>
      </c>
      <c r="I214" s="207" t="s">
        <v>5285</v>
      </c>
      <c r="J214" s="529" t="s">
        <v>5329</v>
      </c>
    </row>
    <row r="215" customFormat="false" ht="114.75" hidden="false" customHeight="false" outlineLevel="0" collapsed="false">
      <c r="A215" s="528" t="s">
        <v>2542</v>
      </c>
      <c r="B215" s="208" t="s">
        <v>203</v>
      </c>
      <c r="C215" s="208" t="s">
        <v>2543</v>
      </c>
      <c r="D215" s="208" t="s">
        <v>3498</v>
      </c>
      <c r="E215" s="209" t="s">
        <v>168</v>
      </c>
      <c r="F215" s="207" t="s">
        <v>4516</v>
      </c>
      <c r="G215" s="207" t="s">
        <v>5330</v>
      </c>
      <c r="H215" s="207" t="s">
        <v>5330</v>
      </c>
      <c r="I215" s="207" t="s">
        <v>5285</v>
      </c>
      <c r="J215" s="529" t="s">
        <v>5331</v>
      </c>
    </row>
    <row r="216" customFormat="false" ht="25.5" hidden="false" customHeight="false" outlineLevel="0" collapsed="false">
      <c r="A216" s="528" t="s">
        <v>924</v>
      </c>
      <c r="B216" s="208" t="s">
        <v>109</v>
      </c>
      <c r="C216" s="208" t="s">
        <v>925</v>
      </c>
      <c r="D216" s="208" t="s">
        <v>2840</v>
      </c>
      <c r="E216" s="209" t="s">
        <v>269</v>
      </c>
      <c r="F216" s="207" t="s">
        <v>5332</v>
      </c>
      <c r="G216" s="207" t="s">
        <v>5333</v>
      </c>
      <c r="H216" s="207" t="s">
        <v>5334</v>
      </c>
      <c r="I216" s="207" t="s">
        <v>5285</v>
      </c>
      <c r="J216" s="529" t="s">
        <v>5335</v>
      </c>
    </row>
    <row r="217" customFormat="false" ht="63.75" hidden="false" customHeight="false" outlineLevel="0" collapsed="false">
      <c r="A217" s="528" t="s">
        <v>2458</v>
      </c>
      <c r="B217" s="208" t="s">
        <v>203</v>
      </c>
      <c r="C217" s="208" t="s">
        <v>2459</v>
      </c>
      <c r="D217" s="208" t="s">
        <v>2806</v>
      </c>
      <c r="E217" s="209" t="s">
        <v>168</v>
      </c>
      <c r="F217" s="207" t="s">
        <v>4516</v>
      </c>
      <c r="G217" s="207" t="s">
        <v>5336</v>
      </c>
      <c r="H217" s="207" t="s">
        <v>5336</v>
      </c>
      <c r="I217" s="207" t="s">
        <v>5285</v>
      </c>
      <c r="J217" s="529" t="s">
        <v>5337</v>
      </c>
    </row>
    <row r="218" customFormat="false" ht="63.75" hidden="false" customHeight="false" outlineLevel="0" collapsed="false">
      <c r="A218" s="528" t="s">
        <v>1123</v>
      </c>
      <c r="B218" s="208" t="s">
        <v>203</v>
      </c>
      <c r="C218" s="208" t="s">
        <v>1124</v>
      </c>
      <c r="D218" s="208" t="s">
        <v>3006</v>
      </c>
      <c r="E218" s="209" t="s">
        <v>168</v>
      </c>
      <c r="F218" s="207" t="s">
        <v>4746</v>
      </c>
      <c r="G218" s="207" t="s">
        <v>5338</v>
      </c>
      <c r="H218" s="207" t="s">
        <v>5339</v>
      </c>
      <c r="I218" s="207" t="s">
        <v>5285</v>
      </c>
      <c r="J218" s="529" t="s">
        <v>5340</v>
      </c>
    </row>
    <row r="219" customFormat="false" ht="25.5" hidden="false" customHeight="false" outlineLevel="0" collapsed="false">
      <c r="A219" s="528" t="s">
        <v>2471</v>
      </c>
      <c r="B219" s="208" t="s">
        <v>203</v>
      </c>
      <c r="C219" s="208" t="s">
        <v>2472</v>
      </c>
      <c r="D219" s="208" t="s">
        <v>2806</v>
      </c>
      <c r="E219" s="209" t="s">
        <v>168</v>
      </c>
      <c r="F219" s="207" t="s">
        <v>4516</v>
      </c>
      <c r="G219" s="207" t="s">
        <v>5341</v>
      </c>
      <c r="H219" s="207" t="s">
        <v>5341</v>
      </c>
      <c r="I219" s="207" t="s">
        <v>5285</v>
      </c>
      <c r="J219" s="529" t="s">
        <v>5342</v>
      </c>
    </row>
    <row r="220" customFormat="false" ht="51" hidden="false" customHeight="false" outlineLevel="0" collapsed="false">
      <c r="A220" s="528" t="s">
        <v>2633</v>
      </c>
      <c r="B220" s="208" t="s">
        <v>203</v>
      </c>
      <c r="C220" s="208" t="s">
        <v>2634</v>
      </c>
      <c r="D220" s="208" t="s">
        <v>2768</v>
      </c>
      <c r="E220" s="209" t="s">
        <v>168</v>
      </c>
      <c r="F220" s="207" t="s">
        <v>4669</v>
      </c>
      <c r="G220" s="207" t="s">
        <v>5343</v>
      </c>
      <c r="H220" s="207" t="s">
        <v>5344</v>
      </c>
      <c r="I220" s="207" t="s">
        <v>5345</v>
      </c>
      <c r="J220" s="529" t="s">
        <v>5346</v>
      </c>
    </row>
    <row r="221" customFormat="false" ht="51" hidden="false" customHeight="false" outlineLevel="0" collapsed="false">
      <c r="A221" s="528" t="s">
        <v>1916</v>
      </c>
      <c r="B221" s="208" t="s">
        <v>109</v>
      </c>
      <c r="C221" s="208" t="s">
        <v>1917</v>
      </c>
      <c r="D221" s="208" t="s">
        <v>2806</v>
      </c>
      <c r="E221" s="209" t="s">
        <v>269</v>
      </c>
      <c r="F221" s="207" t="s">
        <v>4582</v>
      </c>
      <c r="G221" s="207" t="s">
        <v>5347</v>
      </c>
      <c r="H221" s="207" t="s">
        <v>5348</v>
      </c>
      <c r="I221" s="207" t="s">
        <v>5345</v>
      </c>
      <c r="J221" s="529" t="s">
        <v>5349</v>
      </c>
    </row>
    <row r="222" customFormat="false" ht="25.5" hidden="false" customHeight="false" outlineLevel="0" collapsed="false">
      <c r="A222" s="528" t="s">
        <v>659</v>
      </c>
      <c r="B222" s="208" t="s">
        <v>203</v>
      </c>
      <c r="C222" s="208" t="s">
        <v>660</v>
      </c>
      <c r="D222" s="208" t="s">
        <v>2867</v>
      </c>
      <c r="E222" s="209" t="s">
        <v>168</v>
      </c>
      <c r="F222" s="207" t="s">
        <v>4887</v>
      </c>
      <c r="G222" s="207" t="s">
        <v>5350</v>
      </c>
      <c r="H222" s="207" t="s">
        <v>5351</v>
      </c>
      <c r="I222" s="207" t="s">
        <v>5345</v>
      </c>
      <c r="J222" s="529" t="s">
        <v>5352</v>
      </c>
    </row>
    <row r="223" customFormat="false" ht="38.25" hidden="false" customHeight="false" outlineLevel="0" collapsed="false">
      <c r="A223" s="528" t="s">
        <v>2076</v>
      </c>
      <c r="B223" s="208" t="s">
        <v>109</v>
      </c>
      <c r="C223" s="208" t="s">
        <v>2077</v>
      </c>
      <c r="D223" s="208" t="s">
        <v>2806</v>
      </c>
      <c r="E223" s="209" t="s">
        <v>269</v>
      </c>
      <c r="F223" s="207" t="s">
        <v>5353</v>
      </c>
      <c r="G223" s="207" t="s">
        <v>5354</v>
      </c>
      <c r="H223" s="207" t="s">
        <v>5355</v>
      </c>
      <c r="I223" s="207" t="s">
        <v>5345</v>
      </c>
      <c r="J223" s="529" t="s">
        <v>5356</v>
      </c>
    </row>
    <row r="224" customFormat="false" ht="51" hidden="false" customHeight="false" outlineLevel="0" collapsed="false">
      <c r="A224" s="528" t="s">
        <v>1686</v>
      </c>
      <c r="B224" s="208" t="s">
        <v>109</v>
      </c>
      <c r="C224" s="208" t="s">
        <v>1687</v>
      </c>
      <c r="D224" s="208" t="s">
        <v>2874</v>
      </c>
      <c r="E224" s="209" t="s">
        <v>269</v>
      </c>
      <c r="F224" s="207" t="s">
        <v>5357</v>
      </c>
      <c r="G224" s="207" t="s">
        <v>5358</v>
      </c>
      <c r="H224" s="207" t="s">
        <v>5359</v>
      </c>
      <c r="I224" s="207" t="s">
        <v>5345</v>
      </c>
      <c r="J224" s="529" t="s">
        <v>5360</v>
      </c>
    </row>
    <row r="225" customFormat="false" ht="38.25" hidden="false" customHeight="false" outlineLevel="0" collapsed="false">
      <c r="A225" s="528" t="s">
        <v>1200</v>
      </c>
      <c r="B225" s="208" t="s">
        <v>203</v>
      </c>
      <c r="C225" s="208" t="s">
        <v>1201</v>
      </c>
      <c r="D225" s="208" t="s">
        <v>2874</v>
      </c>
      <c r="E225" s="209" t="s">
        <v>168</v>
      </c>
      <c r="F225" s="207" t="s">
        <v>5361</v>
      </c>
      <c r="G225" s="207" t="s">
        <v>5362</v>
      </c>
      <c r="H225" s="207" t="s">
        <v>5363</v>
      </c>
      <c r="I225" s="207" t="s">
        <v>5345</v>
      </c>
      <c r="J225" s="529" t="s">
        <v>5364</v>
      </c>
    </row>
    <row r="226" customFormat="false" ht="25.5" hidden="false" customHeight="false" outlineLevel="0" collapsed="false">
      <c r="A226" s="528" t="s">
        <v>703</v>
      </c>
      <c r="B226" s="208" t="s">
        <v>203</v>
      </c>
      <c r="C226" s="208" t="s">
        <v>704</v>
      </c>
      <c r="D226" s="208" t="s">
        <v>3121</v>
      </c>
      <c r="E226" s="209" t="s">
        <v>168</v>
      </c>
      <c r="F226" s="207" t="s">
        <v>5027</v>
      </c>
      <c r="G226" s="207" t="s">
        <v>5365</v>
      </c>
      <c r="H226" s="207" t="s">
        <v>5366</v>
      </c>
      <c r="I226" s="207" t="s">
        <v>5345</v>
      </c>
      <c r="J226" s="529" t="s">
        <v>5367</v>
      </c>
    </row>
    <row r="227" customFormat="false" ht="114.75" hidden="false" customHeight="false" outlineLevel="0" collapsed="false">
      <c r="A227" s="528" t="s">
        <v>2530</v>
      </c>
      <c r="B227" s="208" t="s">
        <v>203</v>
      </c>
      <c r="C227" s="208" t="s">
        <v>2531</v>
      </c>
      <c r="D227" s="208" t="s">
        <v>3498</v>
      </c>
      <c r="E227" s="209" t="s">
        <v>168</v>
      </c>
      <c r="F227" s="207" t="s">
        <v>4516</v>
      </c>
      <c r="G227" s="207" t="s">
        <v>5368</v>
      </c>
      <c r="H227" s="207" t="s">
        <v>5368</v>
      </c>
      <c r="I227" s="207" t="s">
        <v>5345</v>
      </c>
      <c r="J227" s="529" t="s">
        <v>5369</v>
      </c>
    </row>
    <row r="228" customFormat="false" ht="114.75" hidden="false" customHeight="false" outlineLevel="0" collapsed="false">
      <c r="A228" s="528" t="s">
        <v>2539</v>
      </c>
      <c r="B228" s="208" t="s">
        <v>203</v>
      </c>
      <c r="C228" s="208" t="s">
        <v>2540</v>
      </c>
      <c r="D228" s="208" t="s">
        <v>3498</v>
      </c>
      <c r="E228" s="209" t="s">
        <v>168</v>
      </c>
      <c r="F228" s="207" t="s">
        <v>4516</v>
      </c>
      <c r="G228" s="207" t="s">
        <v>4981</v>
      </c>
      <c r="H228" s="207" t="s">
        <v>4981</v>
      </c>
      <c r="I228" s="207" t="s">
        <v>5345</v>
      </c>
      <c r="J228" s="529" t="s">
        <v>5370</v>
      </c>
    </row>
    <row r="229" customFormat="false" ht="89.25" hidden="false" customHeight="false" outlineLevel="0" collapsed="false">
      <c r="A229" s="528" t="s">
        <v>948</v>
      </c>
      <c r="B229" s="208" t="s">
        <v>109</v>
      </c>
      <c r="C229" s="208" t="s">
        <v>949</v>
      </c>
      <c r="D229" s="208" t="s">
        <v>2995</v>
      </c>
      <c r="E229" s="209" t="s">
        <v>164</v>
      </c>
      <c r="F229" s="207" t="s">
        <v>5371</v>
      </c>
      <c r="G229" s="207" t="s">
        <v>5372</v>
      </c>
      <c r="H229" s="207" t="s">
        <v>5373</v>
      </c>
      <c r="I229" s="207" t="s">
        <v>5345</v>
      </c>
      <c r="J229" s="529" t="s">
        <v>5374</v>
      </c>
    </row>
    <row r="230" customFormat="false" ht="63.75" hidden="false" customHeight="false" outlineLevel="0" collapsed="false">
      <c r="A230" s="528" t="s">
        <v>2343</v>
      </c>
      <c r="B230" s="208" t="s">
        <v>109</v>
      </c>
      <c r="C230" s="208" t="s">
        <v>2344</v>
      </c>
      <c r="D230" s="208" t="s">
        <v>2806</v>
      </c>
      <c r="E230" s="209" t="s">
        <v>168</v>
      </c>
      <c r="F230" s="207" t="s">
        <v>5375</v>
      </c>
      <c r="G230" s="207" t="s">
        <v>5376</v>
      </c>
      <c r="H230" s="207" t="s">
        <v>5377</v>
      </c>
      <c r="I230" s="207" t="s">
        <v>5345</v>
      </c>
      <c r="J230" s="529" t="s">
        <v>5378</v>
      </c>
    </row>
    <row r="231" customFormat="false" ht="38.25" hidden="false" customHeight="false" outlineLevel="0" collapsed="false">
      <c r="A231" s="528" t="s">
        <v>443</v>
      </c>
      <c r="B231" s="208" t="s">
        <v>109</v>
      </c>
      <c r="C231" s="208" t="s">
        <v>444</v>
      </c>
      <c r="D231" s="208" t="s">
        <v>2874</v>
      </c>
      <c r="E231" s="209" t="s">
        <v>168</v>
      </c>
      <c r="F231" s="207" t="s">
        <v>5379</v>
      </c>
      <c r="G231" s="207" t="s">
        <v>5380</v>
      </c>
      <c r="H231" s="207" t="s">
        <v>5381</v>
      </c>
      <c r="I231" s="207" t="s">
        <v>5345</v>
      </c>
      <c r="J231" s="529" t="s">
        <v>5382</v>
      </c>
    </row>
    <row r="232" customFormat="false" ht="51" hidden="false" customHeight="false" outlineLevel="0" collapsed="false">
      <c r="A232" s="528" t="s">
        <v>1396</v>
      </c>
      <c r="B232" s="208" t="s">
        <v>203</v>
      </c>
      <c r="C232" s="208" t="s">
        <v>1397</v>
      </c>
      <c r="D232" s="208" t="s">
        <v>2874</v>
      </c>
      <c r="E232" s="209" t="s">
        <v>168</v>
      </c>
      <c r="F232" s="207" t="s">
        <v>5383</v>
      </c>
      <c r="G232" s="207" t="s">
        <v>5384</v>
      </c>
      <c r="H232" s="207" t="s">
        <v>5385</v>
      </c>
      <c r="I232" s="207" t="s">
        <v>5345</v>
      </c>
      <c r="J232" s="529" t="s">
        <v>5386</v>
      </c>
    </row>
    <row r="233" customFormat="false" ht="63.75" hidden="false" customHeight="false" outlineLevel="0" collapsed="false">
      <c r="A233" s="528" t="s">
        <v>2564</v>
      </c>
      <c r="B233" s="208" t="s">
        <v>203</v>
      </c>
      <c r="C233" s="208" t="s">
        <v>2565</v>
      </c>
      <c r="D233" s="208" t="s">
        <v>3498</v>
      </c>
      <c r="E233" s="209" t="s">
        <v>168</v>
      </c>
      <c r="F233" s="207" t="s">
        <v>4850</v>
      </c>
      <c r="G233" s="207" t="s">
        <v>5387</v>
      </c>
      <c r="H233" s="207" t="s">
        <v>5388</v>
      </c>
      <c r="I233" s="207" t="s">
        <v>5345</v>
      </c>
      <c r="J233" s="529" t="s">
        <v>5389</v>
      </c>
    </row>
    <row r="234" customFormat="false" ht="51" hidden="false" customHeight="false" outlineLevel="0" collapsed="false">
      <c r="A234" s="528" t="s">
        <v>199</v>
      </c>
      <c r="B234" s="208" t="s">
        <v>109</v>
      </c>
      <c r="C234" s="208" t="s">
        <v>200</v>
      </c>
      <c r="D234" s="208" t="s">
        <v>2724</v>
      </c>
      <c r="E234" s="209" t="s">
        <v>164</v>
      </c>
      <c r="F234" s="207" t="s">
        <v>5020</v>
      </c>
      <c r="G234" s="207" t="s">
        <v>5390</v>
      </c>
      <c r="H234" s="207" t="s">
        <v>5391</v>
      </c>
      <c r="I234" s="207" t="s">
        <v>5345</v>
      </c>
      <c r="J234" s="529" t="s">
        <v>5392</v>
      </c>
    </row>
    <row r="235" customFormat="false" ht="51" hidden="false" customHeight="false" outlineLevel="0" collapsed="false">
      <c r="A235" s="528" t="s">
        <v>2232</v>
      </c>
      <c r="B235" s="208" t="s">
        <v>203</v>
      </c>
      <c r="C235" s="208" t="s">
        <v>2233</v>
      </c>
      <c r="D235" s="208" t="s">
        <v>2806</v>
      </c>
      <c r="E235" s="209" t="s">
        <v>168</v>
      </c>
      <c r="F235" s="207" t="s">
        <v>4516</v>
      </c>
      <c r="G235" s="207" t="s">
        <v>5393</v>
      </c>
      <c r="H235" s="207" t="s">
        <v>5393</v>
      </c>
      <c r="I235" s="207" t="s">
        <v>5345</v>
      </c>
      <c r="J235" s="529" t="s">
        <v>5394</v>
      </c>
    </row>
    <row r="236" customFormat="false" ht="63.75" hidden="false" customHeight="false" outlineLevel="0" collapsed="false">
      <c r="A236" s="528" t="s">
        <v>1129</v>
      </c>
      <c r="B236" s="208" t="s">
        <v>203</v>
      </c>
      <c r="C236" s="208" t="s">
        <v>1130</v>
      </c>
      <c r="D236" s="208" t="s">
        <v>3006</v>
      </c>
      <c r="E236" s="209" t="s">
        <v>168</v>
      </c>
      <c r="F236" s="207" t="s">
        <v>4516</v>
      </c>
      <c r="G236" s="207" t="s">
        <v>5395</v>
      </c>
      <c r="H236" s="207" t="s">
        <v>5395</v>
      </c>
      <c r="I236" s="207" t="s">
        <v>5345</v>
      </c>
      <c r="J236" s="529" t="s">
        <v>5396</v>
      </c>
    </row>
    <row r="237" customFormat="false" ht="63.75" hidden="false" customHeight="false" outlineLevel="0" collapsed="false">
      <c r="A237" s="528" t="s">
        <v>826</v>
      </c>
      <c r="B237" s="208" t="s">
        <v>109</v>
      </c>
      <c r="C237" s="208" t="s">
        <v>827</v>
      </c>
      <c r="D237" s="208" t="s">
        <v>2840</v>
      </c>
      <c r="E237" s="209" t="s">
        <v>164</v>
      </c>
      <c r="F237" s="207" t="s">
        <v>5397</v>
      </c>
      <c r="G237" s="207" t="s">
        <v>5398</v>
      </c>
      <c r="H237" s="207" t="s">
        <v>5399</v>
      </c>
      <c r="I237" s="207" t="s">
        <v>5345</v>
      </c>
      <c r="J237" s="529" t="s">
        <v>5400</v>
      </c>
    </row>
    <row r="238" customFormat="false" ht="63.75" hidden="false" customHeight="false" outlineLevel="0" collapsed="false">
      <c r="A238" s="528" t="s">
        <v>708</v>
      </c>
      <c r="B238" s="208" t="s">
        <v>203</v>
      </c>
      <c r="C238" s="208" t="s">
        <v>709</v>
      </c>
      <c r="D238" s="208" t="s">
        <v>2867</v>
      </c>
      <c r="E238" s="209" t="s">
        <v>168</v>
      </c>
      <c r="F238" s="207" t="s">
        <v>4669</v>
      </c>
      <c r="G238" s="207" t="s">
        <v>5401</v>
      </c>
      <c r="H238" s="207" t="s">
        <v>5402</v>
      </c>
      <c r="I238" s="207" t="s">
        <v>5403</v>
      </c>
      <c r="J238" s="529" t="s">
        <v>5404</v>
      </c>
    </row>
    <row r="239" customFormat="false" ht="38.25" hidden="false" customHeight="false" outlineLevel="0" collapsed="false">
      <c r="A239" s="528" t="s">
        <v>2073</v>
      </c>
      <c r="B239" s="208" t="s">
        <v>109</v>
      </c>
      <c r="C239" s="208" t="s">
        <v>2074</v>
      </c>
      <c r="D239" s="208" t="s">
        <v>2806</v>
      </c>
      <c r="E239" s="209" t="s">
        <v>269</v>
      </c>
      <c r="F239" s="207" t="s">
        <v>4582</v>
      </c>
      <c r="G239" s="207" t="s">
        <v>5405</v>
      </c>
      <c r="H239" s="207" t="s">
        <v>5406</v>
      </c>
      <c r="I239" s="207" t="s">
        <v>5403</v>
      </c>
      <c r="J239" s="529" t="s">
        <v>5407</v>
      </c>
    </row>
    <row r="240" customFormat="false" ht="89.25" hidden="false" customHeight="false" outlineLevel="0" collapsed="false">
      <c r="A240" s="528" t="s">
        <v>636</v>
      </c>
      <c r="B240" s="208" t="s">
        <v>109</v>
      </c>
      <c r="C240" s="208" t="s">
        <v>637</v>
      </c>
      <c r="D240" s="208" t="s">
        <v>4679</v>
      </c>
      <c r="E240" s="209" t="s">
        <v>269</v>
      </c>
      <c r="F240" s="207" t="s">
        <v>5408</v>
      </c>
      <c r="G240" s="207" t="s">
        <v>5409</v>
      </c>
      <c r="H240" s="207" t="s">
        <v>5410</v>
      </c>
      <c r="I240" s="207" t="s">
        <v>5403</v>
      </c>
      <c r="J240" s="529" t="s">
        <v>5411</v>
      </c>
    </row>
    <row r="241" customFormat="false" ht="51" hidden="false" customHeight="false" outlineLevel="0" collapsed="false">
      <c r="A241" s="528" t="s">
        <v>1362</v>
      </c>
      <c r="B241" s="208" t="s">
        <v>203</v>
      </c>
      <c r="C241" s="208" t="s">
        <v>1363</v>
      </c>
      <c r="D241" s="208" t="s">
        <v>2874</v>
      </c>
      <c r="E241" s="209" t="s">
        <v>168</v>
      </c>
      <c r="F241" s="207" t="s">
        <v>5305</v>
      </c>
      <c r="G241" s="207" t="s">
        <v>5412</v>
      </c>
      <c r="H241" s="207" t="s">
        <v>5413</v>
      </c>
      <c r="I241" s="207" t="s">
        <v>5403</v>
      </c>
      <c r="J241" s="529" t="s">
        <v>5414</v>
      </c>
    </row>
    <row r="242" customFormat="false" ht="51" hidden="false" customHeight="false" outlineLevel="0" collapsed="false">
      <c r="A242" s="528" t="s">
        <v>1153</v>
      </c>
      <c r="B242" s="208" t="s">
        <v>109</v>
      </c>
      <c r="C242" s="208" t="s">
        <v>1154</v>
      </c>
      <c r="D242" s="208" t="s">
        <v>2948</v>
      </c>
      <c r="E242" s="209" t="s">
        <v>164</v>
      </c>
      <c r="F242" s="207" t="s">
        <v>5415</v>
      </c>
      <c r="G242" s="207" t="s">
        <v>5416</v>
      </c>
      <c r="H242" s="207" t="s">
        <v>5417</v>
      </c>
      <c r="I242" s="207" t="s">
        <v>5403</v>
      </c>
      <c r="J242" s="529" t="s">
        <v>5418</v>
      </c>
    </row>
    <row r="243" customFormat="false" ht="51" hidden="false" customHeight="false" outlineLevel="0" collapsed="false">
      <c r="A243" s="528" t="s">
        <v>2144</v>
      </c>
      <c r="B243" s="208" t="s">
        <v>203</v>
      </c>
      <c r="C243" s="208" t="s">
        <v>2145</v>
      </c>
      <c r="D243" s="208" t="s">
        <v>2806</v>
      </c>
      <c r="E243" s="209" t="s">
        <v>269</v>
      </c>
      <c r="F243" s="207" t="s">
        <v>5419</v>
      </c>
      <c r="G243" s="207" t="s">
        <v>5420</v>
      </c>
      <c r="H243" s="207" t="s">
        <v>5421</v>
      </c>
      <c r="I243" s="207" t="s">
        <v>5403</v>
      </c>
      <c r="J243" s="529" t="s">
        <v>5422</v>
      </c>
    </row>
    <row r="244" customFormat="false" ht="51" hidden="false" customHeight="false" outlineLevel="0" collapsed="false">
      <c r="A244" s="528" t="s">
        <v>2301</v>
      </c>
      <c r="B244" s="208" t="s">
        <v>109</v>
      </c>
      <c r="C244" s="208" t="s">
        <v>2302</v>
      </c>
      <c r="D244" s="208" t="s">
        <v>2806</v>
      </c>
      <c r="E244" s="209" t="s">
        <v>168</v>
      </c>
      <c r="F244" s="207" t="s">
        <v>5423</v>
      </c>
      <c r="G244" s="207" t="s">
        <v>5424</v>
      </c>
      <c r="H244" s="207" t="s">
        <v>5425</v>
      </c>
      <c r="I244" s="207" t="s">
        <v>5403</v>
      </c>
      <c r="J244" s="529" t="s">
        <v>5426</v>
      </c>
    </row>
    <row r="245" customFormat="false" ht="63.75" hidden="false" customHeight="false" outlineLevel="0" collapsed="false">
      <c r="A245" s="528" t="s">
        <v>352</v>
      </c>
      <c r="B245" s="208" t="s">
        <v>203</v>
      </c>
      <c r="C245" s="208" t="s">
        <v>353</v>
      </c>
      <c r="D245" s="208" t="s">
        <v>2806</v>
      </c>
      <c r="E245" s="209" t="s">
        <v>168</v>
      </c>
      <c r="F245" s="207" t="s">
        <v>4707</v>
      </c>
      <c r="G245" s="207" t="s">
        <v>5427</v>
      </c>
      <c r="H245" s="207" t="s">
        <v>5428</v>
      </c>
      <c r="I245" s="207" t="s">
        <v>5403</v>
      </c>
      <c r="J245" s="529" t="s">
        <v>5429</v>
      </c>
    </row>
    <row r="246" customFormat="false" ht="38.25" hidden="false" customHeight="false" outlineLevel="0" collapsed="false">
      <c r="A246" s="528" t="s">
        <v>2677</v>
      </c>
      <c r="B246" s="208" t="s">
        <v>109</v>
      </c>
      <c r="C246" s="208" t="s">
        <v>2678</v>
      </c>
      <c r="D246" s="208" t="s">
        <v>2768</v>
      </c>
      <c r="E246" s="209" t="s">
        <v>164</v>
      </c>
      <c r="F246" s="207" t="s">
        <v>5430</v>
      </c>
      <c r="G246" s="207" t="s">
        <v>5431</v>
      </c>
      <c r="H246" s="207" t="s">
        <v>5432</v>
      </c>
      <c r="I246" s="207" t="s">
        <v>5403</v>
      </c>
      <c r="J246" s="529" t="s">
        <v>5433</v>
      </c>
    </row>
    <row r="247" customFormat="false" ht="25.5" hidden="false" customHeight="false" outlineLevel="0" collapsed="false">
      <c r="A247" s="528" t="s">
        <v>1439</v>
      </c>
      <c r="B247" s="208" t="s">
        <v>203</v>
      </c>
      <c r="C247" s="208" t="s">
        <v>1440</v>
      </c>
      <c r="D247" s="208" t="s">
        <v>3498</v>
      </c>
      <c r="E247" s="209" t="s">
        <v>168</v>
      </c>
      <c r="F247" s="207" t="s">
        <v>4823</v>
      </c>
      <c r="G247" s="207" t="s">
        <v>5434</v>
      </c>
      <c r="H247" s="207" t="s">
        <v>5435</v>
      </c>
      <c r="I247" s="207" t="s">
        <v>5403</v>
      </c>
      <c r="J247" s="529" t="s">
        <v>5436</v>
      </c>
    </row>
    <row r="248" customFormat="false" ht="38.25" hidden="false" customHeight="false" outlineLevel="0" collapsed="false">
      <c r="A248" s="528" t="s">
        <v>2150</v>
      </c>
      <c r="B248" s="208" t="s">
        <v>203</v>
      </c>
      <c r="C248" s="208" t="s">
        <v>2151</v>
      </c>
      <c r="D248" s="208" t="s">
        <v>2935</v>
      </c>
      <c r="E248" s="209" t="s">
        <v>269</v>
      </c>
      <c r="F248" s="207" t="s">
        <v>4636</v>
      </c>
      <c r="G248" s="207" t="s">
        <v>5437</v>
      </c>
      <c r="H248" s="207" t="s">
        <v>5438</v>
      </c>
      <c r="I248" s="207" t="s">
        <v>5403</v>
      </c>
      <c r="J248" s="529" t="s">
        <v>5439</v>
      </c>
    </row>
    <row r="249" customFormat="false" ht="25.5" hidden="false" customHeight="false" outlineLevel="0" collapsed="false">
      <c r="A249" s="528" t="s">
        <v>2044</v>
      </c>
      <c r="B249" s="208" t="s">
        <v>109</v>
      </c>
      <c r="C249" s="208" t="s">
        <v>2045</v>
      </c>
      <c r="D249" s="208" t="s">
        <v>2806</v>
      </c>
      <c r="E249" s="209" t="s">
        <v>168</v>
      </c>
      <c r="F249" s="207" t="s">
        <v>4795</v>
      </c>
      <c r="G249" s="207" t="s">
        <v>5440</v>
      </c>
      <c r="H249" s="207" t="s">
        <v>5441</v>
      </c>
      <c r="I249" s="207" t="s">
        <v>5403</v>
      </c>
      <c r="J249" s="529" t="s">
        <v>5442</v>
      </c>
    </row>
    <row r="250" customFormat="false" ht="51" hidden="false" customHeight="false" outlineLevel="0" collapsed="false">
      <c r="A250" s="528" t="s">
        <v>1773</v>
      </c>
      <c r="B250" s="208" t="s">
        <v>203</v>
      </c>
      <c r="C250" s="208" t="s">
        <v>1774</v>
      </c>
      <c r="D250" s="208" t="s">
        <v>2806</v>
      </c>
      <c r="E250" s="209" t="s">
        <v>269</v>
      </c>
      <c r="F250" s="207" t="s">
        <v>5443</v>
      </c>
      <c r="G250" s="207" t="s">
        <v>5444</v>
      </c>
      <c r="H250" s="207" t="s">
        <v>5445</v>
      </c>
      <c r="I250" s="207" t="s">
        <v>5403</v>
      </c>
      <c r="J250" s="529" t="s">
        <v>5446</v>
      </c>
    </row>
    <row r="251" customFormat="false" ht="76.5" hidden="false" customHeight="false" outlineLevel="0" collapsed="false">
      <c r="A251" s="528" t="s">
        <v>1708</v>
      </c>
      <c r="B251" s="208" t="s">
        <v>109</v>
      </c>
      <c r="C251" s="208" t="s">
        <v>1709</v>
      </c>
      <c r="D251" s="208" t="s">
        <v>2806</v>
      </c>
      <c r="E251" s="209" t="s">
        <v>269</v>
      </c>
      <c r="F251" s="207" t="s">
        <v>5447</v>
      </c>
      <c r="G251" s="207" t="s">
        <v>5448</v>
      </c>
      <c r="H251" s="207" t="s">
        <v>5449</v>
      </c>
      <c r="I251" s="207" t="s">
        <v>5403</v>
      </c>
      <c r="J251" s="529" t="s">
        <v>5450</v>
      </c>
    </row>
    <row r="252" customFormat="false" ht="51" hidden="false" customHeight="false" outlineLevel="0" collapsed="false">
      <c r="A252" s="528" t="s">
        <v>2249</v>
      </c>
      <c r="B252" s="208" t="s">
        <v>109</v>
      </c>
      <c r="C252" s="208" t="s">
        <v>2250</v>
      </c>
      <c r="D252" s="208" t="s">
        <v>2806</v>
      </c>
      <c r="E252" s="209" t="s">
        <v>269</v>
      </c>
      <c r="F252" s="207" t="s">
        <v>5012</v>
      </c>
      <c r="G252" s="207" t="s">
        <v>5451</v>
      </c>
      <c r="H252" s="207" t="s">
        <v>5452</v>
      </c>
      <c r="I252" s="207" t="s">
        <v>5403</v>
      </c>
      <c r="J252" s="529" t="s">
        <v>5453</v>
      </c>
    </row>
    <row r="253" customFormat="false" ht="25.5" hidden="false" customHeight="false" outlineLevel="0" collapsed="false">
      <c r="A253" s="528" t="s">
        <v>697</v>
      </c>
      <c r="B253" s="208" t="s">
        <v>203</v>
      </c>
      <c r="C253" s="208" t="s">
        <v>698</v>
      </c>
      <c r="D253" s="208" t="s">
        <v>2768</v>
      </c>
      <c r="E253" s="209" t="s">
        <v>242</v>
      </c>
      <c r="F253" s="207" t="s">
        <v>5454</v>
      </c>
      <c r="G253" s="207" t="s">
        <v>5455</v>
      </c>
      <c r="H253" s="207" t="s">
        <v>5456</v>
      </c>
      <c r="I253" s="207" t="s">
        <v>5403</v>
      </c>
      <c r="J253" s="529" t="s">
        <v>5457</v>
      </c>
    </row>
    <row r="254" customFormat="false" ht="25.5" hidden="false" customHeight="false" outlineLevel="0" collapsed="false">
      <c r="A254" s="528" t="s">
        <v>912</v>
      </c>
      <c r="B254" s="208" t="s">
        <v>109</v>
      </c>
      <c r="C254" s="208" t="s">
        <v>913</v>
      </c>
      <c r="D254" s="208" t="s">
        <v>2840</v>
      </c>
      <c r="E254" s="209" t="s">
        <v>269</v>
      </c>
      <c r="F254" s="207" t="s">
        <v>5458</v>
      </c>
      <c r="G254" s="207" t="s">
        <v>5459</v>
      </c>
      <c r="H254" s="207" t="s">
        <v>5460</v>
      </c>
      <c r="I254" s="207" t="s">
        <v>5403</v>
      </c>
      <c r="J254" s="529" t="s">
        <v>5461</v>
      </c>
    </row>
    <row r="255" customFormat="false" ht="63.75" hidden="false" customHeight="false" outlineLevel="0" collapsed="false">
      <c r="A255" s="528" t="s">
        <v>1594</v>
      </c>
      <c r="B255" s="208" t="s">
        <v>203</v>
      </c>
      <c r="C255" s="208" t="s">
        <v>1595</v>
      </c>
      <c r="D255" s="208" t="s">
        <v>2874</v>
      </c>
      <c r="E255" s="209" t="s">
        <v>168</v>
      </c>
      <c r="F255" s="207" t="s">
        <v>4669</v>
      </c>
      <c r="G255" s="207" t="s">
        <v>5462</v>
      </c>
      <c r="H255" s="207" t="s">
        <v>5463</v>
      </c>
      <c r="I255" s="207" t="s">
        <v>5403</v>
      </c>
      <c r="J255" s="529" t="s">
        <v>5464</v>
      </c>
    </row>
    <row r="256" customFormat="false" ht="38.25" hidden="false" customHeight="false" outlineLevel="0" collapsed="false">
      <c r="A256" s="528" t="s">
        <v>166</v>
      </c>
      <c r="B256" s="208" t="s">
        <v>109</v>
      </c>
      <c r="C256" s="208" t="s">
        <v>167</v>
      </c>
      <c r="D256" s="208" t="s">
        <v>2874</v>
      </c>
      <c r="E256" s="209" t="s">
        <v>168</v>
      </c>
      <c r="F256" s="207" t="s">
        <v>4516</v>
      </c>
      <c r="G256" s="207" t="s">
        <v>5465</v>
      </c>
      <c r="H256" s="207" t="s">
        <v>5465</v>
      </c>
      <c r="I256" s="207" t="s">
        <v>5466</v>
      </c>
      <c r="J256" s="529" t="s">
        <v>5467</v>
      </c>
    </row>
    <row r="257" customFormat="false" ht="63.75" hidden="false" customHeight="false" outlineLevel="0" collapsed="false">
      <c r="A257" s="528" t="s">
        <v>850</v>
      </c>
      <c r="B257" s="208" t="s">
        <v>109</v>
      </c>
      <c r="C257" s="208" t="s">
        <v>851</v>
      </c>
      <c r="D257" s="208" t="s">
        <v>2840</v>
      </c>
      <c r="E257" s="209" t="s">
        <v>417</v>
      </c>
      <c r="F257" s="207" t="s">
        <v>5468</v>
      </c>
      <c r="G257" s="207" t="s">
        <v>5299</v>
      </c>
      <c r="H257" s="207" t="s">
        <v>5469</v>
      </c>
      <c r="I257" s="207" t="s">
        <v>5466</v>
      </c>
      <c r="J257" s="529" t="s">
        <v>5470</v>
      </c>
    </row>
    <row r="258" customFormat="false" ht="51" hidden="false" customHeight="false" outlineLevel="0" collapsed="false">
      <c r="A258" s="528" t="s">
        <v>473</v>
      </c>
      <c r="B258" s="208" t="s">
        <v>203</v>
      </c>
      <c r="C258" s="208" t="s">
        <v>474</v>
      </c>
      <c r="D258" s="208" t="s">
        <v>2874</v>
      </c>
      <c r="E258" s="209" t="s">
        <v>168</v>
      </c>
      <c r="F258" s="207" t="s">
        <v>4795</v>
      </c>
      <c r="G258" s="207" t="s">
        <v>4756</v>
      </c>
      <c r="H258" s="207" t="s">
        <v>5471</v>
      </c>
      <c r="I258" s="207" t="s">
        <v>5466</v>
      </c>
      <c r="J258" s="529" t="s">
        <v>5472</v>
      </c>
    </row>
    <row r="259" customFormat="false" ht="51" hidden="false" customHeight="false" outlineLevel="0" collapsed="false">
      <c r="A259" s="528" t="s">
        <v>1888</v>
      </c>
      <c r="B259" s="208" t="s">
        <v>109</v>
      </c>
      <c r="C259" s="208" t="s">
        <v>1889</v>
      </c>
      <c r="D259" s="208" t="s">
        <v>2806</v>
      </c>
      <c r="E259" s="209" t="s">
        <v>168</v>
      </c>
      <c r="F259" s="207" t="s">
        <v>5375</v>
      </c>
      <c r="G259" s="207" t="s">
        <v>5473</v>
      </c>
      <c r="H259" s="207" t="s">
        <v>5474</v>
      </c>
      <c r="I259" s="207" t="s">
        <v>5466</v>
      </c>
      <c r="J259" s="529" t="s">
        <v>5475</v>
      </c>
    </row>
    <row r="260" customFormat="false" ht="51" hidden="false" customHeight="false" outlineLevel="0" collapsed="false">
      <c r="A260" s="528" t="s">
        <v>1137</v>
      </c>
      <c r="B260" s="208" t="s">
        <v>203</v>
      </c>
      <c r="C260" s="208" t="s">
        <v>1138</v>
      </c>
      <c r="D260" s="208" t="s">
        <v>3006</v>
      </c>
      <c r="E260" s="209" t="s">
        <v>269</v>
      </c>
      <c r="F260" s="207" t="s">
        <v>5476</v>
      </c>
      <c r="G260" s="207" t="s">
        <v>5477</v>
      </c>
      <c r="H260" s="207" t="s">
        <v>5478</v>
      </c>
      <c r="I260" s="207" t="s">
        <v>5466</v>
      </c>
      <c r="J260" s="529" t="s">
        <v>5479</v>
      </c>
    </row>
    <row r="261" customFormat="false" ht="38.25" hidden="false" customHeight="false" outlineLevel="0" collapsed="false">
      <c r="A261" s="528" t="s">
        <v>2646</v>
      </c>
      <c r="B261" s="208" t="s">
        <v>203</v>
      </c>
      <c r="C261" s="208" t="s">
        <v>2647</v>
      </c>
      <c r="D261" s="208" t="s">
        <v>2806</v>
      </c>
      <c r="E261" s="209" t="s">
        <v>168</v>
      </c>
      <c r="F261" s="207" t="s">
        <v>5480</v>
      </c>
      <c r="G261" s="207" t="s">
        <v>5481</v>
      </c>
      <c r="H261" s="207" t="s">
        <v>5482</v>
      </c>
      <c r="I261" s="207" t="s">
        <v>5466</v>
      </c>
      <c r="J261" s="529" t="s">
        <v>5483</v>
      </c>
    </row>
    <row r="262" customFormat="false" ht="63.75" hidden="false" customHeight="false" outlineLevel="0" collapsed="false">
      <c r="A262" s="528" t="s">
        <v>667</v>
      </c>
      <c r="B262" s="208" t="s">
        <v>203</v>
      </c>
      <c r="C262" s="208" t="s">
        <v>668</v>
      </c>
      <c r="D262" s="208" t="s">
        <v>3006</v>
      </c>
      <c r="E262" s="209" t="s">
        <v>168</v>
      </c>
      <c r="F262" s="207" t="s">
        <v>4516</v>
      </c>
      <c r="G262" s="207" t="s">
        <v>5484</v>
      </c>
      <c r="H262" s="207" t="s">
        <v>5484</v>
      </c>
      <c r="I262" s="207" t="s">
        <v>5466</v>
      </c>
      <c r="J262" s="529" t="s">
        <v>5485</v>
      </c>
    </row>
    <row r="263" customFormat="false" ht="38.25" hidden="false" customHeight="false" outlineLevel="0" collapsed="false">
      <c r="A263" s="528" t="s">
        <v>1281</v>
      </c>
      <c r="B263" s="208" t="s">
        <v>109</v>
      </c>
      <c r="C263" s="208" t="s">
        <v>1282</v>
      </c>
      <c r="D263" s="208" t="s">
        <v>2806</v>
      </c>
      <c r="E263" s="209" t="s">
        <v>269</v>
      </c>
      <c r="F263" s="207" t="s">
        <v>5486</v>
      </c>
      <c r="G263" s="207" t="s">
        <v>5487</v>
      </c>
      <c r="H263" s="207" t="s">
        <v>5488</v>
      </c>
      <c r="I263" s="207" t="s">
        <v>5466</v>
      </c>
      <c r="J263" s="529" t="s">
        <v>5489</v>
      </c>
    </row>
    <row r="264" customFormat="false" ht="51" hidden="false" customHeight="false" outlineLevel="0" collapsed="false">
      <c r="A264" s="528" t="s">
        <v>382</v>
      </c>
      <c r="B264" s="208" t="s">
        <v>203</v>
      </c>
      <c r="C264" s="208" t="s">
        <v>383</v>
      </c>
      <c r="D264" s="208" t="s">
        <v>2874</v>
      </c>
      <c r="E264" s="209" t="s">
        <v>168</v>
      </c>
      <c r="F264" s="207" t="s">
        <v>4516</v>
      </c>
      <c r="G264" s="207" t="s">
        <v>5490</v>
      </c>
      <c r="H264" s="207" t="s">
        <v>5490</v>
      </c>
      <c r="I264" s="207" t="s">
        <v>5466</v>
      </c>
      <c r="J264" s="529" t="s">
        <v>5491</v>
      </c>
    </row>
    <row r="265" customFormat="false" ht="38.25" hidden="false" customHeight="false" outlineLevel="0" collapsed="false">
      <c r="A265" s="528" t="s">
        <v>791</v>
      </c>
      <c r="B265" s="208" t="s">
        <v>109</v>
      </c>
      <c r="C265" s="208" t="s">
        <v>792</v>
      </c>
      <c r="D265" s="208" t="s">
        <v>2840</v>
      </c>
      <c r="E265" s="209" t="s">
        <v>417</v>
      </c>
      <c r="F265" s="207" t="s">
        <v>5492</v>
      </c>
      <c r="G265" s="207" t="s">
        <v>5493</v>
      </c>
      <c r="H265" s="207" t="s">
        <v>5494</v>
      </c>
      <c r="I265" s="207" t="s">
        <v>5466</v>
      </c>
      <c r="J265" s="529" t="s">
        <v>5495</v>
      </c>
    </row>
    <row r="266" customFormat="false" ht="76.5" hidden="false" customHeight="false" outlineLevel="0" collapsed="false">
      <c r="A266" s="528" t="s">
        <v>357</v>
      </c>
      <c r="B266" s="208" t="s">
        <v>203</v>
      </c>
      <c r="C266" s="208" t="s">
        <v>358</v>
      </c>
      <c r="D266" s="208" t="s">
        <v>2806</v>
      </c>
      <c r="E266" s="209" t="s">
        <v>168</v>
      </c>
      <c r="F266" s="207" t="s">
        <v>4587</v>
      </c>
      <c r="G266" s="207" t="s">
        <v>5496</v>
      </c>
      <c r="H266" s="207" t="s">
        <v>5497</v>
      </c>
      <c r="I266" s="207" t="s">
        <v>5466</v>
      </c>
      <c r="J266" s="529" t="s">
        <v>5498</v>
      </c>
    </row>
    <row r="267" customFormat="false" ht="51" hidden="false" customHeight="false" outlineLevel="0" collapsed="false">
      <c r="A267" s="528" t="s">
        <v>2087</v>
      </c>
      <c r="B267" s="208" t="s">
        <v>109</v>
      </c>
      <c r="C267" s="208" t="s">
        <v>2088</v>
      </c>
      <c r="D267" s="208" t="s">
        <v>2806</v>
      </c>
      <c r="E267" s="209" t="s">
        <v>168</v>
      </c>
      <c r="F267" s="207" t="s">
        <v>5499</v>
      </c>
      <c r="G267" s="207" t="s">
        <v>5500</v>
      </c>
      <c r="H267" s="207" t="s">
        <v>5501</v>
      </c>
      <c r="I267" s="207" t="s">
        <v>5466</v>
      </c>
      <c r="J267" s="529" t="s">
        <v>5502</v>
      </c>
    </row>
    <row r="268" customFormat="false" ht="51" hidden="false" customHeight="false" outlineLevel="0" collapsed="false">
      <c r="A268" s="528" t="s">
        <v>2630</v>
      </c>
      <c r="B268" s="208" t="s">
        <v>203</v>
      </c>
      <c r="C268" s="208" t="s">
        <v>2631</v>
      </c>
      <c r="D268" s="208" t="s">
        <v>2768</v>
      </c>
      <c r="E268" s="209" t="s">
        <v>168</v>
      </c>
      <c r="F268" s="207" t="s">
        <v>4823</v>
      </c>
      <c r="G268" s="207" t="s">
        <v>5503</v>
      </c>
      <c r="H268" s="207" t="s">
        <v>5504</v>
      </c>
      <c r="I268" s="207" t="s">
        <v>5466</v>
      </c>
      <c r="J268" s="529" t="s">
        <v>5505</v>
      </c>
    </row>
    <row r="269" customFormat="false" ht="51" hidden="false" customHeight="false" outlineLevel="0" collapsed="false">
      <c r="A269" s="528" t="s">
        <v>498</v>
      </c>
      <c r="B269" s="208" t="s">
        <v>203</v>
      </c>
      <c r="C269" s="208" t="s">
        <v>499</v>
      </c>
      <c r="D269" s="208" t="s">
        <v>2874</v>
      </c>
      <c r="E269" s="209" t="s">
        <v>269</v>
      </c>
      <c r="F269" s="207" t="s">
        <v>5506</v>
      </c>
      <c r="G269" s="207" t="s">
        <v>5507</v>
      </c>
      <c r="H269" s="207" t="s">
        <v>5508</v>
      </c>
      <c r="I269" s="207" t="s">
        <v>5466</v>
      </c>
      <c r="J269" s="529" t="s">
        <v>5509</v>
      </c>
    </row>
    <row r="270" customFormat="false" ht="25.5" hidden="false" customHeight="false" outlineLevel="0" collapsed="false">
      <c r="A270" s="528" t="s">
        <v>229</v>
      </c>
      <c r="B270" s="208" t="s">
        <v>203</v>
      </c>
      <c r="C270" s="208" t="s">
        <v>230</v>
      </c>
      <c r="D270" s="208" t="s">
        <v>2755</v>
      </c>
      <c r="E270" s="209" t="s">
        <v>164</v>
      </c>
      <c r="F270" s="207" t="s">
        <v>5510</v>
      </c>
      <c r="G270" s="207" t="s">
        <v>5511</v>
      </c>
      <c r="H270" s="207" t="s">
        <v>5512</v>
      </c>
      <c r="I270" s="207" t="s">
        <v>5466</v>
      </c>
      <c r="J270" s="529" t="s">
        <v>5513</v>
      </c>
    </row>
    <row r="271" customFormat="false" ht="63.75" hidden="false" customHeight="false" outlineLevel="0" collapsed="false">
      <c r="A271" s="528" t="s">
        <v>2567</v>
      </c>
      <c r="B271" s="208" t="s">
        <v>203</v>
      </c>
      <c r="C271" s="208" t="s">
        <v>2568</v>
      </c>
      <c r="D271" s="208" t="s">
        <v>3498</v>
      </c>
      <c r="E271" s="209" t="s">
        <v>168</v>
      </c>
      <c r="F271" s="207" t="s">
        <v>5514</v>
      </c>
      <c r="G271" s="207" t="s">
        <v>5387</v>
      </c>
      <c r="H271" s="207" t="s">
        <v>5515</v>
      </c>
      <c r="I271" s="207" t="s">
        <v>5466</v>
      </c>
      <c r="J271" s="529" t="s">
        <v>5516</v>
      </c>
    </row>
    <row r="272" customFormat="false" ht="15" hidden="false" customHeight="false" outlineLevel="0" collapsed="false">
      <c r="A272" s="528" t="s">
        <v>700</v>
      </c>
      <c r="B272" s="208" t="s">
        <v>109</v>
      </c>
      <c r="C272" s="208" t="s">
        <v>701</v>
      </c>
      <c r="D272" s="208" t="s">
        <v>3121</v>
      </c>
      <c r="E272" s="209" t="s">
        <v>164</v>
      </c>
      <c r="F272" s="207" t="s">
        <v>5517</v>
      </c>
      <c r="G272" s="207" t="s">
        <v>5518</v>
      </c>
      <c r="H272" s="207" t="s">
        <v>5519</v>
      </c>
      <c r="I272" s="207" t="s">
        <v>5466</v>
      </c>
      <c r="J272" s="529" t="s">
        <v>5520</v>
      </c>
    </row>
    <row r="273" customFormat="false" ht="51" hidden="false" customHeight="false" outlineLevel="0" collapsed="false">
      <c r="A273" s="528" t="s">
        <v>1297</v>
      </c>
      <c r="B273" s="208" t="s">
        <v>109</v>
      </c>
      <c r="C273" s="208" t="s">
        <v>1298</v>
      </c>
      <c r="D273" s="208" t="s">
        <v>2874</v>
      </c>
      <c r="E273" s="209" t="s">
        <v>269</v>
      </c>
      <c r="F273" s="207" t="s">
        <v>5521</v>
      </c>
      <c r="G273" s="207" t="s">
        <v>5522</v>
      </c>
      <c r="H273" s="207" t="s">
        <v>5523</v>
      </c>
      <c r="I273" s="207" t="s">
        <v>5466</v>
      </c>
      <c r="J273" s="529" t="s">
        <v>5524</v>
      </c>
    </row>
    <row r="274" customFormat="false" ht="89.25" hidden="false" customHeight="false" outlineLevel="0" collapsed="false">
      <c r="A274" s="528" t="s">
        <v>711</v>
      </c>
      <c r="B274" s="208" t="s">
        <v>203</v>
      </c>
      <c r="C274" s="208" t="s">
        <v>712</v>
      </c>
      <c r="D274" s="208" t="s">
        <v>2768</v>
      </c>
      <c r="E274" s="209" t="s">
        <v>168</v>
      </c>
      <c r="F274" s="207" t="s">
        <v>4746</v>
      </c>
      <c r="G274" s="207" t="s">
        <v>5525</v>
      </c>
      <c r="H274" s="207" t="s">
        <v>5526</v>
      </c>
      <c r="I274" s="207" t="s">
        <v>5466</v>
      </c>
      <c r="J274" s="529" t="s">
        <v>5527</v>
      </c>
    </row>
    <row r="275" customFormat="false" ht="51" hidden="false" customHeight="false" outlineLevel="0" collapsed="false">
      <c r="A275" s="528" t="s">
        <v>899</v>
      </c>
      <c r="B275" s="208" t="s">
        <v>203</v>
      </c>
      <c r="C275" s="208" t="s">
        <v>900</v>
      </c>
      <c r="D275" s="208" t="s">
        <v>2840</v>
      </c>
      <c r="E275" s="209" t="s">
        <v>242</v>
      </c>
      <c r="F275" s="207" t="s">
        <v>5528</v>
      </c>
      <c r="G275" s="207" t="s">
        <v>4632</v>
      </c>
      <c r="H275" s="207" t="s">
        <v>5529</v>
      </c>
      <c r="I275" s="207" t="s">
        <v>5466</v>
      </c>
      <c r="J275" s="529" t="s">
        <v>5530</v>
      </c>
    </row>
    <row r="276" customFormat="false" ht="51" hidden="false" customHeight="false" outlineLevel="0" collapsed="false">
      <c r="A276" s="528" t="s">
        <v>1242</v>
      </c>
      <c r="B276" s="208" t="s">
        <v>109</v>
      </c>
      <c r="C276" s="208" t="s">
        <v>1243</v>
      </c>
      <c r="D276" s="208" t="s">
        <v>2874</v>
      </c>
      <c r="E276" s="209" t="s">
        <v>168</v>
      </c>
      <c r="F276" s="207" t="s">
        <v>5531</v>
      </c>
      <c r="G276" s="207" t="s">
        <v>5532</v>
      </c>
      <c r="H276" s="207" t="s">
        <v>5533</v>
      </c>
      <c r="I276" s="207" t="s">
        <v>5466</v>
      </c>
      <c r="J276" s="529" t="s">
        <v>5534</v>
      </c>
    </row>
    <row r="277" customFormat="false" ht="38.25" hidden="false" customHeight="false" outlineLevel="0" collapsed="false">
      <c r="A277" s="528" t="s">
        <v>1327</v>
      </c>
      <c r="B277" s="208" t="s">
        <v>203</v>
      </c>
      <c r="C277" s="208" t="s">
        <v>1328</v>
      </c>
      <c r="D277" s="208" t="s">
        <v>2874</v>
      </c>
      <c r="E277" s="209" t="s">
        <v>269</v>
      </c>
      <c r="F277" s="207" t="s">
        <v>5535</v>
      </c>
      <c r="G277" s="207" t="s">
        <v>5536</v>
      </c>
      <c r="H277" s="207" t="s">
        <v>5537</v>
      </c>
      <c r="I277" s="207" t="s">
        <v>5466</v>
      </c>
      <c r="J277" s="529" t="s">
        <v>5538</v>
      </c>
    </row>
    <row r="278" customFormat="false" ht="63.75" hidden="false" customHeight="false" outlineLevel="0" collapsed="false">
      <c r="A278" s="528" t="s">
        <v>865</v>
      </c>
      <c r="B278" s="208" t="s">
        <v>109</v>
      </c>
      <c r="C278" s="208" t="s">
        <v>866</v>
      </c>
      <c r="D278" s="208" t="s">
        <v>2840</v>
      </c>
      <c r="E278" s="209" t="s">
        <v>417</v>
      </c>
      <c r="F278" s="207" t="s">
        <v>5539</v>
      </c>
      <c r="G278" s="207" t="s">
        <v>5540</v>
      </c>
      <c r="H278" s="207" t="s">
        <v>5541</v>
      </c>
      <c r="I278" s="207" t="s">
        <v>5466</v>
      </c>
      <c r="J278" s="529" t="s">
        <v>5542</v>
      </c>
    </row>
    <row r="279" customFormat="false" ht="25.5" hidden="false" customHeight="false" outlineLevel="0" collapsed="false">
      <c r="A279" s="528" t="s">
        <v>2698</v>
      </c>
      <c r="B279" s="208" t="s">
        <v>109</v>
      </c>
      <c r="C279" s="208" t="s">
        <v>2699</v>
      </c>
      <c r="D279" s="208" t="s">
        <v>2768</v>
      </c>
      <c r="E279" s="209" t="s">
        <v>164</v>
      </c>
      <c r="F279" s="207" t="s">
        <v>4524</v>
      </c>
      <c r="G279" s="207" t="s">
        <v>5543</v>
      </c>
      <c r="H279" s="207" t="s">
        <v>5544</v>
      </c>
      <c r="I279" s="207" t="s">
        <v>5466</v>
      </c>
      <c r="J279" s="529" t="s">
        <v>5545</v>
      </c>
    </row>
    <row r="280" customFormat="false" ht="89.25" hidden="false" customHeight="false" outlineLevel="0" collapsed="false">
      <c r="A280" s="528" t="s">
        <v>1082</v>
      </c>
      <c r="B280" s="208" t="s">
        <v>203</v>
      </c>
      <c r="C280" s="208" t="s">
        <v>1083</v>
      </c>
      <c r="D280" s="208" t="s">
        <v>3006</v>
      </c>
      <c r="E280" s="209" t="s">
        <v>168</v>
      </c>
      <c r="F280" s="207" t="s">
        <v>4516</v>
      </c>
      <c r="G280" s="207" t="s">
        <v>5546</v>
      </c>
      <c r="H280" s="207" t="s">
        <v>5546</v>
      </c>
      <c r="I280" s="207" t="s">
        <v>5466</v>
      </c>
      <c r="J280" s="529" t="s">
        <v>5547</v>
      </c>
    </row>
    <row r="281" customFormat="false" ht="38.25" hidden="false" customHeight="false" outlineLevel="0" collapsed="false">
      <c r="A281" s="528" t="s">
        <v>1194</v>
      </c>
      <c r="B281" s="208" t="s">
        <v>203</v>
      </c>
      <c r="C281" s="208" t="s">
        <v>1195</v>
      </c>
      <c r="D281" s="208" t="s">
        <v>2874</v>
      </c>
      <c r="E281" s="209" t="s">
        <v>168</v>
      </c>
      <c r="F281" s="207" t="s">
        <v>4818</v>
      </c>
      <c r="G281" s="207" t="s">
        <v>5548</v>
      </c>
      <c r="H281" s="207" t="s">
        <v>5549</v>
      </c>
      <c r="I281" s="207" t="s">
        <v>5466</v>
      </c>
      <c r="J281" s="529" t="s">
        <v>5550</v>
      </c>
    </row>
    <row r="282" customFormat="false" ht="38.25" hidden="false" customHeight="false" outlineLevel="0" collapsed="false">
      <c r="A282" s="528" t="s">
        <v>196</v>
      </c>
      <c r="B282" s="208" t="s">
        <v>109</v>
      </c>
      <c r="C282" s="208" t="s">
        <v>197</v>
      </c>
      <c r="D282" s="208" t="s">
        <v>2724</v>
      </c>
      <c r="E282" s="209" t="s">
        <v>164</v>
      </c>
      <c r="F282" s="207" t="s">
        <v>5020</v>
      </c>
      <c r="G282" s="207" t="s">
        <v>5551</v>
      </c>
      <c r="H282" s="207" t="s">
        <v>5552</v>
      </c>
      <c r="I282" s="207" t="s">
        <v>5466</v>
      </c>
      <c r="J282" s="529" t="s">
        <v>5553</v>
      </c>
    </row>
    <row r="283" customFormat="false" ht="63.75" hidden="false" customHeight="false" outlineLevel="0" collapsed="false">
      <c r="A283" s="528" t="s">
        <v>2274</v>
      </c>
      <c r="B283" s="208" t="s">
        <v>109</v>
      </c>
      <c r="C283" s="208" t="s">
        <v>2275</v>
      </c>
      <c r="D283" s="208" t="s">
        <v>2806</v>
      </c>
      <c r="E283" s="209" t="s">
        <v>269</v>
      </c>
      <c r="F283" s="207" t="s">
        <v>4795</v>
      </c>
      <c r="G283" s="207" t="s">
        <v>5429</v>
      </c>
      <c r="H283" s="207" t="s">
        <v>5554</v>
      </c>
      <c r="I283" s="207" t="s">
        <v>5466</v>
      </c>
      <c r="J283" s="529" t="s">
        <v>5555</v>
      </c>
    </row>
    <row r="284" customFormat="false" ht="51" hidden="false" customHeight="false" outlineLevel="0" collapsed="false">
      <c r="A284" s="528" t="s">
        <v>271</v>
      </c>
      <c r="B284" s="208" t="s">
        <v>109</v>
      </c>
      <c r="C284" s="208" t="s">
        <v>272</v>
      </c>
      <c r="D284" s="208" t="s">
        <v>2806</v>
      </c>
      <c r="E284" s="209" t="s">
        <v>269</v>
      </c>
      <c r="F284" s="207" t="s">
        <v>5556</v>
      </c>
      <c r="G284" s="207" t="s">
        <v>5557</v>
      </c>
      <c r="H284" s="207" t="s">
        <v>5558</v>
      </c>
      <c r="I284" s="207" t="s">
        <v>5559</v>
      </c>
      <c r="J284" s="529" t="s">
        <v>5560</v>
      </c>
    </row>
    <row r="285" customFormat="false" ht="38.25" hidden="false" customHeight="false" outlineLevel="0" collapsed="false">
      <c r="A285" s="528" t="s">
        <v>1276</v>
      </c>
      <c r="B285" s="208" t="s">
        <v>203</v>
      </c>
      <c r="C285" s="208" t="s">
        <v>1277</v>
      </c>
      <c r="D285" s="208" t="s">
        <v>2874</v>
      </c>
      <c r="E285" s="209" t="s">
        <v>168</v>
      </c>
      <c r="F285" s="207" t="s">
        <v>5298</v>
      </c>
      <c r="G285" s="207" t="s">
        <v>5561</v>
      </c>
      <c r="H285" s="207" t="s">
        <v>5562</v>
      </c>
      <c r="I285" s="207" t="s">
        <v>5559</v>
      </c>
      <c r="J285" s="529" t="s">
        <v>5563</v>
      </c>
    </row>
    <row r="286" customFormat="false" ht="51" hidden="false" customHeight="false" outlineLevel="0" collapsed="false">
      <c r="A286" s="528" t="s">
        <v>2497</v>
      </c>
      <c r="B286" s="208" t="s">
        <v>203</v>
      </c>
      <c r="C286" s="208" t="s">
        <v>2498</v>
      </c>
      <c r="D286" s="208" t="s">
        <v>2874</v>
      </c>
      <c r="E286" s="209" t="s">
        <v>168</v>
      </c>
      <c r="F286" s="207" t="s">
        <v>4746</v>
      </c>
      <c r="G286" s="207" t="s">
        <v>5564</v>
      </c>
      <c r="H286" s="207" t="s">
        <v>5565</v>
      </c>
      <c r="I286" s="207" t="s">
        <v>5559</v>
      </c>
      <c r="J286" s="529" t="s">
        <v>5566</v>
      </c>
    </row>
    <row r="287" customFormat="false" ht="63.75" hidden="false" customHeight="false" outlineLevel="0" collapsed="false">
      <c r="A287" s="528" t="s">
        <v>493</v>
      </c>
      <c r="B287" s="208" t="s">
        <v>203</v>
      </c>
      <c r="C287" s="208" t="s">
        <v>494</v>
      </c>
      <c r="D287" s="208" t="s">
        <v>2874</v>
      </c>
      <c r="E287" s="209" t="s">
        <v>168</v>
      </c>
      <c r="F287" s="207" t="s">
        <v>4587</v>
      </c>
      <c r="G287" s="207" t="s">
        <v>5567</v>
      </c>
      <c r="H287" s="207" t="s">
        <v>5568</v>
      </c>
      <c r="I287" s="207" t="s">
        <v>5559</v>
      </c>
      <c r="J287" s="529" t="s">
        <v>4967</v>
      </c>
    </row>
    <row r="288" customFormat="false" ht="38.25" hidden="false" customHeight="false" outlineLevel="0" collapsed="false">
      <c r="A288" s="528" t="s">
        <v>2153</v>
      </c>
      <c r="B288" s="208" t="s">
        <v>203</v>
      </c>
      <c r="C288" s="208" t="s">
        <v>2154</v>
      </c>
      <c r="D288" s="208" t="s">
        <v>2935</v>
      </c>
      <c r="E288" s="209" t="s">
        <v>269</v>
      </c>
      <c r="F288" s="207" t="s">
        <v>5569</v>
      </c>
      <c r="G288" s="207" t="s">
        <v>5570</v>
      </c>
      <c r="H288" s="207" t="s">
        <v>5571</v>
      </c>
      <c r="I288" s="207" t="s">
        <v>5559</v>
      </c>
      <c r="J288" s="529" t="s">
        <v>5572</v>
      </c>
    </row>
    <row r="289" customFormat="false" ht="51" hidden="false" customHeight="false" outlineLevel="0" collapsed="false">
      <c r="A289" s="528" t="s">
        <v>1216</v>
      </c>
      <c r="B289" s="208" t="s">
        <v>109</v>
      </c>
      <c r="C289" s="208" t="s">
        <v>1217</v>
      </c>
      <c r="D289" s="208" t="s">
        <v>2874</v>
      </c>
      <c r="E289" s="209" t="s">
        <v>269</v>
      </c>
      <c r="F289" s="207" t="s">
        <v>5573</v>
      </c>
      <c r="G289" s="207" t="s">
        <v>5574</v>
      </c>
      <c r="H289" s="207" t="s">
        <v>5575</v>
      </c>
      <c r="I289" s="207" t="s">
        <v>5559</v>
      </c>
      <c r="J289" s="529" t="s">
        <v>5576</v>
      </c>
    </row>
    <row r="290" customFormat="false" ht="51" hidden="false" customHeight="false" outlineLevel="0" collapsed="false">
      <c r="A290" s="528" t="s">
        <v>2352</v>
      </c>
      <c r="B290" s="208" t="s">
        <v>109</v>
      </c>
      <c r="C290" s="208" t="s">
        <v>2353</v>
      </c>
      <c r="D290" s="208" t="s">
        <v>2806</v>
      </c>
      <c r="E290" s="209" t="s">
        <v>168</v>
      </c>
      <c r="F290" s="207" t="s">
        <v>4823</v>
      </c>
      <c r="G290" s="207" t="s">
        <v>5577</v>
      </c>
      <c r="H290" s="207" t="s">
        <v>5578</v>
      </c>
      <c r="I290" s="207" t="s">
        <v>5559</v>
      </c>
      <c r="J290" s="529" t="s">
        <v>5579</v>
      </c>
    </row>
    <row r="291" customFormat="false" ht="38.25" hidden="false" customHeight="false" outlineLevel="0" collapsed="false">
      <c r="A291" s="528" t="s">
        <v>1625</v>
      </c>
      <c r="B291" s="208" t="s">
        <v>203</v>
      </c>
      <c r="C291" s="208" t="s">
        <v>1626</v>
      </c>
      <c r="D291" s="208" t="s">
        <v>2874</v>
      </c>
      <c r="E291" s="209" t="s">
        <v>168</v>
      </c>
      <c r="F291" s="207" t="s">
        <v>5121</v>
      </c>
      <c r="G291" s="207" t="s">
        <v>5580</v>
      </c>
      <c r="H291" s="207" t="s">
        <v>5581</v>
      </c>
      <c r="I291" s="207" t="s">
        <v>5559</v>
      </c>
      <c r="J291" s="529" t="s">
        <v>5582</v>
      </c>
    </row>
    <row r="292" customFormat="false" ht="51" hidden="false" customHeight="false" outlineLevel="0" collapsed="false">
      <c r="A292" s="528" t="s">
        <v>1739</v>
      </c>
      <c r="B292" s="208" t="s">
        <v>109</v>
      </c>
      <c r="C292" s="208" t="s">
        <v>1740</v>
      </c>
      <c r="D292" s="208" t="s">
        <v>2806</v>
      </c>
      <c r="E292" s="209" t="s">
        <v>168</v>
      </c>
      <c r="F292" s="207" t="s">
        <v>5583</v>
      </c>
      <c r="G292" s="207" t="s">
        <v>5584</v>
      </c>
      <c r="H292" s="207" t="s">
        <v>5585</v>
      </c>
      <c r="I292" s="207" t="s">
        <v>5559</v>
      </c>
      <c r="J292" s="529" t="s">
        <v>5586</v>
      </c>
    </row>
    <row r="293" customFormat="false" ht="51" hidden="false" customHeight="false" outlineLevel="0" collapsed="false">
      <c r="A293" s="528" t="s">
        <v>1100</v>
      </c>
      <c r="B293" s="208" t="s">
        <v>203</v>
      </c>
      <c r="C293" s="208" t="s">
        <v>1101</v>
      </c>
      <c r="D293" s="208" t="s">
        <v>3006</v>
      </c>
      <c r="E293" s="209" t="s">
        <v>168</v>
      </c>
      <c r="F293" s="207" t="s">
        <v>4516</v>
      </c>
      <c r="G293" s="207" t="s">
        <v>5587</v>
      </c>
      <c r="H293" s="207" t="s">
        <v>5587</v>
      </c>
      <c r="I293" s="207" t="s">
        <v>5559</v>
      </c>
      <c r="J293" s="529" t="s">
        <v>5588</v>
      </c>
    </row>
    <row r="294" customFormat="false" ht="38.25" hidden="false" customHeight="false" outlineLevel="0" collapsed="false">
      <c r="A294" s="528" t="s">
        <v>1330</v>
      </c>
      <c r="B294" s="208" t="s">
        <v>203</v>
      </c>
      <c r="C294" s="208" t="s">
        <v>1331</v>
      </c>
      <c r="D294" s="208" t="s">
        <v>2874</v>
      </c>
      <c r="E294" s="209" t="s">
        <v>168</v>
      </c>
      <c r="F294" s="207" t="s">
        <v>5589</v>
      </c>
      <c r="G294" s="207" t="s">
        <v>4653</v>
      </c>
      <c r="H294" s="207" t="s">
        <v>5590</v>
      </c>
      <c r="I294" s="207" t="s">
        <v>5559</v>
      </c>
      <c r="J294" s="529" t="s">
        <v>5591</v>
      </c>
    </row>
    <row r="295" customFormat="false" ht="38.25" hidden="false" customHeight="false" outlineLevel="0" collapsed="false">
      <c r="A295" s="528" t="s">
        <v>1408</v>
      </c>
      <c r="B295" s="208" t="s">
        <v>203</v>
      </c>
      <c r="C295" s="208" t="s">
        <v>1409</v>
      </c>
      <c r="D295" s="208" t="s">
        <v>2874</v>
      </c>
      <c r="E295" s="209" t="s">
        <v>168</v>
      </c>
      <c r="F295" s="207" t="s">
        <v>5592</v>
      </c>
      <c r="G295" s="207" t="s">
        <v>5593</v>
      </c>
      <c r="H295" s="207" t="s">
        <v>5594</v>
      </c>
      <c r="I295" s="207" t="s">
        <v>5559</v>
      </c>
      <c r="J295" s="529" t="s">
        <v>5595</v>
      </c>
    </row>
    <row r="296" customFormat="false" ht="38.25" hidden="false" customHeight="false" outlineLevel="0" collapsed="false">
      <c r="A296" s="528" t="s">
        <v>2494</v>
      </c>
      <c r="B296" s="208" t="s">
        <v>203</v>
      </c>
      <c r="C296" s="208" t="s">
        <v>2495</v>
      </c>
      <c r="D296" s="208" t="s">
        <v>3498</v>
      </c>
      <c r="E296" s="209" t="s">
        <v>168</v>
      </c>
      <c r="F296" s="207" t="s">
        <v>5305</v>
      </c>
      <c r="G296" s="207" t="s">
        <v>5596</v>
      </c>
      <c r="H296" s="207" t="s">
        <v>5597</v>
      </c>
      <c r="I296" s="207" t="s">
        <v>5559</v>
      </c>
      <c r="J296" s="529" t="s">
        <v>5598</v>
      </c>
    </row>
    <row r="297" customFormat="false" ht="51" hidden="false" customHeight="false" outlineLevel="0" collapsed="false">
      <c r="A297" s="528" t="s">
        <v>1255</v>
      </c>
      <c r="B297" s="208" t="s">
        <v>109</v>
      </c>
      <c r="C297" s="208" t="s">
        <v>1256</v>
      </c>
      <c r="D297" s="208" t="s">
        <v>2874</v>
      </c>
      <c r="E297" s="209" t="s">
        <v>168</v>
      </c>
      <c r="F297" s="207" t="s">
        <v>5599</v>
      </c>
      <c r="G297" s="207" t="s">
        <v>5600</v>
      </c>
      <c r="H297" s="207" t="s">
        <v>5601</v>
      </c>
      <c r="I297" s="207" t="s">
        <v>5559</v>
      </c>
      <c r="J297" s="529" t="s">
        <v>5602</v>
      </c>
    </row>
    <row r="298" customFormat="false" ht="38.25" hidden="false" customHeight="false" outlineLevel="0" collapsed="false">
      <c r="A298" s="528" t="s">
        <v>614</v>
      </c>
      <c r="B298" s="208" t="s">
        <v>109</v>
      </c>
      <c r="C298" s="208" t="s">
        <v>615</v>
      </c>
      <c r="D298" s="208" t="s">
        <v>2867</v>
      </c>
      <c r="E298" s="209" t="s">
        <v>164</v>
      </c>
      <c r="F298" s="207" t="s">
        <v>5603</v>
      </c>
      <c r="G298" s="207" t="s">
        <v>5604</v>
      </c>
      <c r="H298" s="207" t="s">
        <v>5605</v>
      </c>
      <c r="I298" s="207" t="s">
        <v>5559</v>
      </c>
      <c r="J298" s="529" t="s">
        <v>5606</v>
      </c>
    </row>
    <row r="299" customFormat="false" ht="76.5" hidden="false" customHeight="false" outlineLevel="0" collapsed="false">
      <c r="A299" s="528" t="s">
        <v>336</v>
      </c>
      <c r="B299" s="208" t="s">
        <v>109</v>
      </c>
      <c r="C299" s="208" t="s">
        <v>337</v>
      </c>
      <c r="D299" s="208" t="s">
        <v>2935</v>
      </c>
      <c r="E299" s="209" t="s">
        <v>269</v>
      </c>
      <c r="F299" s="207" t="s">
        <v>5353</v>
      </c>
      <c r="G299" s="207" t="s">
        <v>5607</v>
      </c>
      <c r="H299" s="207" t="s">
        <v>5608</v>
      </c>
      <c r="I299" s="207" t="s">
        <v>5559</v>
      </c>
      <c r="J299" s="529" t="s">
        <v>5609</v>
      </c>
    </row>
    <row r="300" customFormat="false" ht="38.25" hidden="false" customHeight="false" outlineLevel="0" collapsed="false">
      <c r="A300" s="528" t="s">
        <v>484</v>
      </c>
      <c r="B300" s="208" t="s">
        <v>203</v>
      </c>
      <c r="C300" s="208" t="s">
        <v>485</v>
      </c>
      <c r="D300" s="208" t="s">
        <v>2874</v>
      </c>
      <c r="E300" s="209" t="s">
        <v>168</v>
      </c>
      <c r="F300" s="207" t="s">
        <v>5375</v>
      </c>
      <c r="G300" s="207" t="s">
        <v>5610</v>
      </c>
      <c r="H300" s="207" t="s">
        <v>5611</v>
      </c>
      <c r="I300" s="207" t="s">
        <v>5559</v>
      </c>
      <c r="J300" s="529" t="s">
        <v>5612</v>
      </c>
    </row>
    <row r="301" customFormat="false" ht="63.75" hidden="false" customHeight="false" outlineLevel="0" collapsed="false">
      <c r="A301" s="528" t="s">
        <v>877</v>
      </c>
      <c r="B301" s="208" t="s">
        <v>109</v>
      </c>
      <c r="C301" s="208" t="s">
        <v>878</v>
      </c>
      <c r="D301" s="208" t="s">
        <v>2840</v>
      </c>
      <c r="E301" s="209" t="s">
        <v>417</v>
      </c>
      <c r="F301" s="207" t="s">
        <v>5613</v>
      </c>
      <c r="G301" s="207" t="s">
        <v>5614</v>
      </c>
      <c r="H301" s="207" t="s">
        <v>5615</v>
      </c>
      <c r="I301" s="207" t="s">
        <v>5559</v>
      </c>
      <c r="J301" s="529" t="s">
        <v>5616</v>
      </c>
    </row>
    <row r="302" customFormat="false" ht="51" hidden="false" customHeight="false" outlineLevel="0" collapsed="false">
      <c r="A302" s="528" t="s">
        <v>2641</v>
      </c>
      <c r="B302" s="208" t="s">
        <v>203</v>
      </c>
      <c r="C302" s="208" t="s">
        <v>2642</v>
      </c>
      <c r="D302" s="208" t="s">
        <v>2806</v>
      </c>
      <c r="E302" s="209" t="s">
        <v>168</v>
      </c>
      <c r="F302" s="207" t="s">
        <v>4516</v>
      </c>
      <c r="G302" s="207" t="s">
        <v>5617</v>
      </c>
      <c r="H302" s="207" t="s">
        <v>5617</v>
      </c>
      <c r="I302" s="207" t="s">
        <v>5559</v>
      </c>
      <c r="J302" s="529" t="s">
        <v>5618</v>
      </c>
    </row>
    <row r="303" customFormat="false" ht="51" hidden="false" customHeight="false" outlineLevel="0" collapsed="false">
      <c r="A303" s="528" t="s">
        <v>464</v>
      </c>
      <c r="B303" s="208" t="s">
        <v>203</v>
      </c>
      <c r="C303" s="208" t="s">
        <v>465</v>
      </c>
      <c r="D303" s="208" t="s">
        <v>2874</v>
      </c>
      <c r="E303" s="209" t="s">
        <v>168</v>
      </c>
      <c r="F303" s="207" t="s">
        <v>4516</v>
      </c>
      <c r="G303" s="207" t="s">
        <v>5619</v>
      </c>
      <c r="H303" s="207" t="s">
        <v>5619</v>
      </c>
      <c r="I303" s="207" t="s">
        <v>5559</v>
      </c>
      <c r="J303" s="529" t="s">
        <v>5620</v>
      </c>
    </row>
    <row r="304" customFormat="false" ht="51" hidden="false" customHeight="false" outlineLevel="0" collapsed="false">
      <c r="A304" s="528" t="s">
        <v>631</v>
      </c>
      <c r="B304" s="208" t="s">
        <v>203</v>
      </c>
      <c r="C304" s="208" t="s">
        <v>632</v>
      </c>
      <c r="D304" s="208" t="s">
        <v>2867</v>
      </c>
      <c r="E304" s="209" t="s">
        <v>164</v>
      </c>
      <c r="F304" s="207" t="s">
        <v>5621</v>
      </c>
      <c r="G304" s="207" t="s">
        <v>5622</v>
      </c>
      <c r="H304" s="207" t="s">
        <v>5623</v>
      </c>
      <c r="I304" s="207" t="s">
        <v>5559</v>
      </c>
      <c r="J304" s="529" t="s">
        <v>5624</v>
      </c>
    </row>
    <row r="305" customFormat="false" ht="38.25" hidden="false" customHeight="false" outlineLevel="0" collapsed="false">
      <c r="A305" s="528" t="s">
        <v>2402</v>
      </c>
      <c r="B305" s="208" t="s">
        <v>203</v>
      </c>
      <c r="C305" s="208" t="s">
        <v>2403</v>
      </c>
      <c r="D305" s="208" t="s">
        <v>2806</v>
      </c>
      <c r="E305" s="209" t="s">
        <v>168</v>
      </c>
      <c r="F305" s="207" t="s">
        <v>4876</v>
      </c>
      <c r="G305" s="207" t="s">
        <v>5625</v>
      </c>
      <c r="H305" s="207" t="s">
        <v>5626</v>
      </c>
      <c r="I305" s="207" t="s">
        <v>5559</v>
      </c>
      <c r="J305" s="529" t="s">
        <v>5627</v>
      </c>
    </row>
    <row r="306" customFormat="false" ht="38.25" hidden="false" customHeight="false" outlineLevel="0" collapsed="false">
      <c r="A306" s="528" t="s">
        <v>1430</v>
      </c>
      <c r="B306" s="208" t="s">
        <v>203</v>
      </c>
      <c r="C306" s="208" t="s">
        <v>1431</v>
      </c>
      <c r="D306" s="208" t="s">
        <v>3498</v>
      </c>
      <c r="E306" s="209" t="s">
        <v>168</v>
      </c>
      <c r="F306" s="207" t="s">
        <v>4746</v>
      </c>
      <c r="G306" s="207" t="s">
        <v>5628</v>
      </c>
      <c r="H306" s="207" t="s">
        <v>5629</v>
      </c>
      <c r="I306" s="207" t="s">
        <v>5559</v>
      </c>
      <c r="J306" s="529" t="s">
        <v>5630</v>
      </c>
    </row>
    <row r="307" customFormat="false" ht="51" hidden="false" customHeight="false" outlineLevel="0" collapsed="false">
      <c r="A307" s="528" t="s">
        <v>2128</v>
      </c>
      <c r="B307" s="208" t="s">
        <v>109</v>
      </c>
      <c r="C307" s="208" t="s">
        <v>2129</v>
      </c>
      <c r="D307" s="208" t="s">
        <v>2806</v>
      </c>
      <c r="E307" s="209" t="s">
        <v>269</v>
      </c>
      <c r="F307" s="207" t="s">
        <v>5631</v>
      </c>
      <c r="G307" s="207" t="s">
        <v>5632</v>
      </c>
      <c r="H307" s="207" t="s">
        <v>5633</v>
      </c>
      <c r="I307" s="207" t="s">
        <v>5559</v>
      </c>
      <c r="J307" s="529" t="s">
        <v>5634</v>
      </c>
    </row>
    <row r="308" customFormat="false" ht="38.25" hidden="false" customHeight="false" outlineLevel="0" collapsed="false">
      <c r="A308" s="528" t="s">
        <v>2252</v>
      </c>
      <c r="B308" s="208" t="s">
        <v>203</v>
      </c>
      <c r="C308" s="208" t="s">
        <v>2253</v>
      </c>
      <c r="D308" s="208" t="s">
        <v>2806</v>
      </c>
      <c r="E308" s="209" t="s">
        <v>269</v>
      </c>
      <c r="F308" s="207" t="s">
        <v>4636</v>
      </c>
      <c r="G308" s="207" t="s">
        <v>5635</v>
      </c>
      <c r="H308" s="207" t="s">
        <v>5636</v>
      </c>
      <c r="I308" s="207" t="s">
        <v>5559</v>
      </c>
      <c r="J308" s="529" t="s">
        <v>5637</v>
      </c>
    </row>
    <row r="309" customFormat="false" ht="38.25" hidden="false" customHeight="false" outlineLevel="0" collapsed="false">
      <c r="A309" s="528" t="s">
        <v>1356</v>
      </c>
      <c r="B309" s="208" t="s">
        <v>109</v>
      </c>
      <c r="C309" s="208" t="s">
        <v>1357</v>
      </c>
      <c r="D309" s="208" t="s">
        <v>2874</v>
      </c>
      <c r="E309" s="209" t="s">
        <v>168</v>
      </c>
      <c r="F309" s="207" t="s">
        <v>5569</v>
      </c>
      <c r="G309" s="207" t="s">
        <v>5638</v>
      </c>
      <c r="H309" s="207" t="s">
        <v>5639</v>
      </c>
      <c r="I309" s="207" t="s">
        <v>5559</v>
      </c>
      <c r="J309" s="529" t="s">
        <v>5640</v>
      </c>
    </row>
    <row r="310" customFormat="false" ht="63.75" hidden="false" customHeight="false" outlineLevel="0" collapsed="false">
      <c r="A310" s="528" t="s">
        <v>461</v>
      </c>
      <c r="B310" s="208" t="s">
        <v>203</v>
      </c>
      <c r="C310" s="208" t="s">
        <v>462</v>
      </c>
      <c r="D310" s="208" t="s">
        <v>2845</v>
      </c>
      <c r="E310" s="209" t="s">
        <v>168</v>
      </c>
      <c r="F310" s="207" t="s">
        <v>4516</v>
      </c>
      <c r="G310" s="207" t="s">
        <v>5641</v>
      </c>
      <c r="H310" s="207" t="s">
        <v>5641</v>
      </c>
      <c r="I310" s="207" t="s">
        <v>5559</v>
      </c>
      <c r="J310" s="529" t="s">
        <v>5642</v>
      </c>
    </row>
    <row r="311" customFormat="false" ht="38.25" hidden="false" customHeight="false" outlineLevel="0" collapsed="false">
      <c r="A311" s="528" t="s">
        <v>750</v>
      </c>
      <c r="B311" s="208" t="s">
        <v>109</v>
      </c>
      <c r="C311" s="208" t="s">
        <v>751</v>
      </c>
      <c r="D311" s="208" t="s">
        <v>2840</v>
      </c>
      <c r="E311" s="209" t="s">
        <v>417</v>
      </c>
      <c r="F311" s="207" t="s">
        <v>5643</v>
      </c>
      <c r="G311" s="207" t="s">
        <v>5644</v>
      </c>
      <c r="H311" s="207" t="s">
        <v>5645</v>
      </c>
      <c r="I311" s="207" t="s">
        <v>5559</v>
      </c>
      <c r="J311" s="529" t="s">
        <v>5646</v>
      </c>
    </row>
    <row r="312" customFormat="false" ht="38.25" hidden="false" customHeight="false" outlineLevel="0" collapsed="false">
      <c r="A312" s="528" t="s">
        <v>1368</v>
      </c>
      <c r="B312" s="208" t="s">
        <v>203</v>
      </c>
      <c r="C312" s="208" t="s">
        <v>1369</v>
      </c>
      <c r="D312" s="208" t="s">
        <v>2874</v>
      </c>
      <c r="E312" s="209" t="s">
        <v>168</v>
      </c>
      <c r="F312" s="207" t="s">
        <v>5647</v>
      </c>
      <c r="G312" s="207" t="s">
        <v>5648</v>
      </c>
      <c r="H312" s="207" t="s">
        <v>5649</v>
      </c>
      <c r="I312" s="207" t="s">
        <v>5559</v>
      </c>
      <c r="J312" s="529" t="s">
        <v>5650</v>
      </c>
    </row>
    <row r="313" customFormat="false" ht="51" hidden="false" customHeight="false" outlineLevel="0" collapsed="false">
      <c r="A313" s="528" t="s">
        <v>1097</v>
      </c>
      <c r="B313" s="208" t="s">
        <v>203</v>
      </c>
      <c r="C313" s="208" t="s">
        <v>1098</v>
      </c>
      <c r="D313" s="208" t="s">
        <v>3006</v>
      </c>
      <c r="E313" s="209" t="s">
        <v>168</v>
      </c>
      <c r="F313" s="207" t="s">
        <v>4516</v>
      </c>
      <c r="G313" s="207" t="s">
        <v>5651</v>
      </c>
      <c r="H313" s="207" t="s">
        <v>5651</v>
      </c>
      <c r="I313" s="207" t="s">
        <v>5559</v>
      </c>
      <c r="J313" s="529" t="s">
        <v>5652</v>
      </c>
    </row>
    <row r="314" customFormat="false" ht="63.75" hidden="false" customHeight="false" outlineLevel="0" collapsed="false">
      <c r="A314" s="528" t="s">
        <v>2036</v>
      </c>
      <c r="B314" s="208" t="s">
        <v>109</v>
      </c>
      <c r="C314" s="208" t="s">
        <v>2037</v>
      </c>
      <c r="D314" s="208" t="s">
        <v>2806</v>
      </c>
      <c r="E314" s="209" t="s">
        <v>269</v>
      </c>
      <c r="F314" s="207" t="s">
        <v>5653</v>
      </c>
      <c r="G314" s="207" t="s">
        <v>5654</v>
      </c>
      <c r="H314" s="207" t="s">
        <v>5655</v>
      </c>
      <c r="I314" s="207" t="s">
        <v>5559</v>
      </c>
      <c r="J314" s="529" t="s">
        <v>5656</v>
      </c>
    </row>
    <row r="315" customFormat="false" ht="63.75" hidden="false" customHeight="false" outlineLevel="0" collapsed="false">
      <c r="A315" s="528" t="s">
        <v>2506</v>
      </c>
      <c r="B315" s="208" t="s">
        <v>203</v>
      </c>
      <c r="C315" s="208" t="s">
        <v>2507</v>
      </c>
      <c r="D315" s="208" t="s">
        <v>2874</v>
      </c>
      <c r="E315" s="209" t="s">
        <v>168</v>
      </c>
      <c r="F315" s="207" t="s">
        <v>5657</v>
      </c>
      <c r="G315" s="207" t="s">
        <v>5658</v>
      </c>
      <c r="H315" s="207" t="s">
        <v>5659</v>
      </c>
      <c r="I315" s="207" t="s">
        <v>5559</v>
      </c>
      <c r="J315" s="529" t="s">
        <v>5660</v>
      </c>
    </row>
    <row r="316" customFormat="false" ht="38.25" hidden="false" customHeight="false" outlineLevel="0" collapsed="false">
      <c r="A316" s="528" t="s">
        <v>1353</v>
      </c>
      <c r="B316" s="208" t="s">
        <v>109</v>
      </c>
      <c r="C316" s="208" t="s">
        <v>1354</v>
      </c>
      <c r="D316" s="208" t="s">
        <v>2874</v>
      </c>
      <c r="E316" s="209" t="s">
        <v>168</v>
      </c>
      <c r="F316" s="207" t="s">
        <v>5661</v>
      </c>
      <c r="G316" s="207" t="s">
        <v>5662</v>
      </c>
      <c r="H316" s="207" t="s">
        <v>5663</v>
      </c>
      <c r="I316" s="207" t="s">
        <v>5559</v>
      </c>
      <c r="J316" s="529" t="s">
        <v>5664</v>
      </c>
    </row>
    <row r="317" customFormat="false" ht="76.5" hidden="false" customHeight="false" outlineLevel="0" collapsed="false">
      <c r="A317" s="528" t="s">
        <v>1066</v>
      </c>
      <c r="B317" s="208" t="s">
        <v>109</v>
      </c>
      <c r="C317" s="208" t="s">
        <v>1067</v>
      </c>
      <c r="D317" s="208" t="s">
        <v>2846</v>
      </c>
      <c r="E317" s="209" t="s">
        <v>164</v>
      </c>
      <c r="F317" s="207" t="s">
        <v>5665</v>
      </c>
      <c r="G317" s="207" t="s">
        <v>5666</v>
      </c>
      <c r="H317" s="207" t="s">
        <v>5667</v>
      </c>
      <c r="I317" s="207" t="s">
        <v>5559</v>
      </c>
      <c r="J317" s="529" t="s">
        <v>5668</v>
      </c>
    </row>
    <row r="318" customFormat="false" ht="38.25" hidden="false" customHeight="false" outlineLevel="0" collapsed="false">
      <c r="A318" s="528" t="s">
        <v>541</v>
      </c>
      <c r="B318" s="208" t="s">
        <v>109</v>
      </c>
      <c r="C318" s="208" t="s">
        <v>542</v>
      </c>
      <c r="D318" s="208" t="s">
        <v>2995</v>
      </c>
      <c r="E318" s="209" t="s">
        <v>269</v>
      </c>
      <c r="F318" s="207" t="s">
        <v>5669</v>
      </c>
      <c r="G318" s="207" t="s">
        <v>5670</v>
      </c>
      <c r="H318" s="207" t="s">
        <v>5671</v>
      </c>
      <c r="I318" s="207" t="s">
        <v>5559</v>
      </c>
      <c r="J318" s="529" t="s">
        <v>5672</v>
      </c>
    </row>
    <row r="319" customFormat="false" ht="63.75" hidden="false" customHeight="false" outlineLevel="0" collapsed="false">
      <c r="A319" s="528" t="s">
        <v>1954</v>
      </c>
      <c r="B319" s="208" t="s">
        <v>109</v>
      </c>
      <c r="C319" s="208" t="s">
        <v>1955</v>
      </c>
      <c r="D319" s="208" t="s">
        <v>2806</v>
      </c>
      <c r="E319" s="209" t="s">
        <v>168</v>
      </c>
      <c r="F319" s="207" t="s">
        <v>5673</v>
      </c>
      <c r="G319" s="207" t="s">
        <v>5674</v>
      </c>
      <c r="H319" s="207" t="s">
        <v>5675</v>
      </c>
      <c r="I319" s="207" t="s">
        <v>5559</v>
      </c>
      <c r="J319" s="529" t="s">
        <v>5676</v>
      </c>
    </row>
    <row r="320" customFormat="false" ht="51" hidden="false" customHeight="false" outlineLevel="0" collapsed="false">
      <c r="A320" s="528" t="s">
        <v>1010</v>
      </c>
      <c r="B320" s="208" t="s">
        <v>109</v>
      </c>
      <c r="C320" s="208" t="s">
        <v>1011</v>
      </c>
      <c r="D320" s="208" t="s">
        <v>3218</v>
      </c>
      <c r="E320" s="209" t="s">
        <v>164</v>
      </c>
      <c r="F320" s="207" t="s">
        <v>5665</v>
      </c>
      <c r="G320" s="207" t="s">
        <v>5677</v>
      </c>
      <c r="H320" s="207" t="s">
        <v>5678</v>
      </c>
      <c r="I320" s="207" t="s">
        <v>5559</v>
      </c>
      <c r="J320" s="529" t="s">
        <v>5679</v>
      </c>
    </row>
    <row r="321" customFormat="false" ht="38.25" hidden="false" customHeight="false" outlineLevel="0" collapsed="false">
      <c r="A321" s="528" t="s">
        <v>1324</v>
      </c>
      <c r="B321" s="208" t="s">
        <v>109</v>
      </c>
      <c r="C321" s="208" t="s">
        <v>1325</v>
      </c>
      <c r="D321" s="208" t="s">
        <v>2874</v>
      </c>
      <c r="E321" s="209" t="s">
        <v>269</v>
      </c>
      <c r="F321" s="207" t="s">
        <v>5569</v>
      </c>
      <c r="G321" s="207" t="s">
        <v>5680</v>
      </c>
      <c r="H321" s="207" t="s">
        <v>5681</v>
      </c>
      <c r="I321" s="207" t="s">
        <v>5682</v>
      </c>
      <c r="J321" s="529" t="s">
        <v>5683</v>
      </c>
    </row>
    <row r="322" customFormat="false" ht="76.5" hidden="false" customHeight="false" outlineLevel="0" collapsed="false">
      <c r="A322" s="528" t="s">
        <v>519</v>
      </c>
      <c r="B322" s="208" t="s">
        <v>203</v>
      </c>
      <c r="C322" s="208" t="s">
        <v>520</v>
      </c>
      <c r="D322" s="208" t="s">
        <v>2806</v>
      </c>
      <c r="E322" s="209" t="s">
        <v>168</v>
      </c>
      <c r="F322" s="207" t="s">
        <v>4859</v>
      </c>
      <c r="G322" s="207" t="s">
        <v>5684</v>
      </c>
      <c r="H322" s="207" t="s">
        <v>5685</v>
      </c>
      <c r="I322" s="207" t="s">
        <v>5682</v>
      </c>
      <c r="J322" s="529" t="s">
        <v>5686</v>
      </c>
    </row>
    <row r="323" customFormat="false" ht="38.25" hidden="false" customHeight="false" outlineLevel="0" collapsed="false">
      <c r="A323" s="528" t="s">
        <v>2649</v>
      </c>
      <c r="B323" s="208" t="s">
        <v>203</v>
      </c>
      <c r="C323" s="208" t="s">
        <v>2650</v>
      </c>
      <c r="D323" s="208" t="s">
        <v>2806</v>
      </c>
      <c r="E323" s="209" t="s">
        <v>168</v>
      </c>
      <c r="F323" s="207" t="s">
        <v>5282</v>
      </c>
      <c r="G323" s="207" t="s">
        <v>5687</v>
      </c>
      <c r="H323" s="207" t="s">
        <v>5688</v>
      </c>
      <c r="I323" s="207" t="s">
        <v>5682</v>
      </c>
      <c r="J323" s="529" t="s">
        <v>5689</v>
      </c>
    </row>
    <row r="324" customFormat="false" ht="89.25" hidden="false" customHeight="false" outlineLevel="0" collapsed="false">
      <c r="A324" s="528" t="s">
        <v>2054</v>
      </c>
      <c r="B324" s="208" t="s">
        <v>203</v>
      </c>
      <c r="C324" s="208" t="s">
        <v>2055</v>
      </c>
      <c r="D324" s="208" t="s">
        <v>2806</v>
      </c>
      <c r="E324" s="209" t="s">
        <v>168</v>
      </c>
      <c r="F324" s="207" t="s">
        <v>5690</v>
      </c>
      <c r="G324" s="207" t="s">
        <v>5691</v>
      </c>
      <c r="H324" s="207" t="s">
        <v>5692</v>
      </c>
      <c r="I324" s="207" t="s">
        <v>5682</v>
      </c>
      <c r="J324" s="529" t="s">
        <v>5693</v>
      </c>
    </row>
    <row r="325" customFormat="false" ht="25.5" hidden="false" customHeight="false" outlineLevel="0" collapsed="false">
      <c r="A325" s="528" t="s">
        <v>967</v>
      </c>
      <c r="B325" s="208" t="s">
        <v>109</v>
      </c>
      <c r="C325" s="208" t="s">
        <v>968</v>
      </c>
      <c r="D325" s="208" t="s">
        <v>3201</v>
      </c>
      <c r="E325" s="209" t="s">
        <v>269</v>
      </c>
      <c r="F325" s="207" t="s">
        <v>5694</v>
      </c>
      <c r="G325" s="207" t="s">
        <v>5695</v>
      </c>
      <c r="H325" s="207" t="s">
        <v>5696</v>
      </c>
      <c r="I325" s="207" t="s">
        <v>5682</v>
      </c>
      <c r="J325" s="529" t="s">
        <v>5697</v>
      </c>
    </row>
    <row r="326" customFormat="false" ht="38.25" hidden="false" customHeight="false" outlineLevel="0" collapsed="false">
      <c r="A326" s="528" t="s">
        <v>394</v>
      </c>
      <c r="B326" s="208" t="s">
        <v>203</v>
      </c>
      <c r="C326" s="208" t="s">
        <v>395</v>
      </c>
      <c r="D326" s="208" t="s">
        <v>2874</v>
      </c>
      <c r="E326" s="209" t="s">
        <v>168</v>
      </c>
      <c r="F326" s="207" t="s">
        <v>4669</v>
      </c>
      <c r="G326" s="207" t="s">
        <v>5698</v>
      </c>
      <c r="H326" s="207" t="s">
        <v>5699</v>
      </c>
      <c r="I326" s="207" t="s">
        <v>5682</v>
      </c>
      <c r="J326" s="529" t="s">
        <v>5700</v>
      </c>
    </row>
    <row r="327" customFormat="false" ht="38.25" hidden="false" customHeight="false" outlineLevel="0" collapsed="false">
      <c r="A327" s="528" t="s">
        <v>2070</v>
      </c>
      <c r="B327" s="208" t="s">
        <v>109</v>
      </c>
      <c r="C327" s="208" t="s">
        <v>2071</v>
      </c>
      <c r="D327" s="208" t="s">
        <v>2806</v>
      </c>
      <c r="E327" s="209" t="s">
        <v>269</v>
      </c>
      <c r="F327" s="207" t="s">
        <v>5569</v>
      </c>
      <c r="G327" s="207" t="s">
        <v>5701</v>
      </c>
      <c r="H327" s="207" t="s">
        <v>5702</v>
      </c>
      <c r="I327" s="207" t="s">
        <v>5682</v>
      </c>
      <c r="J327" s="529" t="s">
        <v>5703</v>
      </c>
    </row>
    <row r="328" customFormat="false" ht="38.25" hidden="false" customHeight="false" outlineLevel="0" collapsed="false">
      <c r="A328" s="528" t="s">
        <v>786</v>
      </c>
      <c r="B328" s="208" t="s">
        <v>109</v>
      </c>
      <c r="C328" s="208" t="s">
        <v>787</v>
      </c>
      <c r="D328" s="208" t="s">
        <v>2840</v>
      </c>
      <c r="E328" s="209" t="s">
        <v>417</v>
      </c>
      <c r="F328" s="207" t="s">
        <v>5121</v>
      </c>
      <c r="G328" s="207" t="s">
        <v>5149</v>
      </c>
      <c r="H328" s="207" t="s">
        <v>5704</v>
      </c>
      <c r="I328" s="207" t="s">
        <v>5682</v>
      </c>
      <c r="J328" s="529" t="s">
        <v>5705</v>
      </c>
    </row>
    <row r="329" customFormat="false" ht="51" hidden="false" customHeight="false" outlineLevel="0" collapsed="false">
      <c r="A329" s="528" t="s">
        <v>2652</v>
      </c>
      <c r="B329" s="208" t="s">
        <v>109</v>
      </c>
      <c r="C329" s="208" t="s">
        <v>2653</v>
      </c>
      <c r="D329" s="208" t="s">
        <v>2806</v>
      </c>
      <c r="E329" s="209" t="s">
        <v>168</v>
      </c>
      <c r="F329" s="207" t="s">
        <v>5282</v>
      </c>
      <c r="G329" s="207" t="s">
        <v>5706</v>
      </c>
      <c r="H329" s="207" t="s">
        <v>5707</v>
      </c>
      <c r="I329" s="207" t="s">
        <v>5682</v>
      </c>
      <c r="J329" s="529" t="s">
        <v>5708</v>
      </c>
    </row>
    <row r="330" customFormat="false" ht="51" hidden="false" customHeight="false" outlineLevel="0" collapsed="false">
      <c r="A330" s="528" t="s">
        <v>1634</v>
      </c>
      <c r="B330" s="208" t="s">
        <v>203</v>
      </c>
      <c r="C330" s="208" t="s">
        <v>1635</v>
      </c>
      <c r="D330" s="208" t="s">
        <v>3498</v>
      </c>
      <c r="E330" s="209" t="s">
        <v>168</v>
      </c>
      <c r="F330" s="207" t="s">
        <v>4669</v>
      </c>
      <c r="G330" s="207" t="s">
        <v>5709</v>
      </c>
      <c r="H330" s="207" t="s">
        <v>5710</v>
      </c>
      <c r="I330" s="207" t="s">
        <v>5682</v>
      </c>
      <c r="J330" s="529" t="s">
        <v>5711</v>
      </c>
    </row>
    <row r="331" customFormat="false" ht="76.5" hidden="false" customHeight="false" outlineLevel="0" collapsed="false">
      <c r="A331" s="528" t="s">
        <v>1869</v>
      </c>
      <c r="B331" s="208" t="s">
        <v>109</v>
      </c>
      <c r="C331" s="208" t="s">
        <v>1870</v>
      </c>
      <c r="D331" s="208" t="s">
        <v>2806</v>
      </c>
      <c r="E331" s="209" t="s">
        <v>269</v>
      </c>
      <c r="F331" s="207" t="s">
        <v>5249</v>
      </c>
      <c r="G331" s="207" t="s">
        <v>5712</v>
      </c>
      <c r="H331" s="207" t="s">
        <v>5713</v>
      </c>
      <c r="I331" s="207" t="s">
        <v>5682</v>
      </c>
      <c r="J331" s="529" t="s">
        <v>5714</v>
      </c>
    </row>
    <row r="332" customFormat="false" ht="51" hidden="false" customHeight="false" outlineLevel="0" collapsed="false">
      <c r="A332" s="528" t="s">
        <v>1466</v>
      </c>
      <c r="B332" s="208" t="s">
        <v>203</v>
      </c>
      <c r="C332" s="208" t="s">
        <v>1467</v>
      </c>
      <c r="D332" s="208" t="s">
        <v>2874</v>
      </c>
      <c r="E332" s="209" t="s">
        <v>269</v>
      </c>
      <c r="F332" s="207" t="s">
        <v>5012</v>
      </c>
      <c r="G332" s="207" t="s">
        <v>5715</v>
      </c>
      <c r="H332" s="207" t="s">
        <v>5716</v>
      </c>
      <c r="I332" s="207" t="s">
        <v>5682</v>
      </c>
      <c r="J332" s="529" t="s">
        <v>5717</v>
      </c>
    </row>
    <row r="333" customFormat="false" ht="63.75" hidden="false" customHeight="false" outlineLevel="0" collapsed="false">
      <c r="A333" s="528" t="s">
        <v>1719</v>
      </c>
      <c r="B333" s="208" t="s">
        <v>203</v>
      </c>
      <c r="C333" s="208" t="s">
        <v>1720</v>
      </c>
      <c r="D333" s="208" t="s">
        <v>2874</v>
      </c>
      <c r="E333" s="209" t="s">
        <v>168</v>
      </c>
      <c r="F333" s="207" t="s">
        <v>5718</v>
      </c>
      <c r="G333" s="207" t="s">
        <v>5719</v>
      </c>
      <c r="H333" s="207" t="s">
        <v>5720</v>
      </c>
      <c r="I333" s="207" t="s">
        <v>5682</v>
      </c>
      <c r="J333" s="529" t="s">
        <v>5721</v>
      </c>
    </row>
    <row r="334" customFormat="false" ht="76.5" hidden="false" customHeight="false" outlineLevel="0" collapsed="false">
      <c r="A334" s="528" t="s">
        <v>2550</v>
      </c>
      <c r="B334" s="208" t="s">
        <v>203</v>
      </c>
      <c r="C334" s="208" t="s">
        <v>2551</v>
      </c>
      <c r="D334" s="208" t="s">
        <v>3498</v>
      </c>
      <c r="E334" s="209" t="s">
        <v>168</v>
      </c>
      <c r="F334" s="207" t="s">
        <v>4746</v>
      </c>
      <c r="G334" s="207" t="s">
        <v>5722</v>
      </c>
      <c r="H334" s="207" t="s">
        <v>5723</v>
      </c>
      <c r="I334" s="207" t="s">
        <v>5682</v>
      </c>
      <c r="J334" s="529" t="s">
        <v>5724</v>
      </c>
    </row>
    <row r="335" customFormat="false" ht="51" hidden="false" customHeight="false" outlineLevel="0" collapsed="false">
      <c r="A335" s="528" t="s">
        <v>267</v>
      </c>
      <c r="B335" s="208" t="s">
        <v>109</v>
      </c>
      <c r="C335" s="208" t="s">
        <v>268</v>
      </c>
      <c r="D335" s="208" t="s">
        <v>2806</v>
      </c>
      <c r="E335" s="209" t="s">
        <v>269</v>
      </c>
      <c r="F335" s="207" t="s">
        <v>5725</v>
      </c>
      <c r="G335" s="207" t="s">
        <v>5726</v>
      </c>
      <c r="H335" s="207" t="s">
        <v>5727</v>
      </c>
      <c r="I335" s="207" t="s">
        <v>5682</v>
      </c>
      <c r="J335" s="529" t="s">
        <v>5728</v>
      </c>
    </row>
    <row r="336" customFormat="false" ht="38.25" hidden="false" customHeight="false" outlineLevel="0" collapsed="false">
      <c r="A336" s="528" t="s">
        <v>1442</v>
      </c>
      <c r="B336" s="208" t="s">
        <v>203</v>
      </c>
      <c r="C336" s="208" t="s">
        <v>1443</v>
      </c>
      <c r="D336" s="208" t="s">
        <v>3498</v>
      </c>
      <c r="E336" s="209" t="s">
        <v>168</v>
      </c>
      <c r="F336" s="207" t="s">
        <v>5729</v>
      </c>
      <c r="G336" s="207" t="s">
        <v>4522</v>
      </c>
      <c r="H336" s="207" t="s">
        <v>5730</v>
      </c>
      <c r="I336" s="207" t="s">
        <v>5682</v>
      </c>
      <c r="J336" s="529" t="s">
        <v>5731</v>
      </c>
    </row>
    <row r="337" customFormat="false" ht="51" hidden="false" customHeight="false" outlineLevel="0" collapsed="false">
      <c r="A337" s="528" t="s">
        <v>2370</v>
      </c>
      <c r="B337" s="208" t="s">
        <v>109</v>
      </c>
      <c r="C337" s="208" t="s">
        <v>2371</v>
      </c>
      <c r="D337" s="208" t="s">
        <v>2806</v>
      </c>
      <c r="E337" s="209" t="s">
        <v>168</v>
      </c>
      <c r="F337" s="207" t="s">
        <v>4669</v>
      </c>
      <c r="G337" s="207" t="s">
        <v>5732</v>
      </c>
      <c r="H337" s="207" t="s">
        <v>5733</v>
      </c>
      <c r="I337" s="207" t="s">
        <v>5682</v>
      </c>
      <c r="J337" s="529" t="s">
        <v>5734</v>
      </c>
    </row>
    <row r="338" customFormat="false" ht="38.25" hidden="false" customHeight="false" outlineLevel="0" collapsed="false">
      <c r="A338" s="528" t="s">
        <v>2655</v>
      </c>
      <c r="B338" s="208" t="s">
        <v>203</v>
      </c>
      <c r="C338" s="208" t="s">
        <v>2656</v>
      </c>
      <c r="D338" s="208" t="s">
        <v>2806</v>
      </c>
      <c r="E338" s="209" t="s">
        <v>168</v>
      </c>
      <c r="F338" s="207" t="s">
        <v>5480</v>
      </c>
      <c r="G338" s="207" t="s">
        <v>5735</v>
      </c>
      <c r="H338" s="207" t="s">
        <v>5736</v>
      </c>
      <c r="I338" s="207" t="s">
        <v>5682</v>
      </c>
      <c r="J338" s="529" t="s">
        <v>5737</v>
      </c>
    </row>
    <row r="339" customFormat="false" ht="51" hidden="false" customHeight="false" outlineLevel="0" collapsed="false">
      <c r="A339" s="528" t="s">
        <v>2379</v>
      </c>
      <c r="B339" s="208" t="s">
        <v>203</v>
      </c>
      <c r="C339" s="208" t="s">
        <v>2380</v>
      </c>
      <c r="D339" s="208" t="s">
        <v>3498</v>
      </c>
      <c r="E339" s="209" t="s">
        <v>168</v>
      </c>
      <c r="F339" s="207" t="s">
        <v>4712</v>
      </c>
      <c r="G339" s="207" t="s">
        <v>5738</v>
      </c>
      <c r="H339" s="207" t="s">
        <v>5739</v>
      </c>
      <c r="I339" s="207" t="s">
        <v>5682</v>
      </c>
      <c r="J339" s="529" t="s">
        <v>5740</v>
      </c>
    </row>
    <row r="340" customFormat="false" ht="25.5" hidden="false" customHeight="false" outlineLevel="0" collapsed="false">
      <c r="A340" s="528" t="s">
        <v>252</v>
      </c>
      <c r="B340" s="208" t="s">
        <v>109</v>
      </c>
      <c r="C340" s="208" t="s">
        <v>253</v>
      </c>
      <c r="D340" s="208" t="s">
        <v>2835</v>
      </c>
      <c r="E340" s="209" t="s">
        <v>242</v>
      </c>
      <c r="F340" s="207" t="s">
        <v>5741</v>
      </c>
      <c r="G340" s="207" t="s">
        <v>5742</v>
      </c>
      <c r="H340" s="207" t="s">
        <v>5743</v>
      </c>
      <c r="I340" s="207" t="s">
        <v>5682</v>
      </c>
      <c r="J340" s="529" t="s">
        <v>5744</v>
      </c>
    </row>
    <row r="341" customFormat="false" ht="25.5" hidden="false" customHeight="false" outlineLevel="0" collapsed="false">
      <c r="A341" s="528" t="s">
        <v>2431</v>
      </c>
      <c r="B341" s="208" t="s">
        <v>203</v>
      </c>
      <c r="C341" s="208" t="s">
        <v>2432</v>
      </c>
      <c r="D341" s="208" t="s">
        <v>2806</v>
      </c>
      <c r="E341" s="209" t="s">
        <v>168</v>
      </c>
      <c r="F341" s="207" t="s">
        <v>4746</v>
      </c>
      <c r="G341" s="207" t="s">
        <v>5745</v>
      </c>
      <c r="H341" s="207" t="s">
        <v>5746</v>
      </c>
      <c r="I341" s="207" t="s">
        <v>5682</v>
      </c>
      <c r="J341" s="529" t="s">
        <v>5747</v>
      </c>
    </row>
    <row r="342" customFormat="false" ht="51" hidden="false" customHeight="false" outlineLevel="0" collapsed="false">
      <c r="A342" s="528" t="s">
        <v>1910</v>
      </c>
      <c r="B342" s="208" t="s">
        <v>109</v>
      </c>
      <c r="C342" s="208" t="s">
        <v>1911</v>
      </c>
      <c r="D342" s="208" t="s">
        <v>2806</v>
      </c>
      <c r="E342" s="209" t="s">
        <v>269</v>
      </c>
      <c r="F342" s="207" t="s">
        <v>5353</v>
      </c>
      <c r="G342" s="207" t="s">
        <v>5748</v>
      </c>
      <c r="H342" s="207" t="s">
        <v>5749</v>
      </c>
      <c r="I342" s="207" t="s">
        <v>5682</v>
      </c>
      <c r="J342" s="529" t="s">
        <v>5750</v>
      </c>
    </row>
    <row r="343" customFormat="false" ht="38.25" hidden="false" customHeight="false" outlineLevel="0" collapsed="false">
      <c r="A343" s="528" t="s">
        <v>1375</v>
      </c>
      <c r="B343" s="208" t="s">
        <v>203</v>
      </c>
      <c r="C343" s="208" t="s">
        <v>1376</v>
      </c>
      <c r="D343" s="208" t="s">
        <v>2874</v>
      </c>
      <c r="E343" s="209" t="s">
        <v>168</v>
      </c>
      <c r="F343" s="207" t="s">
        <v>5751</v>
      </c>
      <c r="G343" s="207" t="s">
        <v>5752</v>
      </c>
      <c r="H343" s="207" t="s">
        <v>5753</v>
      </c>
      <c r="I343" s="207" t="s">
        <v>5682</v>
      </c>
      <c r="J343" s="529" t="s">
        <v>5376</v>
      </c>
    </row>
    <row r="344" customFormat="false" ht="51" hidden="false" customHeight="false" outlineLevel="0" collapsed="false">
      <c r="A344" s="528" t="s">
        <v>2612</v>
      </c>
      <c r="B344" s="208" t="s">
        <v>203</v>
      </c>
      <c r="C344" s="208" t="s">
        <v>2613</v>
      </c>
      <c r="D344" s="208" t="s">
        <v>2806</v>
      </c>
      <c r="E344" s="209" t="s">
        <v>168</v>
      </c>
      <c r="F344" s="207" t="s">
        <v>4516</v>
      </c>
      <c r="G344" s="207" t="s">
        <v>5754</v>
      </c>
      <c r="H344" s="207" t="s">
        <v>5754</v>
      </c>
      <c r="I344" s="207" t="s">
        <v>5682</v>
      </c>
      <c r="J344" s="529" t="s">
        <v>5755</v>
      </c>
    </row>
    <row r="345" customFormat="false" ht="51" hidden="false" customHeight="false" outlineLevel="0" collapsed="false">
      <c r="A345" s="528" t="s">
        <v>2349</v>
      </c>
      <c r="B345" s="208" t="s">
        <v>203</v>
      </c>
      <c r="C345" s="208" t="s">
        <v>2350</v>
      </c>
      <c r="D345" s="208" t="s">
        <v>2806</v>
      </c>
      <c r="E345" s="209" t="s">
        <v>168</v>
      </c>
      <c r="F345" s="207" t="s">
        <v>5756</v>
      </c>
      <c r="G345" s="207" t="s">
        <v>5757</v>
      </c>
      <c r="H345" s="207" t="s">
        <v>5758</v>
      </c>
      <c r="I345" s="207" t="s">
        <v>5682</v>
      </c>
      <c r="J345" s="529" t="s">
        <v>5759</v>
      </c>
    </row>
    <row r="346" customFormat="false" ht="38.25" hidden="false" customHeight="false" outlineLevel="0" collapsed="false">
      <c r="A346" s="528" t="s">
        <v>308</v>
      </c>
      <c r="B346" s="208" t="s">
        <v>109</v>
      </c>
      <c r="C346" s="208" t="s">
        <v>309</v>
      </c>
      <c r="D346" s="208" t="s">
        <v>2806</v>
      </c>
      <c r="E346" s="209" t="s">
        <v>168</v>
      </c>
      <c r="F346" s="207" t="s">
        <v>5375</v>
      </c>
      <c r="G346" s="207" t="s">
        <v>5760</v>
      </c>
      <c r="H346" s="207" t="s">
        <v>5761</v>
      </c>
      <c r="I346" s="207" t="s">
        <v>5682</v>
      </c>
      <c r="J346" s="529" t="s">
        <v>5762</v>
      </c>
    </row>
    <row r="347" customFormat="false" ht="76.5" hidden="false" customHeight="false" outlineLevel="0" collapsed="false">
      <c r="A347" s="528" t="s">
        <v>557</v>
      </c>
      <c r="B347" s="208" t="s">
        <v>109</v>
      </c>
      <c r="C347" s="208" t="s">
        <v>558</v>
      </c>
      <c r="D347" s="208" t="s">
        <v>2806</v>
      </c>
      <c r="E347" s="209" t="s">
        <v>168</v>
      </c>
      <c r="F347" s="207" t="s">
        <v>5514</v>
      </c>
      <c r="G347" s="207" t="s">
        <v>5763</v>
      </c>
      <c r="H347" s="207" t="s">
        <v>5764</v>
      </c>
      <c r="I347" s="207" t="s">
        <v>5682</v>
      </c>
      <c r="J347" s="529" t="s">
        <v>5765</v>
      </c>
    </row>
    <row r="348" customFormat="false" ht="63.75" hidden="false" customHeight="false" outlineLevel="0" collapsed="false">
      <c r="A348" s="528" t="s">
        <v>388</v>
      </c>
      <c r="B348" s="208" t="s">
        <v>203</v>
      </c>
      <c r="C348" s="208" t="s">
        <v>389</v>
      </c>
      <c r="D348" s="208" t="s">
        <v>2874</v>
      </c>
      <c r="E348" s="209" t="s">
        <v>168</v>
      </c>
      <c r="F348" s="207" t="s">
        <v>4876</v>
      </c>
      <c r="G348" s="207" t="s">
        <v>5766</v>
      </c>
      <c r="H348" s="207" t="s">
        <v>5767</v>
      </c>
      <c r="I348" s="207" t="s">
        <v>5682</v>
      </c>
      <c r="J348" s="529" t="s">
        <v>5768</v>
      </c>
    </row>
    <row r="349" customFormat="false" ht="63.75" hidden="false" customHeight="false" outlineLevel="0" collapsed="false">
      <c r="A349" s="528" t="s">
        <v>434</v>
      </c>
      <c r="B349" s="208" t="s">
        <v>203</v>
      </c>
      <c r="C349" s="208" t="s">
        <v>435</v>
      </c>
      <c r="D349" s="208" t="s">
        <v>2874</v>
      </c>
      <c r="E349" s="209" t="s">
        <v>269</v>
      </c>
      <c r="F349" s="207" t="s">
        <v>5020</v>
      </c>
      <c r="G349" s="207" t="s">
        <v>5769</v>
      </c>
      <c r="H349" s="207" t="s">
        <v>5770</v>
      </c>
      <c r="I349" s="207" t="s">
        <v>5682</v>
      </c>
      <c r="J349" s="529" t="s">
        <v>5771</v>
      </c>
    </row>
    <row r="350" customFormat="false" ht="38.25" hidden="false" customHeight="false" outlineLevel="0" collapsed="false">
      <c r="A350" s="528" t="s">
        <v>1676</v>
      </c>
      <c r="B350" s="208" t="s">
        <v>203</v>
      </c>
      <c r="C350" s="208" t="s">
        <v>1677</v>
      </c>
      <c r="D350" s="208" t="s">
        <v>3498</v>
      </c>
      <c r="E350" s="209" t="s">
        <v>168</v>
      </c>
      <c r="F350" s="207" t="s">
        <v>5020</v>
      </c>
      <c r="G350" s="207" t="s">
        <v>5772</v>
      </c>
      <c r="H350" s="207" t="s">
        <v>5773</v>
      </c>
      <c r="I350" s="207" t="s">
        <v>5682</v>
      </c>
      <c r="J350" s="529" t="s">
        <v>5774</v>
      </c>
    </row>
    <row r="351" customFormat="false" ht="25.5" hidden="false" customHeight="false" outlineLevel="0" collapsed="false">
      <c r="A351" s="528" t="s">
        <v>2417</v>
      </c>
      <c r="B351" s="208" t="s">
        <v>203</v>
      </c>
      <c r="C351" s="208" t="s">
        <v>2418</v>
      </c>
      <c r="D351" s="208" t="s">
        <v>2806</v>
      </c>
      <c r="E351" s="209" t="s">
        <v>168</v>
      </c>
      <c r="F351" s="207" t="s">
        <v>4746</v>
      </c>
      <c r="G351" s="207" t="s">
        <v>5775</v>
      </c>
      <c r="H351" s="207" t="s">
        <v>5776</v>
      </c>
      <c r="I351" s="207" t="s">
        <v>5682</v>
      </c>
      <c r="J351" s="529" t="s">
        <v>5777</v>
      </c>
    </row>
    <row r="352" customFormat="false" ht="38.25" hidden="false" customHeight="false" outlineLevel="0" collapsed="false">
      <c r="A352" s="528" t="s">
        <v>2399</v>
      </c>
      <c r="B352" s="208" t="s">
        <v>109</v>
      </c>
      <c r="C352" s="208" t="s">
        <v>2400</v>
      </c>
      <c r="D352" s="208" t="s">
        <v>2806</v>
      </c>
      <c r="E352" s="209" t="s">
        <v>168</v>
      </c>
      <c r="F352" s="207" t="s">
        <v>4746</v>
      </c>
      <c r="G352" s="207" t="s">
        <v>5778</v>
      </c>
      <c r="H352" s="207" t="s">
        <v>5779</v>
      </c>
      <c r="I352" s="207" t="s">
        <v>5682</v>
      </c>
      <c r="J352" s="529" t="s">
        <v>5780</v>
      </c>
    </row>
    <row r="353" customFormat="false" ht="51" hidden="false" customHeight="false" outlineLevel="0" collapsed="false">
      <c r="A353" s="528" t="s">
        <v>505</v>
      </c>
      <c r="B353" s="208" t="s">
        <v>203</v>
      </c>
      <c r="C353" s="208" t="s">
        <v>506</v>
      </c>
      <c r="D353" s="208" t="s">
        <v>2874</v>
      </c>
      <c r="E353" s="209" t="s">
        <v>168</v>
      </c>
      <c r="F353" s="207" t="s">
        <v>5781</v>
      </c>
      <c r="G353" s="207" t="s">
        <v>5782</v>
      </c>
      <c r="H353" s="207" t="s">
        <v>5783</v>
      </c>
      <c r="I353" s="207" t="s">
        <v>5682</v>
      </c>
      <c r="J353" s="529" t="s">
        <v>5784</v>
      </c>
    </row>
    <row r="354" customFormat="false" ht="38.25" hidden="false" customHeight="false" outlineLevel="0" collapsed="false">
      <c r="A354" s="528" t="s">
        <v>1882</v>
      </c>
      <c r="B354" s="208" t="s">
        <v>203</v>
      </c>
      <c r="C354" s="208" t="s">
        <v>1883</v>
      </c>
      <c r="D354" s="208" t="s">
        <v>2874</v>
      </c>
      <c r="E354" s="209" t="s">
        <v>269</v>
      </c>
      <c r="F354" s="207" t="s">
        <v>5282</v>
      </c>
      <c r="G354" s="207" t="s">
        <v>5785</v>
      </c>
      <c r="H354" s="207" t="s">
        <v>5786</v>
      </c>
      <c r="I354" s="207" t="s">
        <v>5682</v>
      </c>
      <c r="J354" s="529" t="s">
        <v>5787</v>
      </c>
    </row>
    <row r="355" customFormat="false" ht="38.25" hidden="false" customHeight="false" outlineLevel="0" collapsed="false">
      <c r="A355" s="528" t="s">
        <v>2414</v>
      </c>
      <c r="B355" s="208" t="s">
        <v>203</v>
      </c>
      <c r="C355" s="208" t="s">
        <v>2415</v>
      </c>
      <c r="D355" s="208" t="s">
        <v>2806</v>
      </c>
      <c r="E355" s="209" t="s">
        <v>168</v>
      </c>
      <c r="F355" s="207" t="s">
        <v>4876</v>
      </c>
      <c r="G355" s="207" t="s">
        <v>5788</v>
      </c>
      <c r="H355" s="207" t="s">
        <v>5789</v>
      </c>
      <c r="I355" s="207" t="s">
        <v>5682</v>
      </c>
      <c r="J355" s="529" t="s">
        <v>5790</v>
      </c>
    </row>
    <row r="356" customFormat="false" ht="38.25" hidden="false" customHeight="false" outlineLevel="0" collapsed="false">
      <c r="A356" s="528" t="s">
        <v>1637</v>
      </c>
      <c r="B356" s="208" t="s">
        <v>203</v>
      </c>
      <c r="C356" s="208" t="s">
        <v>1638</v>
      </c>
      <c r="D356" s="208" t="s">
        <v>3498</v>
      </c>
      <c r="E356" s="209" t="s">
        <v>168</v>
      </c>
      <c r="F356" s="207" t="s">
        <v>5690</v>
      </c>
      <c r="G356" s="207" t="s">
        <v>4602</v>
      </c>
      <c r="H356" s="207" t="s">
        <v>5791</v>
      </c>
      <c r="I356" s="207" t="s">
        <v>5682</v>
      </c>
      <c r="J356" s="529" t="s">
        <v>5792</v>
      </c>
    </row>
    <row r="357" customFormat="false" ht="63.75" hidden="false" customHeight="false" outlineLevel="0" collapsed="false">
      <c r="A357" s="528" t="s">
        <v>349</v>
      </c>
      <c r="B357" s="208" t="s">
        <v>203</v>
      </c>
      <c r="C357" s="208" t="s">
        <v>350</v>
      </c>
      <c r="D357" s="208" t="s">
        <v>2806</v>
      </c>
      <c r="E357" s="209" t="s">
        <v>168</v>
      </c>
      <c r="F357" s="207" t="s">
        <v>5012</v>
      </c>
      <c r="G357" s="207" t="s">
        <v>5793</v>
      </c>
      <c r="H357" s="207" t="s">
        <v>5794</v>
      </c>
      <c r="I357" s="207" t="s">
        <v>5682</v>
      </c>
      <c r="J357" s="529" t="s">
        <v>5795</v>
      </c>
    </row>
    <row r="358" customFormat="false" ht="51" hidden="false" customHeight="false" outlineLevel="0" collapsed="false">
      <c r="A358" s="528" t="s">
        <v>886</v>
      </c>
      <c r="B358" s="208" t="s">
        <v>109</v>
      </c>
      <c r="C358" s="208" t="s">
        <v>887</v>
      </c>
      <c r="D358" s="208" t="s">
        <v>2840</v>
      </c>
      <c r="E358" s="209" t="s">
        <v>417</v>
      </c>
      <c r="F358" s="207" t="s">
        <v>5796</v>
      </c>
      <c r="G358" s="207" t="s">
        <v>5797</v>
      </c>
      <c r="H358" s="207" t="s">
        <v>5798</v>
      </c>
      <c r="I358" s="207" t="s">
        <v>5682</v>
      </c>
      <c r="J358" s="529" t="s">
        <v>5799</v>
      </c>
    </row>
    <row r="359" customFormat="false" ht="38.25" hidden="false" customHeight="false" outlineLevel="0" collapsed="false">
      <c r="A359" s="528" t="s">
        <v>1387</v>
      </c>
      <c r="B359" s="208" t="s">
        <v>109</v>
      </c>
      <c r="C359" s="208" t="s">
        <v>1388</v>
      </c>
      <c r="D359" s="208" t="s">
        <v>2874</v>
      </c>
      <c r="E359" s="209" t="s">
        <v>168</v>
      </c>
      <c r="F359" s="207" t="s">
        <v>5800</v>
      </c>
      <c r="G359" s="207" t="s">
        <v>5801</v>
      </c>
      <c r="H359" s="207" t="s">
        <v>5802</v>
      </c>
      <c r="I359" s="207" t="s">
        <v>5682</v>
      </c>
      <c r="J359" s="529" t="s">
        <v>5803</v>
      </c>
    </row>
    <row r="360" customFormat="false" ht="63.75" hidden="false" customHeight="false" outlineLevel="0" collapsed="false">
      <c r="A360" s="528" t="s">
        <v>2558</v>
      </c>
      <c r="B360" s="208" t="s">
        <v>203</v>
      </c>
      <c r="C360" s="208" t="s">
        <v>2559</v>
      </c>
      <c r="D360" s="208" t="s">
        <v>3498</v>
      </c>
      <c r="E360" s="209" t="s">
        <v>168</v>
      </c>
      <c r="F360" s="207" t="s">
        <v>4587</v>
      </c>
      <c r="G360" s="207" t="s">
        <v>5387</v>
      </c>
      <c r="H360" s="207" t="s">
        <v>5804</v>
      </c>
      <c r="I360" s="207" t="s">
        <v>5682</v>
      </c>
      <c r="J360" s="529" t="s">
        <v>5805</v>
      </c>
    </row>
    <row r="361" customFormat="false" ht="63.75" hidden="false" customHeight="false" outlineLevel="0" collapsed="false">
      <c r="A361" s="528" t="s">
        <v>1049</v>
      </c>
      <c r="B361" s="208" t="s">
        <v>109</v>
      </c>
      <c r="C361" s="208" t="s">
        <v>1050</v>
      </c>
      <c r="D361" s="208" t="s">
        <v>2846</v>
      </c>
      <c r="E361" s="209" t="s">
        <v>164</v>
      </c>
      <c r="F361" s="207" t="s">
        <v>5159</v>
      </c>
      <c r="G361" s="207" t="s">
        <v>5806</v>
      </c>
      <c r="H361" s="207" t="s">
        <v>5807</v>
      </c>
      <c r="I361" s="207" t="s">
        <v>5682</v>
      </c>
      <c r="J361" s="529" t="s">
        <v>5808</v>
      </c>
    </row>
    <row r="362" customFormat="false" ht="38.25" hidden="false" customHeight="false" outlineLevel="0" collapsed="false">
      <c r="A362" s="528" t="s">
        <v>1350</v>
      </c>
      <c r="B362" s="208" t="s">
        <v>109</v>
      </c>
      <c r="C362" s="208" t="s">
        <v>1351</v>
      </c>
      <c r="D362" s="208" t="s">
        <v>2874</v>
      </c>
      <c r="E362" s="209" t="s">
        <v>168</v>
      </c>
      <c r="F362" s="207" t="s">
        <v>5012</v>
      </c>
      <c r="G362" s="207" t="s">
        <v>5412</v>
      </c>
      <c r="H362" s="207" t="s">
        <v>5809</v>
      </c>
      <c r="I362" s="207" t="s">
        <v>5682</v>
      </c>
      <c r="J362" s="529" t="s">
        <v>5810</v>
      </c>
    </row>
    <row r="363" customFormat="false" ht="38.25" hidden="false" customHeight="false" outlineLevel="0" collapsed="false">
      <c r="A363" s="528" t="s">
        <v>385</v>
      </c>
      <c r="B363" s="208" t="s">
        <v>203</v>
      </c>
      <c r="C363" s="208" t="s">
        <v>386</v>
      </c>
      <c r="D363" s="208" t="s">
        <v>2874</v>
      </c>
      <c r="E363" s="209" t="s">
        <v>168</v>
      </c>
      <c r="F363" s="207" t="s">
        <v>4876</v>
      </c>
      <c r="G363" s="207" t="s">
        <v>5811</v>
      </c>
      <c r="H363" s="207" t="s">
        <v>5812</v>
      </c>
      <c r="I363" s="207" t="s">
        <v>5682</v>
      </c>
      <c r="J363" s="529" t="s">
        <v>5813</v>
      </c>
    </row>
    <row r="364" customFormat="false" ht="51" hidden="false" customHeight="false" outlineLevel="0" collapsed="false">
      <c r="A364" s="528" t="s">
        <v>580</v>
      </c>
      <c r="B364" s="208" t="s">
        <v>109</v>
      </c>
      <c r="C364" s="208" t="s">
        <v>581</v>
      </c>
      <c r="D364" s="208" t="s">
        <v>2806</v>
      </c>
      <c r="E364" s="209" t="s">
        <v>168</v>
      </c>
      <c r="F364" s="207" t="s">
        <v>4746</v>
      </c>
      <c r="G364" s="207" t="s">
        <v>5814</v>
      </c>
      <c r="H364" s="207" t="s">
        <v>5815</v>
      </c>
      <c r="I364" s="207" t="s">
        <v>5682</v>
      </c>
      <c r="J364" s="529" t="s">
        <v>5816</v>
      </c>
    </row>
    <row r="365" customFormat="false" ht="51" hidden="false" customHeight="false" outlineLevel="0" collapsed="false">
      <c r="A365" s="528" t="s">
        <v>2627</v>
      </c>
      <c r="B365" s="208" t="s">
        <v>203</v>
      </c>
      <c r="C365" s="208" t="s">
        <v>2628</v>
      </c>
      <c r="D365" s="208" t="s">
        <v>2768</v>
      </c>
      <c r="E365" s="209" t="s">
        <v>168</v>
      </c>
      <c r="F365" s="207" t="s">
        <v>4669</v>
      </c>
      <c r="G365" s="207" t="s">
        <v>5817</v>
      </c>
      <c r="H365" s="207" t="s">
        <v>5818</v>
      </c>
      <c r="I365" s="207" t="s">
        <v>5682</v>
      </c>
      <c r="J365" s="529" t="s">
        <v>5819</v>
      </c>
    </row>
    <row r="366" customFormat="false" ht="38.25" hidden="false" customHeight="false" outlineLevel="0" collapsed="false">
      <c r="A366" s="528" t="s">
        <v>1754</v>
      </c>
      <c r="B366" s="208" t="s">
        <v>109</v>
      </c>
      <c r="C366" s="208" t="s">
        <v>1755</v>
      </c>
      <c r="D366" s="208" t="s">
        <v>2806</v>
      </c>
      <c r="E366" s="209" t="s">
        <v>168</v>
      </c>
      <c r="F366" s="207" t="s">
        <v>5820</v>
      </c>
      <c r="G366" s="207" t="s">
        <v>5821</v>
      </c>
      <c r="H366" s="207" t="s">
        <v>5822</v>
      </c>
      <c r="I366" s="207" t="s">
        <v>5682</v>
      </c>
      <c r="J366" s="529" t="s">
        <v>5823</v>
      </c>
    </row>
    <row r="367" customFormat="false" ht="51" hidden="false" customHeight="false" outlineLevel="0" collapsed="false">
      <c r="A367" s="528" t="s">
        <v>2257</v>
      </c>
      <c r="B367" s="208" t="s">
        <v>109</v>
      </c>
      <c r="C367" s="208" t="s">
        <v>2258</v>
      </c>
      <c r="D367" s="208" t="s">
        <v>2806</v>
      </c>
      <c r="E367" s="209" t="s">
        <v>168</v>
      </c>
      <c r="F367" s="207" t="s">
        <v>4859</v>
      </c>
      <c r="G367" s="207" t="s">
        <v>5824</v>
      </c>
      <c r="H367" s="207" t="s">
        <v>5825</v>
      </c>
      <c r="I367" s="207" t="s">
        <v>5682</v>
      </c>
      <c r="J367" s="529" t="s">
        <v>5826</v>
      </c>
    </row>
    <row r="368" customFormat="false" ht="51" hidden="false" customHeight="false" outlineLevel="0" collapsed="false">
      <c r="A368" s="528" t="s">
        <v>2624</v>
      </c>
      <c r="B368" s="208" t="s">
        <v>203</v>
      </c>
      <c r="C368" s="208" t="s">
        <v>2625</v>
      </c>
      <c r="D368" s="208" t="s">
        <v>2768</v>
      </c>
      <c r="E368" s="209" t="s">
        <v>168</v>
      </c>
      <c r="F368" s="207" t="s">
        <v>4669</v>
      </c>
      <c r="G368" s="207" t="s">
        <v>5827</v>
      </c>
      <c r="H368" s="207" t="s">
        <v>5828</v>
      </c>
      <c r="I368" s="207" t="s">
        <v>5682</v>
      </c>
      <c r="J368" s="529" t="s">
        <v>5829</v>
      </c>
    </row>
    <row r="369" customFormat="false" ht="51" hidden="false" customHeight="false" outlineLevel="0" collapsed="false">
      <c r="A369" s="528" t="s">
        <v>1258</v>
      </c>
      <c r="B369" s="208" t="s">
        <v>109</v>
      </c>
      <c r="C369" s="208" t="s">
        <v>1259</v>
      </c>
      <c r="D369" s="208" t="s">
        <v>2874</v>
      </c>
      <c r="E369" s="209" t="s">
        <v>168</v>
      </c>
      <c r="F369" s="207" t="s">
        <v>5830</v>
      </c>
      <c r="G369" s="207" t="s">
        <v>5831</v>
      </c>
      <c r="H369" s="207" t="s">
        <v>5832</v>
      </c>
      <c r="I369" s="207" t="s">
        <v>5682</v>
      </c>
      <c r="J369" s="529" t="s">
        <v>5833</v>
      </c>
    </row>
    <row r="370" customFormat="false" ht="51" hidden="false" customHeight="false" outlineLevel="0" collapsed="false">
      <c r="A370" s="528" t="s">
        <v>1728</v>
      </c>
      <c r="B370" s="208" t="s">
        <v>109</v>
      </c>
      <c r="C370" s="208" t="s">
        <v>1729</v>
      </c>
      <c r="D370" s="208" t="s">
        <v>2806</v>
      </c>
      <c r="E370" s="209" t="s">
        <v>269</v>
      </c>
      <c r="F370" s="207" t="s">
        <v>4818</v>
      </c>
      <c r="G370" s="207" t="s">
        <v>5834</v>
      </c>
      <c r="H370" s="207" t="s">
        <v>5835</v>
      </c>
      <c r="I370" s="207" t="s">
        <v>5682</v>
      </c>
      <c r="J370" s="529" t="s">
        <v>5836</v>
      </c>
    </row>
    <row r="371" customFormat="false" ht="38.25" hidden="false" customHeight="false" outlineLevel="0" collapsed="false">
      <c r="A371" s="528" t="s">
        <v>2658</v>
      </c>
      <c r="B371" s="208" t="s">
        <v>109</v>
      </c>
      <c r="C371" s="208" t="s">
        <v>2659</v>
      </c>
      <c r="D371" s="208" t="s">
        <v>2874</v>
      </c>
      <c r="E371" s="209" t="s">
        <v>168</v>
      </c>
      <c r="F371" s="207" t="s">
        <v>4823</v>
      </c>
      <c r="G371" s="207" t="s">
        <v>5837</v>
      </c>
      <c r="H371" s="207" t="s">
        <v>5838</v>
      </c>
      <c r="I371" s="207" t="s">
        <v>5682</v>
      </c>
      <c r="J371" s="529" t="s">
        <v>5839</v>
      </c>
    </row>
    <row r="372" customFormat="false" ht="89.25" hidden="false" customHeight="false" outlineLevel="0" collapsed="false">
      <c r="A372" s="528" t="s">
        <v>639</v>
      </c>
      <c r="B372" s="208" t="s">
        <v>109</v>
      </c>
      <c r="C372" s="208" t="s">
        <v>640</v>
      </c>
      <c r="D372" s="208" t="s">
        <v>4679</v>
      </c>
      <c r="E372" s="209" t="s">
        <v>269</v>
      </c>
      <c r="F372" s="207" t="s">
        <v>5756</v>
      </c>
      <c r="G372" s="207" t="s">
        <v>5840</v>
      </c>
      <c r="H372" s="207" t="s">
        <v>5841</v>
      </c>
      <c r="I372" s="207" t="s">
        <v>5682</v>
      </c>
      <c r="J372" s="529" t="s">
        <v>5842</v>
      </c>
    </row>
    <row r="373" customFormat="false" ht="38.25" hidden="false" customHeight="false" outlineLevel="0" collapsed="false">
      <c r="A373" s="528" t="s">
        <v>501</v>
      </c>
      <c r="B373" s="208" t="s">
        <v>109</v>
      </c>
      <c r="C373" s="208" t="s">
        <v>502</v>
      </c>
      <c r="D373" s="208" t="s">
        <v>2874</v>
      </c>
      <c r="E373" s="209" t="s">
        <v>269</v>
      </c>
      <c r="F373" s="207" t="s">
        <v>4850</v>
      </c>
      <c r="G373" s="207" t="s">
        <v>5843</v>
      </c>
      <c r="H373" s="207" t="s">
        <v>5844</v>
      </c>
      <c r="I373" s="207" t="s">
        <v>5682</v>
      </c>
      <c r="J373" s="529" t="s">
        <v>5845</v>
      </c>
    </row>
    <row r="374" customFormat="false" ht="38.25" hidden="false" customHeight="false" outlineLevel="0" collapsed="false">
      <c r="A374" s="528" t="s">
        <v>1591</v>
      </c>
      <c r="B374" s="208" t="s">
        <v>109</v>
      </c>
      <c r="C374" s="208" t="s">
        <v>1592</v>
      </c>
      <c r="D374" s="208" t="s">
        <v>2874</v>
      </c>
      <c r="E374" s="209" t="s">
        <v>168</v>
      </c>
      <c r="F374" s="207" t="s">
        <v>4887</v>
      </c>
      <c r="G374" s="207" t="s">
        <v>5846</v>
      </c>
      <c r="H374" s="207" t="s">
        <v>5847</v>
      </c>
      <c r="I374" s="207" t="s">
        <v>5682</v>
      </c>
      <c r="J374" s="529" t="s">
        <v>5848</v>
      </c>
    </row>
    <row r="375" customFormat="false" ht="38.25" hidden="false" customHeight="false" outlineLevel="0" collapsed="false">
      <c r="A375" s="528" t="s">
        <v>1616</v>
      </c>
      <c r="B375" s="208" t="s">
        <v>203</v>
      </c>
      <c r="C375" s="208" t="s">
        <v>1617</v>
      </c>
      <c r="D375" s="208" t="s">
        <v>2874</v>
      </c>
      <c r="E375" s="209" t="s">
        <v>269</v>
      </c>
      <c r="F375" s="207" t="s">
        <v>5305</v>
      </c>
      <c r="G375" s="207" t="s">
        <v>5849</v>
      </c>
      <c r="H375" s="207" t="s">
        <v>5850</v>
      </c>
      <c r="I375" s="207" t="s">
        <v>5682</v>
      </c>
      <c r="J375" s="529" t="s">
        <v>5851</v>
      </c>
    </row>
    <row r="376" customFormat="false" ht="38.25" hidden="false" customHeight="false" outlineLevel="0" collapsed="false">
      <c r="A376" s="528" t="s">
        <v>2440</v>
      </c>
      <c r="B376" s="208" t="s">
        <v>203</v>
      </c>
      <c r="C376" s="208" t="s">
        <v>2441</v>
      </c>
      <c r="D376" s="208" t="s">
        <v>2806</v>
      </c>
      <c r="E376" s="209" t="s">
        <v>168</v>
      </c>
      <c r="F376" s="207" t="s">
        <v>4516</v>
      </c>
      <c r="G376" s="207" t="s">
        <v>5852</v>
      </c>
      <c r="H376" s="207" t="s">
        <v>5852</v>
      </c>
      <c r="I376" s="207" t="s">
        <v>5682</v>
      </c>
      <c r="J376" s="529" t="s">
        <v>5853</v>
      </c>
    </row>
    <row r="377" customFormat="false" ht="38.25" hidden="false" customHeight="false" outlineLevel="0" collapsed="false">
      <c r="A377" s="528" t="s">
        <v>2226</v>
      </c>
      <c r="B377" s="208" t="s">
        <v>203</v>
      </c>
      <c r="C377" s="208" t="s">
        <v>2227</v>
      </c>
      <c r="D377" s="208" t="s">
        <v>2806</v>
      </c>
      <c r="E377" s="209" t="s">
        <v>168</v>
      </c>
      <c r="F377" s="207" t="s">
        <v>5690</v>
      </c>
      <c r="G377" s="207" t="s">
        <v>5854</v>
      </c>
      <c r="H377" s="207" t="s">
        <v>5855</v>
      </c>
      <c r="I377" s="207" t="s">
        <v>5682</v>
      </c>
      <c r="J377" s="529" t="s">
        <v>5856</v>
      </c>
    </row>
    <row r="378" customFormat="false" ht="51" hidden="false" customHeight="false" outlineLevel="0" collapsed="false">
      <c r="A378" s="528" t="s">
        <v>2147</v>
      </c>
      <c r="B378" s="208" t="s">
        <v>203</v>
      </c>
      <c r="C378" s="208" t="s">
        <v>2148</v>
      </c>
      <c r="D378" s="208" t="s">
        <v>2806</v>
      </c>
      <c r="E378" s="209" t="s">
        <v>269</v>
      </c>
      <c r="F378" s="207" t="s">
        <v>4850</v>
      </c>
      <c r="G378" s="207" t="s">
        <v>5857</v>
      </c>
      <c r="H378" s="207" t="s">
        <v>5858</v>
      </c>
      <c r="I378" s="207" t="s">
        <v>5682</v>
      </c>
      <c r="J378" s="529" t="s">
        <v>5859</v>
      </c>
    </row>
    <row r="379" customFormat="false" ht="51" hidden="false" customHeight="false" outlineLevel="0" collapsed="false">
      <c r="A379" s="528" t="s">
        <v>1899</v>
      </c>
      <c r="B379" s="208" t="s">
        <v>109</v>
      </c>
      <c r="C379" s="208" t="s">
        <v>1900</v>
      </c>
      <c r="D379" s="208" t="s">
        <v>2806</v>
      </c>
      <c r="E379" s="209" t="s">
        <v>168</v>
      </c>
      <c r="F379" s="207" t="s">
        <v>4823</v>
      </c>
      <c r="G379" s="207" t="s">
        <v>5860</v>
      </c>
      <c r="H379" s="207" t="s">
        <v>5861</v>
      </c>
      <c r="I379" s="207" t="s">
        <v>5682</v>
      </c>
      <c r="J379" s="529" t="s">
        <v>5862</v>
      </c>
    </row>
    <row r="380" customFormat="false" ht="25.5" hidden="false" customHeight="false" outlineLevel="0" collapsed="false">
      <c r="A380" s="528" t="s">
        <v>2474</v>
      </c>
      <c r="B380" s="208" t="s">
        <v>203</v>
      </c>
      <c r="C380" s="208" t="s">
        <v>2475</v>
      </c>
      <c r="D380" s="208" t="s">
        <v>2806</v>
      </c>
      <c r="E380" s="209" t="s">
        <v>168</v>
      </c>
      <c r="F380" s="207" t="s">
        <v>4876</v>
      </c>
      <c r="G380" s="207" t="s">
        <v>5863</v>
      </c>
      <c r="H380" s="207" t="s">
        <v>5864</v>
      </c>
      <c r="I380" s="207" t="s">
        <v>5682</v>
      </c>
      <c r="J380" s="529" t="s">
        <v>5865</v>
      </c>
    </row>
    <row r="381" customFormat="false" ht="51" hidden="false" customHeight="false" outlineLevel="0" collapsed="false">
      <c r="A381" s="528" t="s">
        <v>1222</v>
      </c>
      <c r="B381" s="208" t="s">
        <v>109</v>
      </c>
      <c r="C381" s="208" t="s">
        <v>1223</v>
      </c>
      <c r="D381" s="208" t="s">
        <v>2874</v>
      </c>
      <c r="E381" s="209" t="s">
        <v>269</v>
      </c>
      <c r="F381" s="207" t="s">
        <v>5353</v>
      </c>
      <c r="G381" s="207" t="s">
        <v>5866</v>
      </c>
      <c r="H381" s="207" t="s">
        <v>5867</v>
      </c>
      <c r="I381" s="207" t="s">
        <v>5682</v>
      </c>
      <c r="J381" s="529" t="s">
        <v>5868</v>
      </c>
    </row>
    <row r="382" customFormat="false" ht="76.5" hidden="false" customHeight="false" outlineLevel="0" collapsed="false">
      <c r="A382" s="528" t="s">
        <v>170</v>
      </c>
      <c r="B382" s="208" t="s">
        <v>109</v>
      </c>
      <c r="C382" s="208" t="s">
        <v>171</v>
      </c>
      <c r="D382" s="208" t="s">
        <v>5869</v>
      </c>
      <c r="E382" s="209" t="s">
        <v>168</v>
      </c>
      <c r="F382" s="207" t="s">
        <v>4516</v>
      </c>
      <c r="G382" s="207" t="s">
        <v>5870</v>
      </c>
      <c r="H382" s="207" t="s">
        <v>5870</v>
      </c>
      <c r="I382" s="207" t="s">
        <v>5682</v>
      </c>
      <c r="J382" s="529" t="s">
        <v>5871</v>
      </c>
    </row>
    <row r="383" customFormat="false" ht="51" hidden="false" customHeight="false" outlineLevel="0" collapsed="false">
      <c r="A383" s="528" t="s">
        <v>2304</v>
      </c>
      <c r="B383" s="208" t="s">
        <v>109</v>
      </c>
      <c r="C383" s="208" t="s">
        <v>2305</v>
      </c>
      <c r="D383" s="208" t="s">
        <v>2806</v>
      </c>
      <c r="E383" s="209" t="s">
        <v>168</v>
      </c>
      <c r="F383" s="207" t="s">
        <v>5020</v>
      </c>
      <c r="G383" s="207" t="s">
        <v>5206</v>
      </c>
      <c r="H383" s="207" t="s">
        <v>5872</v>
      </c>
      <c r="I383" s="207" t="s">
        <v>5682</v>
      </c>
      <c r="J383" s="529" t="s">
        <v>5873</v>
      </c>
    </row>
    <row r="384" customFormat="false" ht="38.25" hidden="false" customHeight="false" outlineLevel="0" collapsed="false">
      <c r="A384" s="528" t="s">
        <v>1879</v>
      </c>
      <c r="B384" s="208" t="s">
        <v>203</v>
      </c>
      <c r="C384" s="208" t="s">
        <v>1880</v>
      </c>
      <c r="D384" s="208" t="s">
        <v>2874</v>
      </c>
      <c r="E384" s="209" t="s">
        <v>269</v>
      </c>
      <c r="F384" s="207" t="s">
        <v>5480</v>
      </c>
      <c r="G384" s="207" t="s">
        <v>5874</v>
      </c>
      <c r="H384" s="207" t="s">
        <v>5875</v>
      </c>
      <c r="I384" s="207" t="s">
        <v>5682</v>
      </c>
      <c r="J384" s="529" t="s">
        <v>5876</v>
      </c>
    </row>
    <row r="385" customFormat="false" ht="51" hidden="false" customHeight="false" outlineLevel="0" collapsed="false">
      <c r="A385" s="528" t="s">
        <v>832</v>
      </c>
      <c r="B385" s="208" t="s">
        <v>203</v>
      </c>
      <c r="C385" s="208" t="s">
        <v>833</v>
      </c>
      <c r="D385" s="208" t="s">
        <v>2840</v>
      </c>
      <c r="E385" s="209" t="s">
        <v>164</v>
      </c>
      <c r="F385" s="207" t="s">
        <v>5877</v>
      </c>
      <c r="G385" s="207" t="s">
        <v>5878</v>
      </c>
      <c r="H385" s="207" t="s">
        <v>5879</v>
      </c>
      <c r="I385" s="207" t="s">
        <v>5682</v>
      </c>
      <c r="J385" s="529" t="s">
        <v>5880</v>
      </c>
    </row>
    <row r="386" customFormat="false" ht="51" hidden="false" customHeight="false" outlineLevel="0" collapsed="false">
      <c r="A386" s="528" t="s">
        <v>2158</v>
      </c>
      <c r="B386" s="208" t="s">
        <v>109</v>
      </c>
      <c r="C386" s="208" t="s">
        <v>2159</v>
      </c>
      <c r="D386" s="208" t="s">
        <v>2806</v>
      </c>
      <c r="E386" s="209" t="s">
        <v>168</v>
      </c>
      <c r="F386" s="207" t="s">
        <v>5287</v>
      </c>
      <c r="G386" s="207" t="s">
        <v>5881</v>
      </c>
      <c r="H386" s="207" t="s">
        <v>5882</v>
      </c>
      <c r="I386" s="207" t="s">
        <v>5682</v>
      </c>
      <c r="J386" s="529" t="s">
        <v>5883</v>
      </c>
    </row>
    <row r="387" customFormat="false" ht="25.5" hidden="false" customHeight="false" outlineLevel="0" collapsed="false">
      <c r="A387" s="528" t="s">
        <v>1165</v>
      </c>
      <c r="B387" s="208" t="s">
        <v>109</v>
      </c>
      <c r="C387" s="208" t="s">
        <v>1166</v>
      </c>
      <c r="D387" s="208" t="s">
        <v>2948</v>
      </c>
      <c r="E387" s="209" t="s">
        <v>164</v>
      </c>
      <c r="F387" s="207" t="s">
        <v>5665</v>
      </c>
      <c r="G387" s="207" t="s">
        <v>5884</v>
      </c>
      <c r="H387" s="207" t="s">
        <v>5885</v>
      </c>
      <c r="I387" s="207" t="s">
        <v>5682</v>
      </c>
      <c r="J387" s="529" t="s">
        <v>5886</v>
      </c>
    </row>
    <row r="388" customFormat="false" ht="38.25" hidden="false" customHeight="false" outlineLevel="0" collapsed="false">
      <c r="A388" s="528" t="s">
        <v>440</v>
      </c>
      <c r="B388" s="208" t="s">
        <v>109</v>
      </c>
      <c r="C388" s="208" t="s">
        <v>441</v>
      </c>
      <c r="D388" s="208" t="s">
        <v>2874</v>
      </c>
      <c r="E388" s="209" t="s">
        <v>168</v>
      </c>
      <c r="F388" s="207" t="s">
        <v>4850</v>
      </c>
      <c r="G388" s="207" t="s">
        <v>5887</v>
      </c>
      <c r="H388" s="207" t="s">
        <v>5888</v>
      </c>
      <c r="I388" s="207" t="s">
        <v>5682</v>
      </c>
      <c r="J388" s="529" t="s">
        <v>5889</v>
      </c>
    </row>
    <row r="389" customFormat="false" ht="63.75" hidden="false" customHeight="false" outlineLevel="0" collapsed="false">
      <c r="A389" s="528" t="s">
        <v>1460</v>
      </c>
      <c r="B389" s="208" t="s">
        <v>203</v>
      </c>
      <c r="C389" s="208" t="s">
        <v>1461</v>
      </c>
      <c r="D389" s="208" t="s">
        <v>2874</v>
      </c>
      <c r="E389" s="209" t="s">
        <v>269</v>
      </c>
      <c r="F389" s="207" t="s">
        <v>5890</v>
      </c>
      <c r="G389" s="207" t="s">
        <v>5891</v>
      </c>
      <c r="H389" s="207" t="s">
        <v>5892</v>
      </c>
      <c r="I389" s="207" t="s">
        <v>5682</v>
      </c>
      <c r="J389" s="529" t="s">
        <v>5893</v>
      </c>
    </row>
    <row r="390" customFormat="false" ht="51" hidden="false" customHeight="false" outlineLevel="0" collapsed="false">
      <c r="A390" s="528" t="s">
        <v>577</v>
      </c>
      <c r="B390" s="208" t="s">
        <v>109</v>
      </c>
      <c r="C390" s="208" t="s">
        <v>578</v>
      </c>
      <c r="D390" s="208" t="s">
        <v>2806</v>
      </c>
      <c r="E390" s="209" t="s">
        <v>168</v>
      </c>
      <c r="F390" s="207" t="s">
        <v>4746</v>
      </c>
      <c r="G390" s="207" t="s">
        <v>5894</v>
      </c>
      <c r="H390" s="207" t="s">
        <v>5895</v>
      </c>
      <c r="I390" s="207" t="s">
        <v>5682</v>
      </c>
      <c r="J390" s="529" t="s">
        <v>5896</v>
      </c>
    </row>
    <row r="391" customFormat="false" ht="38.25" hidden="false" customHeight="false" outlineLevel="0" collapsed="false">
      <c r="A391" s="528" t="s">
        <v>1318</v>
      </c>
      <c r="B391" s="208" t="s">
        <v>109</v>
      </c>
      <c r="C391" s="208" t="s">
        <v>1319</v>
      </c>
      <c r="D391" s="208" t="s">
        <v>2874</v>
      </c>
      <c r="E391" s="209" t="s">
        <v>269</v>
      </c>
      <c r="F391" s="207" t="s">
        <v>5897</v>
      </c>
      <c r="G391" s="207" t="s">
        <v>5898</v>
      </c>
      <c r="H391" s="207" t="s">
        <v>5899</v>
      </c>
      <c r="I391" s="207" t="s">
        <v>5682</v>
      </c>
      <c r="J391" s="529" t="s">
        <v>5900</v>
      </c>
    </row>
    <row r="392" customFormat="false" ht="51" hidden="false" customHeight="false" outlineLevel="0" collapsed="false">
      <c r="A392" s="528" t="s">
        <v>1472</v>
      </c>
      <c r="B392" s="208" t="s">
        <v>203</v>
      </c>
      <c r="C392" s="208" t="s">
        <v>1473</v>
      </c>
      <c r="D392" s="208" t="s">
        <v>2874</v>
      </c>
      <c r="E392" s="209" t="s">
        <v>269</v>
      </c>
      <c r="F392" s="207" t="s">
        <v>5020</v>
      </c>
      <c r="G392" s="207" t="s">
        <v>5901</v>
      </c>
      <c r="H392" s="207" t="s">
        <v>5902</v>
      </c>
      <c r="I392" s="207" t="s">
        <v>5682</v>
      </c>
      <c r="J392" s="529" t="s">
        <v>5903</v>
      </c>
    </row>
    <row r="393" customFormat="false" ht="63.75" hidden="false" customHeight="false" outlineLevel="0" collapsed="false">
      <c r="A393" s="528" t="s">
        <v>2553</v>
      </c>
      <c r="B393" s="208" t="s">
        <v>203</v>
      </c>
      <c r="C393" s="208" t="s">
        <v>2554</v>
      </c>
      <c r="D393" s="208" t="s">
        <v>3498</v>
      </c>
      <c r="E393" s="209" t="s">
        <v>168</v>
      </c>
      <c r="F393" s="207" t="s">
        <v>4669</v>
      </c>
      <c r="G393" s="207" t="s">
        <v>5904</v>
      </c>
      <c r="H393" s="207" t="s">
        <v>5905</v>
      </c>
      <c r="I393" s="207" t="s">
        <v>5682</v>
      </c>
      <c r="J393" s="529" t="s">
        <v>5906</v>
      </c>
    </row>
    <row r="394" customFormat="false" ht="51" hidden="false" customHeight="false" outlineLevel="0" collapsed="false">
      <c r="A394" s="528" t="s">
        <v>1190</v>
      </c>
      <c r="B394" s="208" t="s">
        <v>203</v>
      </c>
      <c r="C394" s="208" t="s">
        <v>1191</v>
      </c>
      <c r="D394" s="208" t="s">
        <v>2874</v>
      </c>
      <c r="E394" s="209" t="s">
        <v>168</v>
      </c>
      <c r="F394" s="207" t="s">
        <v>4516</v>
      </c>
      <c r="G394" s="207" t="s">
        <v>5907</v>
      </c>
      <c r="H394" s="207" t="s">
        <v>5907</v>
      </c>
      <c r="I394" s="207" t="s">
        <v>5682</v>
      </c>
      <c r="J394" s="529" t="s">
        <v>5908</v>
      </c>
    </row>
    <row r="395" customFormat="false" ht="63.75" hidden="false" customHeight="false" outlineLevel="0" collapsed="false">
      <c r="A395" s="528" t="s">
        <v>2503</v>
      </c>
      <c r="B395" s="208" t="s">
        <v>203</v>
      </c>
      <c r="C395" s="208" t="s">
        <v>2504</v>
      </c>
      <c r="D395" s="208" t="s">
        <v>2874</v>
      </c>
      <c r="E395" s="209" t="s">
        <v>168</v>
      </c>
      <c r="F395" s="207" t="s">
        <v>4876</v>
      </c>
      <c r="G395" s="207" t="s">
        <v>5283</v>
      </c>
      <c r="H395" s="207" t="s">
        <v>5909</v>
      </c>
      <c r="I395" s="207" t="s">
        <v>5682</v>
      </c>
      <c r="J395" s="529" t="s">
        <v>5910</v>
      </c>
    </row>
    <row r="396" customFormat="false" ht="76.5" hidden="false" customHeight="false" outlineLevel="0" collapsed="false">
      <c r="A396" s="528" t="s">
        <v>570</v>
      </c>
      <c r="B396" s="208" t="s">
        <v>109</v>
      </c>
      <c r="C396" s="208" t="s">
        <v>571</v>
      </c>
      <c r="D396" s="208" t="s">
        <v>2806</v>
      </c>
      <c r="E396" s="209" t="s">
        <v>168</v>
      </c>
      <c r="F396" s="207" t="s">
        <v>5020</v>
      </c>
      <c r="G396" s="207" t="s">
        <v>5911</v>
      </c>
      <c r="H396" s="207" t="s">
        <v>5912</v>
      </c>
      <c r="I396" s="207" t="s">
        <v>5682</v>
      </c>
      <c r="J396" s="529" t="s">
        <v>5913</v>
      </c>
    </row>
    <row r="397" customFormat="false" ht="51" hidden="false" customHeight="false" outlineLevel="0" collapsed="false">
      <c r="A397" s="528" t="s">
        <v>2367</v>
      </c>
      <c r="B397" s="208" t="s">
        <v>109</v>
      </c>
      <c r="C397" s="208" t="s">
        <v>2368</v>
      </c>
      <c r="D397" s="208" t="s">
        <v>2806</v>
      </c>
      <c r="E397" s="209" t="s">
        <v>168</v>
      </c>
      <c r="F397" s="207" t="s">
        <v>4669</v>
      </c>
      <c r="G397" s="207" t="s">
        <v>5914</v>
      </c>
      <c r="H397" s="207" t="s">
        <v>5915</v>
      </c>
      <c r="I397" s="207" t="s">
        <v>5682</v>
      </c>
      <c r="J397" s="529" t="s">
        <v>5916</v>
      </c>
    </row>
    <row r="398" customFormat="false" ht="89.25" hidden="false" customHeight="false" outlineLevel="0" collapsed="false">
      <c r="A398" s="528" t="s">
        <v>535</v>
      </c>
      <c r="B398" s="208" t="s">
        <v>109</v>
      </c>
      <c r="C398" s="208" t="s">
        <v>536</v>
      </c>
      <c r="D398" s="208" t="s">
        <v>2846</v>
      </c>
      <c r="E398" s="209" t="s">
        <v>164</v>
      </c>
      <c r="F398" s="207" t="s">
        <v>5917</v>
      </c>
      <c r="G398" s="207" t="s">
        <v>5918</v>
      </c>
      <c r="H398" s="207" t="s">
        <v>5919</v>
      </c>
      <c r="I398" s="207" t="s">
        <v>5682</v>
      </c>
      <c r="J398" s="529" t="s">
        <v>5920</v>
      </c>
    </row>
    <row r="399" customFormat="false" ht="63.75" hidden="false" customHeight="false" outlineLevel="0" collapsed="false">
      <c r="A399" s="528" t="s">
        <v>2561</v>
      </c>
      <c r="B399" s="208" t="s">
        <v>203</v>
      </c>
      <c r="C399" s="208" t="s">
        <v>2562</v>
      </c>
      <c r="D399" s="208" t="s">
        <v>3498</v>
      </c>
      <c r="E399" s="209" t="s">
        <v>168</v>
      </c>
      <c r="F399" s="207" t="s">
        <v>4669</v>
      </c>
      <c r="G399" s="207" t="s">
        <v>5387</v>
      </c>
      <c r="H399" s="207" t="s">
        <v>5921</v>
      </c>
      <c r="I399" s="207" t="s">
        <v>5682</v>
      </c>
      <c r="J399" s="529" t="s">
        <v>5922</v>
      </c>
    </row>
    <row r="400" customFormat="false" ht="63.75" hidden="false" customHeight="false" outlineLevel="0" collapsed="false">
      <c r="A400" s="528" t="s">
        <v>2346</v>
      </c>
      <c r="B400" s="208" t="s">
        <v>109</v>
      </c>
      <c r="C400" s="208" t="s">
        <v>2347</v>
      </c>
      <c r="D400" s="208" t="s">
        <v>2806</v>
      </c>
      <c r="E400" s="209" t="s">
        <v>168</v>
      </c>
      <c r="F400" s="207" t="s">
        <v>4669</v>
      </c>
      <c r="G400" s="207" t="s">
        <v>5038</v>
      </c>
      <c r="H400" s="207" t="s">
        <v>5923</v>
      </c>
      <c r="I400" s="207" t="s">
        <v>5682</v>
      </c>
      <c r="J400" s="529" t="s">
        <v>5924</v>
      </c>
    </row>
    <row r="401" customFormat="false" ht="51" hidden="false" customHeight="false" outlineLevel="0" collapsed="false">
      <c r="A401" s="528" t="s">
        <v>2355</v>
      </c>
      <c r="B401" s="208" t="s">
        <v>109</v>
      </c>
      <c r="C401" s="208" t="s">
        <v>2356</v>
      </c>
      <c r="D401" s="208" t="s">
        <v>2806</v>
      </c>
      <c r="E401" s="209" t="s">
        <v>168</v>
      </c>
      <c r="F401" s="207" t="s">
        <v>4876</v>
      </c>
      <c r="G401" s="207" t="s">
        <v>5925</v>
      </c>
      <c r="H401" s="207" t="s">
        <v>5926</v>
      </c>
      <c r="I401" s="207" t="s">
        <v>5682</v>
      </c>
      <c r="J401" s="529" t="s">
        <v>5927</v>
      </c>
    </row>
    <row r="402" customFormat="false" ht="51" hidden="false" customHeight="false" outlineLevel="0" collapsed="false">
      <c r="A402" s="528" t="s">
        <v>2488</v>
      </c>
      <c r="B402" s="208" t="s">
        <v>203</v>
      </c>
      <c r="C402" s="208" t="s">
        <v>2489</v>
      </c>
      <c r="D402" s="208" t="s">
        <v>3498</v>
      </c>
      <c r="E402" s="209" t="s">
        <v>168</v>
      </c>
      <c r="F402" s="207" t="s">
        <v>5305</v>
      </c>
      <c r="G402" s="207" t="s">
        <v>5928</v>
      </c>
      <c r="H402" s="207" t="s">
        <v>5929</v>
      </c>
      <c r="I402" s="207" t="s">
        <v>5682</v>
      </c>
      <c r="J402" s="529" t="s">
        <v>5930</v>
      </c>
    </row>
    <row r="403" customFormat="false" ht="51" hidden="false" customHeight="false" outlineLevel="0" collapsed="false">
      <c r="A403" s="528" t="s">
        <v>1309</v>
      </c>
      <c r="B403" s="208" t="s">
        <v>109</v>
      </c>
      <c r="C403" s="208" t="s">
        <v>1310</v>
      </c>
      <c r="D403" s="208" t="s">
        <v>2874</v>
      </c>
      <c r="E403" s="209" t="s">
        <v>269</v>
      </c>
      <c r="F403" s="207" t="s">
        <v>4989</v>
      </c>
      <c r="G403" s="207" t="s">
        <v>5931</v>
      </c>
      <c r="H403" s="207" t="s">
        <v>5932</v>
      </c>
      <c r="I403" s="207" t="s">
        <v>5682</v>
      </c>
      <c r="J403" s="529" t="s">
        <v>5933</v>
      </c>
    </row>
    <row r="404" customFormat="false" ht="76.5" hidden="false" customHeight="false" outlineLevel="0" collapsed="false">
      <c r="A404" s="528" t="s">
        <v>2390</v>
      </c>
      <c r="B404" s="208" t="s">
        <v>203</v>
      </c>
      <c r="C404" s="208" t="s">
        <v>2391</v>
      </c>
      <c r="D404" s="208" t="s">
        <v>2806</v>
      </c>
      <c r="E404" s="209" t="s">
        <v>168</v>
      </c>
      <c r="F404" s="207" t="s">
        <v>4516</v>
      </c>
      <c r="G404" s="207" t="s">
        <v>5934</v>
      </c>
      <c r="H404" s="207" t="s">
        <v>5934</v>
      </c>
      <c r="I404" s="207" t="s">
        <v>5682</v>
      </c>
      <c r="J404" s="529" t="s">
        <v>5935</v>
      </c>
    </row>
    <row r="405" customFormat="false" ht="38.25" hidden="false" customHeight="false" outlineLevel="0" collapsed="false">
      <c r="A405" s="528" t="s">
        <v>400</v>
      </c>
      <c r="B405" s="208" t="s">
        <v>109</v>
      </c>
      <c r="C405" s="208" t="s">
        <v>401</v>
      </c>
      <c r="D405" s="208" t="s">
        <v>2874</v>
      </c>
      <c r="E405" s="209" t="s">
        <v>168</v>
      </c>
      <c r="F405" s="207" t="s">
        <v>5020</v>
      </c>
      <c r="G405" s="207" t="s">
        <v>5936</v>
      </c>
      <c r="H405" s="207" t="s">
        <v>5937</v>
      </c>
      <c r="I405" s="207" t="s">
        <v>5682</v>
      </c>
      <c r="J405" s="529" t="s">
        <v>5938</v>
      </c>
    </row>
    <row r="406" customFormat="false" ht="25.5" hidden="false" customHeight="false" outlineLevel="0" collapsed="false">
      <c r="A406" s="528" t="s">
        <v>1700</v>
      </c>
      <c r="B406" s="208" t="s">
        <v>109</v>
      </c>
      <c r="C406" s="208" t="s">
        <v>1701</v>
      </c>
      <c r="D406" s="208" t="s">
        <v>2806</v>
      </c>
      <c r="E406" s="209" t="s">
        <v>168</v>
      </c>
      <c r="F406" s="207" t="s">
        <v>5379</v>
      </c>
      <c r="G406" s="207" t="s">
        <v>5939</v>
      </c>
      <c r="H406" s="207" t="s">
        <v>5940</v>
      </c>
      <c r="I406" s="207" t="s">
        <v>5682</v>
      </c>
      <c r="J406" s="529" t="s">
        <v>5941</v>
      </c>
    </row>
    <row r="407" customFormat="false" ht="76.5" hidden="false" customHeight="false" outlineLevel="0" collapsed="false">
      <c r="A407" s="528" t="s">
        <v>2387</v>
      </c>
      <c r="B407" s="208" t="s">
        <v>203</v>
      </c>
      <c r="C407" s="208" t="s">
        <v>2388</v>
      </c>
      <c r="D407" s="208" t="s">
        <v>2806</v>
      </c>
      <c r="E407" s="209" t="s">
        <v>168</v>
      </c>
      <c r="F407" s="207" t="s">
        <v>4516</v>
      </c>
      <c r="G407" s="207" t="s">
        <v>5942</v>
      </c>
      <c r="H407" s="207" t="s">
        <v>5942</v>
      </c>
      <c r="I407" s="207" t="s">
        <v>5682</v>
      </c>
      <c r="J407" s="529" t="s">
        <v>5943</v>
      </c>
    </row>
    <row r="408" customFormat="false" ht="38.25" hidden="false" customHeight="false" outlineLevel="0" collapsed="false">
      <c r="A408" s="528" t="s">
        <v>1378</v>
      </c>
      <c r="B408" s="208" t="s">
        <v>109</v>
      </c>
      <c r="C408" s="208" t="s">
        <v>1379</v>
      </c>
      <c r="D408" s="208" t="s">
        <v>2874</v>
      </c>
      <c r="E408" s="209" t="s">
        <v>168</v>
      </c>
      <c r="F408" s="207" t="s">
        <v>5499</v>
      </c>
      <c r="G408" s="207" t="s">
        <v>5944</v>
      </c>
      <c r="H408" s="207" t="s">
        <v>5945</v>
      </c>
      <c r="I408" s="207" t="s">
        <v>5946</v>
      </c>
      <c r="J408" s="529" t="s">
        <v>5947</v>
      </c>
    </row>
    <row r="409" customFormat="false" ht="63.75" hidden="false" customHeight="false" outlineLevel="0" collapsed="false">
      <c r="A409" s="528" t="s">
        <v>1984</v>
      </c>
      <c r="B409" s="208" t="s">
        <v>203</v>
      </c>
      <c r="C409" s="208" t="s">
        <v>1985</v>
      </c>
      <c r="D409" s="208" t="s">
        <v>2806</v>
      </c>
      <c r="E409" s="209" t="s">
        <v>168</v>
      </c>
      <c r="F409" s="207" t="s">
        <v>5690</v>
      </c>
      <c r="G409" s="207" t="s">
        <v>5948</v>
      </c>
      <c r="H409" s="207" t="s">
        <v>5949</v>
      </c>
      <c r="I409" s="207" t="s">
        <v>5946</v>
      </c>
      <c r="J409" s="529" t="s">
        <v>5950</v>
      </c>
    </row>
    <row r="410" customFormat="false" ht="38.25" hidden="false" customHeight="false" outlineLevel="0" collapsed="false">
      <c r="A410" s="528" t="s">
        <v>1663</v>
      </c>
      <c r="B410" s="208" t="s">
        <v>203</v>
      </c>
      <c r="C410" s="208" t="s">
        <v>1664</v>
      </c>
      <c r="D410" s="208" t="s">
        <v>3498</v>
      </c>
      <c r="E410" s="209" t="s">
        <v>168</v>
      </c>
      <c r="F410" s="207" t="s">
        <v>5718</v>
      </c>
      <c r="G410" s="207" t="s">
        <v>4947</v>
      </c>
      <c r="H410" s="207" t="s">
        <v>5951</v>
      </c>
      <c r="I410" s="207" t="s">
        <v>5946</v>
      </c>
      <c r="J410" s="529" t="s">
        <v>5952</v>
      </c>
    </row>
    <row r="411" customFormat="false" ht="38.25" hidden="false" customHeight="false" outlineLevel="0" collapsed="false">
      <c r="A411" s="528" t="s">
        <v>1315</v>
      </c>
      <c r="B411" s="208" t="s">
        <v>109</v>
      </c>
      <c r="C411" s="208" t="s">
        <v>1316</v>
      </c>
      <c r="D411" s="208" t="s">
        <v>2874</v>
      </c>
      <c r="E411" s="209" t="s">
        <v>269</v>
      </c>
      <c r="F411" s="207" t="s">
        <v>4989</v>
      </c>
      <c r="G411" s="207" t="s">
        <v>5953</v>
      </c>
      <c r="H411" s="207" t="s">
        <v>5954</v>
      </c>
      <c r="I411" s="207" t="s">
        <v>5946</v>
      </c>
      <c r="J411" s="529" t="s">
        <v>5955</v>
      </c>
    </row>
    <row r="412" customFormat="false" ht="63.75" hidden="false" customHeight="false" outlineLevel="0" collapsed="false">
      <c r="A412" s="528" t="s">
        <v>1933</v>
      </c>
      <c r="B412" s="208" t="s">
        <v>109</v>
      </c>
      <c r="C412" s="208" t="s">
        <v>1934</v>
      </c>
      <c r="D412" s="208" t="s">
        <v>2806</v>
      </c>
      <c r="E412" s="209" t="s">
        <v>168</v>
      </c>
      <c r="F412" s="207" t="s">
        <v>5323</v>
      </c>
      <c r="G412" s="207" t="s">
        <v>5956</v>
      </c>
      <c r="H412" s="207" t="s">
        <v>5957</v>
      </c>
      <c r="I412" s="207" t="s">
        <v>5946</v>
      </c>
      <c r="J412" s="529" t="s">
        <v>5958</v>
      </c>
    </row>
    <row r="413" customFormat="false" ht="38.25" hidden="false" customHeight="false" outlineLevel="0" collapsed="false">
      <c r="A413" s="528" t="s">
        <v>487</v>
      </c>
      <c r="B413" s="208" t="s">
        <v>203</v>
      </c>
      <c r="C413" s="208" t="s">
        <v>488</v>
      </c>
      <c r="D413" s="208" t="s">
        <v>2874</v>
      </c>
      <c r="E413" s="209" t="s">
        <v>168</v>
      </c>
      <c r="F413" s="207" t="s">
        <v>4587</v>
      </c>
      <c r="G413" s="207" t="s">
        <v>5293</v>
      </c>
      <c r="H413" s="207" t="s">
        <v>5959</v>
      </c>
      <c r="I413" s="207" t="s">
        <v>5946</v>
      </c>
      <c r="J413" s="529" t="s">
        <v>5960</v>
      </c>
    </row>
    <row r="414" customFormat="false" ht="63.75" hidden="false" customHeight="false" outlineLevel="0" collapsed="false">
      <c r="A414" s="528" t="s">
        <v>1978</v>
      </c>
      <c r="B414" s="208" t="s">
        <v>109</v>
      </c>
      <c r="C414" s="208" t="s">
        <v>1979</v>
      </c>
      <c r="D414" s="208" t="s">
        <v>2806</v>
      </c>
      <c r="E414" s="209" t="s">
        <v>168</v>
      </c>
      <c r="F414" s="207" t="s">
        <v>5282</v>
      </c>
      <c r="G414" s="207" t="s">
        <v>5961</v>
      </c>
      <c r="H414" s="207" t="s">
        <v>5962</v>
      </c>
      <c r="I414" s="207" t="s">
        <v>5946</v>
      </c>
      <c r="J414" s="529" t="s">
        <v>5963</v>
      </c>
    </row>
    <row r="415" customFormat="false" ht="25.5" hidden="false" customHeight="false" outlineLevel="0" collapsed="false">
      <c r="A415" s="528" t="s">
        <v>2461</v>
      </c>
      <c r="B415" s="208" t="s">
        <v>203</v>
      </c>
      <c r="C415" s="208" t="s">
        <v>2462</v>
      </c>
      <c r="D415" s="208" t="s">
        <v>2806</v>
      </c>
      <c r="E415" s="209" t="s">
        <v>168</v>
      </c>
      <c r="F415" s="207" t="s">
        <v>4746</v>
      </c>
      <c r="G415" s="207" t="s">
        <v>5964</v>
      </c>
      <c r="H415" s="207" t="s">
        <v>5965</v>
      </c>
      <c r="I415" s="207" t="s">
        <v>5946</v>
      </c>
      <c r="J415" s="529" t="s">
        <v>5966</v>
      </c>
    </row>
    <row r="416" customFormat="false" ht="25.5" hidden="false" customHeight="false" outlineLevel="0" collapsed="false">
      <c r="A416" s="528" t="s">
        <v>2468</v>
      </c>
      <c r="B416" s="208" t="s">
        <v>109</v>
      </c>
      <c r="C416" s="208" t="s">
        <v>2469</v>
      </c>
      <c r="D416" s="208" t="s">
        <v>3498</v>
      </c>
      <c r="E416" s="209" t="s">
        <v>168</v>
      </c>
      <c r="F416" s="207" t="s">
        <v>4876</v>
      </c>
      <c r="G416" s="207" t="s">
        <v>5967</v>
      </c>
      <c r="H416" s="207" t="s">
        <v>5968</v>
      </c>
      <c r="I416" s="207" t="s">
        <v>5946</v>
      </c>
      <c r="J416" s="529" t="s">
        <v>5969</v>
      </c>
    </row>
    <row r="417" customFormat="false" ht="51" hidden="false" customHeight="false" outlineLevel="0" collapsed="false">
      <c r="A417" s="528" t="s">
        <v>1733</v>
      </c>
      <c r="B417" s="208" t="s">
        <v>109</v>
      </c>
      <c r="C417" s="208" t="s">
        <v>1734</v>
      </c>
      <c r="D417" s="208" t="s">
        <v>2806</v>
      </c>
      <c r="E417" s="209" t="s">
        <v>168</v>
      </c>
      <c r="F417" s="207" t="s">
        <v>4582</v>
      </c>
      <c r="G417" s="207" t="s">
        <v>5970</v>
      </c>
      <c r="H417" s="207" t="s">
        <v>5971</v>
      </c>
      <c r="I417" s="207" t="s">
        <v>5946</v>
      </c>
      <c r="J417" s="529" t="s">
        <v>5972</v>
      </c>
    </row>
    <row r="418" customFormat="false" ht="38.25" hidden="false" customHeight="false" outlineLevel="0" collapsed="false">
      <c r="A418" s="528" t="s">
        <v>2220</v>
      </c>
      <c r="B418" s="208" t="s">
        <v>203</v>
      </c>
      <c r="C418" s="208" t="s">
        <v>2221</v>
      </c>
      <c r="D418" s="208" t="s">
        <v>2806</v>
      </c>
      <c r="E418" s="209" t="s">
        <v>168</v>
      </c>
      <c r="F418" s="207" t="s">
        <v>4746</v>
      </c>
      <c r="G418" s="207" t="s">
        <v>5973</v>
      </c>
      <c r="H418" s="207" t="s">
        <v>5974</v>
      </c>
      <c r="I418" s="207" t="s">
        <v>5946</v>
      </c>
      <c r="J418" s="529" t="s">
        <v>5975</v>
      </c>
    </row>
    <row r="419" customFormat="false" ht="38.25" hidden="false" customHeight="false" outlineLevel="0" collapsed="false">
      <c r="A419" s="528" t="s">
        <v>1267</v>
      </c>
      <c r="B419" s="208" t="s">
        <v>203</v>
      </c>
      <c r="C419" s="208" t="s">
        <v>1268</v>
      </c>
      <c r="D419" s="208" t="s">
        <v>2874</v>
      </c>
      <c r="E419" s="209" t="s">
        <v>168</v>
      </c>
      <c r="F419" s="207" t="s">
        <v>5976</v>
      </c>
      <c r="G419" s="207" t="s">
        <v>5977</v>
      </c>
      <c r="H419" s="207" t="s">
        <v>5978</v>
      </c>
      <c r="I419" s="207" t="s">
        <v>5946</v>
      </c>
      <c r="J419" s="529" t="s">
        <v>5979</v>
      </c>
    </row>
    <row r="420" customFormat="false" ht="51" hidden="false" customHeight="false" outlineLevel="0" collapsed="false">
      <c r="A420" s="528" t="s">
        <v>240</v>
      </c>
      <c r="B420" s="208" t="s">
        <v>109</v>
      </c>
      <c r="C420" s="208" t="s">
        <v>241</v>
      </c>
      <c r="D420" s="208" t="s">
        <v>5980</v>
      </c>
      <c r="E420" s="209" t="s">
        <v>242</v>
      </c>
      <c r="F420" s="207" t="s">
        <v>5981</v>
      </c>
      <c r="G420" s="207" t="s">
        <v>5982</v>
      </c>
      <c r="H420" s="207" t="s">
        <v>5983</v>
      </c>
      <c r="I420" s="207" t="s">
        <v>5946</v>
      </c>
      <c r="J420" s="529" t="s">
        <v>5984</v>
      </c>
    </row>
    <row r="421" customFormat="false" ht="63.75" hidden="false" customHeight="false" outlineLevel="0" collapsed="false">
      <c r="A421" s="528" t="s">
        <v>237</v>
      </c>
      <c r="B421" s="208" t="s">
        <v>109</v>
      </c>
      <c r="C421" s="208" t="s">
        <v>238</v>
      </c>
      <c r="D421" s="208" t="s">
        <v>3121</v>
      </c>
      <c r="E421" s="209" t="s">
        <v>164</v>
      </c>
      <c r="F421" s="207" t="s">
        <v>5985</v>
      </c>
      <c r="G421" s="207" t="s">
        <v>4836</v>
      </c>
      <c r="H421" s="207" t="s">
        <v>5986</v>
      </c>
      <c r="I421" s="207" t="s">
        <v>5946</v>
      </c>
      <c r="J421" s="529" t="s">
        <v>5987</v>
      </c>
    </row>
    <row r="422" customFormat="false" ht="63.75" hidden="false" customHeight="false" outlineLevel="0" collapsed="false">
      <c r="A422" s="528" t="s">
        <v>1999</v>
      </c>
      <c r="B422" s="208" t="s">
        <v>203</v>
      </c>
      <c r="C422" s="208" t="s">
        <v>2000</v>
      </c>
      <c r="D422" s="208" t="s">
        <v>2806</v>
      </c>
      <c r="E422" s="209" t="s">
        <v>168</v>
      </c>
      <c r="F422" s="207" t="s">
        <v>4712</v>
      </c>
      <c r="G422" s="207" t="s">
        <v>5988</v>
      </c>
      <c r="H422" s="207" t="s">
        <v>5989</v>
      </c>
      <c r="I422" s="207" t="s">
        <v>5946</v>
      </c>
      <c r="J422" s="529" t="s">
        <v>5990</v>
      </c>
    </row>
    <row r="423" customFormat="false" ht="38.25" hidden="false" customHeight="false" outlineLevel="0" collapsed="false">
      <c r="A423" s="528" t="s">
        <v>452</v>
      </c>
      <c r="B423" s="208" t="s">
        <v>109</v>
      </c>
      <c r="C423" s="208" t="s">
        <v>453</v>
      </c>
      <c r="D423" s="208" t="s">
        <v>2806</v>
      </c>
      <c r="E423" s="209" t="s">
        <v>168</v>
      </c>
      <c r="F423" s="207" t="s">
        <v>5255</v>
      </c>
      <c r="G423" s="207" t="s">
        <v>5991</v>
      </c>
      <c r="H423" s="207" t="s">
        <v>5992</v>
      </c>
      <c r="I423" s="207" t="s">
        <v>5946</v>
      </c>
      <c r="J423" s="529" t="s">
        <v>5993</v>
      </c>
    </row>
    <row r="424" customFormat="false" ht="51" hidden="false" customHeight="false" outlineLevel="0" collapsed="false">
      <c r="A424" s="528" t="s">
        <v>1248</v>
      </c>
      <c r="B424" s="208" t="s">
        <v>109</v>
      </c>
      <c r="C424" s="208" t="s">
        <v>1249</v>
      </c>
      <c r="D424" s="208" t="s">
        <v>2874</v>
      </c>
      <c r="E424" s="209" t="s">
        <v>168</v>
      </c>
      <c r="F424" s="207" t="s">
        <v>5994</v>
      </c>
      <c r="G424" s="207" t="s">
        <v>5995</v>
      </c>
      <c r="H424" s="207" t="s">
        <v>5996</v>
      </c>
      <c r="I424" s="207" t="s">
        <v>5946</v>
      </c>
      <c r="J424" s="529" t="s">
        <v>5997</v>
      </c>
    </row>
    <row r="425" customFormat="false" ht="51" hidden="false" customHeight="false" outlineLevel="0" collapsed="false">
      <c r="A425" s="528" t="s">
        <v>880</v>
      </c>
      <c r="B425" s="208" t="s">
        <v>109</v>
      </c>
      <c r="C425" s="208" t="s">
        <v>881</v>
      </c>
      <c r="D425" s="208" t="s">
        <v>2840</v>
      </c>
      <c r="E425" s="209" t="s">
        <v>417</v>
      </c>
      <c r="F425" s="207" t="s">
        <v>5718</v>
      </c>
      <c r="G425" s="207" t="s">
        <v>5998</v>
      </c>
      <c r="H425" s="207" t="s">
        <v>5999</v>
      </c>
      <c r="I425" s="207" t="s">
        <v>5946</v>
      </c>
      <c r="J425" s="529" t="s">
        <v>6000</v>
      </c>
    </row>
    <row r="426" customFormat="false" ht="89.25" hidden="false" customHeight="false" outlineLevel="0" collapsed="false">
      <c r="A426" s="528" t="s">
        <v>1903</v>
      </c>
      <c r="B426" s="208" t="s">
        <v>109</v>
      </c>
      <c r="C426" s="208" t="s">
        <v>1904</v>
      </c>
      <c r="D426" s="208" t="s">
        <v>2806</v>
      </c>
      <c r="E426" s="209" t="s">
        <v>168</v>
      </c>
      <c r="F426" s="207" t="s">
        <v>4669</v>
      </c>
      <c r="G426" s="207" t="s">
        <v>6001</v>
      </c>
      <c r="H426" s="207" t="s">
        <v>6002</v>
      </c>
      <c r="I426" s="207" t="s">
        <v>5946</v>
      </c>
      <c r="J426" s="529" t="s">
        <v>6003</v>
      </c>
    </row>
    <row r="427" customFormat="false" ht="25.5" hidden="false" customHeight="false" outlineLevel="0" collapsed="false">
      <c r="A427" s="528" t="s">
        <v>918</v>
      </c>
      <c r="B427" s="208" t="s">
        <v>109</v>
      </c>
      <c r="C427" s="208" t="s">
        <v>919</v>
      </c>
      <c r="D427" s="208" t="s">
        <v>2840</v>
      </c>
      <c r="E427" s="209" t="s">
        <v>269</v>
      </c>
      <c r="F427" s="207" t="s">
        <v>6004</v>
      </c>
      <c r="G427" s="207" t="s">
        <v>6005</v>
      </c>
      <c r="H427" s="207" t="s">
        <v>6006</v>
      </c>
      <c r="I427" s="207" t="s">
        <v>5946</v>
      </c>
      <c r="J427" s="529" t="s">
        <v>6007</v>
      </c>
    </row>
    <row r="428" customFormat="false" ht="38.25" hidden="false" customHeight="false" outlineLevel="0" collapsed="false">
      <c r="A428" s="528" t="s">
        <v>1140</v>
      </c>
      <c r="B428" s="208" t="s">
        <v>203</v>
      </c>
      <c r="C428" s="208" t="s">
        <v>1141</v>
      </c>
      <c r="D428" s="208" t="s">
        <v>3006</v>
      </c>
      <c r="E428" s="209" t="s">
        <v>168</v>
      </c>
      <c r="F428" s="207" t="s">
        <v>4876</v>
      </c>
      <c r="G428" s="207" t="s">
        <v>6008</v>
      </c>
      <c r="H428" s="207" t="s">
        <v>6009</v>
      </c>
      <c r="I428" s="207" t="s">
        <v>5946</v>
      </c>
      <c r="J428" s="529" t="s">
        <v>6010</v>
      </c>
    </row>
    <row r="429" customFormat="false" ht="38.25" hidden="false" customHeight="false" outlineLevel="0" collapsed="false">
      <c r="A429" s="528" t="s">
        <v>1390</v>
      </c>
      <c r="B429" s="208" t="s">
        <v>109</v>
      </c>
      <c r="C429" s="208" t="s">
        <v>1391</v>
      </c>
      <c r="D429" s="208" t="s">
        <v>2874</v>
      </c>
      <c r="E429" s="209" t="s">
        <v>168</v>
      </c>
      <c r="F429" s="207" t="s">
        <v>5976</v>
      </c>
      <c r="G429" s="207" t="s">
        <v>6011</v>
      </c>
      <c r="H429" s="207" t="s">
        <v>6012</v>
      </c>
      <c r="I429" s="207" t="s">
        <v>5946</v>
      </c>
      <c r="J429" s="529" t="s">
        <v>6013</v>
      </c>
    </row>
    <row r="430" customFormat="false" ht="63.75" hidden="false" customHeight="false" outlineLevel="0" collapsed="false">
      <c r="A430" s="528" t="s">
        <v>2340</v>
      </c>
      <c r="B430" s="208" t="s">
        <v>109</v>
      </c>
      <c r="C430" s="208" t="s">
        <v>2341</v>
      </c>
      <c r="D430" s="208" t="s">
        <v>2806</v>
      </c>
      <c r="E430" s="209" t="s">
        <v>168</v>
      </c>
      <c r="F430" s="207" t="s">
        <v>4669</v>
      </c>
      <c r="G430" s="207" t="s">
        <v>6014</v>
      </c>
      <c r="H430" s="207" t="s">
        <v>6015</v>
      </c>
      <c r="I430" s="207" t="s">
        <v>5946</v>
      </c>
      <c r="J430" s="529" t="s">
        <v>6016</v>
      </c>
    </row>
    <row r="431" customFormat="false" ht="51" hidden="false" customHeight="false" outlineLevel="0" collapsed="false">
      <c r="A431" s="528" t="s">
        <v>2105</v>
      </c>
      <c r="B431" s="208" t="s">
        <v>109</v>
      </c>
      <c r="C431" s="208" t="s">
        <v>2106</v>
      </c>
      <c r="D431" s="208" t="s">
        <v>2806</v>
      </c>
      <c r="E431" s="209" t="s">
        <v>168</v>
      </c>
      <c r="F431" s="207" t="s">
        <v>5140</v>
      </c>
      <c r="G431" s="207" t="s">
        <v>6017</v>
      </c>
      <c r="H431" s="207" t="s">
        <v>6018</v>
      </c>
      <c r="I431" s="207" t="s">
        <v>5946</v>
      </c>
      <c r="J431" s="529" t="s">
        <v>6019</v>
      </c>
    </row>
    <row r="432" customFormat="false" ht="38.25" hidden="false" customHeight="false" outlineLevel="0" collapsed="false">
      <c r="A432" s="528" t="s">
        <v>1670</v>
      </c>
      <c r="B432" s="208" t="s">
        <v>203</v>
      </c>
      <c r="C432" s="208" t="s">
        <v>1671</v>
      </c>
      <c r="D432" s="208" t="s">
        <v>3498</v>
      </c>
      <c r="E432" s="209" t="s">
        <v>168</v>
      </c>
      <c r="F432" s="207" t="s">
        <v>4516</v>
      </c>
      <c r="G432" s="207" t="s">
        <v>6020</v>
      </c>
      <c r="H432" s="207" t="s">
        <v>6020</v>
      </c>
      <c r="I432" s="207" t="s">
        <v>5946</v>
      </c>
      <c r="J432" s="529" t="s">
        <v>6021</v>
      </c>
    </row>
    <row r="433" customFormat="false" ht="51" hidden="false" customHeight="false" outlineLevel="0" collapsed="false">
      <c r="A433" s="528" t="s">
        <v>1993</v>
      </c>
      <c r="B433" s="208" t="s">
        <v>203</v>
      </c>
      <c r="C433" s="208" t="s">
        <v>1994</v>
      </c>
      <c r="D433" s="208" t="s">
        <v>2806</v>
      </c>
      <c r="E433" s="209" t="s">
        <v>168</v>
      </c>
      <c r="F433" s="207" t="s">
        <v>5012</v>
      </c>
      <c r="G433" s="207" t="s">
        <v>6022</v>
      </c>
      <c r="H433" s="207" t="s">
        <v>6023</v>
      </c>
      <c r="I433" s="207" t="s">
        <v>5946</v>
      </c>
      <c r="J433" s="529" t="s">
        <v>6024</v>
      </c>
    </row>
    <row r="434" customFormat="false" ht="38.25" hidden="false" customHeight="false" outlineLevel="0" collapsed="false">
      <c r="A434" s="528" t="s">
        <v>1162</v>
      </c>
      <c r="B434" s="208" t="s">
        <v>109</v>
      </c>
      <c r="C434" s="208" t="s">
        <v>1163</v>
      </c>
      <c r="D434" s="208" t="s">
        <v>2948</v>
      </c>
      <c r="E434" s="209" t="s">
        <v>164</v>
      </c>
      <c r="F434" s="207" t="s">
        <v>5665</v>
      </c>
      <c r="G434" s="207" t="s">
        <v>6025</v>
      </c>
      <c r="H434" s="207" t="s">
        <v>6026</v>
      </c>
      <c r="I434" s="207" t="s">
        <v>5946</v>
      </c>
      <c r="J434" s="529" t="s">
        <v>6027</v>
      </c>
    </row>
    <row r="435" customFormat="false" ht="38.25" hidden="false" customHeight="false" outlineLevel="0" collapsed="false">
      <c r="A435" s="528" t="s">
        <v>1673</v>
      </c>
      <c r="B435" s="208" t="s">
        <v>203</v>
      </c>
      <c r="C435" s="208" t="s">
        <v>1674</v>
      </c>
      <c r="D435" s="208" t="s">
        <v>3498</v>
      </c>
      <c r="E435" s="209" t="s">
        <v>168</v>
      </c>
      <c r="F435" s="207" t="s">
        <v>5020</v>
      </c>
      <c r="G435" s="207" t="s">
        <v>6028</v>
      </c>
      <c r="H435" s="207" t="s">
        <v>6029</v>
      </c>
      <c r="I435" s="207" t="s">
        <v>5946</v>
      </c>
      <c r="J435" s="529" t="s">
        <v>6030</v>
      </c>
    </row>
    <row r="436" customFormat="false" ht="63.75" hidden="false" customHeight="false" outlineLevel="0" collapsed="false">
      <c r="A436" s="528" t="s">
        <v>1960</v>
      </c>
      <c r="B436" s="208" t="s">
        <v>109</v>
      </c>
      <c r="C436" s="208" t="s">
        <v>1961</v>
      </c>
      <c r="D436" s="208" t="s">
        <v>2806</v>
      </c>
      <c r="E436" s="209" t="s">
        <v>168</v>
      </c>
      <c r="F436" s="207" t="s">
        <v>4582</v>
      </c>
      <c r="G436" s="207" t="s">
        <v>6031</v>
      </c>
      <c r="H436" s="207" t="s">
        <v>6032</v>
      </c>
      <c r="I436" s="207" t="s">
        <v>5946</v>
      </c>
      <c r="J436" s="529" t="s">
        <v>6033</v>
      </c>
    </row>
    <row r="437" customFormat="false" ht="51" hidden="false" customHeight="false" outlineLevel="0" collapsed="false">
      <c r="A437" s="528" t="s">
        <v>2084</v>
      </c>
      <c r="B437" s="208" t="s">
        <v>109</v>
      </c>
      <c r="C437" s="208" t="s">
        <v>2085</v>
      </c>
      <c r="D437" s="208" t="s">
        <v>2806</v>
      </c>
      <c r="E437" s="209" t="s">
        <v>168</v>
      </c>
      <c r="F437" s="207" t="s">
        <v>4883</v>
      </c>
      <c r="G437" s="207" t="s">
        <v>6034</v>
      </c>
      <c r="H437" s="207" t="s">
        <v>6035</v>
      </c>
      <c r="I437" s="207" t="s">
        <v>5946</v>
      </c>
      <c r="J437" s="529" t="s">
        <v>6036</v>
      </c>
    </row>
    <row r="438" customFormat="false" ht="63.75" hidden="false" customHeight="false" outlineLevel="0" collapsed="false">
      <c r="A438" s="528" t="s">
        <v>1270</v>
      </c>
      <c r="B438" s="208" t="s">
        <v>109</v>
      </c>
      <c r="C438" s="208" t="s">
        <v>1271</v>
      </c>
      <c r="D438" s="208" t="s">
        <v>2874</v>
      </c>
      <c r="E438" s="209" t="s">
        <v>168</v>
      </c>
      <c r="F438" s="207" t="s">
        <v>4833</v>
      </c>
      <c r="G438" s="207" t="s">
        <v>6037</v>
      </c>
      <c r="H438" s="207" t="s">
        <v>6038</v>
      </c>
      <c r="I438" s="207" t="s">
        <v>5946</v>
      </c>
      <c r="J438" s="529" t="s">
        <v>6039</v>
      </c>
    </row>
    <row r="439" customFormat="false" ht="63.75" hidden="false" customHeight="false" outlineLevel="0" collapsed="false">
      <c r="A439" s="528" t="s">
        <v>1981</v>
      </c>
      <c r="B439" s="208" t="s">
        <v>203</v>
      </c>
      <c r="C439" s="208" t="s">
        <v>1982</v>
      </c>
      <c r="D439" s="208" t="s">
        <v>2806</v>
      </c>
      <c r="E439" s="209" t="s">
        <v>168</v>
      </c>
      <c r="F439" s="207" t="s">
        <v>5282</v>
      </c>
      <c r="G439" s="207" t="s">
        <v>6040</v>
      </c>
      <c r="H439" s="207" t="s">
        <v>6041</v>
      </c>
      <c r="I439" s="207" t="s">
        <v>5946</v>
      </c>
      <c r="J439" s="529" t="s">
        <v>6042</v>
      </c>
    </row>
    <row r="440" customFormat="false" ht="38.25" hidden="false" customHeight="false" outlineLevel="0" collapsed="false">
      <c r="A440" s="528" t="s">
        <v>370</v>
      </c>
      <c r="B440" s="208" t="s">
        <v>109</v>
      </c>
      <c r="C440" s="208" t="s">
        <v>371</v>
      </c>
      <c r="D440" s="208" t="s">
        <v>2835</v>
      </c>
      <c r="E440" s="209" t="s">
        <v>242</v>
      </c>
      <c r="F440" s="207" t="s">
        <v>6043</v>
      </c>
      <c r="G440" s="207" t="s">
        <v>6044</v>
      </c>
      <c r="H440" s="207" t="s">
        <v>6045</v>
      </c>
      <c r="I440" s="207" t="s">
        <v>5946</v>
      </c>
      <c r="J440" s="529" t="s">
        <v>6046</v>
      </c>
    </row>
    <row r="441" customFormat="false" ht="51" hidden="false" customHeight="false" outlineLevel="0" collapsed="false">
      <c r="A441" s="528" t="s">
        <v>1469</v>
      </c>
      <c r="B441" s="208" t="s">
        <v>203</v>
      </c>
      <c r="C441" s="208" t="s">
        <v>1470</v>
      </c>
      <c r="D441" s="208" t="s">
        <v>2874</v>
      </c>
      <c r="E441" s="209" t="s">
        <v>269</v>
      </c>
      <c r="F441" s="207" t="s">
        <v>5020</v>
      </c>
      <c r="G441" s="207" t="s">
        <v>6047</v>
      </c>
      <c r="H441" s="207" t="s">
        <v>6048</v>
      </c>
      <c r="I441" s="207" t="s">
        <v>5946</v>
      </c>
      <c r="J441" s="529" t="s">
        <v>6049</v>
      </c>
    </row>
    <row r="442" customFormat="false" ht="51" hidden="false" customHeight="false" outlineLevel="0" collapsed="false">
      <c r="A442" s="528" t="s">
        <v>883</v>
      </c>
      <c r="B442" s="208" t="s">
        <v>109</v>
      </c>
      <c r="C442" s="208" t="s">
        <v>884</v>
      </c>
      <c r="D442" s="208" t="s">
        <v>2840</v>
      </c>
      <c r="E442" s="209" t="s">
        <v>417</v>
      </c>
      <c r="F442" s="207" t="s">
        <v>5631</v>
      </c>
      <c r="G442" s="207" t="s">
        <v>6050</v>
      </c>
      <c r="H442" s="207" t="s">
        <v>6051</v>
      </c>
      <c r="I442" s="207" t="s">
        <v>5946</v>
      </c>
      <c r="J442" s="529" t="s">
        <v>6052</v>
      </c>
    </row>
    <row r="443" customFormat="false" ht="25.5" hidden="false" customHeight="false" outlineLevel="0" collapsed="false">
      <c r="A443" s="528" t="s">
        <v>2063</v>
      </c>
      <c r="B443" s="208" t="s">
        <v>203</v>
      </c>
      <c r="C443" s="208" t="s">
        <v>2064</v>
      </c>
      <c r="D443" s="208" t="s">
        <v>2806</v>
      </c>
      <c r="E443" s="209" t="s">
        <v>168</v>
      </c>
      <c r="F443" s="207" t="s">
        <v>5480</v>
      </c>
      <c r="G443" s="207" t="s">
        <v>6053</v>
      </c>
      <c r="H443" s="207" t="s">
        <v>6054</v>
      </c>
      <c r="I443" s="207" t="s">
        <v>5946</v>
      </c>
      <c r="J443" s="529" t="s">
        <v>6055</v>
      </c>
    </row>
    <row r="444" customFormat="false" ht="25.5" hidden="false" customHeight="false" outlineLevel="0" collapsed="false">
      <c r="A444" s="528" t="s">
        <v>1703</v>
      </c>
      <c r="B444" s="208" t="s">
        <v>109</v>
      </c>
      <c r="C444" s="208" t="s">
        <v>1704</v>
      </c>
      <c r="D444" s="208" t="s">
        <v>2806</v>
      </c>
      <c r="E444" s="209" t="s">
        <v>168</v>
      </c>
      <c r="F444" s="207" t="s">
        <v>5020</v>
      </c>
      <c r="G444" s="207" t="s">
        <v>4721</v>
      </c>
      <c r="H444" s="207" t="s">
        <v>6056</v>
      </c>
      <c r="I444" s="207" t="s">
        <v>5946</v>
      </c>
      <c r="J444" s="529" t="s">
        <v>6057</v>
      </c>
    </row>
    <row r="445" customFormat="false" ht="63.75" hidden="false" customHeight="false" outlineLevel="0" collapsed="false">
      <c r="A445" s="528" t="s">
        <v>1445</v>
      </c>
      <c r="B445" s="208" t="s">
        <v>203</v>
      </c>
      <c r="C445" s="208" t="s">
        <v>1446</v>
      </c>
      <c r="D445" s="208" t="s">
        <v>3498</v>
      </c>
      <c r="E445" s="209" t="s">
        <v>168</v>
      </c>
      <c r="F445" s="207" t="s">
        <v>4516</v>
      </c>
      <c r="G445" s="207" t="s">
        <v>6058</v>
      </c>
      <c r="H445" s="207" t="s">
        <v>6058</v>
      </c>
      <c r="I445" s="207" t="s">
        <v>5946</v>
      </c>
      <c r="J445" s="529" t="s">
        <v>6059</v>
      </c>
    </row>
    <row r="446" customFormat="false" ht="51" hidden="false" customHeight="false" outlineLevel="0" collapsed="false">
      <c r="A446" s="528" t="s">
        <v>1303</v>
      </c>
      <c r="B446" s="208" t="s">
        <v>109</v>
      </c>
      <c r="C446" s="208" t="s">
        <v>1304</v>
      </c>
      <c r="D446" s="208" t="s">
        <v>2874</v>
      </c>
      <c r="E446" s="209" t="s">
        <v>269</v>
      </c>
      <c r="F446" s="207" t="s">
        <v>4989</v>
      </c>
      <c r="G446" s="207" t="s">
        <v>6060</v>
      </c>
      <c r="H446" s="207" t="s">
        <v>6061</v>
      </c>
      <c r="I446" s="207" t="s">
        <v>5946</v>
      </c>
      <c r="J446" s="529" t="s">
        <v>6062</v>
      </c>
    </row>
    <row r="447" customFormat="false" ht="25.5" hidden="false" customHeight="false" outlineLevel="0" collapsed="false">
      <c r="A447" s="528" t="s">
        <v>2041</v>
      </c>
      <c r="B447" s="208" t="s">
        <v>109</v>
      </c>
      <c r="C447" s="208" t="s">
        <v>2042</v>
      </c>
      <c r="D447" s="208" t="s">
        <v>2806</v>
      </c>
      <c r="E447" s="209" t="s">
        <v>168</v>
      </c>
      <c r="F447" s="207" t="s">
        <v>6063</v>
      </c>
      <c r="G447" s="207" t="s">
        <v>6064</v>
      </c>
      <c r="H447" s="207" t="s">
        <v>6065</v>
      </c>
      <c r="I447" s="207" t="s">
        <v>5946</v>
      </c>
      <c r="J447" s="529" t="s">
        <v>6066</v>
      </c>
    </row>
    <row r="448" customFormat="false" ht="51" hidden="false" customHeight="false" outlineLevel="0" collapsed="false">
      <c r="A448" s="528" t="s">
        <v>1969</v>
      </c>
      <c r="B448" s="208" t="s">
        <v>109</v>
      </c>
      <c r="C448" s="208" t="s">
        <v>1970</v>
      </c>
      <c r="D448" s="208" t="s">
        <v>2806</v>
      </c>
      <c r="E448" s="209" t="s">
        <v>168</v>
      </c>
      <c r="F448" s="207" t="s">
        <v>5423</v>
      </c>
      <c r="G448" s="207" t="s">
        <v>6067</v>
      </c>
      <c r="H448" s="207" t="s">
        <v>6068</v>
      </c>
      <c r="I448" s="207" t="s">
        <v>5946</v>
      </c>
      <c r="J448" s="529" t="s">
        <v>6069</v>
      </c>
    </row>
    <row r="449" customFormat="false" ht="76.5" hidden="false" customHeight="false" outlineLevel="0" collapsed="false">
      <c r="A449" s="528" t="s">
        <v>676</v>
      </c>
      <c r="B449" s="208" t="s">
        <v>109</v>
      </c>
      <c r="C449" s="208" t="s">
        <v>677</v>
      </c>
      <c r="D449" s="208" t="s">
        <v>2845</v>
      </c>
      <c r="E449" s="209" t="s">
        <v>164</v>
      </c>
      <c r="F449" s="207" t="s">
        <v>6070</v>
      </c>
      <c r="G449" s="207" t="s">
        <v>6071</v>
      </c>
      <c r="H449" s="207" t="s">
        <v>6072</v>
      </c>
      <c r="I449" s="207" t="s">
        <v>5946</v>
      </c>
      <c r="J449" s="529" t="s">
        <v>6073</v>
      </c>
    </row>
    <row r="450" customFormat="false" ht="51" hidden="false" customHeight="false" outlineLevel="0" collapsed="false">
      <c r="A450" s="528" t="s">
        <v>2117</v>
      </c>
      <c r="B450" s="208" t="s">
        <v>109</v>
      </c>
      <c r="C450" s="208" t="s">
        <v>2118</v>
      </c>
      <c r="D450" s="208" t="s">
        <v>2806</v>
      </c>
      <c r="E450" s="209" t="s">
        <v>168</v>
      </c>
      <c r="F450" s="207" t="s">
        <v>4823</v>
      </c>
      <c r="G450" s="207" t="s">
        <v>6074</v>
      </c>
      <c r="H450" s="207" t="s">
        <v>6075</v>
      </c>
      <c r="I450" s="207" t="s">
        <v>5946</v>
      </c>
      <c r="J450" s="529" t="s">
        <v>6076</v>
      </c>
    </row>
    <row r="451" customFormat="false" ht="63.75" hidden="false" customHeight="false" outlineLevel="0" collapsed="false">
      <c r="A451" s="528" t="s">
        <v>1232</v>
      </c>
      <c r="B451" s="208" t="s">
        <v>203</v>
      </c>
      <c r="C451" s="208" t="s">
        <v>1233</v>
      </c>
      <c r="D451" s="208" t="s">
        <v>2874</v>
      </c>
      <c r="E451" s="209" t="s">
        <v>269</v>
      </c>
      <c r="F451" s="207" t="s">
        <v>5756</v>
      </c>
      <c r="G451" s="207" t="s">
        <v>6077</v>
      </c>
      <c r="H451" s="207" t="s">
        <v>6078</v>
      </c>
      <c r="I451" s="207" t="s">
        <v>5946</v>
      </c>
      <c r="J451" s="529" t="s">
        <v>6079</v>
      </c>
    </row>
    <row r="452" customFormat="false" ht="38.25" hidden="false" customHeight="false" outlineLevel="0" collapsed="false">
      <c r="A452" s="528" t="s">
        <v>554</v>
      </c>
      <c r="B452" s="208" t="s">
        <v>109</v>
      </c>
      <c r="C452" s="208" t="s">
        <v>555</v>
      </c>
      <c r="D452" s="208" t="s">
        <v>2806</v>
      </c>
      <c r="E452" s="209" t="s">
        <v>168</v>
      </c>
      <c r="F452" s="207" t="s">
        <v>4587</v>
      </c>
      <c r="G452" s="207" t="s">
        <v>6080</v>
      </c>
      <c r="H452" s="207" t="s">
        <v>6081</v>
      </c>
      <c r="I452" s="207" t="s">
        <v>5946</v>
      </c>
      <c r="J452" s="529" t="s">
        <v>6082</v>
      </c>
    </row>
    <row r="453" customFormat="false" ht="51" hidden="false" customHeight="false" outlineLevel="0" collapsed="false">
      <c r="A453" s="528" t="s">
        <v>2120</v>
      </c>
      <c r="B453" s="208" t="s">
        <v>109</v>
      </c>
      <c r="C453" s="208" t="s">
        <v>2121</v>
      </c>
      <c r="D453" s="208" t="s">
        <v>2806</v>
      </c>
      <c r="E453" s="209" t="s">
        <v>168</v>
      </c>
      <c r="F453" s="207" t="s">
        <v>5375</v>
      </c>
      <c r="G453" s="207" t="s">
        <v>6083</v>
      </c>
      <c r="H453" s="207" t="s">
        <v>6084</v>
      </c>
      <c r="I453" s="207" t="s">
        <v>5946</v>
      </c>
      <c r="J453" s="529" t="s">
        <v>6085</v>
      </c>
    </row>
    <row r="454" customFormat="false" ht="25.5" hidden="false" customHeight="false" outlineLevel="0" collapsed="false">
      <c r="A454" s="528" t="s">
        <v>1652</v>
      </c>
      <c r="B454" s="208" t="s">
        <v>203</v>
      </c>
      <c r="C454" s="208" t="s">
        <v>1653</v>
      </c>
      <c r="D454" s="208" t="s">
        <v>3498</v>
      </c>
      <c r="E454" s="209" t="s">
        <v>168</v>
      </c>
      <c r="F454" s="207" t="s">
        <v>5020</v>
      </c>
      <c r="G454" s="207" t="s">
        <v>6086</v>
      </c>
      <c r="H454" s="207" t="s">
        <v>6087</v>
      </c>
      <c r="I454" s="207" t="s">
        <v>5946</v>
      </c>
      <c r="J454" s="529" t="s">
        <v>6088</v>
      </c>
    </row>
    <row r="455" customFormat="false" ht="63.75" hidden="false" customHeight="false" outlineLevel="0" collapsed="false">
      <c r="A455" s="528" t="s">
        <v>2319</v>
      </c>
      <c r="B455" s="208" t="s">
        <v>109</v>
      </c>
      <c r="C455" s="208" t="s">
        <v>2320</v>
      </c>
      <c r="D455" s="208" t="s">
        <v>2806</v>
      </c>
      <c r="E455" s="209" t="s">
        <v>168</v>
      </c>
      <c r="F455" s="207" t="s">
        <v>4746</v>
      </c>
      <c r="G455" s="207" t="s">
        <v>6089</v>
      </c>
      <c r="H455" s="207" t="s">
        <v>6090</v>
      </c>
      <c r="I455" s="207" t="s">
        <v>5946</v>
      </c>
      <c r="J455" s="529" t="s">
        <v>6091</v>
      </c>
    </row>
    <row r="456" customFormat="false" ht="25.5" hidden="false" customHeight="false" outlineLevel="0" collapsed="false">
      <c r="A456" s="528" t="s">
        <v>1436</v>
      </c>
      <c r="B456" s="208" t="s">
        <v>203</v>
      </c>
      <c r="C456" s="208" t="s">
        <v>1437</v>
      </c>
      <c r="D456" s="208" t="s">
        <v>3498</v>
      </c>
      <c r="E456" s="209" t="s">
        <v>168</v>
      </c>
      <c r="F456" s="207" t="s">
        <v>4850</v>
      </c>
      <c r="G456" s="207" t="s">
        <v>6092</v>
      </c>
      <c r="H456" s="207" t="s">
        <v>6093</v>
      </c>
      <c r="I456" s="207" t="s">
        <v>5946</v>
      </c>
      <c r="J456" s="529" t="s">
        <v>6094</v>
      </c>
    </row>
    <row r="457" customFormat="false" ht="38.25" hidden="false" customHeight="false" outlineLevel="0" collapsed="false">
      <c r="A457" s="528" t="s">
        <v>1716</v>
      </c>
      <c r="B457" s="208" t="s">
        <v>109</v>
      </c>
      <c r="C457" s="208" t="s">
        <v>1717</v>
      </c>
      <c r="D457" s="208" t="s">
        <v>2874</v>
      </c>
      <c r="E457" s="209" t="s">
        <v>168</v>
      </c>
      <c r="F457" s="207" t="s">
        <v>4795</v>
      </c>
      <c r="G457" s="207" t="s">
        <v>6095</v>
      </c>
      <c r="H457" s="207" t="s">
        <v>6096</v>
      </c>
      <c r="I457" s="207" t="s">
        <v>5946</v>
      </c>
      <c r="J457" s="529" t="s">
        <v>6097</v>
      </c>
    </row>
    <row r="458" customFormat="false" ht="38.25" hidden="false" customHeight="false" outlineLevel="0" collapsed="false">
      <c r="A458" s="528" t="s">
        <v>1456</v>
      </c>
      <c r="B458" s="208" t="s">
        <v>109</v>
      </c>
      <c r="C458" s="208" t="s">
        <v>1457</v>
      </c>
      <c r="D458" s="208" t="s">
        <v>2874</v>
      </c>
      <c r="E458" s="209" t="s">
        <v>269</v>
      </c>
      <c r="F458" s="207" t="s">
        <v>5255</v>
      </c>
      <c r="G458" s="207" t="s">
        <v>6098</v>
      </c>
      <c r="H458" s="207" t="s">
        <v>6099</v>
      </c>
      <c r="I458" s="207" t="s">
        <v>5946</v>
      </c>
      <c r="J458" s="529" t="s">
        <v>6100</v>
      </c>
    </row>
    <row r="459" customFormat="false" ht="38.25" hidden="false" customHeight="false" outlineLevel="0" collapsed="false">
      <c r="A459" s="528" t="s">
        <v>1421</v>
      </c>
      <c r="B459" s="208" t="s">
        <v>203</v>
      </c>
      <c r="C459" s="208" t="s">
        <v>1422</v>
      </c>
      <c r="D459" s="208" t="s">
        <v>3498</v>
      </c>
      <c r="E459" s="209" t="s">
        <v>168</v>
      </c>
      <c r="F459" s="207" t="s">
        <v>6101</v>
      </c>
      <c r="G459" s="207" t="s">
        <v>6102</v>
      </c>
      <c r="H459" s="207" t="s">
        <v>6103</v>
      </c>
      <c r="I459" s="207" t="s">
        <v>5946</v>
      </c>
      <c r="J459" s="529" t="s">
        <v>6104</v>
      </c>
    </row>
    <row r="460" customFormat="false" ht="51" hidden="false" customHeight="false" outlineLevel="0" collapsed="false">
      <c r="A460" s="528" t="s">
        <v>1682</v>
      </c>
      <c r="B460" s="208" t="s">
        <v>203</v>
      </c>
      <c r="C460" s="208" t="s">
        <v>1683</v>
      </c>
      <c r="D460" s="208" t="s">
        <v>3498</v>
      </c>
      <c r="E460" s="209" t="s">
        <v>168</v>
      </c>
      <c r="F460" s="207" t="s">
        <v>4516</v>
      </c>
      <c r="G460" s="207" t="s">
        <v>6105</v>
      </c>
      <c r="H460" s="207" t="s">
        <v>6105</v>
      </c>
      <c r="I460" s="207" t="s">
        <v>5946</v>
      </c>
      <c r="J460" s="529" t="s">
        <v>6106</v>
      </c>
    </row>
    <row r="461" customFormat="false" ht="51" hidden="false" customHeight="false" outlineLevel="0" collapsed="false">
      <c r="A461" s="528" t="s">
        <v>1251</v>
      </c>
      <c r="B461" s="208" t="s">
        <v>109</v>
      </c>
      <c r="C461" s="208" t="s">
        <v>1252</v>
      </c>
      <c r="D461" s="208" t="s">
        <v>2874</v>
      </c>
      <c r="E461" s="209" t="s">
        <v>168</v>
      </c>
      <c r="F461" s="207" t="s">
        <v>6107</v>
      </c>
      <c r="G461" s="207" t="s">
        <v>6108</v>
      </c>
      <c r="H461" s="207" t="s">
        <v>6109</v>
      </c>
      <c r="I461" s="207" t="s">
        <v>5946</v>
      </c>
      <c r="J461" s="529" t="s">
        <v>6110</v>
      </c>
    </row>
    <row r="462" customFormat="false" ht="51" hidden="false" customHeight="false" outlineLevel="0" collapsed="false">
      <c r="A462" s="528" t="s">
        <v>547</v>
      </c>
      <c r="B462" s="208" t="s">
        <v>203</v>
      </c>
      <c r="C462" s="208" t="s">
        <v>548</v>
      </c>
      <c r="D462" s="208" t="s">
        <v>3006</v>
      </c>
      <c r="E462" s="209" t="s">
        <v>164</v>
      </c>
      <c r="F462" s="207" t="s">
        <v>4682</v>
      </c>
      <c r="G462" s="207" t="s">
        <v>6111</v>
      </c>
      <c r="H462" s="207" t="s">
        <v>6112</v>
      </c>
      <c r="I462" s="207" t="s">
        <v>5946</v>
      </c>
      <c r="J462" s="529" t="s">
        <v>6113</v>
      </c>
    </row>
    <row r="463" customFormat="false" ht="25.5" hidden="false" customHeight="false" outlineLevel="0" collapsed="false">
      <c r="A463" s="528" t="s">
        <v>176</v>
      </c>
      <c r="B463" s="208" t="s">
        <v>109</v>
      </c>
      <c r="C463" s="208" t="s">
        <v>177</v>
      </c>
      <c r="D463" s="208" t="s">
        <v>5980</v>
      </c>
      <c r="E463" s="209" t="s">
        <v>164</v>
      </c>
      <c r="F463" s="207" t="s">
        <v>4587</v>
      </c>
      <c r="G463" s="207" t="s">
        <v>6114</v>
      </c>
      <c r="H463" s="207" t="s">
        <v>6115</v>
      </c>
      <c r="I463" s="207" t="s">
        <v>5946</v>
      </c>
      <c r="J463" s="529" t="s">
        <v>6116</v>
      </c>
    </row>
    <row r="464" customFormat="false" ht="51" hidden="false" customHeight="false" outlineLevel="0" collapsed="false">
      <c r="A464" s="528" t="s">
        <v>2108</v>
      </c>
      <c r="B464" s="208" t="s">
        <v>109</v>
      </c>
      <c r="C464" s="208" t="s">
        <v>2109</v>
      </c>
      <c r="D464" s="208" t="s">
        <v>2806</v>
      </c>
      <c r="E464" s="209" t="s">
        <v>168</v>
      </c>
      <c r="F464" s="207" t="s">
        <v>5375</v>
      </c>
      <c r="G464" s="207" t="s">
        <v>6117</v>
      </c>
      <c r="H464" s="207" t="s">
        <v>6118</v>
      </c>
      <c r="I464" s="207" t="s">
        <v>5946</v>
      </c>
      <c r="J464" s="529" t="s">
        <v>6119</v>
      </c>
    </row>
    <row r="465" customFormat="false" ht="38.25" hidden="false" customHeight="false" outlineLevel="0" collapsed="false">
      <c r="A465" s="528" t="s">
        <v>585</v>
      </c>
      <c r="B465" s="208" t="s">
        <v>203</v>
      </c>
      <c r="C465" s="208" t="s">
        <v>586</v>
      </c>
      <c r="D465" s="208" t="s">
        <v>2874</v>
      </c>
      <c r="E465" s="209" t="s">
        <v>168</v>
      </c>
      <c r="F465" s="207" t="s">
        <v>4669</v>
      </c>
      <c r="G465" s="207" t="s">
        <v>6120</v>
      </c>
      <c r="H465" s="207" t="s">
        <v>6121</v>
      </c>
      <c r="I465" s="207" t="s">
        <v>5946</v>
      </c>
      <c r="J465" s="529" t="s">
        <v>6122</v>
      </c>
    </row>
    <row r="466" customFormat="false" ht="51" hidden="false" customHeight="false" outlineLevel="0" collapsed="false">
      <c r="A466" s="528" t="s">
        <v>1399</v>
      </c>
      <c r="B466" s="208" t="s">
        <v>203</v>
      </c>
      <c r="C466" s="208" t="s">
        <v>1400</v>
      </c>
      <c r="D466" s="208" t="s">
        <v>2874</v>
      </c>
      <c r="E466" s="209" t="s">
        <v>168</v>
      </c>
      <c r="F466" s="207" t="s">
        <v>4823</v>
      </c>
      <c r="G466" s="207" t="s">
        <v>6123</v>
      </c>
      <c r="H466" s="207" t="s">
        <v>6124</v>
      </c>
      <c r="I466" s="207" t="s">
        <v>5946</v>
      </c>
      <c r="J466" s="529" t="s">
        <v>6125</v>
      </c>
    </row>
    <row r="467" customFormat="false" ht="38.25" hidden="false" customHeight="false" outlineLevel="0" collapsed="false">
      <c r="A467" s="528" t="s">
        <v>1658</v>
      </c>
      <c r="B467" s="208" t="s">
        <v>203</v>
      </c>
      <c r="C467" s="208" t="s">
        <v>1659</v>
      </c>
      <c r="D467" s="208" t="s">
        <v>2874</v>
      </c>
      <c r="E467" s="209" t="s">
        <v>168</v>
      </c>
      <c r="F467" s="207" t="s">
        <v>5756</v>
      </c>
      <c r="G467" s="207" t="s">
        <v>6126</v>
      </c>
      <c r="H467" s="207" t="s">
        <v>6127</v>
      </c>
      <c r="I467" s="207" t="s">
        <v>5946</v>
      </c>
      <c r="J467" s="529" t="s">
        <v>6128</v>
      </c>
    </row>
    <row r="468" customFormat="false" ht="63.75" hidden="false" customHeight="false" outlineLevel="0" collapsed="false">
      <c r="A468" s="528" t="s">
        <v>1748</v>
      </c>
      <c r="B468" s="208" t="s">
        <v>109</v>
      </c>
      <c r="C468" s="208" t="s">
        <v>1749</v>
      </c>
      <c r="D468" s="208" t="s">
        <v>2806</v>
      </c>
      <c r="E468" s="209" t="s">
        <v>168</v>
      </c>
      <c r="F468" s="207" t="s">
        <v>6129</v>
      </c>
      <c r="G468" s="207" t="s">
        <v>6130</v>
      </c>
      <c r="H468" s="207" t="s">
        <v>6131</v>
      </c>
      <c r="I468" s="207" t="s">
        <v>5946</v>
      </c>
      <c r="J468" s="529" t="s">
        <v>6132</v>
      </c>
    </row>
    <row r="469" customFormat="false" ht="51" hidden="false" customHeight="false" outlineLevel="0" collapsed="false">
      <c r="A469" s="528" t="s">
        <v>244</v>
      </c>
      <c r="B469" s="208" t="s">
        <v>109</v>
      </c>
      <c r="C469" s="208" t="s">
        <v>245</v>
      </c>
      <c r="D469" s="208" t="s">
        <v>5980</v>
      </c>
      <c r="E469" s="209" t="s">
        <v>242</v>
      </c>
      <c r="F469" s="207" t="s">
        <v>6133</v>
      </c>
      <c r="G469" s="207" t="s">
        <v>6134</v>
      </c>
      <c r="H469" s="207" t="s">
        <v>6135</v>
      </c>
      <c r="I469" s="207" t="s">
        <v>5946</v>
      </c>
      <c r="J469" s="529" t="s">
        <v>6136</v>
      </c>
    </row>
    <row r="470" customFormat="false" ht="76.5" hidden="false" customHeight="false" outlineLevel="0" collapsed="false">
      <c r="A470" s="528" t="s">
        <v>560</v>
      </c>
      <c r="B470" s="208" t="s">
        <v>109</v>
      </c>
      <c r="C470" s="208" t="s">
        <v>561</v>
      </c>
      <c r="D470" s="208" t="s">
        <v>2806</v>
      </c>
      <c r="E470" s="209" t="s">
        <v>168</v>
      </c>
      <c r="F470" s="207" t="s">
        <v>4669</v>
      </c>
      <c r="G470" s="207" t="s">
        <v>6137</v>
      </c>
      <c r="H470" s="207" t="s">
        <v>5350</v>
      </c>
      <c r="I470" s="207" t="s">
        <v>5946</v>
      </c>
      <c r="J470" s="529" t="s">
        <v>6138</v>
      </c>
    </row>
    <row r="471" customFormat="false" ht="38.25" hidden="false" customHeight="false" outlineLevel="0" collapsed="false">
      <c r="A471" s="528" t="s">
        <v>437</v>
      </c>
      <c r="B471" s="208" t="s">
        <v>109</v>
      </c>
      <c r="C471" s="208" t="s">
        <v>438</v>
      </c>
      <c r="D471" s="208" t="s">
        <v>2874</v>
      </c>
      <c r="E471" s="209" t="s">
        <v>168</v>
      </c>
      <c r="F471" s="207" t="s">
        <v>4587</v>
      </c>
      <c r="G471" s="207" t="s">
        <v>6139</v>
      </c>
      <c r="H471" s="207" t="s">
        <v>6140</v>
      </c>
      <c r="I471" s="207" t="s">
        <v>5946</v>
      </c>
      <c r="J471" s="529" t="s">
        <v>6141</v>
      </c>
    </row>
    <row r="472" customFormat="false" ht="38.25" hidden="false" customHeight="false" outlineLevel="0" collapsed="false">
      <c r="A472" s="528" t="s">
        <v>1384</v>
      </c>
      <c r="B472" s="208" t="s">
        <v>109</v>
      </c>
      <c r="C472" s="208" t="s">
        <v>1385</v>
      </c>
      <c r="D472" s="208" t="s">
        <v>2874</v>
      </c>
      <c r="E472" s="209" t="s">
        <v>168</v>
      </c>
      <c r="F472" s="207" t="s">
        <v>4795</v>
      </c>
      <c r="G472" s="207" t="s">
        <v>5076</v>
      </c>
      <c r="H472" s="207" t="s">
        <v>6142</v>
      </c>
      <c r="I472" s="207" t="s">
        <v>5946</v>
      </c>
      <c r="J472" s="529" t="s">
        <v>6141</v>
      </c>
    </row>
    <row r="473" customFormat="false" ht="51" hidden="false" customHeight="false" outlineLevel="0" collapsed="false">
      <c r="A473" s="528" t="s">
        <v>1693</v>
      </c>
      <c r="B473" s="208" t="s">
        <v>109</v>
      </c>
      <c r="C473" s="208" t="s">
        <v>1694</v>
      </c>
      <c r="D473" s="208" t="s">
        <v>2874</v>
      </c>
      <c r="E473" s="209" t="s">
        <v>168</v>
      </c>
      <c r="F473" s="207" t="s">
        <v>6143</v>
      </c>
      <c r="G473" s="207" t="s">
        <v>6144</v>
      </c>
      <c r="H473" s="207" t="s">
        <v>6145</v>
      </c>
      <c r="I473" s="207" t="s">
        <v>5946</v>
      </c>
      <c r="J473" s="529" t="s">
        <v>6146</v>
      </c>
    </row>
    <row r="474" customFormat="false" ht="38.25" hidden="false" customHeight="false" outlineLevel="0" collapsed="false">
      <c r="A474" s="528" t="s">
        <v>516</v>
      </c>
      <c r="B474" s="208" t="s">
        <v>203</v>
      </c>
      <c r="C474" s="208" t="s">
        <v>517</v>
      </c>
      <c r="D474" s="208" t="s">
        <v>2874</v>
      </c>
      <c r="E474" s="209" t="s">
        <v>168</v>
      </c>
      <c r="F474" s="207" t="s">
        <v>4746</v>
      </c>
      <c r="G474" s="207" t="s">
        <v>6147</v>
      </c>
      <c r="H474" s="207" t="s">
        <v>6148</v>
      </c>
      <c r="I474" s="207" t="s">
        <v>5946</v>
      </c>
      <c r="J474" s="529" t="s">
        <v>6149</v>
      </c>
    </row>
    <row r="475" customFormat="false" ht="63.75" hidden="false" customHeight="false" outlineLevel="0" collapsed="false">
      <c r="A475" s="528" t="s">
        <v>1966</v>
      </c>
      <c r="B475" s="208" t="s">
        <v>109</v>
      </c>
      <c r="C475" s="208" t="s">
        <v>1967</v>
      </c>
      <c r="D475" s="208" t="s">
        <v>2806</v>
      </c>
      <c r="E475" s="209" t="s">
        <v>168</v>
      </c>
      <c r="F475" s="207" t="s">
        <v>5375</v>
      </c>
      <c r="G475" s="207" t="s">
        <v>6150</v>
      </c>
      <c r="H475" s="207" t="s">
        <v>6151</v>
      </c>
      <c r="I475" s="207" t="s">
        <v>5946</v>
      </c>
      <c r="J475" s="529" t="s">
        <v>6152</v>
      </c>
    </row>
    <row r="476" customFormat="false" ht="51" hidden="false" customHeight="false" outlineLevel="0" collapsed="false">
      <c r="A476" s="528" t="s">
        <v>2125</v>
      </c>
      <c r="B476" s="208" t="s">
        <v>109</v>
      </c>
      <c r="C476" s="208" t="s">
        <v>2126</v>
      </c>
      <c r="D476" s="208" t="s">
        <v>2806</v>
      </c>
      <c r="E476" s="209" t="s">
        <v>269</v>
      </c>
      <c r="F476" s="207" t="s">
        <v>5012</v>
      </c>
      <c r="G476" s="207" t="s">
        <v>6153</v>
      </c>
      <c r="H476" s="207" t="s">
        <v>6154</v>
      </c>
      <c r="I476" s="207" t="s">
        <v>5946</v>
      </c>
      <c r="J476" s="529" t="s">
        <v>6155</v>
      </c>
    </row>
    <row r="477" customFormat="false" ht="25.5" hidden="false" customHeight="false" outlineLevel="0" collapsed="false">
      <c r="A477" s="528" t="s">
        <v>2680</v>
      </c>
      <c r="B477" s="208" t="s">
        <v>109</v>
      </c>
      <c r="C477" s="208" t="s">
        <v>2681</v>
      </c>
      <c r="D477" s="208" t="s">
        <v>2768</v>
      </c>
      <c r="E477" s="209" t="s">
        <v>164</v>
      </c>
      <c r="F477" s="207" t="s">
        <v>6156</v>
      </c>
      <c r="G477" s="207" t="s">
        <v>6157</v>
      </c>
      <c r="H477" s="207" t="s">
        <v>6158</v>
      </c>
      <c r="I477" s="207" t="s">
        <v>5946</v>
      </c>
      <c r="J477" s="529" t="s">
        <v>6159</v>
      </c>
    </row>
    <row r="478" customFormat="false" ht="51" hidden="false" customHeight="false" outlineLevel="0" collapsed="false">
      <c r="A478" s="528" t="s">
        <v>1770</v>
      </c>
      <c r="B478" s="208" t="s">
        <v>109</v>
      </c>
      <c r="C478" s="208" t="s">
        <v>1771</v>
      </c>
      <c r="D478" s="208" t="s">
        <v>2806</v>
      </c>
      <c r="E478" s="209" t="s">
        <v>269</v>
      </c>
      <c r="F478" s="207" t="s">
        <v>4818</v>
      </c>
      <c r="G478" s="207" t="s">
        <v>6160</v>
      </c>
      <c r="H478" s="207" t="s">
        <v>6161</v>
      </c>
      <c r="I478" s="207" t="s">
        <v>5946</v>
      </c>
      <c r="J478" s="529" t="s">
        <v>6162</v>
      </c>
    </row>
    <row r="479" customFormat="false" ht="63.75" hidden="false" customHeight="false" outlineLevel="0" collapsed="false">
      <c r="A479" s="528" t="s">
        <v>1679</v>
      </c>
      <c r="B479" s="208" t="s">
        <v>203</v>
      </c>
      <c r="C479" s="208" t="s">
        <v>1680</v>
      </c>
      <c r="D479" s="208" t="s">
        <v>3498</v>
      </c>
      <c r="E479" s="209" t="s">
        <v>168</v>
      </c>
      <c r="F479" s="207" t="s">
        <v>4516</v>
      </c>
      <c r="G479" s="207" t="s">
        <v>6163</v>
      </c>
      <c r="H479" s="207" t="s">
        <v>6163</v>
      </c>
      <c r="I479" s="207" t="s">
        <v>5946</v>
      </c>
      <c r="J479" s="529" t="s">
        <v>6162</v>
      </c>
    </row>
    <row r="480" customFormat="false" ht="38.25" hidden="false" customHeight="false" outlineLevel="0" collapsed="false">
      <c r="A480" s="528" t="s">
        <v>566</v>
      </c>
      <c r="B480" s="208" t="s">
        <v>109</v>
      </c>
      <c r="C480" s="208" t="s">
        <v>567</v>
      </c>
      <c r="D480" s="208" t="s">
        <v>2806</v>
      </c>
      <c r="E480" s="209" t="s">
        <v>168</v>
      </c>
      <c r="F480" s="207" t="s">
        <v>4823</v>
      </c>
      <c r="G480" s="207" t="s">
        <v>6164</v>
      </c>
      <c r="H480" s="207" t="s">
        <v>6165</v>
      </c>
      <c r="I480" s="207" t="s">
        <v>5946</v>
      </c>
      <c r="J480" s="529" t="s">
        <v>6166</v>
      </c>
    </row>
    <row r="481" customFormat="false" ht="63.75" hidden="false" customHeight="false" outlineLevel="0" collapsed="false">
      <c r="A481" s="528" t="s">
        <v>1963</v>
      </c>
      <c r="B481" s="208" t="s">
        <v>109</v>
      </c>
      <c r="C481" s="208" t="s">
        <v>1964</v>
      </c>
      <c r="D481" s="208" t="s">
        <v>2806</v>
      </c>
      <c r="E481" s="209" t="s">
        <v>168</v>
      </c>
      <c r="F481" s="207" t="s">
        <v>4818</v>
      </c>
      <c r="G481" s="207" t="s">
        <v>6167</v>
      </c>
      <c r="H481" s="207" t="s">
        <v>6168</v>
      </c>
      <c r="I481" s="207" t="s">
        <v>5946</v>
      </c>
      <c r="J481" s="529" t="s">
        <v>6169</v>
      </c>
    </row>
    <row r="482" customFormat="false" ht="51" hidden="false" customHeight="false" outlineLevel="0" collapsed="false">
      <c r="A482" s="528" t="s">
        <v>2093</v>
      </c>
      <c r="B482" s="208" t="s">
        <v>109</v>
      </c>
      <c r="C482" s="208" t="s">
        <v>2094</v>
      </c>
      <c r="D482" s="208" t="s">
        <v>2806</v>
      </c>
      <c r="E482" s="209" t="s">
        <v>168</v>
      </c>
      <c r="F482" s="207" t="s">
        <v>5756</v>
      </c>
      <c r="G482" s="207" t="s">
        <v>6170</v>
      </c>
      <c r="H482" s="207" t="s">
        <v>6171</v>
      </c>
      <c r="I482" s="207" t="s">
        <v>5946</v>
      </c>
      <c r="J482" s="529" t="s">
        <v>6172</v>
      </c>
    </row>
    <row r="483" customFormat="false" ht="25.5" hidden="false" customHeight="false" outlineLevel="0" collapsed="false">
      <c r="A483" s="528" t="s">
        <v>2428</v>
      </c>
      <c r="B483" s="208" t="s">
        <v>203</v>
      </c>
      <c r="C483" s="208" t="s">
        <v>2429</v>
      </c>
      <c r="D483" s="208" t="s">
        <v>2806</v>
      </c>
      <c r="E483" s="209" t="s">
        <v>168</v>
      </c>
      <c r="F483" s="207" t="s">
        <v>4746</v>
      </c>
      <c r="G483" s="207" t="s">
        <v>6173</v>
      </c>
      <c r="H483" s="207" t="s">
        <v>6174</v>
      </c>
      <c r="I483" s="207" t="s">
        <v>5946</v>
      </c>
      <c r="J483" s="529" t="s">
        <v>6175</v>
      </c>
    </row>
    <row r="484" customFormat="false" ht="38.25" hidden="false" customHeight="false" outlineLevel="0" collapsed="false">
      <c r="A484" s="528" t="s">
        <v>1856</v>
      </c>
      <c r="B484" s="208" t="s">
        <v>109</v>
      </c>
      <c r="C484" s="208" t="s">
        <v>1857</v>
      </c>
      <c r="D484" s="208" t="s">
        <v>2806</v>
      </c>
      <c r="E484" s="209" t="s">
        <v>269</v>
      </c>
      <c r="F484" s="207" t="s">
        <v>6176</v>
      </c>
      <c r="G484" s="207" t="s">
        <v>6177</v>
      </c>
      <c r="H484" s="207" t="s">
        <v>6178</v>
      </c>
      <c r="I484" s="207" t="s">
        <v>5946</v>
      </c>
      <c r="J484" s="529" t="s">
        <v>6179</v>
      </c>
    </row>
    <row r="485" customFormat="false" ht="51" hidden="false" customHeight="false" outlineLevel="0" collapsed="false">
      <c r="A485" s="528" t="s">
        <v>2161</v>
      </c>
      <c r="B485" s="208" t="s">
        <v>109</v>
      </c>
      <c r="C485" s="208" t="s">
        <v>2162</v>
      </c>
      <c r="D485" s="208" t="s">
        <v>2806</v>
      </c>
      <c r="E485" s="209" t="s">
        <v>168</v>
      </c>
      <c r="F485" s="207" t="s">
        <v>5583</v>
      </c>
      <c r="G485" s="207" t="s">
        <v>6180</v>
      </c>
      <c r="H485" s="207" t="s">
        <v>6181</v>
      </c>
      <c r="I485" s="207" t="s">
        <v>5946</v>
      </c>
      <c r="J485" s="529" t="s">
        <v>6179</v>
      </c>
    </row>
    <row r="486" customFormat="false" ht="38.25" hidden="false" customHeight="false" outlineLevel="0" collapsed="false">
      <c r="A486" s="528" t="s">
        <v>1552</v>
      </c>
      <c r="B486" s="208" t="s">
        <v>203</v>
      </c>
      <c r="C486" s="208" t="s">
        <v>1553</v>
      </c>
      <c r="D486" s="208" t="s">
        <v>2874</v>
      </c>
      <c r="E486" s="209" t="s">
        <v>168</v>
      </c>
      <c r="F486" s="207" t="s">
        <v>6182</v>
      </c>
      <c r="G486" s="207" t="s">
        <v>5648</v>
      </c>
      <c r="H486" s="207" t="s">
        <v>6183</v>
      </c>
      <c r="I486" s="207" t="s">
        <v>5946</v>
      </c>
      <c r="J486" s="529" t="s">
        <v>6184</v>
      </c>
    </row>
    <row r="487" customFormat="false" ht="25.5" hidden="false" customHeight="false" outlineLevel="0" collapsed="false">
      <c r="A487" s="528" t="s">
        <v>2374</v>
      </c>
      <c r="B487" s="208" t="s">
        <v>203</v>
      </c>
      <c r="C487" s="208" t="s">
        <v>2375</v>
      </c>
      <c r="D487" s="208" t="s">
        <v>2768</v>
      </c>
      <c r="E487" s="209" t="s">
        <v>269</v>
      </c>
      <c r="F487" s="207" t="s">
        <v>5756</v>
      </c>
      <c r="G487" s="207" t="s">
        <v>6185</v>
      </c>
      <c r="H487" s="207" t="s">
        <v>6186</v>
      </c>
      <c r="I487" s="207" t="s">
        <v>5946</v>
      </c>
      <c r="J487" s="529" t="s">
        <v>6187</v>
      </c>
    </row>
    <row r="488" customFormat="false" ht="76.5" hidden="false" customHeight="false" outlineLevel="0" collapsed="false">
      <c r="A488" s="528" t="s">
        <v>529</v>
      </c>
      <c r="B488" s="208" t="s">
        <v>109</v>
      </c>
      <c r="C488" s="208" t="s">
        <v>530</v>
      </c>
      <c r="D488" s="208" t="s">
        <v>2845</v>
      </c>
      <c r="E488" s="209" t="s">
        <v>164</v>
      </c>
      <c r="F488" s="207" t="s">
        <v>6188</v>
      </c>
      <c r="G488" s="207" t="s">
        <v>6189</v>
      </c>
      <c r="H488" s="207" t="s">
        <v>6190</v>
      </c>
      <c r="I488" s="207" t="s">
        <v>5946</v>
      </c>
      <c r="J488" s="529" t="s">
        <v>6191</v>
      </c>
    </row>
    <row r="489" customFormat="false" ht="63.75" hidden="false" customHeight="false" outlineLevel="0" collapsed="false">
      <c r="A489" s="528" t="s">
        <v>2331</v>
      </c>
      <c r="B489" s="208" t="s">
        <v>203</v>
      </c>
      <c r="C489" s="208" t="s">
        <v>2332</v>
      </c>
      <c r="D489" s="208" t="s">
        <v>2806</v>
      </c>
      <c r="E489" s="209" t="s">
        <v>168</v>
      </c>
      <c r="F489" s="207" t="s">
        <v>4823</v>
      </c>
      <c r="G489" s="207" t="s">
        <v>6192</v>
      </c>
      <c r="H489" s="207" t="s">
        <v>6193</v>
      </c>
      <c r="I489" s="207" t="s">
        <v>5946</v>
      </c>
      <c r="J489" s="529" t="s">
        <v>6191</v>
      </c>
    </row>
    <row r="490" customFormat="false" ht="51" hidden="false" customHeight="false" outlineLevel="0" collapsed="false">
      <c r="A490" s="528" t="s">
        <v>1833</v>
      </c>
      <c r="B490" s="208" t="s">
        <v>203</v>
      </c>
      <c r="C490" s="208" t="s">
        <v>1834</v>
      </c>
      <c r="D490" s="208" t="s">
        <v>2806</v>
      </c>
      <c r="E490" s="209" t="s">
        <v>168</v>
      </c>
      <c r="F490" s="207" t="s">
        <v>5657</v>
      </c>
      <c r="G490" s="207" t="s">
        <v>6194</v>
      </c>
      <c r="H490" s="207" t="s">
        <v>6195</v>
      </c>
      <c r="I490" s="207" t="s">
        <v>5946</v>
      </c>
      <c r="J490" s="529" t="s">
        <v>6196</v>
      </c>
    </row>
    <row r="491" customFormat="false" ht="51" hidden="false" customHeight="false" outlineLevel="0" collapsed="false">
      <c r="A491" s="528" t="s">
        <v>1451</v>
      </c>
      <c r="B491" s="208" t="s">
        <v>109</v>
      </c>
      <c r="C491" s="208" t="s">
        <v>1452</v>
      </c>
      <c r="D491" s="208" t="s">
        <v>2874</v>
      </c>
      <c r="E491" s="209" t="s">
        <v>269</v>
      </c>
      <c r="F491" s="207" t="s">
        <v>5255</v>
      </c>
      <c r="G491" s="207" t="s">
        <v>6197</v>
      </c>
      <c r="H491" s="207" t="s">
        <v>6198</v>
      </c>
      <c r="I491" s="207" t="s">
        <v>5946</v>
      </c>
      <c r="J491" s="529" t="s">
        <v>6199</v>
      </c>
    </row>
    <row r="492" customFormat="false" ht="51" hidden="false" customHeight="false" outlineLevel="0" collapsed="false">
      <c r="A492" s="528" t="s">
        <v>2328</v>
      </c>
      <c r="B492" s="208" t="s">
        <v>109</v>
      </c>
      <c r="C492" s="208" t="s">
        <v>2329</v>
      </c>
      <c r="D492" s="208" t="s">
        <v>2806</v>
      </c>
      <c r="E492" s="209" t="s">
        <v>168</v>
      </c>
      <c r="F492" s="207" t="s">
        <v>4669</v>
      </c>
      <c r="G492" s="207" t="s">
        <v>6200</v>
      </c>
      <c r="H492" s="207" t="s">
        <v>6201</v>
      </c>
      <c r="I492" s="207" t="s">
        <v>5946</v>
      </c>
      <c r="J492" s="529" t="s">
        <v>6202</v>
      </c>
    </row>
    <row r="493" customFormat="false" ht="38.25" hidden="false" customHeight="false" outlineLevel="0" collapsed="false">
      <c r="A493" s="528" t="s">
        <v>1559</v>
      </c>
      <c r="B493" s="208" t="s">
        <v>203</v>
      </c>
      <c r="C493" s="208" t="s">
        <v>1560</v>
      </c>
      <c r="D493" s="208" t="s">
        <v>2874</v>
      </c>
      <c r="E493" s="209" t="s">
        <v>168</v>
      </c>
      <c r="F493" s="207" t="s">
        <v>4876</v>
      </c>
      <c r="G493" s="207" t="s">
        <v>6203</v>
      </c>
      <c r="H493" s="207" t="s">
        <v>6201</v>
      </c>
      <c r="I493" s="207" t="s">
        <v>5946</v>
      </c>
      <c r="J493" s="529" t="s">
        <v>6204</v>
      </c>
    </row>
    <row r="494" customFormat="false" ht="51" hidden="false" customHeight="false" outlineLevel="0" collapsed="false">
      <c r="A494" s="528" t="s">
        <v>1742</v>
      </c>
      <c r="B494" s="208" t="s">
        <v>109</v>
      </c>
      <c r="C494" s="208" t="s">
        <v>1743</v>
      </c>
      <c r="D494" s="208" t="s">
        <v>2806</v>
      </c>
      <c r="E494" s="209" t="s">
        <v>168</v>
      </c>
      <c r="F494" s="207" t="s">
        <v>5353</v>
      </c>
      <c r="G494" s="207" t="s">
        <v>6205</v>
      </c>
      <c r="H494" s="207" t="s">
        <v>6206</v>
      </c>
      <c r="I494" s="207" t="s">
        <v>5946</v>
      </c>
      <c r="J494" s="529" t="s">
        <v>6204</v>
      </c>
    </row>
    <row r="495" customFormat="false" ht="76.5" hidden="false" customHeight="false" outlineLevel="0" collapsed="false">
      <c r="A495" s="528" t="s">
        <v>360</v>
      </c>
      <c r="B495" s="208" t="s">
        <v>203</v>
      </c>
      <c r="C495" s="208" t="s">
        <v>361</v>
      </c>
      <c r="D495" s="208" t="s">
        <v>2806</v>
      </c>
      <c r="E495" s="209" t="s">
        <v>168</v>
      </c>
      <c r="F495" s="207" t="s">
        <v>4516</v>
      </c>
      <c r="G495" s="207" t="s">
        <v>6207</v>
      </c>
      <c r="H495" s="207" t="s">
        <v>6207</v>
      </c>
      <c r="I495" s="207" t="s">
        <v>5946</v>
      </c>
      <c r="J495" s="529" t="s">
        <v>6208</v>
      </c>
    </row>
    <row r="496" customFormat="false" ht="25.5" hidden="false" customHeight="false" outlineLevel="0" collapsed="false">
      <c r="A496" s="528" t="s">
        <v>921</v>
      </c>
      <c r="B496" s="208" t="s">
        <v>109</v>
      </c>
      <c r="C496" s="208" t="s">
        <v>922</v>
      </c>
      <c r="D496" s="208" t="s">
        <v>2840</v>
      </c>
      <c r="E496" s="209" t="s">
        <v>269</v>
      </c>
      <c r="F496" s="207" t="s">
        <v>6209</v>
      </c>
      <c r="G496" s="207" t="s">
        <v>5670</v>
      </c>
      <c r="H496" s="207" t="s">
        <v>6210</v>
      </c>
      <c r="I496" s="207" t="s">
        <v>5946</v>
      </c>
      <c r="J496" s="529" t="s">
        <v>6211</v>
      </c>
    </row>
    <row r="497" customFormat="false" ht="38.25" hidden="false" customHeight="false" outlineLevel="0" collapsed="false">
      <c r="A497" s="528" t="s">
        <v>2405</v>
      </c>
      <c r="B497" s="208" t="s">
        <v>203</v>
      </c>
      <c r="C497" s="208" t="s">
        <v>2406</v>
      </c>
      <c r="D497" s="208" t="s">
        <v>2806</v>
      </c>
      <c r="E497" s="209" t="s">
        <v>168</v>
      </c>
      <c r="F497" s="207" t="s">
        <v>4516</v>
      </c>
      <c r="G497" s="207" t="s">
        <v>6212</v>
      </c>
      <c r="H497" s="207" t="s">
        <v>6212</v>
      </c>
      <c r="I497" s="207" t="s">
        <v>5946</v>
      </c>
      <c r="J497" s="529" t="s">
        <v>6213</v>
      </c>
    </row>
    <row r="498" customFormat="false" ht="51" hidden="false" customHeight="false" outlineLevel="0" collapsed="false">
      <c r="A498" s="528" t="s">
        <v>2010</v>
      </c>
      <c r="B498" s="208" t="s">
        <v>109</v>
      </c>
      <c r="C498" s="208" t="s">
        <v>2011</v>
      </c>
      <c r="D498" s="208" t="s">
        <v>2806</v>
      </c>
      <c r="E498" s="209" t="s">
        <v>269</v>
      </c>
      <c r="F498" s="207" t="s">
        <v>5012</v>
      </c>
      <c r="G498" s="207" t="s">
        <v>6214</v>
      </c>
      <c r="H498" s="207" t="s">
        <v>6215</v>
      </c>
      <c r="I498" s="207" t="s">
        <v>5946</v>
      </c>
      <c r="J498" s="529" t="s">
        <v>6213</v>
      </c>
    </row>
    <row r="499" customFormat="false" ht="51" hidden="false" customHeight="false" outlineLevel="0" collapsed="false">
      <c r="A499" s="528" t="s">
        <v>2099</v>
      </c>
      <c r="B499" s="208" t="s">
        <v>109</v>
      </c>
      <c r="C499" s="208" t="s">
        <v>2100</v>
      </c>
      <c r="D499" s="208" t="s">
        <v>2806</v>
      </c>
      <c r="E499" s="209" t="s">
        <v>168</v>
      </c>
      <c r="F499" s="207" t="s">
        <v>4887</v>
      </c>
      <c r="G499" s="207" t="s">
        <v>6216</v>
      </c>
      <c r="H499" s="207" t="s">
        <v>6217</v>
      </c>
      <c r="I499" s="207" t="s">
        <v>5946</v>
      </c>
      <c r="J499" s="529" t="s">
        <v>6218</v>
      </c>
    </row>
    <row r="500" customFormat="false" ht="51" hidden="false" customHeight="false" outlineLevel="0" collapsed="false">
      <c r="A500" s="528" t="s">
        <v>1245</v>
      </c>
      <c r="B500" s="208" t="s">
        <v>109</v>
      </c>
      <c r="C500" s="208" t="s">
        <v>1246</v>
      </c>
      <c r="D500" s="208" t="s">
        <v>2874</v>
      </c>
      <c r="E500" s="209" t="s">
        <v>168</v>
      </c>
      <c r="F500" s="207" t="s">
        <v>5661</v>
      </c>
      <c r="G500" s="207" t="s">
        <v>6219</v>
      </c>
      <c r="H500" s="207" t="s">
        <v>6220</v>
      </c>
      <c r="I500" s="207" t="s">
        <v>5946</v>
      </c>
      <c r="J500" s="529" t="s">
        <v>6221</v>
      </c>
    </row>
    <row r="501" customFormat="false" ht="76.5" hidden="false" customHeight="false" outlineLevel="0" collapsed="false">
      <c r="A501" s="528" t="s">
        <v>2223</v>
      </c>
      <c r="B501" s="208" t="s">
        <v>203</v>
      </c>
      <c r="C501" s="208" t="s">
        <v>2224</v>
      </c>
      <c r="D501" s="208" t="s">
        <v>2874</v>
      </c>
      <c r="E501" s="209" t="s">
        <v>168</v>
      </c>
      <c r="F501" s="207" t="s">
        <v>4516</v>
      </c>
      <c r="G501" s="207" t="s">
        <v>6222</v>
      </c>
      <c r="H501" s="207" t="s">
        <v>6222</v>
      </c>
      <c r="I501" s="207" t="s">
        <v>5946</v>
      </c>
      <c r="J501" s="529" t="s">
        <v>6221</v>
      </c>
    </row>
    <row r="502" customFormat="false" ht="38.25" hidden="false" customHeight="false" outlineLevel="0" collapsed="false">
      <c r="A502" s="528" t="s">
        <v>2482</v>
      </c>
      <c r="B502" s="208" t="s">
        <v>203</v>
      </c>
      <c r="C502" s="208" t="s">
        <v>2483</v>
      </c>
      <c r="D502" s="208" t="s">
        <v>3498</v>
      </c>
      <c r="E502" s="209" t="s">
        <v>168</v>
      </c>
      <c r="F502" s="207" t="s">
        <v>4712</v>
      </c>
      <c r="G502" s="207" t="s">
        <v>5596</v>
      </c>
      <c r="H502" s="207" t="s">
        <v>6223</v>
      </c>
      <c r="I502" s="207" t="s">
        <v>5946</v>
      </c>
      <c r="J502" s="529" t="s">
        <v>6224</v>
      </c>
    </row>
    <row r="503" customFormat="false" ht="25.5" hidden="false" customHeight="false" outlineLevel="0" collapsed="false">
      <c r="A503" s="528" t="s">
        <v>208</v>
      </c>
      <c r="B503" s="208" t="s">
        <v>203</v>
      </c>
      <c r="C503" s="208" t="s">
        <v>209</v>
      </c>
      <c r="D503" s="208" t="s">
        <v>2755</v>
      </c>
      <c r="E503" s="209" t="s">
        <v>168</v>
      </c>
      <c r="F503" s="207" t="s">
        <v>4516</v>
      </c>
      <c r="G503" s="207" t="s">
        <v>6225</v>
      </c>
      <c r="H503" s="207" t="s">
        <v>6225</v>
      </c>
      <c r="I503" s="207" t="s">
        <v>5946</v>
      </c>
      <c r="J503" s="529" t="s">
        <v>6226</v>
      </c>
    </row>
    <row r="504" customFormat="false" ht="38.25" hidden="false" customHeight="false" outlineLevel="0" collapsed="false">
      <c r="A504" s="528" t="s">
        <v>2437</v>
      </c>
      <c r="B504" s="208" t="s">
        <v>203</v>
      </c>
      <c r="C504" s="208" t="s">
        <v>2438</v>
      </c>
      <c r="D504" s="208" t="s">
        <v>2806</v>
      </c>
      <c r="E504" s="209" t="s">
        <v>168</v>
      </c>
      <c r="F504" s="207" t="s">
        <v>4516</v>
      </c>
      <c r="G504" s="207" t="s">
        <v>6227</v>
      </c>
      <c r="H504" s="207" t="s">
        <v>6227</v>
      </c>
      <c r="I504" s="207" t="s">
        <v>5946</v>
      </c>
      <c r="J504" s="529" t="s">
        <v>6228</v>
      </c>
    </row>
    <row r="505" customFormat="false" ht="25.5" hidden="false" customHeight="false" outlineLevel="0" collapsed="false">
      <c r="A505" s="528" t="s">
        <v>1601</v>
      </c>
      <c r="B505" s="208" t="s">
        <v>203</v>
      </c>
      <c r="C505" s="208" t="s">
        <v>1602</v>
      </c>
      <c r="D505" s="208" t="s">
        <v>3498</v>
      </c>
      <c r="E505" s="209" t="s">
        <v>168</v>
      </c>
      <c r="F505" s="207" t="s">
        <v>4516</v>
      </c>
      <c r="G505" s="207" t="s">
        <v>6229</v>
      </c>
      <c r="H505" s="207" t="s">
        <v>6229</v>
      </c>
      <c r="I505" s="207" t="s">
        <v>5946</v>
      </c>
      <c r="J505" s="529" t="s">
        <v>6228</v>
      </c>
    </row>
    <row r="506" customFormat="false" ht="63.75" hidden="false" customHeight="false" outlineLevel="0" collapsed="false">
      <c r="A506" s="528" t="s">
        <v>2268</v>
      </c>
      <c r="B506" s="208" t="s">
        <v>109</v>
      </c>
      <c r="C506" s="208" t="s">
        <v>2269</v>
      </c>
      <c r="D506" s="208" t="s">
        <v>2806</v>
      </c>
      <c r="E506" s="209" t="s">
        <v>269</v>
      </c>
      <c r="F506" s="207" t="s">
        <v>5020</v>
      </c>
      <c r="G506" s="207" t="s">
        <v>6230</v>
      </c>
      <c r="H506" s="207" t="s">
        <v>6231</v>
      </c>
      <c r="I506" s="207" t="s">
        <v>5946</v>
      </c>
      <c r="J506" s="529" t="s">
        <v>6232</v>
      </c>
    </row>
    <row r="507" customFormat="false" ht="51" hidden="false" customHeight="false" outlineLevel="0" collapsed="false">
      <c r="A507" s="528" t="s">
        <v>363</v>
      </c>
      <c r="B507" s="208" t="s">
        <v>203</v>
      </c>
      <c r="C507" s="208" t="s">
        <v>364</v>
      </c>
      <c r="D507" s="208" t="s">
        <v>2806</v>
      </c>
      <c r="E507" s="209" t="s">
        <v>168</v>
      </c>
      <c r="F507" s="207" t="s">
        <v>4516</v>
      </c>
      <c r="G507" s="207" t="s">
        <v>6233</v>
      </c>
      <c r="H507" s="207" t="s">
        <v>6233</v>
      </c>
      <c r="I507" s="207" t="s">
        <v>5946</v>
      </c>
      <c r="J507" s="529" t="s">
        <v>6234</v>
      </c>
    </row>
    <row r="508" customFormat="false" ht="89.25" hidden="false" customHeight="false" outlineLevel="0" collapsed="false">
      <c r="A508" s="528" t="s">
        <v>2057</v>
      </c>
      <c r="B508" s="208" t="s">
        <v>203</v>
      </c>
      <c r="C508" s="208" t="s">
        <v>2058</v>
      </c>
      <c r="D508" s="208" t="s">
        <v>2806</v>
      </c>
      <c r="E508" s="209" t="s">
        <v>168</v>
      </c>
      <c r="F508" s="207" t="s">
        <v>4669</v>
      </c>
      <c r="G508" s="207" t="s">
        <v>6235</v>
      </c>
      <c r="H508" s="207" t="s">
        <v>6236</v>
      </c>
      <c r="I508" s="207" t="s">
        <v>5946</v>
      </c>
      <c r="J508" s="529" t="s">
        <v>6234</v>
      </c>
    </row>
    <row r="509" customFormat="false" ht="63.75" hidden="false" customHeight="false" outlineLevel="0" collapsed="false">
      <c r="A509" s="528" t="s">
        <v>2396</v>
      </c>
      <c r="B509" s="208" t="s">
        <v>109</v>
      </c>
      <c r="C509" s="208" t="s">
        <v>2397</v>
      </c>
      <c r="D509" s="208" t="s">
        <v>2806</v>
      </c>
      <c r="E509" s="209" t="s">
        <v>168</v>
      </c>
      <c r="F509" s="207" t="s">
        <v>4516</v>
      </c>
      <c r="G509" s="207" t="s">
        <v>6237</v>
      </c>
      <c r="H509" s="207" t="s">
        <v>6237</v>
      </c>
      <c r="I509" s="207" t="s">
        <v>5946</v>
      </c>
      <c r="J509" s="529" t="s">
        <v>6238</v>
      </c>
    </row>
    <row r="510" customFormat="false" ht="38.25" hidden="false" customHeight="false" outlineLevel="0" collapsed="false">
      <c r="A510" s="528" t="s">
        <v>1628</v>
      </c>
      <c r="B510" s="208" t="s">
        <v>203</v>
      </c>
      <c r="C510" s="208" t="s">
        <v>1629</v>
      </c>
      <c r="D510" s="208" t="s">
        <v>3498</v>
      </c>
      <c r="E510" s="209" t="s">
        <v>168</v>
      </c>
      <c r="F510" s="207" t="s">
        <v>4823</v>
      </c>
      <c r="G510" s="207" t="s">
        <v>6239</v>
      </c>
      <c r="H510" s="207" t="s">
        <v>6240</v>
      </c>
      <c r="I510" s="207" t="s">
        <v>5946</v>
      </c>
      <c r="J510" s="529" t="s">
        <v>6241</v>
      </c>
    </row>
    <row r="511" customFormat="false" ht="38.25" hidden="false" customHeight="false" outlineLevel="0" collapsed="false">
      <c r="A511" s="528" t="s">
        <v>2692</v>
      </c>
      <c r="B511" s="208" t="s">
        <v>203</v>
      </c>
      <c r="C511" s="208" t="s">
        <v>2693</v>
      </c>
      <c r="D511" s="208" t="s">
        <v>2768</v>
      </c>
      <c r="E511" s="209" t="s">
        <v>164</v>
      </c>
      <c r="F511" s="207" t="s">
        <v>6242</v>
      </c>
      <c r="G511" s="207" t="s">
        <v>6243</v>
      </c>
      <c r="H511" s="207" t="s">
        <v>6244</v>
      </c>
      <c r="I511" s="207" t="s">
        <v>5946</v>
      </c>
      <c r="J511" s="529" t="s">
        <v>6241</v>
      </c>
    </row>
    <row r="512" customFormat="false" ht="38.25" hidden="false" customHeight="false" outlineLevel="0" collapsed="false">
      <c r="A512" s="528" t="s">
        <v>319</v>
      </c>
      <c r="B512" s="208" t="s">
        <v>203</v>
      </c>
      <c r="C512" s="208" t="s">
        <v>320</v>
      </c>
      <c r="D512" s="208" t="s">
        <v>2806</v>
      </c>
      <c r="E512" s="209" t="s">
        <v>168</v>
      </c>
      <c r="F512" s="207" t="s">
        <v>4516</v>
      </c>
      <c r="G512" s="207" t="s">
        <v>6245</v>
      </c>
      <c r="H512" s="207" t="s">
        <v>6245</v>
      </c>
      <c r="I512" s="207" t="s">
        <v>5946</v>
      </c>
      <c r="J512" s="529" t="s">
        <v>6246</v>
      </c>
    </row>
    <row r="513" customFormat="false" ht="51" hidden="false" customHeight="false" outlineLevel="0" collapsed="false">
      <c r="A513" s="528" t="s">
        <v>2292</v>
      </c>
      <c r="B513" s="208" t="s">
        <v>203</v>
      </c>
      <c r="C513" s="208" t="s">
        <v>2293</v>
      </c>
      <c r="D513" s="208" t="s">
        <v>2806</v>
      </c>
      <c r="E513" s="209" t="s">
        <v>168</v>
      </c>
      <c r="F513" s="207" t="s">
        <v>4859</v>
      </c>
      <c r="G513" s="207" t="s">
        <v>6247</v>
      </c>
      <c r="H513" s="207" t="s">
        <v>6248</v>
      </c>
      <c r="I513" s="207" t="s">
        <v>5946</v>
      </c>
      <c r="J513" s="529" t="s">
        <v>6249</v>
      </c>
    </row>
    <row r="514" customFormat="false" ht="51" hidden="false" customHeight="false" outlineLevel="0" collapsed="false">
      <c r="A514" s="528" t="s">
        <v>2170</v>
      </c>
      <c r="B514" s="208" t="s">
        <v>203</v>
      </c>
      <c r="C514" s="208" t="s">
        <v>2171</v>
      </c>
      <c r="D514" s="208" t="s">
        <v>2806</v>
      </c>
      <c r="E514" s="209" t="s">
        <v>168</v>
      </c>
      <c r="F514" s="207" t="s">
        <v>5657</v>
      </c>
      <c r="G514" s="207" t="s">
        <v>6250</v>
      </c>
      <c r="H514" s="207" t="s">
        <v>6251</v>
      </c>
      <c r="I514" s="207" t="s">
        <v>5946</v>
      </c>
      <c r="J514" s="529" t="s">
        <v>6249</v>
      </c>
    </row>
    <row r="515" customFormat="false" ht="63.75" hidden="false" customHeight="false" outlineLevel="0" collapsed="false">
      <c r="A515" s="528" t="s">
        <v>346</v>
      </c>
      <c r="B515" s="208" t="s">
        <v>203</v>
      </c>
      <c r="C515" s="208" t="s">
        <v>347</v>
      </c>
      <c r="D515" s="208" t="s">
        <v>2806</v>
      </c>
      <c r="E515" s="209" t="s">
        <v>168</v>
      </c>
      <c r="F515" s="207" t="s">
        <v>4850</v>
      </c>
      <c r="G515" s="207" t="s">
        <v>5891</v>
      </c>
      <c r="H515" s="207" t="s">
        <v>6252</v>
      </c>
      <c r="I515" s="207" t="s">
        <v>5946</v>
      </c>
      <c r="J515" s="529" t="s">
        <v>6253</v>
      </c>
    </row>
    <row r="516" customFormat="false" ht="25.5" hidden="false" customHeight="false" outlineLevel="0" collapsed="false">
      <c r="A516" s="528" t="s">
        <v>2695</v>
      </c>
      <c r="B516" s="208" t="s">
        <v>203</v>
      </c>
      <c r="C516" s="208" t="s">
        <v>2696</v>
      </c>
      <c r="D516" s="208" t="s">
        <v>2768</v>
      </c>
      <c r="E516" s="209" t="s">
        <v>164</v>
      </c>
      <c r="F516" s="207" t="s">
        <v>6254</v>
      </c>
      <c r="G516" s="207" t="s">
        <v>5431</v>
      </c>
      <c r="H516" s="207" t="s">
        <v>6255</v>
      </c>
      <c r="I516" s="207" t="s">
        <v>5946</v>
      </c>
      <c r="J516" s="529" t="s">
        <v>6256</v>
      </c>
    </row>
    <row r="517" customFormat="false" ht="76.5" hidden="false" customHeight="false" outlineLevel="0" collapsed="false">
      <c r="A517" s="528" t="s">
        <v>1895</v>
      </c>
      <c r="B517" s="208" t="s">
        <v>109</v>
      </c>
      <c r="C517" s="208" t="s">
        <v>1896</v>
      </c>
      <c r="D517" s="208" t="s">
        <v>2806</v>
      </c>
      <c r="E517" s="209" t="s">
        <v>168</v>
      </c>
      <c r="F517" s="207" t="s">
        <v>4746</v>
      </c>
      <c r="G517" s="207" t="s">
        <v>6199</v>
      </c>
      <c r="H517" s="207" t="s">
        <v>6257</v>
      </c>
      <c r="I517" s="207" t="s">
        <v>5946</v>
      </c>
      <c r="J517" s="529" t="s">
        <v>6256</v>
      </c>
    </row>
    <row r="518" customFormat="false" ht="51" hidden="false" customHeight="false" outlineLevel="0" collapsed="false">
      <c r="A518" s="528" t="s">
        <v>282</v>
      </c>
      <c r="B518" s="208" t="s">
        <v>109</v>
      </c>
      <c r="C518" s="208" t="s">
        <v>283</v>
      </c>
      <c r="D518" s="208" t="s">
        <v>2806</v>
      </c>
      <c r="E518" s="209" t="s">
        <v>168</v>
      </c>
      <c r="F518" s="207" t="s">
        <v>5569</v>
      </c>
      <c r="G518" s="207" t="s">
        <v>6258</v>
      </c>
      <c r="H518" s="207" t="s">
        <v>6259</v>
      </c>
      <c r="I518" s="207" t="s">
        <v>5946</v>
      </c>
      <c r="J518" s="529" t="s">
        <v>6260</v>
      </c>
    </row>
    <row r="519" customFormat="false" ht="76.5" hidden="false" customHeight="false" outlineLevel="0" collapsed="false">
      <c r="A519" s="528" t="s">
        <v>1568</v>
      </c>
      <c r="B519" s="208" t="s">
        <v>203</v>
      </c>
      <c r="C519" s="208" t="s">
        <v>1569</v>
      </c>
      <c r="D519" s="208" t="s">
        <v>2874</v>
      </c>
      <c r="E519" s="209" t="s">
        <v>168</v>
      </c>
      <c r="F519" s="207" t="s">
        <v>4516</v>
      </c>
      <c r="G519" s="207" t="s">
        <v>6261</v>
      </c>
      <c r="H519" s="207" t="s">
        <v>6261</v>
      </c>
      <c r="I519" s="207" t="s">
        <v>5946</v>
      </c>
      <c r="J519" s="529" t="s">
        <v>6260</v>
      </c>
    </row>
    <row r="520" customFormat="false" ht="89.25" hidden="false" customHeight="false" outlineLevel="0" collapsed="false">
      <c r="A520" s="528" t="s">
        <v>2214</v>
      </c>
      <c r="B520" s="208" t="s">
        <v>203</v>
      </c>
      <c r="C520" s="208" t="s">
        <v>2215</v>
      </c>
      <c r="D520" s="208" t="s">
        <v>2806</v>
      </c>
      <c r="E520" s="209" t="s">
        <v>168</v>
      </c>
      <c r="F520" s="207" t="s">
        <v>4876</v>
      </c>
      <c r="G520" s="207" t="s">
        <v>6262</v>
      </c>
      <c r="H520" s="207" t="s">
        <v>6263</v>
      </c>
      <c r="I520" s="207" t="s">
        <v>5946</v>
      </c>
      <c r="J520" s="529" t="s">
        <v>6264</v>
      </c>
    </row>
    <row r="521" customFormat="false" ht="63.75" hidden="false" customHeight="false" outlineLevel="0" collapsed="false">
      <c r="A521" s="528" t="s">
        <v>1924</v>
      </c>
      <c r="B521" s="208" t="s">
        <v>109</v>
      </c>
      <c r="C521" s="208" t="s">
        <v>1925</v>
      </c>
      <c r="D521" s="208" t="s">
        <v>2806</v>
      </c>
      <c r="E521" s="209" t="s">
        <v>168</v>
      </c>
      <c r="F521" s="207" t="s">
        <v>5480</v>
      </c>
      <c r="G521" s="207" t="s">
        <v>6265</v>
      </c>
      <c r="H521" s="207" t="s">
        <v>6266</v>
      </c>
      <c r="I521" s="207" t="s">
        <v>5946</v>
      </c>
      <c r="J521" s="529" t="s">
        <v>6267</v>
      </c>
    </row>
    <row r="522" customFormat="false" ht="38.25" hidden="false" customHeight="false" outlineLevel="0" collapsed="false">
      <c r="A522" s="528" t="s">
        <v>1414</v>
      </c>
      <c r="B522" s="208" t="s">
        <v>203</v>
      </c>
      <c r="C522" s="208" t="s">
        <v>1415</v>
      </c>
      <c r="D522" s="208" t="s">
        <v>2874</v>
      </c>
      <c r="E522" s="209" t="s">
        <v>168</v>
      </c>
      <c r="F522" s="207" t="s">
        <v>4746</v>
      </c>
      <c r="G522" s="207" t="s">
        <v>6268</v>
      </c>
      <c r="H522" s="207" t="s">
        <v>6269</v>
      </c>
      <c r="I522" s="207" t="s">
        <v>5946</v>
      </c>
      <c r="J522" s="529" t="s">
        <v>6267</v>
      </c>
    </row>
    <row r="523" customFormat="false" ht="63.75" hidden="false" customHeight="false" outlineLevel="0" collapsed="false">
      <c r="A523" s="528" t="s">
        <v>2322</v>
      </c>
      <c r="B523" s="208" t="s">
        <v>109</v>
      </c>
      <c r="C523" s="208" t="s">
        <v>2323</v>
      </c>
      <c r="D523" s="208" t="s">
        <v>2806</v>
      </c>
      <c r="E523" s="209" t="s">
        <v>168</v>
      </c>
      <c r="F523" s="207" t="s">
        <v>4746</v>
      </c>
      <c r="G523" s="207" t="s">
        <v>6270</v>
      </c>
      <c r="H523" s="207" t="s">
        <v>6271</v>
      </c>
      <c r="I523" s="207" t="s">
        <v>5946</v>
      </c>
      <c r="J523" s="529" t="s">
        <v>6272</v>
      </c>
    </row>
    <row r="524" customFormat="false" ht="63.75" hidden="false" customHeight="false" outlineLevel="0" collapsed="false">
      <c r="A524" s="528" t="s">
        <v>738</v>
      </c>
      <c r="B524" s="208" t="s">
        <v>109</v>
      </c>
      <c r="C524" s="208" t="s">
        <v>739</v>
      </c>
      <c r="D524" s="208" t="s">
        <v>2835</v>
      </c>
      <c r="E524" s="209" t="s">
        <v>242</v>
      </c>
      <c r="F524" s="207" t="s">
        <v>6273</v>
      </c>
      <c r="G524" s="207" t="s">
        <v>6274</v>
      </c>
      <c r="H524" s="207" t="s">
        <v>6275</v>
      </c>
      <c r="I524" s="207" t="s">
        <v>5946</v>
      </c>
      <c r="J524" s="529" t="s">
        <v>6272</v>
      </c>
    </row>
    <row r="525" customFormat="false" ht="51" hidden="false" customHeight="false" outlineLevel="0" collapsed="false">
      <c r="A525" s="528" t="s">
        <v>1827</v>
      </c>
      <c r="B525" s="208" t="s">
        <v>203</v>
      </c>
      <c r="C525" s="208" t="s">
        <v>1828</v>
      </c>
      <c r="D525" s="208" t="s">
        <v>2806</v>
      </c>
      <c r="E525" s="209" t="s">
        <v>168</v>
      </c>
      <c r="F525" s="207" t="s">
        <v>6276</v>
      </c>
      <c r="G525" s="207" t="s">
        <v>6277</v>
      </c>
      <c r="H525" s="207" t="s">
        <v>6278</v>
      </c>
      <c r="I525" s="207" t="s">
        <v>5946</v>
      </c>
      <c r="J525" s="529" t="s">
        <v>6279</v>
      </c>
    </row>
    <row r="526" customFormat="false" ht="38.25" hidden="false" customHeight="false" outlineLevel="0" collapsed="false">
      <c r="A526" s="528" t="s">
        <v>1483</v>
      </c>
      <c r="B526" s="208" t="s">
        <v>109</v>
      </c>
      <c r="C526" s="208" t="s">
        <v>1484</v>
      </c>
      <c r="D526" s="208" t="s">
        <v>2874</v>
      </c>
      <c r="E526" s="209" t="s">
        <v>168</v>
      </c>
      <c r="F526" s="207" t="s">
        <v>6280</v>
      </c>
      <c r="G526" s="207" t="s">
        <v>6281</v>
      </c>
      <c r="H526" s="207" t="s">
        <v>6282</v>
      </c>
      <c r="I526" s="207" t="s">
        <v>5946</v>
      </c>
      <c r="J526" s="529" t="s">
        <v>6279</v>
      </c>
    </row>
    <row r="527" customFormat="false" ht="38.25" hidden="false" customHeight="false" outlineLevel="0" collapsed="false">
      <c r="A527" s="528" t="s">
        <v>422</v>
      </c>
      <c r="B527" s="208" t="s">
        <v>109</v>
      </c>
      <c r="C527" s="208" t="s">
        <v>423</v>
      </c>
      <c r="D527" s="208" t="s">
        <v>2874</v>
      </c>
      <c r="E527" s="209" t="s">
        <v>168</v>
      </c>
      <c r="F527" s="207" t="s">
        <v>4746</v>
      </c>
      <c r="G527" s="207" t="s">
        <v>6283</v>
      </c>
      <c r="H527" s="207" t="s">
        <v>6284</v>
      </c>
      <c r="I527" s="207" t="s">
        <v>5946</v>
      </c>
      <c r="J527" s="529" t="s">
        <v>6285</v>
      </c>
    </row>
    <row r="528" customFormat="false" ht="51" hidden="false" customHeight="false" outlineLevel="0" collapsed="false">
      <c r="A528" s="528" t="s">
        <v>294</v>
      </c>
      <c r="B528" s="208" t="s">
        <v>109</v>
      </c>
      <c r="C528" s="208" t="s">
        <v>295</v>
      </c>
      <c r="D528" s="208" t="s">
        <v>2806</v>
      </c>
      <c r="E528" s="209" t="s">
        <v>168</v>
      </c>
      <c r="F528" s="207" t="s">
        <v>6286</v>
      </c>
      <c r="G528" s="207" t="s">
        <v>6287</v>
      </c>
      <c r="H528" s="207" t="s">
        <v>6288</v>
      </c>
      <c r="I528" s="207" t="s">
        <v>5946</v>
      </c>
      <c r="J528" s="529" t="s">
        <v>6289</v>
      </c>
    </row>
    <row r="529" customFormat="false" ht="63.75" hidden="false" customHeight="false" outlineLevel="0" collapsed="false">
      <c r="A529" s="528" t="s">
        <v>2265</v>
      </c>
      <c r="B529" s="208" t="s">
        <v>109</v>
      </c>
      <c r="C529" s="208" t="s">
        <v>2266</v>
      </c>
      <c r="D529" s="208" t="s">
        <v>2806</v>
      </c>
      <c r="E529" s="209" t="s">
        <v>269</v>
      </c>
      <c r="F529" s="207" t="s">
        <v>5020</v>
      </c>
      <c r="G529" s="207" t="s">
        <v>6290</v>
      </c>
      <c r="H529" s="207" t="s">
        <v>6291</v>
      </c>
      <c r="I529" s="207" t="s">
        <v>5946</v>
      </c>
      <c r="J529" s="529" t="s">
        <v>6289</v>
      </c>
    </row>
    <row r="530" customFormat="false" ht="51" hidden="false" customHeight="false" outlineLevel="0" collapsed="false">
      <c r="A530" s="528" t="s">
        <v>1156</v>
      </c>
      <c r="B530" s="208" t="s">
        <v>109</v>
      </c>
      <c r="C530" s="208" t="s">
        <v>1157</v>
      </c>
      <c r="D530" s="208" t="s">
        <v>2948</v>
      </c>
      <c r="E530" s="209" t="s">
        <v>164</v>
      </c>
      <c r="F530" s="207" t="s">
        <v>5159</v>
      </c>
      <c r="G530" s="207" t="s">
        <v>6292</v>
      </c>
      <c r="H530" s="207" t="s">
        <v>6293</v>
      </c>
      <c r="I530" s="207" t="s">
        <v>5946</v>
      </c>
      <c r="J530" s="529" t="s">
        <v>6294</v>
      </c>
    </row>
    <row r="531" customFormat="false" ht="63.75" hidden="false" customHeight="false" outlineLevel="0" collapsed="false">
      <c r="A531" s="528" t="s">
        <v>1565</v>
      </c>
      <c r="B531" s="208" t="s">
        <v>109</v>
      </c>
      <c r="C531" s="208" t="s">
        <v>1566</v>
      </c>
      <c r="D531" s="208" t="s">
        <v>3498</v>
      </c>
      <c r="E531" s="209" t="s">
        <v>168</v>
      </c>
      <c r="F531" s="207" t="s">
        <v>4516</v>
      </c>
      <c r="G531" s="207" t="s">
        <v>6295</v>
      </c>
      <c r="H531" s="207" t="s">
        <v>6295</v>
      </c>
      <c r="I531" s="207" t="s">
        <v>5946</v>
      </c>
      <c r="J531" s="529" t="s">
        <v>6294</v>
      </c>
    </row>
    <row r="532" customFormat="false" ht="51" hidden="false" customHeight="false" outlineLevel="0" collapsed="false">
      <c r="A532" s="528" t="s">
        <v>288</v>
      </c>
      <c r="B532" s="208" t="s">
        <v>109</v>
      </c>
      <c r="C532" s="208" t="s">
        <v>289</v>
      </c>
      <c r="D532" s="208" t="s">
        <v>2806</v>
      </c>
      <c r="E532" s="209" t="s">
        <v>168</v>
      </c>
      <c r="F532" s="207" t="s">
        <v>5383</v>
      </c>
      <c r="G532" s="207" t="s">
        <v>6296</v>
      </c>
      <c r="H532" s="207" t="s">
        <v>6297</v>
      </c>
      <c r="I532" s="207" t="s">
        <v>5946</v>
      </c>
      <c r="J532" s="529" t="s">
        <v>6298</v>
      </c>
    </row>
    <row r="533" customFormat="false" ht="51" hidden="false" customHeight="false" outlineLevel="0" collapsed="false">
      <c r="A533" s="528" t="s">
        <v>2136</v>
      </c>
      <c r="B533" s="208" t="s">
        <v>109</v>
      </c>
      <c r="C533" s="208" t="s">
        <v>2137</v>
      </c>
      <c r="D533" s="208" t="s">
        <v>2806</v>
      </c>
      <c r="E533" s="209" t="s">
        <v>168</v>
      </c>
      <c r="F533" s="207" t="s">
        <v>4795</v>
      </c>
      <c r="G533" s="207" t="s">
        <v>6299</v>
      </c>
      <c r="H533" s="207" t="s">
        <v>6300</v>
      </c>
      <c r="I533" s="207" t="s">
        <v>5946</v>
      </c>
      <c r="J533" s="529" t="s">
        <v>6298</v>
      </c>
    </row>
    <row r="534" customFormat="false" ht="63.75" hidden="false" customHeight="false" outlineLevel="0" collapsed="false">
      <c r="A534" s="528" t="s">
        <v>2262</v>
      </c>
      <c r="B534" s="208" t="s">
        <v>203</v>
      </c>
      <c r="C534" s="208" t="s">
        <v>2263</v>
      </c>
      <c r="D534" s="208" t="s">
        <v>2806</v>
      </c>
      <c r="E534" s="209" t="s">
        <v>269</v>
      </c>
      <c r="F534" s="207" t="s">
        <v>4859</v>
      </c>
      <c r="G534" s="207" t="s">
        <v>6301</v>
      </c>
      <c r="H534" s="207" t="s">
        <v>6302</v>
      </c>
      <c r="I534" s="207" t="s">
        <v>5946</v>
      </c>
      <c r="J534" s="529" t="s">
        <v>6303</v>
      </c>
    </row>
    <row r="535" customFormat="false" ht="38.25" hidden="false" customHeight="false" outlineLevel="0" collapsed="false">
      <c r="A535" s="528" t="s">
        <v>1347</v>
      </c>
      <c r="B535" s="208" t="s">
        <v>109</v>
      </c>
      <c r="C535" s="208" t="s">
        <v>1348</v>
      </c>
      <c r="D535" s="208" t="s">
        <v>2874</v>
      </c>
      <c r="E535" s="209" t="s">
        <v>168</v>
      </c>
      <c r="F535" s="207" t="s">
        <v>5020</v>
      </c>
      <c r="G535" s="207" t="s">
        <v>6304</v>
      </c>
      <c r="H535" s="207" t="s">
        <v>6305</v>
      </c>
      <c r="I535" s="207" t="s">
        <v>5946</v>
      </c>
      <c r="J535" s="529" t="s">
        <v>6303</v>
      </c>
    </row>
    <row r="536" customFormat="false" ht="63.75" hidden="false" customHeight="false" outlineLevel="0" collapsed="false">
      <c r="A536" s="528" t="s">
        <v>173</v>
      </c>
      <c r="B536" s="208" t="s">
        <v>109</v>
      </c>
      <c r="C536" s="208" t="s">
        <v>174</v>
      </c>
      <c r="D536" s="208" t="s">
        <v>2806</v>
      </c>
      <c r="E536" s="209" t="s">
        <v>168</v>
      </c>
      <c r="F536" s="207" t="s">
        <v>4516</v>
      </c>
      <c r="G536" s="207" t="s">
        <v>6306</v>
      </c>
      <c r="H536" s="207" t="s">
        <v>6306</v>
      </c>
      <c r="I536" s="207" t="s">
        <v>5946</v>
      </c>
      <c r="J536" s="529" t="s">
        <v>6307</v>
      </c>
    </row>
    <row r="537" customFormat="false" ht="38.25" hidden="false" customHeight="false" outlineLevel="0" collapsed="false">
      <c r="A537" s="528" t="s">
        <v>2287</v>
      </c>
      <c r="B537" s="208" t="s">
        <v>203</v>
      </c>
      <c r="C537" s="208" t="s">
        <v>2288</v>
      </c>
      <c r="D537" s="208" t="s">
        <v>2806</v>
      </c>
      <c r="E537" s="209" t="s">
        <v>269</v>
      </c>
      <c r="F537" s="207" t="s">
        <v>4795</v>
      </c>
      <c r="G537" s="207" t="s">
        <v>6308</v>
      </c>
      <c r="H537" s="207" t="s">
        <v>6309</v>
      </c>
      <c r="I537" s="207" t="s">
        <v>6310</v>
      </c>
      <c r="J537" s="529" t="s">
        <v>6307</v>
      </c>
    </row>
    <row r="538" customFormat="false" ht="51" hidden="false" customHeight="false" outlineLevel="0" collapsed="false">
      <c r="A538" s="528" t="s">
        <v>1689</v>
      </c>
      <c r="B538" s="208" t="s">
        <v>203</v>
      </c>
      <c r="C538" s="208" t="s">
        <v>1690</v>
      </c>
      <c r="D538" s="208" t="s">
        <v>2874</v>
      </c>
      <c r="E538" s="209" t="s">
        <v>269</v>
      </c>
      <c r="F538" s="207" t="s">
        <v>4795</v>
      </c>
      <c r="G538" s="207" t="s">
        <v>5059</v>
      </c>
      <c r="H538" s="207" t="s">
        <v>6311</v>
      </c>
      <c r="I538" s="207" t="s">
        <v>6310</v>
      </c>
      <c r="J538" s="529" t="s">
        <v>6312</v>
      </c>
    </row>
    <row r="539" customFormat="false" ht="51" hidden="false" customHeight="false" outlineLevel="0" collapsed="false">
      <c r="A539" s="528" t="s">
        <v>1776</v>
      </c>
      <c r="B539" s="208" t="s">
        <v>203</v>
      </c>
      <c r="C539" s="208" t="s">
        <v>1777</v>
      </c>
      <c r="D539" s="208" t="s">
        <v>2806</v>
      </c>
      <c r="E539" s="209" t="s">
        <v>269</v>
      </c>
      <c r="F539" s="207" t="s">
        <v>4859</v>
      </c>
      <c r="G539" s="207" t="s">
        <v>6313</v>
      </c>
      <c r="H539" s="207" t="s">
        <v>6314</v>
      </c>
      <c r="I539" s="207" t="s">
        <v>6310</v>
      </c>
      <c r="J539" s="529" t="s">
        <v>6312</v>
      </c>
    </row>
    <row r="540" customFormat="false" ht="51" hidden="false" customHeight="false" outlineLevel="0" collapsed="false">
      <c r="A540" s="528" t="s">
        <v>2013</v>
      </c>
      <c r="B540" s="208" t="s">
        <v>109</v>
      </c>
      <c r="C540" s="208" t="s">
        <v>2014</v>
      </c>
      <c r="D540" s="208" t="s">
        <v>2806</v>
      </c>
      <c r="E540" s="209" t="s">
        <v>269</v>
      </c>
      <c r="F540" s="207" t="s">
        <v>4859</v>
      </c>
      <c r="G540" s="207" t="s">
        <v>6315</v>
      </c>
      <c r="H540" s="207" t="s">
        <v>6316</v>
      </c>
      <c r="I540" s="207" t="s">
        <v>6310</v>
      </c>
      <c r="J540" s="529" t="s">
        <v>6317</v>
      </c>
    </row>
    <row r="541" customFormat="false" ht="63.75" hidden="false" customHeight="false" outlineLevel="0" collapsed="false">
      <c r="A541" s="528" t="s">
        <v>458</v>
      </c>
      <c r="B541" s="208" t="s">
        <v>203</v>
      </c>
      <c r="C541" s="208" t="s">
        <v>459</v>
      </c>
      <c r="D541" s="208" t="s">
        <v>2874</v>
      </c>
      <c r="E541" s="209" t="s">
        <v>168</v>
      </c>
      <c r="F541" s="207" t="s">
        <v>4516</v>
      </c>
      <c r="G541" s="207" t="s">
        <v>6318</v>
      </c>
      <c r="H541" s="207" t="s">
        <v>6318</v>
      </c>
      <c r="I541" s="207" t="s">
        <v>6310</v>
      </c>
      <c r="J541" s="529" t="s">
        <v>6317</v>
      </c>
    </row>
    <row r="542" customFormat="false" ht="63.75" hidden="false" customHeight="false" outlineLevel="0" collapsed="false">
      <c r="A542" s="528" t="s">
        <v>1996</v>
      </c>
      <c r="B542" s="208" t="s">
        <v>203</v>
      </c>
      <c r="C542" s="208" t="s">
        <v>1997</v>
      </c>
      <c r="D542" s="208" t="s">
        <v>2806</v>
      </c>
      <c r="E542" s="209" t="s">
        <v>168</v>
      </c>
      <c r="F542" s="207" t="s">
        <v>4712</v>
      </c>
      <c r="G542" s="207" t="s">
        <v>6319</v>
      </c>
      <c r="H542" s="207" t="s">
        <v>6320</v>
      </c>
      <c r="I542" s="207" t="s">
        <v>6310</v>
      </c>
      <c r="J542" s="529" t="s">
        <v>6321</v>
      </c>
    </row>
    <row r="543" customFormat="false" ht="63.75" hidden="false" customHeight="false" outlineLevel="0" collapsed="false">
      <c r="A543" s="528" t="s">
        <v>2316</v>
      </c>
      <c r="B543" s="208" t="s">
        <v>109</v>
      </c>
      <c r="C543" s="208" t="s">
        <v>2317</v>
      </c>
      <c r="D543" s="208" t="s">
        <v>2806</v>
      </c>
      <c r="E543" s="209" t="s">
        <v>168</v>
      </c>
      <c r="F543" s="207" t="s">
        <v>4876</v>
      </c>
      <c r="G543" s="207" t="s">
        <v>6322</v>
      </c>
      <c r="H543" s="207" t="s">
        <v>6323</v>
      </c>
      <c r="I543" s="207" t="s">
        <v>6310</v>
      </c>
      <c r="J543" s="529" t="s">
        <v>6321</v>
      </c>
    </row>
    <row r="544" customFormat="false" ht="38.25" hidden="false" customHeight="false" outlineLevel="0" collapsed="false">
      <c r="A544" s="528" t="s">
        <v>2704</v>
      </c>
      <c r="B544" s="208" t="s">
        <v>203</v>
      </c>
      <c r="C544" s="208" t="s">
        <v>2705</v>
      </c>
      <c r="D544" s="208" t="s">
        <v>2768</v>
      </c>
      <c r="E544" s="209" t="s">
        <v>168</v>
      </c>
      <c r="F544" s="207" t="s">
        <v>5423</v>
      </c>
      <c r="G544" s="207" t="s">
        <v>5487</v>
      </c>
      <c r="H544" s="207" t="s">
        <v>6324</v>
      </c>
      <c r="I544" s="207" t="s">
        <v>6310</v>
      </c>
      <c r="J544" s="529" t="s">
        <v>6325</v>
      </c>
    </row>
    <row r="545" customFormat="false" ht="38.25" hidden="false" customHeight="false" outlineLevel="0" collapsed="false">
      <c r="A545" s="528" t="s">
        <v>1371</v>
      </c>
      <c r="B545" s="208" t="s">
        <v>203</v>
      </c>
      <c r="C545" s="208" t="s">
        <v>1372</v>
      </c>
      <c r="D545" s="208" t="s">
        <v>2874</v>
      </c>
      <c r="E545" s="209" t="s">
        <v>168</v>
      </c>
      <c r="F545" s="207" t="s">
        <v>4592</v>
      </c>
      <c r="G545" s="207" t="s">
        <v>6326</v>
      </c>
      <c r="H545" s="207" t="s">
        <v>6327</v>
      </c>
      <c r="I545" s="207" t="s">
        <v>6310</v>
      </c>
      <c r="J545" s="529" t="s">
        <v>6325</v>
      </c>
    </row>
    <row r="546" customFormat="false" ht="38.25" hidden="false" customHeight="false" outlineLevel="0" collapsed="false">
      <c r="A546" s="528" t="s">
        <v>1344</v>
      </c>
      <c r="B546" s="208" t="s">
        <v>109</v>
      </c>
      <c r="C546" s="208" t="s">
        <v>1345</v>
      </c>
      <c r="D546" s="208" t="s">
        <v>2874</v>
      </c>
      <c r="E546" s="209" t="s">
        <v>168</v>
      </c>
      <c r="F546" s="207" t="s">
        <v>4669</v>
      </c>
      <c r="G546" s="207" t="s">
        <v>6328</v>
      </c>
      <c r="H546" s="207" t="s">
        <v>6329</v>
      </c>
      <c r="I546" s="207" t="s">
        <v>6310</v>
      </c>
      <c r="J546" s="529" t="s">
        <v>6330</v>
      </c>
    </row>
    <row r="547" customFormat="false" ht="63.75" hidden="false" customHeight="false" outlineLevel="0" collapsed="false">
      <c r="A547" s="528" t="s">
        <v>1939</v>
      </c>
      <c r="B547" s="208" t="s">
        <v>109</v>
      </c>
      <c r="C547" s="208" t="s">
        <v>1940</v>
      </c>
      <c r="D547" s="208" t="s">
        <v>2806</v>
      </c>
      <c r="E547" s="209" t="s">
        <v>168</v>
      </c>
      <c r="F547" s="207" t="s">
        <v>5514</v>
      </c>
      <c r="G547" s="207" t="s">
        <v>6331</v>
      </c>
      <c r="H547" s="207" t="s">
        <v>6332</v>
      </c>
      <c r="I547" s="207" t="s">
        <v>6310</v>
      </c>
      <c r="J547" s="529" t="s">
        <v>6330</v>
      </c>
    </row>
    <row r="548" customFormat="false" ht="38.25" hidden="false" customHeight="false" outlineLevel="0" collapsed="false">
      <c r="A548" s="528" t="s">
        <v>653</v>
      </c>
      <c r="B548" s="208" t="s">
        <v>203</v>
      </c>
      <c r="C548" s="208" t="s">
        <v>654</v>
      </c>
      <c r="D548" s="208" t="s">
        <v>2948</v>
      </c>
      <c r="E548" s="209" t="s">
        <v>168</v>
      </c>
      <c r="F548" s="207" t="s">
        <v>4516</v>
      </c>
      <c r="G548" s="207" t="s">
        <v>6333</v>
      </c>
      <c r="H548" s="207" t="s">
        <v>6333</v>
      </c>
      <c r="I548" s="207" t="s">
        <v>6310</v>
      </c>
      <c r="J548" s="529" t="s">
        <v>6330</v>
      </c>
    </row>
    <row r="549" customFormat="false" ht="38.25" hidden="false" customHeight="false" outlineLevel="0" collapsed="false">
      <c r="A549" s="528" t="s">
        <v>1520</v>
      </c>
      <c r="B549" s="208" t="s">
        <v>203</v>
      </c>
      <c r="C549" s="208" t="s">
        <v>1521</v>
      </c>
      <c r="D549" s="208" t="s">
        <v>2874</v>
      </c>
      <c r="E549" s="209" t="s">
        <v>168</v>
      </c>
      <c r="F549" s="207" t="s">
        <v>5375</v>
      </c>
      <c r="G549" s="207" t="s">
        <v>6334</v>
      </c>
      <c r="H549" s="207" t="s">
        <v>6335</v>
      </c>
      <c r="I549" s="207" t="s">
        <v>6310</v>
      </c>
      <c r="J549" s="529" t="s">
        <v>6336</v>
      </c>
    </row>
    <row r="550" customFormat="false" ht="38.25" hidden="false" customHeight="false" outlineLevel="0" collapsed="false">
      <c r="A550" s="528" t="s">
        <v>2235</v>
      </c>
      <c r="B550" s="208" t="s">
        <v>203</v>
      </c>
      <c r="C550" s="208" t="s">
        <v>2236</v>
      </c>
      <c r="D550" s="208" t="s">
        <v>2874</v>
      </c>
      <c r="E550" s="209" t="s">
        <v>168</v>
      </c>
      <c r="F550" s="207" t="s">
        <v>4746</v>
      </c>
      <c r="G550" s="207" t="s">
        <v>6337</v>
      </c>
      <c r="H550" s="207" t="s">
        <v>6338</v>
      </c>
      <c r="I550" s="207" t="s">
        <v>6310</v>
      </c>
      <c r="J550" s="529" t="s">
        <v>6336</v>
      </c>
    </row>
    <row r="551" customFormat="false" ht="38.25" hidden="false" customHeight="false" outlineLevel="0" collapsed="false">
      <c r="A551" s="528" t="s">
        <v>1504</v>
      </c>
      <c r="B551" s="208" t="s">
        <v>203</v>
      </c>
      <c r="C551" s="208" t="s">
        <v>1505</v>
      </c>
      <c r="D551" s="208" t="s">
        <v>2874</v>
      </c>
      <c r="E551" s="209" t="s">
        <v>168</v>
      </c>
      <c r="F551" s="207" t="s">
        <v>4876</v>
      </c>
      <c r="G551" s="207" t="s">
        <v>6339</v>
      </c>
      <c r="H551" s="207" t="s">
        <v>6340</v>
      </c>
      <c r="I551" s="207" t="s">
        <v>6310</v>
      </c>
      <c r="J551" s="529" t="s">
        <v>6341</v>
      </c>
    </row>
    <row r="552" customFormat="false" ht="38.25" hidden="false" customHeight="false" outlineLevel="0" collapsed="false">
      <c r="A552" s="528" t="s">
        <v>409</v>
      </c>
      <c r="B552" s="208" t="s">
        <v>203</v>
      </c>
      <c r="C552" s="208" t="s">
        <v>410</v>
      </c>
      <c r="D552" s="208" t="s">
        <v>2874</v>
      </c>
      <c r="E552" s="209" t="s">
        <v>168</v>
      </c>
      <c r="F552" s="207" t="s">
        <v>4876</v>
      </c>
      <c r="G552" s="207" t="s">
        <v>6342</v>
      </c>
      <c r="H552" s="207" t="s">
        <v>6343</v>
      </c>
      <c r="I552" s="207" t="s">
        <v>6310</v>
      </c>
      <c r="J552" s="529" t="s">
        <v>6341</v>
      </c>
    </row>
    <row r="553" customFormat="false" ht="63.75" hidden="false" customHeight="false" outlineLevel="0" collapsed="false">
      <c r="A553" s="528" t="s">
        <v>1063</v>
      </c>
      <c r="B553" s="208" t="s">
        <v>109</v>
      </c>
      <c r="C553" s="208" t="s">
        <v>1064</v>
      </c>
      <c r="D553" s="208" t="s">
        <v>2846</v>
      </c>
      <c r="E553" s="209" t="s">
        <v>164</v>
      </c>
      <c r="F553" s="207" t="s">
        <v>5665</v>
      </c>
      <c r="G553" s="207" t="s">
        <v>6344</v>
      </c>
      <c r="H553" s="207" t="s">
        <v>6345</v>
      </c>
      <c r="I553" s="207" t="s">
        <v>6310</v>
      </c>
      <c r="J553" s="529" t="s">
        <v>6346</v>
      </c>
    </row>
    <row r="554" customFormat="false" ht="38.25" hidden="false" customHeight="false" outlineLevel="0" collapsed="false">
      <c r="A554" s="528" t="s">
        <v>1655</v>
      </c>
      <c r="B554" s="208" t="s">
        <v>203</v>
      </c>
      <c r="C554" s="208" t="s">
        <v>1656</v>
      </c>
      <c r="D554" s="208" t="s">
        <v>3498</v>
      </c>
      <c r="E554" s="209" t="s">
        <v>168</v>
      </c>
      <c r="F554" s="207" t="s">
        <v>4516</v>
      </c>
      <c r="G554" s="207" t="s">
        <v>6347</v>
      </c>
      <c r="H554" s="207" t="s">
        <v>6347</v>
      </c>
      <c r="I554" s="207" t="s">
        <v>6310</v>
      </c>
      <c r="J554" s="529" t="s">
        <v>6346</v>
      </c>
    </row>
    <row r="555" customFormat="false" ht="51" hidden="false" customHeight="false" outlineLevel="0" collapsed="false">
      <c r="A555" s="528" t="s">
        <v>2298</v>
      </c>
      <c r="B555" s="208" t="s">
        <v>109</v>
      </c>
      <c r="C555" s="208" t="s">
        <v>2299</v>
      </c>
      <c r="D555" s="208" t="s">
        <v>2806</v>
      </c>
      <c r="E555" s="209" t="s">
        <v>168</v>
      </c>
      <c r="F555" s="207" t="s">
        <v>4669</v>
      </c>
      <c r="G555" s="207" t="s">
        <v>6348</v>
      </c>
      <c r="H555" s="207" t="s">
        <v>6349</v>
      </c>
      <c r="I555" s="207" t="s">
        <v>6310</v>
      </c>
      <c r="J555" s="529" t="s">
        <v>6346</v>
      </c>
    </row>
    <row r="556" customFormat="false" ht="25.5" hidden="false" customHeight="false" outlineLevel="0" collapsed="false">
      <c r="A556" s="528" t="s">
        <v>563</v>
      </c>
      <c r="B556" s="208" t="s">
        <v>203</v>
      </c>
      <c r="C556" s="208" t="s">
        <v>564</v>
      </c>
      <c r="D556" s="208" t="s">
        <v>2806</v>
      </c>
      <c r="E556" s="209" t="s">
        <v>168</v>
      </c>
      <c r="F556" s="207" t="s">
        <v>4746</v>
      </c>
      <c r="G556" s="207" t="s">
        <v>6350</v>
      </c>
      <c r="H556" s="207" t="s">
        <v>6351</v>
      </c>
      <c r="I556" s="207" t="s">
        <v>6310</v>
      </c>
      <c r="J556" s="529" t="s">
        <v>6352</v>
      </c>
    </row>
    <row r="557" customFormat="false" ht="38.25" hidden="false" customHeight="false" outlineLevel="0" collapsed="false">
      <c r="A557" s="528" t="s">
        <v>403</v>
      </c>
      <c r="B557" s="208" t="s">
        <v>203</v>
      </c>
      <c r="C557" s="208" t="s">
        <v>404</v>
      </c>
      <c r="D557" s="208" t="s">
        <v>2874</v>
      </c>
      <c r="E557" s="209" t="s">
        <v>168</v>
      </c>
      <c r="F557" s="207" t="s">
        <v>4876</v>
      </c>
      <c r="G557" s="207" t="s">
        <v>6353</v>
      </c>
      <c r="H557" s="207" t="s">
        <v>6354</v>
      </c>
      <c r="I557" s="207" t="s">
        <v>6310</v>
      </c>
      <c r="J557" s="529" t="s">
        <v>6352</v>
      </c>
    </row>
    <row r="558" customFormat="false" ht="38.25" hidden="false" customHeight="false" outlineLevel="0" collapsed="false">
      <c r="A558" s="528" t="s">
        <v>406</v>
      </c>
      <c r="B558" s="208" t="s">
        <v>203</v>
      </c>
      <c r="C558" s="208" t="s">
        <v>407</v>
      </c>
      <c r="D558" s="208" t="s">
        <v>2874</v>
      </c>
      <c r="E558" s="209" t="s">
        <v>168</v>
      </c>
      <c r="F558" s="207" t="s">
        <v>4876</v>
      </c>
      <c r="G558" s="207" t="s">
        <v>6353</v>
      </c>
      <c r="H558" s="207" t="s">
        <v>6354</v>
      </c>
      <c r="I558" s="207" t="s">
        <v>6310</v>
      </c>
      <c r="J558" s="529" t="s">
        <v>6355</v>
      </c>
    </row>
    <row r="559" customFormat="false" ht="51" hidden="false" customHeight="false" outlineLevel="0" collapsed="false">
      <c r="A559" s="528" t="s">
        <v>397</v>
      </c>
      <c r="B559" s="208" t="s">
        <v>203</v>
      </c>
      <c r="C559" s="208" t="s">
        <v>398</v>
      </c>
      <c r="D559" s="208" t="s">
        <v>2874</v>
      </c>
      <c r="E559" s="209" t="s">
        <v>168</v>
      </c>
      <c r="F559" s="207" t="s">
        <v>4823</v>
      </c>
      <c r="G559" s="207" t="s">
        <v>6356</v>
      </c>
      <c r="H559" s="207" t="s">
        <v>6357</v>
      </c>
      <c r="I559" s="207" t="s">
        <v>6310</v>
      </c>
      <c r="J559" s="529" t="s">
        <v>6355</v>
      </c>
    </row>
    <row r="560" customFormat="false" ht="51" hidden="false" customHeight="false" outlineLevel="0" collapsed="false">
      <c r="A560" s="528" t="s">
        <v>2176</v>
      </c>
      <c r="B560" s="208" t="s">
        <v>203</v>
      </c>
      <c r="C560" s="208" t="s">
        <v>2177</v>
      </c>
      <c r="D560" s="208" t="s">
        <v>2806</v>
      </c>
      <c r="E560" s="209" t="s">
        <v>168</v>
      </c>
      <c r="F560" s="207" t="s">
        <v>5514</v>
      </c>
      <c r="G560" s="207" t="s">
        <v>6358</v>
      </c>
      <c r="H560" s="207" t="s">
        <v>6359</v>
      </c>
      <c r="I560" s="207" t="s">
        <v>6310</v>
      </c>
      <c r="J560" s="529" t="s">
        <v>6355</v>
      </c>
    </row>
    <row r="561" customFormat="false" ht="38.25" hidden="false" customHeight="false" outlineLevel="0" collapsed="false">
      <c r="A561" s="528" t="s">
        <v>2491</v>
      </c>
      <c r="B561" s="208" t="s">
        <v>203</v>
      </c>
      <c r="C561" s="208" t="s">
        <v>2492</v>
      </c>
      <c r="D561" s="208" t="s">
        <v>3498</v>
      </c>
      <c r="E561" s="209" t="s">
        <v>168</v>
      </c>
      <c r="F561" s="207" t="s">
        <v>5020</v>
      </c>
      <c r="G561" s="207" t="s">
        <v>5596</v>
      </c>
      <c r="H561" s="207" t="s">
        <v>6360</v>
      </c>
      <c r="I561" s="207" t="s">
        <v>6310</v>
      </c>
      <c r="J561" s="529" t="s">
        <v>6361</v>
      </c>
    </row>
    <row r="562" customFormat="false" ht="51" hidden="false" customHeight="false" outlineLevel="0" collapsed="false">
      <c r="A562" s="528" t="s">
        <v>2102</v>
      </c>
      <c r="B562" s="208" t="s">
        <v>109</v>
      </c>
      <c r="C562" s="208" t="s">
        <v>2103</v>
      </c>
      <c r="D562" s="208" t="s">
        <v>2806</v>
      </c>
      <c r="E562" s="209" t="s">
        <v>168</v>
      </c>
      <c r="F562" s="207" t="s">
        <v>4850</v>
      </c>
      <c r="G562" s="207" t="s">
        <v>6362</v>
      </c>
      <c r="H562" s="207" t="s">
        <v>6363</v>
      </c>
      <c r="I562" s="207" t="s">
        <v>6310</v>
      </c>
      <c r="J562" s="529" t="s">
        <v>6361</v>
      </c>
    </row>
    <row r="563" customFormat="false" ht="51" hidden="false" customHeight="false" outlineLevel="0" collapsed="false">
      <c r="A563" s="528" t="s">
        <v>2185</v>
      </c>
      <c r="B563" s="208" t="s">
        <v>203</v>
      </c>
      <c r="C563" s="208" t="s">
        <v>2186</v>
      </c>
      <c r="D563" s="208" t="s">
        <v>2806</v>
      </c>
      <c r="E563" s="209" t="s">
        <v>168</v>
      </c>
      <c r="F563" s="207" t="s">
        <v>4876</v>
      </c>
      <c r="G563" s="207" t="s">
        <v>6364</v>
      </c>
      <c r="H563" s="207" t="s">
        <v>6365</v>
      </c>
      <c r="I563" s="207" t="s">
        <v>6310</v>
      </c>
      <c r="J563" s="529" t="s">
        <v>6361</v>
      </c>
    </row>
    <row r="564" customFormat="false" ht="63.75" hidden="false" customHeight="false" outlineLevel="0" collapsed="false">
      <c r="A564" s="528" t="s">
        <v>1562</v>
      </c>
      <c r="B564" s="208" t="s">
        <v>109</v>
      </c>
      <c r="C564" s="208" t="s">
        <v>1563</v>
      </c>
      <c r="D564" s="208" t="s">
        <v>3498</v>
      </c>
      <c r="E564" s="209" t="s">
        <v>168</v>
      </c>
      <c r="F564" s="207" t="s">
        <v>4516</v>
      </c>
      <c r="G564" s="207" t="s">
        <v>6366</v>
      </c>
      <c r="H564" s="207" t="s">
        <v>6366</v>
      </c>
      <c r="I564" s="207" t="s">
        <v>6310</v>
      </c>
      <c r="J564" s="529" t="s">
        <v>6367</v>
      </c>
    </row>
    <row r="565" customFormat="false" ht="38.25" hidden="false" customHeight="false" outlineLevel="0" collapsed="false">
      <c r="A565" s="528" t="s">
        <v>316</v>
      </c>
      <c r="B565" s="208" t="s">
        <v>109</v>
      </c>
      <c r="C565" s="208" t="s">
        <v>317</v>
      </c>
      <c r="D565" s="208" t="s">
        <v>2806</v>
      </c>
      <c r="E565" s="209" t="s">
        <v>168</v>
      </c>
      <c r="F565" s="207" t="s">
        <v>4516</v>
      </c>
      <c r="G565" s="207" t="s">
        <v>6368</v>
      </c>
      <c r="H565" s="207" t="s">
        <v>6368</v>
      </c>
      <c r="I565" s="207" t="s">
        <v>6310</v>
      </c>
      <c r="J565" s="529" t="s">
        <v>6367</v>
      </c>
    </row>
    <row r="566" customFormat="false" ht="38.25" hidden="false" customHeight="false" outlineLevel="0" collapsed="false">
      <c r="A566" s="528" t="s">
        <v>1333</v>
      </c>
      <c r="B566" s="208" t="s">
        <v>203</v>
      </c>
      <c r="C566" s="208" t="s">
        <v>1334</v>
      </c>
      <c r="D566" s="208" t="s">
        <v>2874</v>
      </c>
      <c r="E566" s="209" t="s">
        <v>168</v>
      </c>
      <c r="F566" s="207" t="s">
        <v>6369</v>
      </c>
      <c r="G566" s="207" t="s">
        <v>6370</v>
      </c>
      <c r="H566" s="207" t="s">
        <v>6371</v>
      </c>
      <c r="I566" s="207" t="s">
        <v>6310</v>
      </c>
      <c r="J566" s="529" t="s">
        <v>6372</v>
      </c>
    </row>
    <row r="567" customFormat="false" ht="51" hidden="false" customHeight="false" outlineLevel="0" collapsed="false">
      <c r="A567" s="528" t="s">
        <v>1478</v>
      </c>
      <c r="B567" s="208" t="s">
        <v>109</v>
      </c>
      <c r="C567" s="208" t="s">
        <v>1479</v>
      </c>
      <c r="D567" s="208" t="s">
        <v>2874</v>
      </c>
      <c r="E567" s="209" t="s">
        <v>168</v>
      </c>
      <c r="F567" s="207" t="s">
        <v>6280</v>
      </c>
      <c r="G567" s="207" t="s">
        <v>6373</v>
      </c>
      <c r="H567" s="207" t="s">
        <v>6374</v>
      </c>
      <c r="I567" s="207" t="s">
        <v>6310</v>
      </c>
      <c r="J567" s="529" t="s">
        <v>6372</v>
      </c>
    </row>
    <row r="568" customFormat="false" ht="51" hidden="false" customHeight="false" outlineLevel="0" collapsed="false">
      <c r="A568" s="528" t="s">
        <v>1736</v>
      </c>
      <c r="B568" s="208" t="s">
        <v>109</v>
      </c>
      <c r="C568" s="208" t="s">
        <v>1737</v>
      </c>
      <c r="D568" s="208" t="s">
        <v>2806</v>
      </c>
      <c r="E568" s="209" t="s">
        <v>168</v>
      </c>
      <c r="F568" s="207" t="s">
        <v>4795</v>
      </c>
      <c r="G568" s="207" t="s">
        <v>5094</v>
      </c>
      <c r="H568" s="207" t="s">
        <v>6375</v>
      </c>
      <c r="I568" s="207" t="s">
        <v>6310</v>
      </c>
      <c r="J568" s="529" t="s">
        <v>6372</v>
      </c>
    </row>
    <row r="569" customFormat="false" ht="51" hidden="false" customHeight="false" outlineLevel="0" collapsed="false">
      <c r="A569" s="528" t="s">
        <v>1972</v>
      </c>
      <c r="B569" s="208" t="s">
        <v>109</v>
      </c>
      <c r="C569" s="208" t="s">
        <v>1973</v>
      </c>
      <c r="D569" s="208" t="s">
        <v>2806</v>
      </c>
      <c r="E569" s="209" t="s">
        <v>168</v>
      </c>
      <c r="F569" s="207" t="s">
        <v>4587</v>
      </c>
      <c r="G569" s="207" t="s">
        <v>6376</v>
      </c>
      <c r="H569" s="207" t="s">
        <v>6377</v>
      </c>
      <c r="I569" s="207" t="s">
        <v>6310</v>
      </c>
      <c r="J569" s="529" t="s">
        <v>6378</v>
      </c>
    </row>
    <row r="570" customFormat="false" ht="51" hidden="false" customHeight="false" outlineLevel="0" collapsed="false">
      <c r="A570" s="528" t="s">
        <v>1839</v>
      </c>
      <c r="B570" s="208" t="s">
        <v>203</v>
      </c>
      <c r="C570" s="208" t="s">
        <v>1840</v>
      </c>
      <c r="D570" s="208" t="s">
        <v>2806</v>
      </c>
      <c r="E570" s="209" t="s">
        <v>168</v>
      </c>
      <c r="F570" s="207" t="s">
        <v>4887</v>
      </c>
      <c r="G570" s="207" t="s">
        <v>6379</v>
      </c>
      <c r="H570" s="207" t="s">
        <v>6380</v>
      </c>
      <c r="I570" s="207" t="s">
        <v>6310</v>
      </c>
      <c r="J570" s="529" t="s">
        <v>6378</v>
      </c>
    </row>
    <row r="571" customFormat="false" ht="38.25" hidden="false" customHeight="false" outlineLevel="0" collapsed="false">
      <c r="A571" s="528" t="s">
        <v>1757</v>
      </c>
      <c r="B571" s="208" t="s">
        <v>109</v>
      </c>
      <c r="C571" s="208" t="s">
        <v>1758</v>
      </c>
      <c r="D571" s="208" t="s">
        <v>2806</v>
      </c>
      <c r="E571" s="209" t="s">
        <v>168</v>
      </c>
      <c r="F571" s="207" t="s">
        <v>4823</v>
      </c>
      <c r="G571" s="207" t="s">
        <v>5998</v>
      </c>
      <c r="H571" s="207" t="s">
        <v>6381</v>
      </c>
      <c r="I571" s="207" t="s">
        <v>6310</v>
      </c>
      <c r="J571" s="529" t="s">
        <v>6378</v>
      </c>
    </row>
    <row r="572" customFormat="false" ht="25.5" hidden="false" customHeight="false" outlineLevel="0" collapsed="false">
      <c r="A572" s="528" t="s">
        <v>1433</v>
      </c>
      <c r="B572" s="208" t="s">
        <v>203</v>
      </c>
      <c r="C572" s="208" t="s">
        <v>1434</v>
      </c>
      <c r="D572" s="208" t="s">
        <v>3498</v>
      </c>
      <c r="E572" s="209" t="s">
        <v>168</v>
      </c>
      <c r="F572" s="207" t="s">
        <v>4746</v>
      </c>
      <c r="G572" s="207" t="s">
        <v>6382</v>
      </c>
      <c r="H572" s="207" t="s">
        <v>6383</v>
      </c>
      <c r="I572" s="207" t="s">
        <v>6310</v>
      </c>
      <c r="J572" s="529" t="s">
        <v>6384</v>
      </c>
    </row>
    <row r="573" customFormat="false" ht="51" hidden="false" customHeight="false" outlineLevel="0" collapsed="false">
      <c r="A573" s="528" t="s">
        <v>1306</v>
      </c>
      <c r="B573" s="208" t="s">
        <v>109</v>
      </c>
      <c r="C573" s="208" t="s">
        <v>1307</v>
      </c>
      <c r="D573" s="208" t="s">
        <v>2874</v>
      </c>
      <c r="E573" s="209" t="s">
        <v>269</v>
      </c>
      <c r="F573" s="207" t="s">
        <v>5375</v>
      </c>
      <c r="G573" s="207" t="s">
        <v>6385</v>
      </c>
      <c r="H573" s="207" t="s">
        <v>6386</v>
      </c>
      <c r="I573" s="207" t="s">
        <v>6310</v>
      </c>
      <c r="J573" s="529" t="s">
        <v>6384</v>
      </c>
    </row>
    <row r="574" customFormat="false" ht="38.25" hidden="false" customHeight="false" outlineLevel="0" collapsed="false">
      <c r="A574" s="528" t="s">
        <v>890</v>
      </c>
      <c r="B574" s="208" t="s">
        <v>109</v>
      </c>
      <c r="C574" s="208" t="s">
        <v>891</v>
      </c>
      <c r="D574" s="208" t="s">
        <v>2840</v>
      </c>
      <c r="E574" s="209" t="s">
        <v>164</v>
      </c>
      <c r="F574" s="207" t="s">
        <v>6387</v>
      </c>
      <c r="G574" s="207" t="s">
        <v>6388</v>
      </c>
      <c r="H574" s="207" t="s">
        <v>6389</v>
      </c>
      <c r="I574" s="207" t="s">
        <v>6310</v>
      </c>
      <c r="J574" s="529" t="s">
        <v>6384</v>
      </c>
    </row>
    <row r="575" customFormat="false" ht="38.25" hidden="false" customHeight="false" outlineLevel="0" collapsed="false">
      <c r="A575" s="528" t="s">
        <v>1555</v>
      </c>
      <c r="B575" s="208" t="s">
        <v>203</v>
      </c>
      <c r="C575" s="208" t="s">
        <v>1556</v>
      </c>
      <c r="D575" s="208" t="s">
        <v>2874</v>
      </c>
      <c r="E575" s="209" t="s">
        <v>168</v>
      </c>
      <c r="F575" s="207" t="s">
        <v>5661</v>
      </c>
      <c r="G575" s="207" t="s">
        <v>6390</v>
      </c>
      <c r="H575" s="207" t="s">
        <v>6391</v>
      </c>
      <c r="I575" s="207" t="s">
        <v>6310</v>
      </c>
      <c r="J575" s="529" t="s">
        <v>6392</v>
      </c>
    </row>
    <row r="576" customFormat="false" ht="38.25" hidden="false" customHeight="false" outlineLevel="0" collapsed="false">
      <c r="A576" s="528" t="s">
        <v>2242</v>
      </c>
      <c r="B576" s="208" t="s">
        <v>109</v>
      </c>
      <c r="C576" s="208" t="s">
        <v>2243</v>
      </c>
      <c r="D576" s="208" t="s">
        <v>2806</v>
      </c>
      <c r="E576" s="209" t="s">
        <v>168</v>
      </c>
      <c r="F576" s="207" t="s">
        <v>4516</v>
      </c>
      <c r="G576" s="207" t="s">
        <v>6393</v>
      </c>
      <c r="H576" s="207" t="s">
        <v>6393</v>
      </c>
      <c r="I576" s="207" t="s">
        <v>6310</v>
      </c>
      <c r="J576" s="529" t="s">
        <v>6392</v>
      </c>
    </row>
    <row r="577" customFormat="false" ht="76.5" hidden="false" customHeight="false" outlineLevel="0" collapsed="false">
      <c r="A577" s="528" t="s">
        <v>2051</v>
      </c>
      <c r="B577" s="208" t="s">
        <v>203</v>
      </c>
      <c r="C577" s="208" t="s">
        <v>2052</v>
      </c>
      <c r="D577" s="208" t="s">
        <v>2806</v>
      </c>
      <c r="E577" s="209" t="s">
        <v>168</v>
      </c>
      <c r="F577" s="207" t="s">
        <v>4669</v>
      </c>
      <c r="G577" s="207" t="s">
        <v>6394</v>
      </c>
      <c r="H577" s="207" t="s">
        <v>6395</v>
      </c>
      <c r="I577" s="207" t="s">
        <v>6310</v>
      </c>
      <c r="J577" s="529" t="s">
        <v>6392</v>
      </c>
    </row>
    <row r="578" customFormat="false" ht="51" hidden="false" customHeight="false" outlineLevel="0" collapsed="false">
      <c r="A578" s="528" t="s">
        <v>2364</v>
      </c>
      <c r="B578" s="208" t="s">
        <v>109</v>
      </c>
      <c r="C578" s="208" t="s">
        <v>2365</v>
      </c>
      <c r="D578" s="208" t="s">
        <v>2806</v>
      </c>
      <c r="E578" s="209" t="s">
        <v>168</v>
      </c>
      <c r="F578" s="207" t="s">
        <v>4746</v>
      </c>
      <c r="G578" s="207" t="s">
        <v>6396</v>
      </c>
      <c r="H578" s="207" t="s">
        <v>6397</v>
      </c>
      <c r="I578" s="207" t="s">
        <v>6310</v>
      </c>
      <c r="J578" s="529" t="s">
        <v>6398</v>
      </c>
    </row>
    <row r="579" customFormat="false" ht="25.5" hidden="false" customHeight="false" outlineLevel="0" collapsed="false">
      <c r="A579" s="528" t="s">
        <v>1631</v>
      </c>
      <c r="B579" s="208" t="s">
        <v>203</v>
      </c>
      <c r="C579" s="208" t="s">
        <v>1632</v>
      </c>
      <c r="D579" s="208" t="s">
        <v>3498</v>
      </c>
      <c r="E579" s="209" t="s">
        <v>168</v>
      </c>
      <c r="F579" s="207" t="s">
        <v>4669</v>
      </c>
      <c r="G579" s="207" t="s">
        <v>6239</v>
      </c>
      <c r="H579" s="207" t="s">
        <v>6399</v>
      </c>
      <c r="I579" s="207" t="s">
        <v>6310</v>
      </c>
      <c r="J579" s="529" t="s">
        <v>6398</v>
      </c>
    </row>
    <row r="580" customFormat="false" ht="63.75" hidden="false" customHeight="false" outlineLevel="0" collapsed="false">
      <c r="A580" s="528" t="s">
        <v>544</v>
      </c>
      <c r="B580" s="208" t="s">
        <v>203</v>
      </c>
      <c r="C580" s="208" t="s">
        <v>545</v>
      </c>
      <c r="D580" s="208" t="s">
        <v>2995</v>
      </c>
      <c r="E580" s="209" t="s">
        <v>164</v>
      </c>
      <c r="F580" s="207" t="s">
        <v>4560</v>
      </c>
      <c r="G580" s="207" t="s">
        <v>4726</v>
      </c>
      <c r="H580" s="207" t="s">
        <v>6400</v>
      </c>
      <c r="I580" s="207" t="s">
        <v>6310</v>
      </c>
      <c r="J580" s="529" t="s">
        <v>6398</v>
      </c>
    </row>
    <row r="581" customFormat="false" ht="38.25" hidden="false" customHeight="false" outlineLevel="0" collapsed="false">
      <c r="A581" s="528" t="s">
        <v>1393</v>
      </c>
      <c r="B581" s="208" t="s">
        <v>109</v>
      </c>
      <c r="C581" s="208" t="s">
        <v>1394</v>
      </c>
      <c r="D581" s="208" t="s">
        <v>2874</v>
      </c>
      <c r="E581" s="209" t="s">
        <v>168</v>
      </c>
      <c r="F581" s="207" t="s">
        <v>5514</v>
      </c>
      <c r="G581" s="207" t="s">
        <v>6401</v>
      </c>
      <c r="H581" s="207" t="s">
        <v>6402</v>
      </c>
      <c r="I581" s="207" t="s">
        <v>6310</v>
      </c>
      <c r="J581" s="529" t="s">
        <v>6403</v>
      </c>
    </row>
    <row r="582" customFormat="false" ht="15" hidden="false" customHeight="false" outlineLevel="0" collapsed="false">
      <c r="A582" s="528" t="s">
        <v>2683</v>
      </c>
      <c r="B582" s="208" t="s">
        <v>109</v>
      </c>
      <c r="C582" s="208" t="s">
        <v>2684</v>
      </c>
      <c r="D582" s="208" t="s">
        <v>2768</v>
      </c>
      <c r="E582" s="209" t="s">
        <v>164</v>
      </c>
      <c r="F582" s="207" t="s">
        <v>6404</v>
      </c>
      <c r="G582" s="207" t="s">
        <v>6405</v>
      </c>
      <c r="H582" s="207" t="s">
        <v>6406</v>
      </c>
      <c r="I582" s="207" t="s">
        <v>6310</v>
      </c>
      <c r="J582" s="529" t="s">
        <v>6403</v>
      </c>
    </row>
    <row r="583" customFormat="false" ht="51" hidden="false" customHeight="false" outlineLevel="0" collapsed="false">
      <c r="A583" s="528" t="s">
        <v>1649</v>
      </c>
      <c r="B583" s="208" t="s">
        <v>203</v>
      </c>
      <c r="C583" s="208" t="s">
        <v>1650</v>
      </c>
      <c r="D583" s="208" t="s">
        <v>3498</v>
      </c>
      <c r="E583" s="209" t="s">
        <v>168</v>
      </c>
      <c r="F583" s="207" t="s">
        <v>4887</v>
      </c>
      <c r="G583" s="207" t="s">
        <v>6407</v>
      </c>
      <c r="H583" s="207" t="s">
        <v>6408</v>
      </c>
      <c r="I583" s="207" t="s">
        <v>6310</v>
      </c>
      <c r="J583" s="529" t="s">
        <v>6403</v>
      </c>
    </row>
    <row r="584" customFormat="false" ht="51" hidden="false" customHeight="false" outlineLevel="0" collapsed="false">
      <c r="A584" s="528" t="s">
        <v>2179</v>
      </c>
      <c r="B584" s="208" t="s">
        <v>203</v>
      </c>
      <c r="C584" s="208" t="s">
        <v>2180</v>
      </c>
      <c r="D584" s="208" t="s">
        <v>2806</v>
      </c>
      <c r="E584" s="209" t="s">
        <v>168</v>
      </c>
      <c r="F584" s="207" t="s">
        <v>5020</v>
      </c>
      <c r="G584" s="207" t="s">
        <v>6409</v>
      </c>
      <c r="H584" s="207" t="s">
        <v>6410</v>
      </c>
      <c r="I584" s="207" t="s">
        <v>6310</v>
      </c>
      <c r="J584" s="529" t="s">
        <v>6411</v>
      </c>
    </row>
    <row r="585" customFormat="false" ht="38.25" hidden="false" customHeight="false" outlineLevel="0" collapsed="false">
      <c r="A585" s="528" t="s">
        <v>303</v>
      </c>
      <c r="B585" s="208" t="s">
        <v>109</v>
      </c>
      <c r="C585" s="208" t="s">
        <v>304</v>
      </c>
      <c r="D585" s="208" t="s">
        <v>2806</v>
      </c>
      <c r="E585" s="209" t="s">
        <v>168</v>
      </c>
      <c r="F585" s="207" t="s">
        <v>4850</v>
      </c>
      <c r="G585" s="207" t="s">
        <v>6412</v>
      </c>
      <c r="H585" s="207" t="s">
        <v>6413</v>
      </c>
      <c r="I585" s="207" t="s">
        <v>6310</v>
      </c>
      <c r="J585" s="529" t="s">
        <v>6411</v>
      </c>
    </row>
    <row r="586" customFormat="false" ht="76.5" hidden="false" customHeight="false" outlineLevel="0" collapsed="false">
      <c r="A586" s="528" t="s">
        <v>1927</v>
      </c>
      <c r="B586" s="208" t="s">
        <v>203</v>
      </c>
      <c r="C586" s="208" t="s">
        <v>1928</v>
      </c>
      <c r="D586" s="208" t="s">
        <v>2806</v>
      </c>
      <c r="E586" s="209" t="s">
        <v>168</v>
      </c>
      <c r="F586" s="207" t="s">
        <v>5480</v>
      </c>
      <c r="G586" s="207" t="s">
        <v>6414</v>
      </c>
      <c r="H586" s="207" t="s">
        <v>6415</v>
      </c>
      <c r="I586" s="207" t="s">
        <v>6310</v>
      </c>
      <c r="J586" s="529" t="s">
        <v>6411</v>
      </c>
    </row>
    <row r="587" customFormat="false" ht="51" hidden="false" customHeight="false" outlineLevel="0" collapsed="false">
      <c r="A587" s="528" t="s">
        <v>2188</v>
      </c>
      <c r="B587" s="208" t="s">
        <v>203</v>
      </c>
      <c r="C587" s="208" t="s">
        <v>2189</v>
      </c>
      <c r="D587" s="208" t="s">
        <v>2806</v>
      </c>
      <c r="E587" s="209" t="s">
        <v>168</v>
      </c>
      <c r="F587" s="207" t="s">
        <v>5012</v>
      </c>
      <c r="G587" s="207" t="s">
        <v>6416</v>
      </c>
      <c r="H587" s="207" t="s">
        <v>6417</v>
      </c>
      <c r="I587" s="207" t="s">
        <v>6310</v>
      </c>
      <c r="J587" s="529" t="s">
        <v>6418</v>
      </c>
    </row>
    <row r="588" customFormat="false" ht="63.75" hidden="false" customHeight="false" outlineLevel="0" collapsed="false">
      <c r="A588" s="528" t="s">
        <v>2310</v>
      </c>
      <c r="B588" s="208" t="s">
        <v>109</v>
      </c>
      <c r="C588" s="208" t="s">
        <v>2311</v>
      </c>
      <c r="D588" s="208" t="s">
        <v>2806</v>
      </c>
      <c r="E588" s="209" t="s">
        <v>168</v>
      </c>
      <c r="F588" s="207" t="s">
        <v>4876</v>
      </c>
      <c r="G588" s="207" t="s">
        <v>6419</v>
      </c>
      <c r="H588" s="207" t="s">
        <v>6420</v>
      </c>
      <c r="I588" s="207" t="s">
        <v>6310</v>
      </c>
      <c r="J588" s="529" t="s">
        <v>6418</v>
      </c>
    </row>
    <row r="589" customFormat="false" ht="25.5" hidden="false" customHeight="false" outlineLevel="0" collapsed="false">
      <c r="A589" s="528" t="s">
        <v>2425</v>
      </c>
      <c r="B589" s="208" t="s">
        <v>203</v>
      </c>
      <c r="C589" s="208" t="s">
        <v>2426</v>
      </c>
      <c r="D589" s="208" t="s">
        <v>2806</v>
      </c>
      <c r="E589" s="209" t="s">
        <v>168</v>
      </c>
      <c r="F589" s="207" t="s">
        <v>4516</v>
      </c>
      <c r="G589" s="207" t="s">
        <v>6346</v>
      </c>
      <c r="H589" s="207" t="s">
        <v>6346</v>
      </c>
      <c r="I589" s="207" t="s">
        <v>6310</v>
      </c>
      <c r="J589" s="529" t="s">
        <v>6418</v>
      </c>
    </row>
    <row r="590" customFormat="false" ht="38.25" hidden="false" customHeight="false" outlineLevel="0" collapsed="false">
      <c r="A590" s="528" t="s">
        <v>431</v>
      </c>
      <c r="B590" s="208" t="s">
        <v>203</v>
      </c>
      <c r="C590" s="208" t="s">
        <v>432</v>
      </c>
      <c r="D590" s="208" t="s">
        <v>2806</v>
      </c>
      <c r="E590" s="209" t="s">
        <v>168</v>
      </c>
      <c r="F590" s="207" t="s">
        <v>4823</v>
      </c>
      <c r="G590" s="207" t="s">
        <v>6421</v>
      </c>
      <c r="H590" s="207" t="s">
        <v>6211</v>
      </c>
      <c r="I590" s="207" t="s">
        <v>6310</v>
      </c>
      <c r="J590" s="529" t="s">
        <v>6422</v>
      </c>
    </row>
    <row r="591" customFormat="false" ht="51" hidden="false" customHeight="false" outlineLevel="0" collapsed="false">
      <c r="A591" s="528" t="s">
        <v>2239</v>
      </c>
      <c r="B591" s="208" t="s">
        <v>203</v>
      </c>
      <c r="C591" s="208" t="s">
        <v>2240</v>
      </c>
      <c r="D591" s="208" t="s">
        <v>2806</v>
      </c>
      <c r="E591" s="209" t="s">
        <v>168</v>
      </c>
      <c r="F591" s="207" t="s">
        <v>4516</v>
      </c>
      <c r="G591" s="207" t="s">
        <v>6199</v>
      </c>
      <c r="H591" s="207" t="s">
        <v>6199</v>
      </c>
      <c r="I591" s="207" t="s">
        <v>6310</v>
      </c>
      <c r="J591" s="529" t="s">
        <v>6422</v>
      </c>
    </row>
    <row r="592" customFormat="false" ht="38.25" hidden="false" customHeight="false" outlineLevel="0" collapsed="false">
      <c r="A592" s="528" t="s">
        <v>1492</v>
      </c>
      <c r="B592" s="208" t="s">
        <v>203</v>
      </c>
      <c r="C592" s="208" t="s">
        <v>1493</v>
      </c>
      <c r="D592" s="208" t="s">
        <v>3498</v>
      </c>
      <c r="E592" s="209" t="s">
        <v>168</v>
      </c>
      <c r="F592" s="207" t="s">
        <v>4746</v>
      </c>
      <c r="G592" s="207" t="s">
        <v>6423</v>
      </c>
      <c r="H592" s="207" t="s">
        <v>5683</v>
      </c>
      <c r="I592" s="207" t="s">
        <v>6310</v>
      </c>
      <c r="J592" s="529" t="s">
        <v>6422</v>
      </c>
    </row>
    <row r="593" customFormat="false" ht="51" hidden="false" customHeight="false" outlineLevel="0" collapsed="false">
      <c r="A593" s="528" t="s">
        <v>2358</v>
      </c>
      <c r="B593" s="208" t="s">
        <v>203</v>
      </c>
      <c r="C593" s="208" t="s">
        <v>2359</v>
      </c>
      <c r="D593" s="208" t="s">
        <v>2806</v>
      </c>
      <c r="E593" s="209" t="s">
        <v>168</v>
      </c>
      <c r="F593" s="207" t="s">
        <v>4876</v>
      </c>
      <c r="G593" s="207" t="s">
        <v>6424</v>
      </c>
      <c r="H593" s="207" t="s">
        <v>6425</v>
      </c>
      <c r="I593" s="207" t="s">
        <v>6310</v>
      </c>
      <c r="J593" s="529" t="s">
        <v>6426</v>
      </c>
    </row>
    <row r="594" customFormat="false" ht="38.25" hidden="false" customHeight="false" outlineLevel="0" collapsed="false">
      <c r="A594" s="528" t="s">
        <v>1507</v>
      </c>
      <c r="B594" s="208" t="s">
        <v>203</v>
      </c>
      <c r="C594" s="208" t="s">
        <v>1508</v>
      </c>
      <c r="D594" s="208" t="s">
        <v>2874</v>
      </c>
      <c r="E594" s="209" t="s">
        <v>168</v>
      </c>
      <c r="F594" s="207" t="s">
        <v>4746</v>
      </c>
      <c r="G594" s="207" t="s">
        <v>6427</v>
      </c>
      <c r="H594" s="207" t="s">
        <v>6428</v>
      </c>
      <c r="I594" s="207" t="s">
        <v>6310</v>
      </c>
      <c r="J594" s="529" t="s">
        <v>6426</v>
      </c>
    </row>
    <row r="595" customFormat="false" ht="38.25" hidden="false" customHeight="false" outlineLevel="0" collapsed="false">
      <c r="A595" s="528" t="s">
        <v>311</v>
      </c>
      <c r="B595" s="208" t="s">
        <v>109</v>
      </c>
      <c r="C595" s="208" t="s">
        <v>312</v>
      </c>
      <c r="D595" s="208" t="s">
        <v>2806</v>
      </c>
      <c r="E595" s="209" t="s">
        <v>168</v>
      </c>
      <c r="F595" s="207" t="s">
        <v>4876</v>
      </c>
      <c r="G595" s="207" t="s">
        <v>6429</v>
      </c>
      <c r="H595" s="207" t="s">
        <v>6430</v>
      </c>
      <c r="I595" s="207" t="s">
        <v>6310</v>
      </c>
      <c r="J595" s="529" t="s">
        <v>6426</v>
      </c>
    </row>
    <row r="596" customFormat="false" ht="51" hidden="false" customHeight="false" outlineLevel="0" collapsed="false">
      <c r="A596" s="528" t="s">
        <v>2167</v>
      </c>
      <c r="B596" s="208" t="s">
        <v>203</v>
      </c>
      <c r="C596" s="208" t="s">
        <v>2168</v>
      </c>
      <c r="D596" s="208" t="s">
        <v>2806</v>
      </c>
      <c r="E596" s="209" t="s">
        <v>168</v>
      </c>
      <c r="F596" s="207" t="s">
        <v>4795</v>
      </c>
      <c r="G596" s="207" t="s">
        <v>6431</v>
      </c>
      <c r="H596" s="207" t="s">
        <v>6432</v>
      </c>
      <c r="I596" s="207" t="s">
        <v>6310</v>
      </c>
      <c r="J596" s="529" t="s">
        <v>6426</v>
      </c>
    </row>
    <row r="597" customFormat="false" ht="63.75" hidden="false" customHeight="false" outlineLevel="0" collapsed="false">
      <c r="A597" s="528" t="s">
        <v>2337</v>
      </c>
      <c r="B597" s="208" t="s">
        <v>109</v>
      </c>
      <c r="C597" s="208" t="s">
        <v>2338</v>
      </c>
      <c r="D597" s="208" t="s">
        <v>2806</v>
      </c>
      <c r="E597" s="209" t="s">
        <v>168</v>
      </c>
      <c r="F597" s="207" t="s">
        <v>4746</v>
      </c>
      <c r="G597" s="207" t="s">
        <v>6433</v>
      </c>
      <c r="H597" s="207" t="s">
        <v>6434</v>
      </c>
      <c r="I597" s="207" t="s">
        <v>6310</v>
      </c>
      <c r="J597" s="529" t="s">
        <v>6435</v>
      </c>
    </row>
    <row r="598" customFormat="false" ht="51" hidden="false" customHeight="false" outlineLevel="0" collapsed="false">
      <c r="A598" s="528" t="s">
        <v>1760</v>
      </c>
      <c r="B598" s="208" t="s">
        <v>109</v>
      </c>
      <c r="C598" s="208" t="s">
        <v>1761</v>
      </c>
      <c r="D598" s="208" t="s">
        <v>2806</v>
      </c>
      <c r="E598" s="209" t="s">
        <v>168</v>
      </c>
      <c r="F598" s="207" t="s">
        <v>5020</v>
      </c>
      <c r="G598" s="207" t="s">
        <v>6153</v>
      </c>
      <c r="H598" s="207" t="s">
        <v>5335</v>
      </c>
      <c r="I598" s="207" t="s">
        <v>6310</v>
      </c>
      <c r="J598" s="529" t="s">
        <v>6435</v>
      </c>
    </row>
    <row r="599" customFormat="false" ht="25.5" hidden="false" customHeight="false" outlineLevel="0" collapsed="false">
      <c r="A599" s="528" t="s">
        <v>2422</v>
      </c>
      <c r="B599" s="208" t="s">
        <v>203</v>
      </c>
      <c r="C599" s="208" t="s">
        <v>2423</v>
      </c>
      <c r="D599" s="208" t="s">
        <v>2806</v>
      </c>
      <c r="E599" s="209" t="s">
        <v>168</v>
      </c>
      <c r="F599" s="207" t="s">
        <v>4516</v>
      </c>
      <c r="G599" s="207" t="s">
        <v>5213</v>
      </c>
      <c r="H599" s="207" t="s">
        <v>5213</v>
      </c>
      <c r="I599" s="207" t="s">
        <v>6310</v>
      </c>
      <c r="J599" s="529" t="s">
        <v>6435</v>
      </c>
    </row>
    <row r="600" customFormat="false" ht="38.25" hidden="false" customHeight="false" outlineLevel="0" collapsed="false">
      <c r="A600" s="528" t="s">
        <v>2164</v>
      </c>
      <c r="B600" s="208" t="s">
        <v>109</v>
      </c>
      <c r="C600" s="208" t="s">
        <v>2165</v>
      </c>
      <c r="D600" s="208" t="s">
        <v>2806</v>
      </c>
      <c r="E600" s="209" t="s">
        <v>168</v>
      </c>
      <c r="F600" s="207" t="s">
        <v>5282</v>
      </c>
      <c r="G600" s="207" t="s">
        <v>6436</v>
      </c>
      <c r="H600" s="207" t="s">
        <v>5139</v>
      </c>
      <c r="I600" s="207" t="s">
        <v>6310</v>
      </c>
      <c r="J600" s="529" t="s">
        <v>6437</v>
      </c>
    </row>
    <row r="601" customFormat="false" ht="51" hidden="false" customHeight="false" outlineLevel="0" collapsed="false">
      <c r="A601" s="528" t="s">
        <v>2617</v>
      </c>
      <c r="B601" s="208" t="s">
        <v>109</v>
      </c>
      <c r="C601" s="208" t="s">
        <v>2618</v>
      </c>
      <c r="D601" s="208" t="s">
        <v>2806</v>
      </c>
      <c r="E601" s="209" t="s">
        <v>168</v>
      </c>
      <c r="F601" s="207" t="s">
        <v>4516</v>
      </c>
      <c r="G601" s="207" t="s">
        <v>6438</v>
      </c>
      <c r="H601" s="207" t="s">
        <v>6438</v>
      </c>
      <c r="I601" s="207" t="s">
        <v>6310</v>
      </c>
      <c r="J601" s="529" t="s">
        <v>6437</v>
      </c>
    </row>
    <row r="602" customFormat="false" ht="25.5" hidden="false" customHeight="false" outlineLevel="0" collapsed="false">
      <c r="A602" s="528" t="s">
        <v>2674</v>
      </c>
      <c r="B602" s="208" t="s">
        <v>109</v>
      </c>
      <c r="C602" s="208" t="s">
        <v>2675</v>
      </c>
      <c r="D602" s="208" t="s">
        <v>2768</v>
      </c>
      <c r="E602" s="209" t="s">
        <v>164</v>
      </c>
      <c r="F602" s="207" t="s">
        <v>5665</v>
      </c>
      <c r="G602" s="207" t="s">
        <v>6439</v>
      </c>
      <c r="H602" s="207" t="s">
        <v>6440</v>
      </c>
      <c r="I602" s="207" t="s">
        <v>6310</v>
      </c>
      <c r="J602" s="529" t="s">
        <v>6437</v>
      </c>
    </row>
    <row r="603" customFormat="false" ht="38.25" hidden="false" customHeight="false" outlineLevel="0" collapsed="false">
      <c r="A603" s="528" t="s">
        <v>2485</v>
      </c>
      <c r="B603" s="208" t="s">
        <v>203</v>
      </c>
      <c r="C603" s="208" t="s">
        <v>2486</v>
      </c>
      <c r="D603" s="208" t="s">
        <v>3498</v>
      </c>
      <c r="E603" s="209" t="s">
        <v>168</v>
      </c>
      <c r="F603" s="207" t="s">
        <v>4669</v>
      </c>
      <c r="G603" s="207" t="s">
        <v>5596</v>
      </c>
      <c r="H603" s="207" t="s">
        <v>6441</v>
      </c>
      <c r="I603" s="207" t="s">
        <v>6310</v>
      </c>
      <c r="J603" s="529" t="s">
        <v>6437</v>
      </c>
    </row>
    <row r="604" customFormat="false" ht="38.25" hidden="false" customHeight="false" outlineLevel="0" collapsed="false">
      <c r="A604" s="528" t="s">
        <v>650</v>
      </c>
      <c r="B604" s="208" t="s">
        <v>203</v>
      </c>
      <c r="C604" s="208" t="s">
        <v>651</v>
      </c>
      <c r="D604" s="208" t="s">
        <v>2948</v>
      </c>
      <c r="E604" s="209" t="s">
        <v>168</v>
      </c>
      <c r="F604" s="207" t="s">
        <v>4746</v>
      </c>
      <c r="G604" s="207" t="s">
        <v>6442</v>
      </c>
      <c r="H604" s="207" t="s">
        <v>6443</v>
      </c>
      <c r="I604" s="207" t="s">
        <v>6310</v>
      </c>
      <c r="J604" s="529" t="s">
        <v>6444</v>
      </c>
    </row>
    <row r="605" customFormat="false" ht="38.25" hidden="false" customHeight="false" outlineLevel="0" collapsed="false">
      <c r="A605" s="528" t="s">
        <v>412</v>
      </c>
      <c r="B605" s="208" t="s">
        <v>203</v>
      </c>
      <c r="C605" s="208" t="s">
        <v>413</v>
      </c>
      <c r="D605" s="208" t="s">
        <v>2874</v>
      </c>
      <c r="E605" s="209" t="s">
        <v>168</v>
      </c>
      <c r="F605" s="207" t="s">
        <v>4876</v>
      </c>
      <c r="G605" s="207" t="s">
        <v>6445</v>
      </c>
      <c r="H605" s="207" t="s">
        <v>6446</v>
      </c>
      <c r="I605" s="207" t="s">
        <v>6310</v>
      </c>
      <c r="J605" s="529" t="s">
        <v>6444</v>
      </c>
    </row>
    <row r="606" customFormat="false" ht="51" hidden="false" customHeight="false" outlineLevel="0" collapsed="false">
      <c r="A606" s="528" t="s">
        <v>2361</v>
      </c>
      <c r="B606" s="208" t="s">
        <v>109</v>
      </c>
      <c r="C606" s="208" t="s">
        <v>2362</v>
      </c>
      <c r="D606" s="208" t="s">
        <v>2806</v>
      </c>
      <c r="E606" s="209" t="s">
        <v>168</v>
      </c>
      <c r="F606" s="207" t="s">
        <v>4746</v>
      </c>
      <c r="G606" s="207" t="s">
        <v>6447</v>
      </c>
      <c r="H606" s="207" t="s">
        <v>6448</v>
      </c>
      <c r="I606" s="207" t="s">
        <v>6310</v>
      </c>
      <c r="J606" s="529" t="s">
        <v>6444</v>
      </c>
    </row>
    <row r="607" customFormat="false" ht="63.75" hidden="false" customHeight="false" outlineLevel="0" collapsed="false">
      <c r="A607" s="528" t="s">
        <v>2334</v>
      </c>
      <c r="B607" s="208" t="s">
        <v>109</v>
      </c>
      <c r="C607" s="208" t="s">
        <v>2335</v>
      </c>
      <c r="D607" s="208" t="s">
        <v>2806</v>
      </c>
      <c r="E607" s="209" t="s">
        <v>168</v>
      </c>
      <c r="F607" s="207" t="s">
        <v>4746</v>
      </c>
      <c r="G607" s="207" t="s">
        <v>6449</v>
      </c>
      <c r="H607" s="207" t="s">
        <v>6450</v>
      </c>
      <c r="I607" s="207" t="s">
        <v>6310</v>
      </c>
      <c r="J607" s="529" t="s">
        <v>6444</v>
      </c>
    </row>
    <row r="608" customFormat="false" ht="51" hidden="false" customHeight="false" outlineLevel="0" collapsed="false">
      <c r="A608" s="528" t="s">
        <v>1845</v>
      </c>
      <c r="B608" s="208" t="s">
        <v>203</v>
      </c>
      <c r="C608" s="208" t="s">
        <v>1846</v>
      </c>
      <c r="D608" s="208" t="s">
        <v>2806</v>
      </c>
      <c r="E608" s="209" t="s">
        <v>168</v>
      </c>
      <c r="F608" s="207" t="s">
        <v>4876</v>
      </c>
      <c r="G608" s="207" t="s">
        <v>6451</v>
      </c>
      <c r="H608" s="207" t="s">
        <v>6452</v>
      </c>
      <c r="I608" s="207" t="s">
        <v>6310</v>
      </c>
      <c r="J608" s="529" t="s">
        <v>6453</v>
      </c>
    </row>
    <row r="609" customFormat="false" ht="38.25" hidden="false" customHeight="false" outlineLevel="0" collapsed="false">
      <c r="A609" s="528" t="s">
        <v>1513</v>
      </c>
      <c r="B609" s="208" t="s">
        <v>203</v>
      </c>
      <c r="C609" s="208" t="s">
        <v>1514</v>
      </c>
      <c r="D609" s="208" t="s">
        <v>3498</v>
      </c>
      <c r="E609" s="209" t="s">
        <v>168</v>
      </c>
      <c r="F609" s="207" t="s">
        <v>4746</v>
      </c>
      <c r="G609" s="207" t="s">
        <v>6454</v>
      </c>
      <c r="H609" s="207" t="s">
        <v>6455</v>
      </c>
      <c r="I609" s="207" t="s">
        <v>6310</v>
      </c>
      <c r="J609" s="529" t="s">
        <v>6453</v>
      </c>
    </row>
    <row r="610" customFormat="false" ht="38.25" hidden="false" customHeight="false" outlineLevel="0" collapsed="false">
      <c r="A610" s="528" t="s">
        <v>2411</v>
      </c>
      <c r="B610" s="208" t="s">
        <v>109</v>
      </c>
      <c r="C610" s="208" t="s">
        <v>2412</v>
      </c>
      <c r="D610" s="208" t="s">
        <v>2806</v>
      </c>
      <c r="E610" s="209" t="s">
        <v>168</v>
      </c>
      <c r="F610" s="207" t="s">
        <v>4516</v>
      </c>
      <c r="G610" s="207" t="s">
        <v>6456</v>
      </c>
      <c r="H610" s="207" t="s">
        <v>6456</v>
      </c>
      <c r="I610" s="207" t="s">
        <v>6310</v>
      </c>
      <c r="J610" s="529" t="s">
        <v>6453</v>
      </c>
    </row>
    <row r="611" customFormat="false" ht="25.5" hidden="false" customHeight="false" outlineLevel="0" collapsed="false">
      <c r="A611" s="528" t="s">
        <v>1168</v>
      </c>
      <c r="B611" s="208" t="s">
        <v>109</v>
      </c>
      <c r="C611" s="208" t="s">
        <v>1169</v>
      </c>
      <c r="D611" s="208" t="s">
        <v>2948</v>
      </c>
      <c r="E611" s="209" t="s">
        <v>164</v>
      </c>
      <c r="F611" s="207" t="s">
        <v>5665</v>
      </c>
      <c r="G611" s="207" t="s">
        <v>4535</v>
      </c>
      <c r="H611" s="207" t="s">
        <v>6457</v>
      </c>
      <c r="I611" s="207" t="s">
        <v>6310</v>
      </c>
      <c r="J611" s="529" t="s">
        <v>6453</v>
      </c>
    </row>
    <row r="612" customFormat="false" ht="38.25" hidden="false" customHeight="false" outlineLevel="0" collapsed="false">
      <c r="A612" s="528" t="s">
        <v>2707</v>
      </c>
      <c r="B612" s="208" t="s">
        <v>203</v>
      </c>
      <c r="C612" s="208" t="s">
        <v>2708</v>
      </c>
      <c r="D612" s="208" t="s">
        <v>2768</v>
      </c>
      <c r="E612" s="209" t="s">
        <v>168</v>
      </c>
      <c r="F612" s="207" t="s">
        <v>5480</v>
      </c>
      <c r="G612" s="207" t="s">
        <v>6180</v>
      </c>
      <c r="H612" s="207" t="s">
        <v>6458</v>
      </c>
      <c r="I612" s="207" t="s">
        <v>6310</v>
      </c>
      <c r="J612" s="529" t="s">
        <v>6459</v>
      </c>
    </row>
    <row r="613" customFormat="false" ht="51" hidden="false" customHeight="false" outlineLevel="0" collapsed="false">
      <c r="A613" s="528" t="s">
        <v>1783</v>
      </c>
      <c r="B613" s="208" t="s">
        <v>109</v>
      </c>
      <c r="C613" s="208" t="s">
        <v>1784</v>
      </c>
      <c r="D613" s="208" t="s">
        <v>2806</v>
      </c>
      <c r="E613" s="209" t="s">
        <v>168</v>
      </c>
      <c r="F613" s="207" t="s">
        <v>5282</v>
      </c>
      <c r="G613" s="207" t="s">
        <v>6460</v>
      </c>
      <c r="H613" s="207" t="s">
        <v>6461</v>
      </c>
      <c r="I613" s="207" t="s">
        <v>6310</v>
      </c>
      <c r="J613" s="529" t="s">
        <v>6459</v>
      </c>
    </row>
    <row r="614" customFormat="false" ht="63.75" hidden="false" customHeight="false" outlineLevel="0" collapsed="false">
      <c r="A614" s="528" t="s">
        <v>1957</v>
      </c>
      <c r="B614" s="208" t="s">
        <v>109</v>
      </c>
      <c r="C614" s="208" t="s">
        <v>1958</v>
      </c>
      <c r="D614" s="208" t="s">
        <v>2806</v>
      </c>
      <c r="E614" s="209" t="s">
        <v>168</v>
      </c>
      <c r="F614" s="207" t="s">
        <v>4850</v>
      </c>
      <c r="G614" s="207" t="s">
        <v>6462</v>
      </c>
      <c r="H614" s="207" t="s">
        <v>6463</v>
      </c>
      <c r="I614" s="207" t="s">
        <v>6310</v>
      </c>
      <c r="J614" s="529" t="s">
        <v>6459</v>
      </c>
    </row>
    <row r="615" customFormat="false" ht="63.75" hidden="false" customHeight="false" outlineLevel="0" collapsed="false">
      <c r="A615" s="528" t="s">
        <v>1891</v>
      </c>
      <c r="B615" s="208" t="s">
        <v>109</v>
      </c>
      <c r="C615" s="208" t="s">
        <v>1892</v>
      </c>
      <c r="D615" s="208" t="s">
        <v>2806</v>
      </c>
      <c r="E615" s="209" t="s">
        <v>168</v>
      </c>
      <c r="F615" s="207" t="s">
        <v>4516</v>
      </c>
      <c r="G615" s="207" t="s">
        <v>6464</v>
      </c>
      <c r="H615" s="207" t="s">
        <v>6464</v>
      </c>
      <c r="I615" s="207" t="s">
        <v>6310</v>
      </c>
      <c r="J615" s="529" t="s">
        <v>6459</v>
      </c>
    </row>
    <row r="616" customFormat="false" ht="51" hidden="false" customHeight="false" outlineLevel="0" collapsed="false">
      <c r="A616" s="528" t="s">
        <v>419</v>
      </c>
      <c r="B616" s="208" t="s">
        <v>109</v>
      </c>
      <c r="C616" s="208" t="s">
        <v>420</v>
      </c>
      <c r="D616" s="208" t="s">
        <v>2874</v>
      </c>
      <c r="E616" s="209" t="s">
        <v>168</v>
      </c>
      <c r="F616" s="207" t="s">
        <v>5020</v>
      </c>
      <c r="G616" s="207" t="s">
        <v>6197</v>
      </c>
      <c r="H616" s="207" t="s">
        <v>6465</v>
      </c>
      <c r="I616" s="207" t="s">
        <v>6310</v>
      </c>
      <c r="J616" s="529" t="s">
        <v>6459</v>
      </c>
    </row>
    <row r="617" customFormat="false" ht="51" hidden="false" customHeight="false" outlineLevel="0" collapsed="false">
      <c r="A617" s="528" t="s">
        <v>2007</v>
      </c>
      <c r="B617" s="208" t="s">
        <v>109</v>
      </c>
      <c r="C617" s="208" t="s">
        <v>2008</v>
      </c>
      <c r="D617" s="208" t="s">
        <v>2806</v>
      </c>
      <c r="E617" s="209" t="s">
        <v>269</v>
      </c>
      <c r="F617" s="207" t="s">
        <v>4859</v>
      </c>
      <c r="G617" s="207" t="s">
        <v>6466</v>
      </c>
      <c r="H617" s="207" t="s">
        <v>6467</v>
      </c>
      <c r="I617" s="207" t="s">
        <v>6310</v>
      </c>
      <c r="J617" s="529" t="s">
        <v>6468</v>
      </c>
    </row>
    <row r="618" customFormat="false" ht="63.75" hidden="false" customHeight="false" outlineLevel="0" collapsed="false">
      <c r="A618" s="528" t="s">
        <v>1990</v>
      </c>
      <c r="B618" s="208" t="s">
        <v>203</v>
      </c>
      <c r="C618" s="208" t="s">
        <v>1991</v>
      </c>
      <c r="D618" s="208" t="s">
        <v>2806</v>
      </c>
      <c r="E618" s="209" t="s">
        <v>168</v>
      </c>
      <c r="F618" s="207" t="s">
        <v>4887</v>
      </c>
      <c r="G618" s="207" t="s">
        <v>6469</v>
      </c>
      <c r="H618" s="207" t="s">
        <v>6470</v>
      </c>
      <c r="I618" s="207" t="s">
        <v>6310</v>
      </c>
      <c r="J618" s="529" t="s">
        <v>6468</v>
      </c>
    </row>
    <row r="619" customFormat="false" ht="51" hidden="false" customHeight="false" outlineLevel="0" collapsed="false">
      <c r="A619" s="528" t="s">
        <v>1261</v>
      </c>
      <c r="B619" s="208" t="s">
        <v>109</v>
      </c>
      <c r="C619" s="208" t="s">
        <v>1262</v>
      </c>
      <c r="D619" s="208" t="s">
        <v>2874</v>
      </c>
      <c r="E619" s="209" t="s">
        <v>168</v>
      </c>
      <c r="F619" s="207" t="s">
        <v>5020</v>
      </c>
      <c r="G619" s="207" t="s">
        <v>6471</v>
      </c>
      <c r="H619" s="207" t="s">
        <v>6472</v>
      </c>
      <c r="I619" s="207" t="s">
        <v>6310</v>
      </c>
      <c r="J619" s="529" t="s">
        <v>6468</v>
      </c>
    </row>
    <row r="620" customFormat="false" ht="51" hidden="false" customHeight="false" outlineLevel="0" collapsed="false">
      <c r="A620" s="528" t="s">
        <v>1824</v>
      </c>
      <c r="B620" s="208" t="s">
        <v>109</v>
      </c>
      <c r="C620" s="208" t="s">
        <v>1825</v>
      </c>
      <c r="D620" s="208" t="s">
        <v>2806</v>
      </c>
      <c r="E620" s="209" t="s">
        <v>168</v>
      </c>
      <c r="F620" s="207" t="s">
        <v>5020</v>
      </c>
      <c r="G620" s="207" t="s">
        <v>6473</v>
      </c>
      <c r="H620" s="207" t="s">
        <v>6474</v>
      </c>
      <c r="I620" s="207" t="s">
        <v>6310</v>
      </c>
      <c r="J620" s="529" t="s">
        <v>6468</v>
      </c>
    </row>
    <row r="621" customFormat="false" ht="63.75" hidden="false" customHeight="false" outlineLevel="0" collapsed="false">
      <c r="A621" s="528" t="s">
        <v>1836</v>
      </c>
      <c r="B621" s="208" t="s">
        <v>203</v>
      </c>
      <c r="C621" s="208" t="s">
        <v>1837</v>
      </c>
      <c r="D621" s="208" t="s">
        <v>2806</v>
      </c>
      <c r="E621" s="209" t="s">
        <v>168</v>
      </c>
      <c r="F621" s="207" t="s">
        <v>5514</v>
      </c>
      <c r="G621" s="207" t="s">
        <v>6475</v>
      </c>
      <c r="H621" s="207" t="s">
        <v>6476</v>
      </c>
      <c r="I621" s="207" t="s">
        <v>6310</v>
      </c>
      <c r="J621" s="529" t="s">
        <v>6468</v>
      </c>
    </row>
    <row r="622" customFormat="false" ht="51" hidden="false" customHeight="false" outlineLevel="0" collapsed="false">
      <c r="A622" s="528" t="s">
        <v>1273</v>
      </c>
      <c r="B622" s="208" t="s">
        <v>109</v>
      </c>
      <c r="C622" s="208" t="s">
        <v>1274</v>
      </c>
      <c r="D622" s="208" t="s">
        <v>2874</v>
      </c>
      <c r="E622" s="209" t="s">
        <v>168</v>
      </c>
      <c r="F622" s="207" t="s">
        <v>5020</v>
      </c>
      <c r="G622" s="207" t="s">
        <v>6477</v>
      </c>
      <c r="H622" s="207" t="s">
        <v>6478</v>
      </c>
      <c r="I622" s="207" t="s">
        <v>6310</v>
      </c>
      <c r="J622" s="529" t="s">
        <v>6479</v>
      </c>
    </row>
    <row r="623" customFormat="false" ht="63.75" hidden="false" customHeight="false" outlineLevel="0" collapsed="false">
      <c r="A623" s="528" t="s">
        <v>2027</v>
      </c>
      <c r="B623" s="208" t="s">
        <v>109</v>
      </c>
      <c r="C623" s="208" t="s">
        <v>2028</v>
      </c>
      <c r="D623" s="208" t="s">
        <v>2806</v>
      </c>
      <c r="E623" s="209" t="s">
        <v>168</v>
      </c>
      <c r="F623" s="207" t="s">
        <v>5020</v>
      </c>
      <c r="G623" s="207" t="s">
        <v>6480</v>
      </c>
      <c r="H623" s="207" t="s">
        <v>6481</v>
      </c>
      <c r="I623" s="207" t="s">
        <v>6310</v>
      </c>
      <c r="J623" s="529" t="s">
        <v>6479</v>
      </c>
    </row>
    <row r="624" customFormat="false" ht="51" hidden="false" customHeight="false" outlineLevel="0" collapsed="false">
      <c r="A624" s="528" t="s">
        <v>2133</v>
      </c>
      <c r="B624" s="208" t="s">
        <v>109</v>
      </c>
      <c r="C624" s="208" t="s">
        <v>2134</v>
      </c>
      <c r="D624" s="208" t="s">
        <v>2806</v>
      </c>
      <c r="E624" s="209" t="s">
        <v>168</v>
      </c>
      <c r="F624" s="207" t="s">
        <v>5020</v>
      </c>
      <c r="G624" s="207" t="s">
        <v>6482</v>
      </c>
      <c r="H624" s="207" t="s">
        <v>6483</v>
      </c>
      <c r="I624" s="207" t="s">
        <v>6310</v>
      </c>
      <c r="J624" s="529" t="s">
        <v>6479</v>
      </c>
    </row>
    <row r="625" customFormat="false" ht="25.5" hidden="false" customHeight="false" outlineLevel="0" collapsed="false">
      <c r="A625" s="528" t="s">
        <v>1575</v>
      </c>
      <c r="B625" s="208" t="s">
        <v>203</v>
      </c>
      <c r="C625" s="208" t="s">
        <v>1576</v>
      </c>
      <c r="D625" s="208" t="s">
        <v>3498</v>
      </c>
      <c r="E625" s="209" t="s">
        <v>168</v>
      </c>
      <c r="F625" s="207" t="s">
        <v>5075</v>
      </c>
      <c r="G625" s="207" t="s">
        <v>4798</v>
      </c>
      <c r="H625" s="207" t="s">
        <v>6483</v>
      </c>
      <c r="I625" s="207" t="s">
        <v>6310</v>
      </c>
      <c r="J625" s="529" t="s">
        <v>6479</v>
      </c>
    </row>
    <row r="626" customFormat="false" ht="38.25" hidden="false" customHeight="false" outlineLevel="0" collapsed="false">
      <c r="A626" s="528" t="s">
        <v>1489</v>
      </c>
      <c r="B626" s="208" t="s">
        <v>109</v>
      </c>
      <c r="C626" s="208" t="s">
        <v>1490</v>
      </c>
      <c r="D626" s="208" t="s">
        <v>2874</v>
      </c>
      <c r="E626" s="209" t="s">
        <v>168</v>
      </c>
      <c r="F626" s="207" t="s">
        <v>4876</v>
      </c>
      <c r="G626" s="207" t="s">
        <v>6484</v>
      </c>
      <c r="H626" s="207" t="s">
        <v>6485</v>
      </c>
      <c r="I626" s="207" t="s">
        <v>6310</v>
      </c>
      <c r="J626" s="529" t="s">
        <v>6486</v>
      </c>
    </row>
    <row r="627" customFormat="false" ht="38.25" hidden="false" customHeight="false" outlineLevel="0" collapsed="false">
      <c r="A627" s="528" t="s">
        <v>2173</v>
      </c>
      <c r="B627" s="208" t="s">
        <v>203</v>
      </c>
      <c r="C627" s="208" t="s">
        <v>2174</v>
      </c>
      <c r="D627" s="208" t="s">
        <v>2806</v>
      </c>
      <c r="E627" s="209" t="s">
        <v>168</v>
      </c>
      <c r="F627" s="207" t="s">
        <v>4587</v>
      </c>
      <c r="G627" s="207" t="s">
        <v>6487</v>
      </c>
      <c r="H627" s="207" t="s">
        <v>6488</v>
      </c>
      <c r="I627" s="207" t="s">
        <v>6310</v>
      </c>
      <c r="J627" s="529" t="s">
        <v>6486</v>
      </c>
    </row>
    <row r="628" customFormat="false" ht="38.25" hidden="false" customHeight="false" outlineLevel="0" collapsed="false">
      <c r="A628" s="528" t="s">
        <v>2449</v>
      </c>
      <c r="B628" s="208" t="s">
        <v>203</v>
      </c>
      <c r="C628" s="208" t="s">
        <v>2450</v>
      </c>
      <c r="D628" s="208" t="s">
        <v>2806</v>
      </c>
      <c r="E628" s="209" t="s">
        <v>168</v>
      </c>
      <c r="F628" s="207" t="s">
        <v>4746</v>
      </c>
      <c r="G628" s="207" t="s">
        <v>6489</v>
      </c>
      <c r="H628" s="207" t="s">
        <v>6490</v>
      </c>
      <c r="I628" s="207" t="s">
        <v>6310</v>
      </c>
      <c r="J628" s="529" t="s">
        <v>6486</v>
      </c>
    </row>
    <row r="629" customFormat="false" ht="51" hidden="false" customHeight="false" outlineLevel="0" collapsed="false">
      <c r="A629" s="528" t="s">
        <v>2114</v>
      </c>
      <c r="B629" s="208" t="s">
        <v>109</v>
      </c>
      <c r="C629" s="208" t="s">
        <v>2115</v>
      </c>
      <c r="D629" s="208" t="s">
        <v>2806</v>
      </c>
      <c r="E629" s="209" t="s">
        <v>168</v>
      </c>
      <c r="F629" s="207" t="s">
        <v>4746</v>
      </c>
      <c r="G629" s="207" t="s">
        <v>6491</v>
      </c>
      <c r="H629" s="207" t="s">
        <v>6492</v>
      </c>
      <c r="I629" s="207" t="s">
        <v>6310</v>
      </c>
      <c r="J629" s="529" t="s">
        <v>6486</v>
      </c>
    </row>
    <row r="630" customFormat="false" ht="38.25" hidden="false" customHeight="false" outlineLevel="0" collapsed="false">
      <c r="A630" s="528" t="s">
        <v>1864</v>
      </c>
      <c r="B630" s="208" t="s">
        <v>109</v>
      </c>
      <c r="C630" s="208" t="s">
        <v>1865</v>
      </c>
      <c r="D630" s="208" t="s">
        <v>2806</v>
      </c>
      <c r="E630" s="209" t="s">
        <v>168</v>
      </c>
      <c r="F630" s="207" t="s">
        <v>5514</v>
      </c>
      <c r="G630" s="207" t="s">
        <v>6493</v>
      </c>
      <c r="H630" s="207" t="s">
        <v>6494</v>
      </c>
      <c r="I630" s="207" t="s">
        <v>6310</v>
      </c>
      <c r="J630" s="529" t="s">
        <v>6486</v>
      </c>
    </row>
    <row r="631" customFormat="false" ht="51" hidden="false" customHeight="false" outlineLevel="0" collapsed="false">
      <c r="A631" s="528" t="s">
        <v>1872</v>
      </c>
      <c r="B631" s="208" t="s">
        <v>109</v>
      </c>
      <c r="C631" s="208" t="s">
        <v>1873</v>
      </c>
      <c r="D631" s="208" t="s">
        <v>2806</v>
      </c>
      <c r="E631" s="209" t="s">
        <v>168</v>
      </c>
      <c r="F631" s="207" t="s">
        <v>5514</v>
      </c>
      <c r="G631" s="207" t="s">
        <v>6495</v>
      </c>
      <c r="H631" s="207" t="s">
        <v>6496</v>
      </c>
      <c r="I631" s="207" t="s">
        <v>6310</v>
      </c>
      <c r="J631" s="529" t="s">
        <v>6497</v>
      </c>
    </row>
    <row r="632" customFormat="false" ht="51" hidden="false" customHeight="false" outlineLevel="0" collapsed="false">
      <c r="A632" s="528" t="s">
        <v>1763</v>
      </c>
      <c r="B632" s="208" t="s">
        <v>109</v>
      </c>
      <c r="C632" s="208" t="s">
        <v>1764</v>
      </c>
      <c r="D632" s="208" t="s">
        <v>2806</v>
      </c>
      <c r="E632" s="209" t="s">
        <v>168</v>
      </c>
      <c r="F632" s="207" t="s">
        <v>4823</v>
      </c>
      <c r="G632" s="207" t="s">
        <v>5362</v>
      </c>
      <c r="H632" s="207" t="s">
        <v>6498</v>
      </c>
      <c r="I632" s="207" t="s">
        <v>6310</v>
      </c>
      <c r="J632" s="529" t="s">
        <v>6497</v>
      </c>
    </row>
    <row r="633" customFormat="false" ht="38.25" hidden="false" customHeight="false" outlineLevel="0" collapsed="false">
      <c r="A633" s="528" t="s">
        <v>2283</v>
      </c>
      <c r="B633" s="208" t="s">
        <v>203</v>
      </c>
      <c r="C633" s="208" t="s">
        <v>2284</v>
      </c>
      <c r="D633" s="208" t="s">
        <v>2806</v>
      </c>
      <c r="E633" s="209" t="s">
        <v>269</v>
      </c>
      <c r="F633" s="207" t="s">
        <v>5020</v>
      </c>
      <c r="G633" s="207" t="s">
        <v>5454</v>
      </c>
      <c r="H633" s="207" t="s">
        <v>6499</v>
      </c>
      <c r="I633" s="207" t="s">
        <v>6310</v>
      </c>
      <c r="J633" s="529" t="s">
        <v>6497</v>
      </c>
    </row>
    <row r="634" customFormat="false" ht="38.25" hidden="false" customHeight="false" outlineLevel="0" collapsed="false">
      <c r="A634" s="528" t="s">
        <v>721</v>
      </c>
      <c r="B634" s="208" t="s">
        <v>109</v>
      </c>
      <c r="C634" s="208" t="s">
        <v>722</v>
      </c>
      <c r="D634" s="208" t="s">
        <v>2768</v>
      </c>
      <c r="E634" s="209" t="s">
        <v>164</v>
      </c>
      <c r="F634" s="207" t="s">
        <v>5593</v>
      </c>
      <c r="G634" s="207" t="s">
        <v>6500</v>
      </c>
      <c r="H634" s="207" t="s">
        <v>6501</v>
      </c>
      <c r="I634" s="207" t="s">
        <v>6310</v>
      </c>
      <c r="J634" s="529" t="s">
        <v>6497</v>
      </c>
    </row>
    <row r="635" customFormat="false" ht="63.75" hidden="false" customHeight="false" outlineLevel="0" collapsed="false">
      <c r="A635" s="528" t="s">
        <v>1987</v>
      </c>
      <c r="B635" s="208" t="s">
        <v>203</v>
      </c>
      <c r="C635" s="208" t="s">
        <v>1988</v>
      </c>
      <c r="D635" s="208" t="s">
        <v>2806</v>
      </c>
      <c r="E635" s="209" t="s">
        <v>168</v>
      </c>
      <c r="F635" s="207" t="s">
        <v>4746</v>
      </c>
      <c r="G635" s="207" t="s">
        <v>6502</v>
      </c>
      <c r="H635" s="207" t="s">
        <v>6503</v>
      </c>
      <c r="I635" s="207" t="s">
        <v>6310</v>
      </c>
      <c r="J635" s="529" t="s">
        <v>6497</v>
      </c>
    </row>
    <row r="636" customFormat="false" ht="51" hidden="false" customHeight="false" outlineLevel="0" collapsed="false">
      <c r="A636" s="528" t="s">
        <v>1745</v>
      </c>
      <c r="B636" s="208" t="s">
        <v>109</v>
      </c>
      <c r="C636" s="208" t="s">
        <v>1746</v>
      </c>
      <c r="D636" s="208" t="s">
        <v>2806</v>
      </c>
      <c r="E636" s="209" t="s">
        <v>168</v>
      </c>
      <c r="F636" s="207" t="s">
        <v>4823</v>
      </c>
      <c r="G636" s="207" t="s">
        <v>6504</v>
      </c>
      <c r="H636" s="207" t="s">
        <v>6505</v>
      </c>
      <c r="I636" s="207" t="s">
        <v>6310</v>
      </c>
      <c r="J636" s="529" t="s">
        <v>6497</v>
      </c>
    </row>
    <row r="637" customFormat="false" ht="63.75" hidden="false" customHeight="false" outlineLevel="0" collapsed="false">
      <c r="A637" s="528" t="s">
        <v>1948</v>
      </c>
      <c r="B637" s="208" t="s">
        <v>109</v>
      </c>
      <c r="C637" s="208" t="s">
        <v>1949</v>
      </c>
      <c r="D637" s="208" t="s">
        <v>2806</v>
      </c>
      <c r="E637" s="209" t="s">
        <v>168</v>
      </c>
      <c r="F637" s="207" t="s">
        <v>4746</v>
      </c>
      <c r="G637" s="207" t="s">
        <v>6506</v>
      </c>
      <c r="H637" s="207" t="s">
        <v>6507</v>
      </c>
      <c r="I637" s="207" t="s">
        <v>6310</v>
      </c>
      <c r="J637" s="529" t="s">
        <v>6508</v>
      </c>
    </row>
    <row r="638" customFormat="false" ht="51" hidden="false" customHeight="false" outlineLevel="0" collapsed="false">
      <c r="A638" s="528" t="s">
        <v>2295</v>
      </c>
      <c r="B638" s="208" t="s">
        <v>109</v>
      </c>
      <c r="C638" s="208" t="s">
        <v>2296</v>
      </c>
      <c r="D638" s="208" t="s">
        <v>2806</v>
      </c>
      <c r="E638" s="209" t="s">
        <v>168</v>
      </c>
      <c r="F638" s="207" t="s">
        <v>4746</v>
      </c>
      <c r="G638" s="207" t="s">
        <v>6509</v>
      </c>
      <c r="H638" s="207" t="s">
        <v>6510</v>
      </c>
      <c r="I638" s="207" t="s">
        <v>6310</v>
      </c>
      <c r="J638" s="529" t="s">
        <v>6508</v>
      </c>
    </row>
    <row r="639" customFormat="false" ht="63.75" hidden="false" customHeight="false" outlineLevel="0" collapsed="false">
      <c r="A639" s="528" t="s">
        <v>2002</v>
      </c>
      <c r="B639" s="208" t="s">
        <v>203</v>
      </c>
      <c r="C639" s="208" t="s">
        <v>2003</v>
      </c>
      <c r="D639" s="208" t="s">
        <v>2806</v>
      </c>
      <c r="E639" s="209" t="s">
        <v>168</v>
      </c>
      <c r="F639" s="207" t="s">
        <v>4746</v>
      </c>
      <c r="G639" s="207" t="s">
        <v>6511</v>
      </c>
      <c r="H639" s="207" t="s">
        <v>6512</v>
      </c>
      <c r="I639" s="207" t="s">
        <v>6310</v>
      </c>
      <c r="J639" s="529" t="s">
        <v>6508</v>
      </c>
    </row>
    <row r="640" customFormat="false" ht="63.75" hidden="false" customHeight="false" outlineLevel="0" collapsed="false">
      <c r="A640" s="528" t="s">
        <v>1951</v>
      </c>
      <c r="B640" s="208" t="s">
        <v>109</v>
      </c>
      <c r="C640" s="208" t="s">
        <v>1952</v>
      </c>
      <c r="D640" s="208" t="s">
        <v>2806</v>
      </c>
      <c r="E640" s="209" t="s">
        <v>168</v>
      </c>
      <c r="F640" s="207" t="s">
        <v>4876</v>
      </c>
      <c r="G640" s="207" t="s">
        <v>6513</v>
      </c>
      <c r="H640" s="207" t="s">
        <v>6514</v>
      </c>
      <c r="I640" s="207" t="s">
        <v>6310</v>
      </c>
      <c r="J640" s="529" t="s">
        <v>6508</v>
      </c>
    </row>
    <row r="641" customFormat="false" ht="38.25" hidden="false" customHeight="false" outlineLevel="0" collapsed="false">
      <c r="A641" s="528" t="s">
        <v>1578</v>
      </c>
      <c r="B641" s="208" t="s">
        <v>203</v>
      </c>
      <c r="C641" s="208" t="s">
        <v>1579</v>
      </c>
      <c r="D641" s="208" t="s">
        <v>2874</v>
      </c>
      <c r="E641" s="209" t="s">
        <v>168</v>
      </c>
      <c r="F641" s="207" t="s">
        <v>4841</v>
      </c>
      <c r="G641" s="207" t="s">
        <v>4653</v>
      </c>
      <c r="H641" s="207" t="s">
        <v>6515</v>
      </c>
      <c r="I641" s="207" t="s">
        <v>6310</v>
      </c>
      <c r="J641" s="529" t="s">
        <v>6508</v>
      </c>
    </row>
    <row r="642" customFormat="false" ht="38.25" hidden="false" customHeight="false" outlineLevel="0" collapsed="false">
      <c r="A642" s="528" t="s">
        <v>1312</v>
      </c>
      <c r="B642" s="208" t="s">
        <v>109</v>
      </c>
      <c r="C642" s="208" t="s">
        <v>1313</v>
      </c>
      <c r="D642" s="208" t="s">
        <v>2874</v>
      </c>
      <c r="E642" s="209" t="s">
        <v>269</v>
      </c>
      <c r="F642" s="207" t="s">
        <v>5514</v>
      </c>
      <c r="G642" s="207" t="s">
        <v>6516</v>
      </c>
      <c r="H642" s="207" t="s">
        <v>6517</v>
      </c>
      <c r="I642" s="207" t="s">
        <v>6310</v>
      </c>
      <c r="J642" s="529" t="s">
        <v>6508</v>
      </c>
    </row>
    <row r="643" customFormat="false" ht="51" hidden="false" customHeight="false" outlineLevel="0" collapsed="false">
      <c r="A643" s="528" t="s">
        <v>2325</v>
      </c>
      <c r="B643" s="208" t="s">
        <v>109</v>
      </c>
      <c r="C643" s="208" t="s">
        <v>2326</v>
      </c>
      <c r="D643" s="208" t="s">
        <v>2806</v>
      </c>
      <c r="E643" s="209" t="s">
        <v>168</v>
      </c>
      <c r="F643" s="207" t="s">
        <v>4746</v>
      </c>
      <c r="G643" s="207" t="s">
        <v>6518</v>
      </c>
      <c r="H643" s="207" t="s">
        <v>6519</v>
      </c>
      <c r="I643" s="207" t="s">
        <v>6310</v>
      </c>
      <c r="J643" s="529" t="s">
        <v>6520</v>
      </c>
    </row>
    <row r="644" customFormat="false" ht="51" hidden="false" customHeight="false" outlineLevel="0" collapsed="false">
      <c r="A644" s="528" t="s">
        <v>1830</v>
      </c>
      <c r="B644" s="208" t="s">
        <v>203</v>
      </c>
      <c r="C644" s="208" t="s">
        <v>1831</v>
      </c>
      <c r="D644" s="208" t="s">
        <v>2806</v>
      </c>
      <c r="E644" s="209" t="s">
        <v>168</v>
      </c>
      <c r="F644" s="207" t="s">
        <v>4587</v>
      </c>
      <c r="G644" s="207" t="s">
        <v>6521</v>
      </c>
      <c r="H644" s="207" t="s">
        <v>6522</v>
      </c>
      <c r="I644" s="207" t="s">
        <v>6310</v>
      </c>
      <c r="J644" s="529" t="s">
        <v>6520</v>
      </c>
    </row>
    <row r="645" customFormat="false" ht="63.75" hidden="false" customHeight="false" outlineLevel="0" collapsed="false">
      <c r="A645" s="528" t="s">
        <v>1936</v>
      </c>
      <c r="B645" s="208" t="s">
        <v>109</v>
      </c>
      <c r="C645" s="208" t="s">
        <v>1937</v>
      </c>
      <c r="D645" s="208" t="s">
        <v>2806</v>
      </c>
      <c r="E645" s="209" t="s">
        <v>168</v>
      </c>
      <c r="F645" s="207" t="s">
        <v>5020</v>
      </c>
      <c r="G645" s="207" t="s">
        <v>6523</v>
      </c>
      <c r="H645" s="207" t="s">
        <v>6524</v>
      </c>
      <c r="I645" s="207" t="s">
        <v>6310</v>
      </c>
      <c r="J645" s="529" t="s">
        <v>6520</v>
      </c>
    </row>
    <row r="646" customFormat="false" ht="63.75" hidden="false" customHeight="false" outlineLevel="0" collapsed="false">
      <c r="A646" s="528" t="s">
        <v>297</v>
      </c>
      <c r="B646" s="208" t="s">
        <v>109</v>
      </c>
      <c r="C646" s="208" t="s">
        <v>298</v>
      </c>
      <c r="D646" s="208" t="s">
        <v>2806</v>
      </c>
      <c r="E646" s="209" t="s">
        <v>168</v>
      </c>
      <c r="F646" s="207" t="s">
        <v>5282</v>
      </c>
      <c r="G646" s="207" t="s">
        <v>6525</v>
      </c>
      <c r="H646" s="207" t="s">
        <v>6526</v>
      </c>
      <c r="I646" s="207" t="s">
        <v>6310</v>
      </c>
      <c r="J646" s="529" t="s">
        <v>6520</v>
      </c>
    </row>
    <row r="647" customFormat="false" ht="38.25" hidden="false" customHeight="false" outlineLevel="0" collapsed="false">
      <c r="A647" s="528" t="s">
        <v>2229</v>
      </c>
      <c r="B647" s="208" t="s">
        <v>203</v>
      </c>
      <c r="C647" s="208" t="s">
        <v>2230</v>
      </c>
      <c r="D647" s="208" t="s">
        <v>2806</v>
      </c>
      <c r="E647" s="209" t="s">
        <v>168</v>
      </c>
      <c r="F647" s="207" t="s">
        <v>4516</v>
      </c>
      <c r="G647" s="207" t="s">
        <v>6527</v>
      </c>
      <c r="H647" s="207" t="s">
        <v>6527</v>
      </c>
      <c r="I647" s="207" t="s">
        <v>6310</v>
      </c>
      <c r="J647" s="529" t="s">
        <v>6520</v>
      </c>
    </row>
    <row r="648" customFormat="false" ht="63.75" hidden="false" customHeight="false" outlineLevel="0" collapsed="false">
      <c r="A648" s="528" t="s">
        <v>2313</v>
      </c>
      <c r="B648" s="208" t="s">
        <v>109</v>
      </c>
      <c r="C648" s="208" t="s">
        <v>2314</v>
      </c>
      <c r="D648" s="208" t="s">
        <v>2806</v>
      </c>
      <c r="E648" s="209" t="s">
        <v>168</v>
      </c>
      <c r="F648" s="207" t="s">
        <v>4516</v>
      </c>
      <c r="G648" s="207" t="s">
        <v>6322</v>
      </c>
      <c r="H648" s="207" t="s">
        <v>6322</v>
      </c>
      <c r="I648" s="207" t="s">
        <v>6310</v>
      </c>
      <c r="J648" s="529" t="s">
        <v>6520</v>
      </c>
    </row>
    <row r="649" customFormat="false" ht="63.75" hidden="false" customHeight="false" outlineLevel="0" collapsed="false">
      <c r="A649" s="528" t="s">
        <v>2030</v>
      </c>
      <c r="B649" s="208" t="s">
        <v>109</v>
      </c>
      <c r="C649" s="208" t="s">
        <v>2031</v>
      </c>
      <c r="D649" s="208" t="s">
        <v>2806</v>
      </c>
      <c r="E649" s="209" t="s">
        <v>168</v>
      </c>
      <c r="F649" s="207" t="s">
        <v>4876</v>
      </c>
      <c r="G649" s="207" t="s">
        <v>6528</v>
      </c>
      <c r="H649" s="207" t="s">
        <v>6529</v>
      </c>
      <c r="I649" s="207" t="s">
        <v>6310</v>
      </c>
      <c r="J649" s="529" t="s">
        <v>6530</v>
      </c>
    </row>
    <row r="650" customFormat="false" ht="38.25" hidden="false" customHeight="false" outlineLevel="0" collapsed="false">
      <c r="A650" s="528" t="s">
        <v>2182</v>
      </c>
      <c r="B650" s="208" t="s">
        <v>203</v>
      </c>
      <c r="C650" s="208" t="s">
        <v>2183</v>
      </c>
      <c r="D650" s="208" t="s">
        <v>2806</v>
      </c>
      <c r="E650" s="209" t="s">
        <v>168</v>
      </c>
      <c r="F650" s="207" t="s">
        <v>4516</v>
      </c>
      <c r="G650" s="207" t="s">
        <v>6531</v>
      </c>
      <c r="H650" s="207" t="s">
        <v>6531</v>
      </c>
      <c r="I650" s="207" t="s">
        <v>6310</v>
      </c>
      <c r="J650" s="529" t="s">
        <v>6530</v>
      </c>
    </row>
    <row r="651" customFormat="false" ht="63.75" hidden="false" customHeight="false" outlineLevel="0" collapsed="false">
      <c r="A651" s="528" t="s">
        <v>1975</v>
      </c>
      <c r="B651" s="208" t="s">
        <v>109</v>
      </c>
      <c r="C651" s="208" t="s">
        <v>1976</v>
      </c>
      <c r="D651" s="208" t="s">
        <v>2806</v>
      </c>
      <c r="E651" s="209" t="s">
        <v>168</v>
      </c>
      <c r="F651" s="207" t="s">
        <v>4876</v>
      </c>
      <c r="G651" s="207" t="s">
        <v>6532</v>
      </c>
      <c r="H651" s="207" t="s">
        <v>6533</v>
      </c>
      <c r="I651" s="207" t="s">
        <v>6310</v>
      </c>
      <c r="J651" s="529" t="s">
        <v>6530</v>
      </c>
    </row>
    <row r="652" customFormat="false" ht="38.25" hidden="false" customHeight="false" outlineLevel="0" collapsed="false">
      <c r="A652" s="528" t="s">
        <v>1545</v>
      </c>
      <c r="B652" s="208" t="s">
        <v>203</v>
      </c>
      <c r="C652" s="208" t="s">
        <v>1546</v>
      </c>
      <c r="D652" s="208" t="s">
        <v>2874</v>
      </c>
      <c r="E652" s="209" t="s">
        <v>168</v>
      </c>
      <c r="F652" s="207" t="s">
        <v>4876</v>
      </c>
      <c r="G652" s="207" t="s">
        <v>6534</v>
      </c>
      <c r="H652" s="207" t="s">
        <v>6535</v>
      </c>
      <c r="I652" s="207" t="s">
        <v>6310</v>
      </c>
      <c r="J652" s="529" t="s">
        <v>6530</v>
      </c>
    </row>
    <row r="653" customFormat="false" ht="25.5" hidden="false" customHeight="false" outlineLevel="0" collapsed="false">
      <c r="A653" s="528" t="s">
        <v>247</v>
      </c>
      <c r="B653" s="208" t="s">
        <v>109</v>
      </c>
      <c r="C653" s="208" t="s">
        <v>248</v>
      </c>
      <c r="D653" s="208" t="s">
        <v>5980</v>
      </c>
      <c r="E653" s="209" t="s">
        <v>164</v>
      </c>
      <c r="F653" s="207" t="s">
        <v>6536</v>
      </c>
      <c r="G653" s="207" t="s">
        <v>6537</v>
      </c>
      <c r="H653" s="207" t="s">
        <v>6538</v>
      </c>
      <c r="I653" s="207" t="s">
        <v>6310</v>
      </c>
      <c r="J653" s="529" t="s">
        <v>6530</v>
      </c>
    </row>
    <row r="654" customFormat="false" ht="38.25" hidden="false" customHeight="false" outlineLevel="0" collapsed="false">
      <c r="A654" s="528" t="s">
        <v>2277</v>
      </c>
      <c r="B654" s="208" t="s">
        <v>203</v>
      </c>
      <c r="C654" s="208" t="s">
        <v>2278</v>
      </c>
      <c r="D654" s="208" t="s">
        <v>2806</v>
      </c>
      <c r="E654" s="209" t="s">
        <v>269</v>
      </c>
      <c r="F654" s="207" t="s">
        <v>4859</v>
      </c>
      <c r="G654" s="207" t="s">
        <v>6539</v>
      </c>
      <c r="H654" s="207" t="s">
        <v>6540</v>
      </c>
      <c r="I654" s="207" t="s">
        <v>6310</v>
      </c>
      <c r="J654" s="529" t="s">
        <v>6530</v>
      </c>
    </row>
    <row r="655" customFormat="false" ht="38.25" hidden="false" customHeight="false" outlineLevel="0" collapsed="false">
      <c r="A655" s="528" t="s">
        <v>2280</v>
      </c>
      <c r="B655" s="208" t="s">
        <v>203</v>
      </c>
      <c r="C655" s="208" t="s">
        <v>2281</v>
      </c>
      <c r="D655" s="208" t="s">
        <v>2806</v>
      </c>
      <c r="E655" s="209" t="s">
        <v>269</v>
      </c>
      <c r="F655" s="207" t="s">
        <v>5020</v>
      </c>
      <c r="G655" s="207" t="s">
        <v>5557</v>
      </c>
      <c r="H655" s="207" t="s">
        <v>6541</v>
      </c>
      <c r="I655" s="207" t="s">
        <v>6310</v>
      </c>
      <c r="J655" s="529" t="s">
        <v>6530</v>
      </c>
    </row>
    <row r="656" customFormat="false" ht="51" hidden="false" customHeight="false" outlineLevel="0" collapsed="false">
      <c r="A656" s="528" t="s">
        <v>2111</v>
      </c>
      <c r="B656" s="208" t="s">
        <v>109</v>
      </c>
      <c r="C656" s="208" t="s">
        <v>2112</v>
      </c>
      <c r="D656" s="208" t="s">
        <v>2806</v>
      </c>
      <c r="E656" s="209" t="s">
        <v>168</v>
      </c>
      <c r="F656" s="207" t="s">
        <v>4746</v>
      </c>
      <c r="G656" s="207" t="s">
        <v>6542</v>
      </c>
      <c r="H656" s="207" t="s">
        <v>6543</v>
      </c>
      <c r="I656" s="207" t="s">
        <v>6310</v>
      </c>
      <c r="J656" s="529" t="s">
        <v>6544</v>
      </c>
    </row>
    <row r="657" customFormat="false" ht="51" hidden="false" customHeight="false" outlineLevel="0" collapsed="false">
      <c r="A657" s="528" t="s">
        <v>2191</v>
      </c>
      <c r="B657" s="208" t="s">
        <v>203</v>
      </c>
      <c r="C657" s="208" t="s">
        <v>2192</v>
      </c>
      <c r="D657" s="208" t="s">
        <v>2806</v>
      </c>
      <c r="E657" s="209" t="s">
        <v>168</v>
      </c>
      <c r="F657" s="207" t="s">
        <v>4876</v>
      </c>
      <c r="G657" s="207" t="s">
        <v>6053</v>
      </c>
      <c r="H657" s="207" t="s">
        <v>6545</v>
      </c>
      <c r="I657" s="207" t="s">
        <v>6310</v>
      </c>
      <c r="J657" s="529" t="s">
        <v>6544</v>
      </c>
    </row>
    <row r="658" customFormat="false" ht="63.75" hidden="false" customHeight="false" outlineLevel="0" collapsed="false">
      <c r="A658" s="528" t="s">
        <v>1486</v>
      </c>
      <c r="B658" s="208" t="s">
        <v>109</v>
      </c>
      <c r="C658" s="208" t="s">
        <v>1487</v>
      </c>
      <c r="D658" s="208" t="s">
        <v>2874</v>
      </c>
      <c r="E658" s="209" t="s">
        <v>168</v>
      </c>
      <c r="F658" s="207" t="s">
        <v>4876</v>
      </c>
      <c r="G658" s="207" t="s">
        <v>6546</v>
      </c>
      <c r="H658" s="207" t="s">
        <v>6547</v>
      </c>
      <c r="I658" s="207" t="s">
        <v>6310</v>
      </c>
      <c r="J658" s="529" t="s">
        <v>6544</v>
      </c>
    </row>
    <row r="659" customFormat="false" ht="51" hidden="false" customHeight="false" outlineLevel="0" collapsed="false">
      <c r="A659" s="528" t="s">
        <v>1848</v>
      </c>
      <c r="B659" s="208" t="s">
        <v>203</v>
      </c>
      <c r="C659" s="208" t="s">
        <v>1849</v>
      </c>
      <c r="D659" s="208" t="s">
        <v>2806</v>
      </c>
      <c r="E659" s="209" t="s">
        <v>168</v>
      </c>
      <c r="F659" s="207" t="s">
        <v>4587</v>
      </c>
      <c r="G659" s="207" t="s">
        <v>4518</v>
      </c>
      <c r="H659" s="207" t="s">
        <v>6548</v>
      </c>
      <c r="I659" s="207" t="s">
        <v>6310</v>
      </c>
      <c r="J659" s="529" t="s">
        <v>6544</v>
      </c>
    </row>
    <row r="660" customFormat="false" ht="38.25" hidden="false" customHeight="false" outlineLevel="0" collapsed="false">
      <c r="A660" s="528" t="s">
        <v>1571</v>
      </c>
      <c r="B660" s="208" t="s">
        <v>203</v>
      </c>
      <c r="C660" s="208" t="s">
        <v>1572</v>
      </c>
      <c r="D660" s="208" t="s">
        <v>2874</v>
      </c>
      <c r="E660" s="209" t="s">
        <v>168</v>
      </c>
      <c r="F660" s="207" t="s">
        <v>4746</v>
      </c>
      <c r="G660" s="207" t="s">
        <v>6549</v>
      </c>
      <c r="H660" s="207" t="s">
        <v>6550</v>
      </c>
      <c r="I660" s="207" t="s">
        <v>6310</v>
      </c>
      <c r="J660" s="529" t="s">
        <v>6544</v>
      </c>
    </row>
    <row r="661" customFormat="false" ht="51" hidden="false" customHeight="false" outlineLevel="0" collapsed="false">
      <c r="A661" s="528" t="s">
        <v>1807</v>
      </c>
      <c r="B661" s="208" t="s">
        <v>109</v>
      </c>
      <c r="C661" s="208" t="s">
        <v>1808</v>
      </c>
      <c r="D661" s="208" t="s">
        <v>2806</v>
      </c>
      <c r="E661" s="209" t="s">
        <v>168</v>
      </c>
      <c r="F661" s="207" t="s">
        <v>4823</v>
      </c>
      <c r="G661" s="207" t="s">
        <v>6551</v>
      </c>
      <c r="H661" s="207" t="s">
        <v>6552</v>
      </c>
      <c r="I661" s="207" t="s">
        <v>6310</v>
      </c>
      <c r="J661" s="529" t="s">
        <v>6544</v>
      </c>
    </row>
    <row r="662" customFormat="false" ht="51" hidden="false" customHeight="false" outlineLevel="0" collapsed="false">
      <c r="A662" s="528" t="s">
        <v>1810</v>
      </c>
      <c r="B662" s="208" t="s">
        <v>109</v>
      </c>
      <c r="C662" s="208" t="s">
        <v>1811</v>
      </c>
      <c r="D662" s="208" t="s">
        <v>2806</v>
      </c>
      <c r="E662" s="209" t="s">
        <v>168</v>
      </c>
      <c r="F662" s="207" t="s">
        <v>5020</v>
      </c>
      <c r="G662" s="207" t="s">
        <v>6412</v>
      </c>
      <c r="H662" s="207" t="s">
        <v>6553</v>
      </c>
      <c r="I662" s="207" t="s">
        <v>6310</v>
      </c>
      <c r="J662" s="529" t="s">
        <v>6544</v>
      </c>
    </row>
    <row r="663" customFormat="false" ht="51" hidden="false" customHeight="false" outlineLevel="0" collapsed="false">
      <c r="A663" s="528" t="s">
        <v>276</v>
      </c>
      <c r="B663" s="208" t="s">
        <v>109</v>
      </c>
      <c r="C663" s="208" t="s">
        <v>277</v>
      </c>
      <c r="D663" s="208" t="s">
        <v>2806</v>
      </c>
      <c r="E663" s="209" t="s">
        <v>168</v>
      </c>
      <c r="F663" s="207" t="s">
        <v>5514</v>
      </c>
      <c r="G663" s="207" t="s">
        <v>6554</v>
      </c>
      <c r="H663" s="207" t="s">
        <v>6555</v>
      </c>
      <c r="I663" s="207" t="s">
        <v>6310</v>
      </c>
      <c r="J663" s="529" t="s">
        <v>6544</v>
      </c>
    </row>
    <row r="664" customFormat="false" ht="38.25" hidden="false" customHeight="false" outlineLevel="0" collapsed="false">
      <c r="A664" s="528" t="s">
        <v>300</v>
      </c>
      <c r="B664" s="208" t="s">
        <v>109</v>
      </c>
      <c r="C664" s="208" t="s">
        <v>301</v>
      </c>
      <c r="D664" s="208" t="s">
        <v>2806</v>
      </c>
      <c r="E664" s="209" t="s">
        <v>168</v>
      </c>
      <c r="F664" s="207" t="s">
        <v>4887</v>
      </c>
      <c r="G664" s="207" t="s">
        <v>6556</v>
      </c>
      <c r="H664" s="207" t="s">
        <v>6071</v>
      </c>
      <c r="I664" s="207" t="s">
        <v>6310</v>
      </c>
      <c r="J664" s="529" t="s">
        <v>6557</v>
      </c>
    </row>
    <row r="665" customFormat="false" ht="51" hidden="false" customHeight="false" outlineLevel="0" collapsed="false">
      <c r="A665" s="528" t="s">
        <v>1803</v>
      </c>
      <c r="B665" s="208" t="s">
        <v>109</v>
      </c>
      <c r="C665" s="208" t="s">
        <v>1804</v>
      </c>
      <c r="D665" s="208" t="s">
        <v>2806</v>
      </c>
      <c r="E665" s="209" t="s">
        <v>168</v>
      </c>
      <c r="F665" s="207" t="s">
        <v>4887</v>
      </c>
      <c r="G665" s="207" t="s">
        <v>6558</v>
      </c>
      <c r="H665" s="207" t="s">
        <v>6559</v>
      </c>
      <c r="I665" s="207" t="s">
        <v>6310</v>
      </c>
      <c r="J665" s="529" t="s">
        <v>6557</v>
      </c>
    </row>
    <row r="666" customFormat="false" ht="38.25" hidden="false" customHeight="false" outlineLevel="0" collapsed="false">
      <c r="A666" s="528" t="s">
        <v>1510</v>
      </c>
      <c r="B666" s="208" t="s">
        <v>203</v>
      </c>
      <c r="C666" s="208" t="s">
        <v>1511</v>
      </c>
      <c r="D666" s="208" t="s">
        <v>2874</v>
      </c>
      <c r="E666" s="209" t="s">
        <v>168</v>
      </c>
      <c r="F666" s="207" t="s">
        <v>4516</v>
      </c>
      <c r="G666" s="207" t="s">
        <v>6454</v>
      </c>
      <c r="H666" s="207" t="s">
        <v>6454</v>
      </c>
      <c r="I666" s="207" t="s">
        <v>6310</v>
      </c>
      <c r="J666" s="529" t="s">
        <v>6557</v>
      </c>
    </row>
    <row r="667" customFormat="false" ht="51" hidden="false" customHeight="false" outlineLevel="0" collapsed="false">
      <c r="A667" s="528" t="s">
        <v>285</v>
      </c>
      <c r="B667" s="208" t="s">
        <v>109</v>
      </c>
      <c r="C667" s="208" t="s">
        <v>286</v>
      </c>
      <c r="D667" s="208" t="s">
        <v>2806</v>
      </c>
      <c r="E667" s="209" t="s">
        <v>168</v>
      </c>
      <c r="F667" s="207" t="s">
        <v>4887</v>
      </c>
      <c r="G667" s="207" t="s">
        <v>6560</v>
      </c>
      <c r="H667" s="207" t="s">
        <v>6561</v>
      </c>
      <c r="I667" s="207" t="s">
        <v>6310</v>
      </c>
      <c r="J667" s="529" t="s">
        <v>6557</v>
      </c>
    </row>
    <row r="668" customFormat="false" ht="51" hidden="false" customHeight="false" outlineLevel="0" collapsed="false">
      <c r="A668" s="528" t="s">
        <v>446</v>
      </c>
      <c r="B668" s="208" t="s">
        <v>203</v>
      </c>
      <c r="C668" s="208" t="s">
        <v>447</v>
      </c>
      <c r="D668" s="208" t="s">
        <v>2874</v>
      </c>
      <c r="E668" s="209" t="s">
        <v>168</v>
      </c>
      <c r="F668" s="207" t="s">
        <v>4669</v>
      </c>
      <c r="G668" s="207" t="s">
        <v>5072</v>
      </c>
      <c r="H668" s="207" t="s">
        <v>6562</v>
      </c>
      <c r="I668" s="207" t="s">
        <v>6310</v>
      </c>
      <c r="J668" s="529" t="s">
        <v>6557</v>
      </c>
    </row>
    <row r="669" customFormat="false" ht="51" hidden="false" customHeight="false" outlineLevel="0" collapsed="false">
      <c r="A669" s="528" t="s">
        <v>2081</v>
      </c>
      <c r="B669" s="208" t="s">
        <v>109</v>
      </c>
      <c r="C669" s="208" t="s">
        <v>2082</v>
      </c>
      <c r="D669" s="208" t="s">
        <v>2806</v>
      </c>
      <c r="E669" s="209" t="s">
        <v>168</v>
      </c>
      <c r="F669" s="207" t="s">
        <v>4669</v>
      </c>
      <c r="G669" s="207" t="s">
        <v>6563</v>
      </c>
      <c r="H669" s="207" t="s">
        <v>6564</v>
      </c>
      <c r="I669" s="207" t="s">
        <v>6310</v>
      </c>
      <c r="J669" s="529" t="s">
        <v>6557</v>
      </c>
    </row>
    <row r="670" customFormat="false" ht="51" hidden="false" customHeight="false" outlineLevel="0" collapsed="false">
      <c r="A670" s="528" t="s">
        <v>1696</v>
      </c>
      <c r="B670" s="208" t="s">
        <v>203</v>
      </c>
      <c r="C670" s="208" t="s">
        <v>1697</v>
      </c>
      <c r="D670" s="208" t="s">
        <v>2874</v>
      </c>
      <c r="E670" s="209" t="s">
        <v>168</v>
      </c>
      <c r="F670" s="207" t="s">
        <v>4669</v>
      </c>
      <c r="G670" s="207" t="s">
        <v>5600</v>
      </c>
      <c r="H670" s="207" t="s">
        <v>6565</v>
      </c>
      <c r="I670" s="207" t="s">
        <v>6310</v>
      </c>
      <c r="J670" s="529" t="s">
        <v>6557</v>
      </c>
    </row>
    <row r="671" customFormat="false" ht="38.25" hidden="false" customHeight="false" outlineLevel="0" collapsed="false">
      <c r="A671" s="528" t="s">
        <v>647</v>
      </c>
      <c r="B671" s="208" t="s">
        <v>203</v>
      </c>
      <c r="C671" s="208" t="s">
        <v>648</v>
      </c>
      <c r="D671" s="208" t="s">
        <v>2948</v>
      </c>
      <c r="E671" s="209" t="s">
        <v>168</v>
      </c>
      <c r="F671" s="207" t="s">
        <v>4746</v>
      </c>
      <c r="G671" s="207" t="s">
        <v>6566</v>
      </c>
      <c r="H671" s="207" t="s">
        <v>6567</v>
      </c>
      <c r="I671" s="207" t="s">
        <v>6310</v>
      </c>
      <c r="J671" s="529" t="s">
        <v>6557</v>
      </c>
    </row>
    <row r="672" customFormat="false" ht="51" hidden="false" customHeight="false" outlineLevel="0" collapsed="false">
      <c r="A672" s="528" t="s">
        <v>1842</v>
      </c>
      <c r="B672" s="208" t="s">
        <v>203</v>
      </c>
      <c r="C672" s="208" t="s">
        <v>1843</v>
      </c>
      <c r="D672" s="208" t="s">
        <v>2806</v>
      </c>
      <c r="E672" s="209" t="s">
        <v>168</v>
      </c>
      <c r="F672" s="207" t="s">
        <v>4746</v>
      </c>
      <c r="G672" s="207" t="s">
        <v>6568</v>
      </c>
      <c r="H672" s="207" t="s">
        <v>6569</v>
      </c>
      <c r="I672" s="207" t="s">
        <v>6310</v>
      </c>
      <c r="J672" s="529" t="s">
        <v>6570</v>
      </c>
    </row>
    <row r="673" customFormat="false" ht="38.25" hidden="false" customHeight="false" outlineLevel="0" collapsed="false">
      <c r="A673" s="528" t="s">
        <v>428</v>
      </c>
      <c r="B673" s="208" t="s">
        <v>203</v>
      </c>
      <c r="C673" s="208" t="s">
        <v>429</v>
      </c>
      <c r="D673" s="208" t="s">
        <v>2874</v>
      </c>
      <c r="E673" s="209" t="s">
        <v>168</v>
      </c>
      <c r="F673" s="207" t="s">
        <v>4876</v>
      </c>
      <c r="G673" s="207" t="s">
        <v>6571</v>
      </c>
      <c r="H673" s="207" t="s">
        <v>6572</v>
      </c>
      <c r="I673" s="207" t="s">
        <v>6310</v>
      </c>
      <c r="J673" s="529" t="s">
        <v>6570</v>
      </c>
    </row>
    <row r="674" customFormat="false" ht="38.25" hidden="false" customHeight="false" outlineLevel="0" collapsed="false">
      <c r="A674" s="528" t="s">
        <v>1209</v>
      </c>
      <c r="B674" s="208" t="s">
        <v>203</v>
      </c>
      <c r="C674" s="208" t="s">
        <v>1210</v>
      </c>
      <c r="D674" s="208" t="s">
        <v>2874</v>
      </c>
      <c r="E674" s="209" t="s">
        <v>168</v>
      </c>
      <c r="F674" s="207" t="s">
        <v>4516</v>
      </c>
      <c r="G674" s="207" t="s">
        <v>6573</v>
      </c>
      <c r="H674" s="207" t="s">
        <v>6573</v>
      </c>
      <c r="I674" s="207" t="s">
        <v>6310</v>
      </c>
      <c r="J674" s="529" t="s">
        <v>6570</v>
      </c>
    </row>
    <row r="675" customFormat="false" ht="38.25" hidden="false" customHeight="false" outlineLevel="0" collapsed="false">
      <c r="A675" s="528" t="s">
        <v>1498</v>
      </c>
      <c r="B675" s="208" t="s">
        <v>203</v>
      </c>
      <c r="C675" s="208" t="s">
        <v>1499</v>
      </c>
      <c r="D675" s="208" t="s">
        <v>2874</v>
      </c>
      <c r="E675" s="209" t="s">
        <v>168</v>
      </c>
      <c r="F675" s="207" t="s">
        <v>4516</v>
      </c>
      <c r="G675" s="207" t="s">
        <v>6574</v>
      </c>
      <c r="H675" s="207" t="s">
        <v>6574</v>
      </c>
      <c r="I675" s="207" t="s">
        <v>6310</v>
      </c>
      <c r="J675" s="529" t="s">
        <v>6570</v>
      </c>
    </row>
    <row r="676" customFormat="false" ht="38.25" hidden="false" customHeight="false" outlineLevel="0" collapsed="false">
      <c r="A676" s="528" t="s">
        <v>1853</v>
      </c>
      <c r="B676" s="208" t="s">
        <v>203</v>
      </c>
      <c r="C676" s="208" t="s">
        <v>1854</v>
      </c>
      <c r="D676" s="208" t="s">
        <v>2806</v>
      </c>
      <c r="E676" s="209" t="s">
        <v>269</v>
      </c>
      <c r="F676" s="207" t="s">
        <v>4795</v>
      </c>
      <c r="G676" s="207" t="s">
        <v>6575</v>
      </c>
      <c r="H676" s="207" t="s">
        <v>6576</v>
      </c>
      <c r="I676" s="207" t="s">
        <v>6310</v>
      </c>
      <c r="J676" s="529" t="s">
        <v>6570</v>
      </c>
    </row>
    <row r="677" customFormat="false" ht="38.25" hidden="false" customHeight="false" outlineLevel="0" collapsed="false">
      <c r="A677" s="528" t="s">
        <v>1818</v>
      </c>
      <c r="B677" s="208" t="s">
        <v>203</v>
      </c>
      <c r="C677" s="208" t="s">
        <v>1819</v>
      </c>
      <c r="D677" s="208" t="s">
        <v>2806</v>
      </c>
      <c r="E677" s="209" t="s">
        <v>168</v>
      </c>
      <c r="F677" s="207" t="s">
        <v>4746</v>
      </c>
      <c r="G677" s="207" t="s">
        <v>6577</v>
      </c>
      <c r="H677" s="207" t="s">
        <v>6578</v>
      </c>
      <c r="I677" s="207" t="s">
        <v>6310</v>
      </c>
      <c r="J677" s="529" t="s">
        <v>6570</v>
      </c>
    </row>
    <row r="678" customFormat="false" ht="38.25" hidden="false" customHeight="false" outlineLevel="0" collapsed="false">
      <c r="A678" s="528" t="s">
        <v>1542</v>
      </c>
      <c r="B678" s="208" t="s">
        <v>203</v>
      </c>
      <c r="C678" s="208" t="s">
        <v>1543</v>
      </c>
      <c r="D678" s="208" t="s">
        <v>2874</v>
      </c>
      <c r="E678" s="209" t="s">
        <v>168</v>
      </c>
      <c r="F678" s="207" t="s">
        <v>4876</v>
      </c>
      <c r="G678" s="207" t="s">
        <v>6579</v>
      </c>
      <c r="H678" s="207" t="s">
        <v>6580</v>
      </c>
      <c r="I678" s="207" t="s">
        <v>6310</v>
      </c>
      <c r="J678" s="529" t="s">
        <v>6570</v>
      </c>
    </row>
    <row r="679" customFormat="false" ht="63.75" hidden="false" customHeight="false" outlineLevel="0" collapsed="false">
      <c r="A679" s="528" t="s">
        <v>1751</v>
      </c>
      <c r="B679" s="208" t="s">
        <v>109</v>
      </c>
      <c r="C679" s="208" t="s">
        <v>1752</v>
      </c>
      <c r="D679" s="208" t="s">
        <v>2806</v>
      </c>
      <c r="E679" s="209" t="s">
        <v>168</v>
      </c>
      <c r="F679" s="207" t="s">
        <v>4669</v>
      </c>
      <c r="G679" s="207" t="s">
        <v>6581</v>
      </c>
      <c r="H679" s="207" t="s">
        <v>5666</v>
      </c>
      <c r="I679" s="207" t="s">
        <v>6310</v>
      </c>
      <c r="J679" s="529" t="s">
        <v>6570</v>
      </c>
    </row>
    <row r="680" customFormat="false" ht="63.75" hidden="false" customHeight="false" outlineLevel="0" collapsed="false">
      <c r="A680" s="528" t="s">
        <v>2307</v>
      </c>
      <c r="B680" s="208" t="s">
        <v>109</v>
      </c>
      <c r="C680" s="208" t="s">
        <v>2308</v>
      </c>
      <c r="D680" s="208" t="s">
        <v>2806</v>
      </c>
      <c r="E680" s="209" t="s">
        <v>168</v>
      </c>
      <c r="F680" s="207" t="s">
        <v>4516</v>
      </c>
      <c r="G680" s="207" t="s">
        <v>6582</v>
      </c>
      <c r="H680" s="207" t="s">
        <v>6582</v>
      </c>
      <c r="I680" s="207" t="s">
        <v>6310</v>
      </c>
      <c r="J680" s="529" t="s">
        <v>6570</v>
      </c>
    </row>
    <row r="681" customFormat="false" ht="51" hidden="false" customHeight="false" outlineLevel="0" collapsed="false">
      <c r="A681" s="528" t="s">
        <v>1797</v>
      </c>
      <c r="B681" s="208" t="s">
        <v>109</v>
      </c>
      <c r="C681" s="208" t="s">
        <v>1798</v>
      </c>
      <c r="D681" s="208" t="s">
        <v>2806</v>
      </c>
      <c r="E681" s="209" t="s">
        <v>168</v>
      </c>
      <c r="F681" s="207" t="s">
        <v>4669</v>
      </c>
      <c r="G681" s="207" t="s">
        <v>6583</v>
      </c>
      <c r="H681" s="207" t="s">
        <v>6394</v>
      </c>
      <c r="I681" s="207" t="s">
        <v>6310</v>
      </c>
      <c r="J681" s="529" t="s">
        <v>6570</v>
      </c>
    </row>
    <row r="682" customFormat="false" ht="63.75" hidden="false" customHeight="false" outlineLevel="0" collapsed="false">
      <c r="A682" s="528" t="s">
        <v>2024</v>
      </c>
      <c r="B682" s="208" t="s">
        <v>109</v>
      </c>
      <c r="C682" s="208" t="s">
        <v>2025</v>
      </c>
      <c r="D682" s="208" t="s">
        <v>2806</v>
      </c>
      <c r="E682" s="209" t="s">
        <v>168</v>
      </c>
      <c r="F682" s="207" t="s">
        <v>4876</v>
      </c>
      <c r="G682" s="207" t="s">
        <v>6584</v>
      </c>
      <c r="H682" s="207" t="s">
        <v>6585</v>
      </c>
      <c r="I682" s="207" t="s">
        <v>6310</v>
      </c>
      <c r="J682" s="529" t="s">
        <v>6570</v>
      </c>
    </row>
    <row r="683" customFormat="false" ht="38.25" hidden="false" customHeight="false" outlineLevel="0" collapsed="false">
      <c r="A683" s="528" t="s">
        <v>425</v>
      </c>
      <c r="B683" s="208" t="s">
        <v>203</v>
      </c>
      <c r="C683" s="208" t="s">
        <v>426</v>
      </c>
      <c r="D683" s="208" t="s">
        <v>2874</v>
      </c>
      <c r="E683" s="209" t="s">
        <v>168</v>
      </c>
      <c r="F683" s="207" t="s">
        <v>4876</v>
      </c>
      <c r="G683" s="207" t="s">
        <v>6586</v>
      </c>
      <c r="H683" s="207" t="s">
        <v>6587</v>
      </c>
      <c r="I683" s="207" t="s">
        <v>6310</v>
      </c>
      <c r="J683" s="529" t="s">
        <v>6588</v>
      </c>
    </row>
    <row r="684" customFormat="false" ht="51" hidden="false" customHeight="false" outlineLevel="0" collapsed="false">
      <c r="A684" s="528" t="s">
        <v>1794</v>
      </c>
      <c r="B684" s="208" t="s">
        <v>109</v>
      </c>
      <c r="C684" s="208" t="s">
        <v>1795</v>
      </c>
      <c r="D684" s="208" t="s">
        <v>2806</v>
      </c>
      <c r="E684" s="209" t="s">
        <v>168</v>
      </c>
      <c r="F684" s="207" t="s">
        <v>4669</v>
      </c>
      <c r="G684" s="207" t="s">
        <v>6589</v>
      </c>
      <c r="H684" s="207" t="s">
        <v>6590</v>
      </c>
      <c r="I684" s="207" t="s">
        <v>6310</v>
      </c>
      <c r="J684" s="529" t="s">
        <v>6588</v>
      </c>
    </row>
    <row r="685" customFormat="false" ht="38.25" hidden="false" customHeight="false" outlineLevel="0" collapsed="false">
      <c r="A685" s="528" t="s">
        <v>538</v>
      </c>
      <c r="B685" s="208" t="s">
        <v>203</v>
      </c>
      <c r="C685" s="208" t="s">
        <v>539</v>
      </c>
      <c r="D685" s="208" t="s">
        <v>2845</v>
      </c>
      <c r="E685" s="209" t="s">
        <v>164</v>
      </c>
      <c r="F685" s="207" t="s">
        <v>4826</v>
      </c>
      <c r="G685" s="207" t="s">
        <v>6448</v>
      </c>
      <c r="H685" s="207" t="s">
        <v>6591</v>
      </c>
      <c r="I685" s="207" t="s">
        <v>6310</v>
      </c>
      <c r="J685" s="529" t="s">
        <v>6588</v>
      </c>
    </row>
    <row r="686" customFormat="false" ht="38.25" hidden="false" customHeight="false" outlineLevel="0" collapsed="false">
      <c r="A686" s="528" t="s">
        <v>476</v>
      </c>
      <c r="B686" s="208" t="s">
        <v>203</v>
      </c>
      <c r="C686" s="208" t="s">
        <v>477</v>
      </c>
      <c r="D686" s="208" t="s">
        <v>2874</v>
      </c>
      <c r="E686" s="209" t="s">
        <v>168</v>
      </c>
      <c r="F686" s="207" t="s">
        <v>4516</v>
      </c>
      <c r="G686" s="207" t="s">
        <v>6592</v>
      </c>
      <c r="H686" s="207" t="s">
        <v>6592</v>
      </c>
      <c r="I686" s="207" t="s">
        <v>6310</v>
      </c>
      <c r="J686" s="529" t="s">
        <v>6588</v>
      </c>
    </row>
    <row r="687" customFormat="false" ht="63.75" hidden="false" customHeight="false" outlineLevel="0" collapsed="false">
      <c r="A687" s="528" t="s">
        <v>1930</v>
      </c>
      <c r="B687" s="208" t="s">
        <v>109</v>
      </c>
      <c r="C687" s="208" t="s">
        <v>1931</v>
      </c>
      <c r="D687" s="208" t="s">
        <v>2806</v>
      </c>
      <c r="E687" s="209" t="s">
        <v>168</v>
      </c>
      <c r="F687" s="207" t="s">
        <v>4669</v>
      </c>
      <c r="G687" s="207" t="s">
        <v>6593</v>
      </c>
      <c r="H687" s="207" t="s">
        <v>6594</v>
      </c>
      <c r="I687" s="207" t="s">
        <v>6310</v>
      </c>
      <c r="J687" s="529" t="s">
        <v>6588</v>
      </c>
    </row>
    <row r="688" customFormat="false" ht="51" hidden="false" customHeight="false" outlineLevel="0" collapsed="false">
      <c r="A688" s="528" t="s">
        <v>2096</v>
      </c>
      <c r="B688" s="208" t="s">
        <v>109</v>
      </c>
      <c r="C688" s="208" t="s">
        <v>2097</v>
      </c>
      <c r="D688" s="208" t="s">
        <v>2806</v>
      </c>
      <c r="E688" s="209" t="s">
        <v>168</v>
      </c>
      <c r="F688" s="207" t="s">
        <v>4516</v>
      </c>
      <c r="G688" s="207" t="s">
        <v>6595</v>
      </c>
      <c r="H688" s="207" t="s">
        <v>6595</v>
      </c>
      <c r="I688" s="207" t="s">
        <v>6310</v>
      </c>
      <c r="J688" s="529" t="s">
        <v>6588</v>
      </c>
    </row>
    <row r="689" customFormat="false" ht="38.25" hidden="false" customHeight="false" outlineLevel="0" collapsed="false">
      <c r="A689" s="528" t="s">
        <v>1643</v>
      </c>
      <c r="B689" s="208" t="s">
        <v>203</v>
      </c>
      <c r="C689" s="208" t="s">
        <v>1644</v>
      </c>
      <c r="D689" s="208" t="s">
        <v>3498</v>
      </c>
      <c r="E689" s="209" t="s">
        <v>168</v>
      </c>
      <c r="F689" s="207" t="s">
        <v>6129</v>
      </c>
      <c r="G689" s="207" t="s">
        <v>4775</v>
      </c>
      <c r="H689" s="207" t="s">
        <v>6596</v>
      </c>
      <c r="I689" s="207" t="s">
        <v>6310</v>
      </c>
      <c r="J689" s="529" t="s">
        <v>6588</v>
      </c>
    </row>
    <row r="690" customFormat="false" ht="38.25" hidden="false" customHeight="false" outlineLevel="0" collapsed="false">
      <c r="A690" s="528" t="s">
        <v>1516</v>
      </c>
      <c r="B690" s="208" t="s">
        <v>203</v>
      </c>
      <c r="C690" s="208" t="s">
        <v>1517</v>
      </c>
      <c r="D690" s="208" t="s">
        <v>2874</v>
      </c>
      <c r="E690" s="209" t="s">
        <v>168</v>
      </c>
      <c r="F690" s="207" t="s">
        <v>4516</v>
      </c>
      <c r="G690" s="207" t="s">
        <v>6597</v>
      </c>
      <c r="H690" s="207" t="s">
        <v>6597</v>
      </c>
      <c r="I690" s="207" t="s">
        <v>6310</v>
      </c>
      <c r="J690" s="529" t="s">
        <v>6588</v>
      </c>
    </row>
    <row r="691" customFormat="false" ht="38.25" hidden="false" customHeight="false" outlineLevel="0" collapsed="false">
      <c r="A691" s="528" t="s">
        <v>2019</v>
      </c>
      <c r="B691" s="208" t="s">
        <v>203</v>
      </c>
      <c r="C691" s="208" t="s">
        <v>2020</v>
      </c>
      <c r="D691" s="208" t="s">
        <v>2806</v>
      </c>
      <c r="E691" s="209" t="s">
        <v>168</v>
      </c>
      <c r="F691" s="207" t="s">
        <v>4746</v>
      </c>
      <c r="G691" s="207" t="s">
        <v>6598</v>
      </c>
      <c r="H691" s="207" t="s">
        <v>6599</v>
      </c>
      <c r="I691" s="207" t="s">
        <v>6310</v>
      </c>
      <c r="J691" s="529" t="s">
        <v>6588</v>
      </c>
    </row>
    <row r="692" customFormat="false" ht="38.25" hidden="false" customHeight="false" outlineLevel="0" collapsed="false">
      <c r="A692" s="528" t="s">
        <v>1815</v>
      </c>
      <c r="B692" s="208" t="s">
        <v>109</v>
      </c>
      <c r="C692" s="208" t="s">
        <v>1816</v>
      </c>
      <c r="D692" s="208" t="s">
        <v>2806</v>
      </c>
      <c r="E692" s="209" t="s">
        <v>168</v>
      </c>
      <c r="F692" s="207" t="s">
        <v>4746</v>
      </c>
      <c r="G692" s="207" t="s">
        <v>6600</v>
      </c>
      <c r="H692" s="207" t="s">
        <v>6601</v>
      </c>
      <c r="I692" s="207" t="s">
        <v>6310</v>
      </c>
      <c r="J692" s="529" t="s">
        <v>6588</v>
      </c>
    </row>
    <row r="693" customFormat="false" ht="63.75" hidden="false" customHeight="false" outlineLevel="0" collapsed="false">
      <c r="A693" s="528" t="s">
        <v>868</v>
      </c>
      <c r="B693" s="208" t="s">
        <v>109</v>
      </c>
      <c r="C693" s="208" t="s">
        <v>869</v>
      </c>
      <c r="D693" s="208" t="s">
        <v>2840</v>
      </c>
      <c r="E693" s="209" t="s">
        <v>417</v>
      </c>
      <c r="F693" s="207" t="s">
        <v>4746</v>
      </c>
      <c r="G693" s="207" t="s">
        <v>6602</v>
      </c>
      <c r="H693" s="207" t="s">
        <v>6603</v>
      </c>
      <c r="I693" s="207" t="s">
        <v>6310</v>
      </c>
      <c r="J693" s="529" t="s">
        <v>6588</v>
      </c>
    </row>
    <row r="694" customFormat="false" ht="38.25" hidden="false" customHeight="false" outlineLevel="0" collapsed="false">
      <c r="A694" s="528" t="s">
        <v>1501</v>
      </c>
      <c r="B694" s="208" t="s">
        <v>203</v>
      </c>
      <c r="C694" s="208" t="s">
        <v>1502</v>
      </c>
      <c r="D694" s="208" t="s">
        <v>2874</v>
      </c>
      <c r="E694" s="209" t="s">
        <v>168</v>
      </c>
      <c r="F694" s="207" t="s">
        <v>4516</v>
      </c>
      <c r="G694" s="207" t="s">
        <v>6604</v>
      </c>
      <c r="H694" s="207" t="s">
        <v>6604</v>
      </c>
      <c r="I694" s="207" t="s">
        <v>6310</v>
      </c>
      <c r="J694" s="529" t="s">
        <v>6588</v>
      </c>
    </row>
    <row r="695" customFormat="false" ht="38.25" hidden="false" customHeight="false" outlineLevel="0" collapsed="false">
      <c r="A695" s="528" t="s">
        <v>574</v>
      </c>
      <c r="B695" s="208" t="s">
        <v>109</v>
      </c>
      <c r="C695" s="208" t="s">
        <v>575</v>
      </c>
      <c r="D695" s="208" t="s">
        <v>2806</v>
      </c>
      <c r="E695" s="209" t="s">
        <v>168</v>
      </c>
      <c r="F695" s="207" t="s">
        <v>4516</v>
      </c>
      <c r="G695" s="207" t="s">
        <v>6605</v>
      </c>
      <c r="H695" s="207" t="s">
        <v>6605</v>
      </c>
      <c r="I695" s="207" t="s">
        <v>6310</v>
      </c>
      <c r="J695" s="529" t="s">
        <v>6588</v>
      </c>
    </row>
    <row r="696" customFormat="false" ht="38.25" hidden="false" customHeight="false" outlineLevel="0" collapsed="false">
      <c r="A696" s="528" t="s">
        <v>1495</v>
      </c>
      <c r="B696" s="208" t="s">
        <v>203</v>
      </c>
      <c r="C696" s="208" t="s">
        <v>1496</v>
      </c>
      <c r="D696" s="208" t="s">
        <v>2874</v>
      </c>
      <c r="E696" s="209" t="s">
        <v>168</v>
      </c>
      <c r="F696" s="207" t="s">
        <v>4516</v>
      </c>
      <c r="G696" s="207" t="s">
        <v>6606</v>
      </c>
      <c r="H696" s="207" t="s">
        <v>6606</v>
      </c>
      <c r="I696" s="207" t="s">
        <v>6310</v>
      </c>
      <c r="J696" s="529" t="s">
        <v>6588</v>
      </c>
    </row>
    <row r="697" customFormat="false" ht="51" hidden="false" customHeight="false" outlineLevel="0" collapsed="false">
      <c r="A697" s="528" t="s">
        <v>279</v>
      </c>
      <c r="B697" s="208" t="s">
        <v>109</v>
      </c>
      <c r="C697" s="208" t="s">
        <v>280</v>
      </c>
      <c r="D697" s="208" t="s">
        <v>2806</v>
      </c>
      <c r="E697" s="209" t="s">
        <v>168</v>
      </c>
      <c r="F697" s="207" t="s">
        <v>4669</v>
      </c>
      <c r="G697" s="207" t="s">
        <v>6607</v>
      </c>
      <c r="H697" s="207" t="s">
        <v>6409</v>
      </c>
      <c r="I697" s="207" t="s">
        <v>6310</v>
      </c>
      <c r="J697" s="529" t="s">
        <v>6588</v>
      </c>
    </row>
    <row r="698" customFormat="false" ht="38.25" hidden="false" customHeight="false" outlineLevel="0" collapsed="false">
      <c r="A698" s="528" t="s">
        <v>1821</v>
      </c>
      <c r="B698" s="208" t="s">
        <v>203</v>
      </c>
      <c r="C698" s="208" t="s">
        <v>1822</v>
      </c>
      <c r="D698" s="208" t="s">
        <v>2806</v>
      </c>
      <c r="E698" s="209" t="s">
        <v>168</v>
      </c>
      <c r="F698" s="207" t="s">
        <v>4516</v>
      </c>
      <c r="G698" s="207" t="s">
        <v>6608</v>
      </c>
      <c r="H698" s="207" t="s">
        <v>6608</v>
      </c>
      <c r="I698" s="207" t="s">
        <v>6310</v>
      </c>
      <c r="J698" s="529" t="s">
        <v>6588</v>
      </c>
    </row>
    <row r="699" customFormat="false" ht="51" hidden="false" customHeight="false" outlineLevel="0" collapsed="false">
      <c r="A699" s="528" t="s">
        <v>2090</v>
      </c>
      <c r="B699" s="208" t="s">
        <v>109</v>
      </c>
      <c r="C699" s="208" t="s">
        <v>2091</v>
      </c>
      <c r="D699" s="208" t="s">
        <v>2806</v>
      </c>
      <c r="E699" s="209" t="s">
        <v>168</v>
      </c>
      <c r="F699" s="207" t="s">
        <v>4746</v>
      </c>
      <c r="G699" s="207" t="s">
        <v>4806</v>
      </c>
      <c r="H699" s="207" t="s">
        <v>6609</v>
      </c>
      <c r="I699" s="207" t="s">
        <v>6310</v>
      </c>
      <c r="J699" s="529" t="s">
        <v>6610</v>
      </c>
    </row>
    <row r="700" customFormat="false" ht="51" hidden="false" customHeight="false" outlineLevel="0" collapsed="false">
      <c r="A700" s="528" t="s">
        <v>1791</v>
      </c>
      <c r="B700" s="208" t="s">
        <v>109</v>
      </c>
      <c r="C700" s="208" t="s">
        <v>1792</v>
      </c>
      <c r="D700" s="208" t="s">
        <v>2806</v>
      </c>
      <c r="E700" s="209" t="s">
        <v>168</v>
      </c>
      <c r="F700" s="207" t="s">
        <v>4746</v>
      </c>
      <c r="G700" s="207" t="s">
        <v>6362</v>
      </c>
      <c r="H700" s="207" t="s">
        <v>6379</v>
      </c>
      <c r="I700" s="207" t="s">
        <v>6310</v>
      </c>
      <c r="J700" s="529" t="s">
        <v>6610</v>
      </c>
    </row>
    <row r="701" customFormat="false" ht="38.25" hidden="false" customHeight="false" outlineLevel="0" collapsed="false">
      <c r="A701" s="528" t="s">
        <v>2202</v>
      </c>
      <c r="B701" s="208" t="s">
        <v>109</v>
      </c>
      <c r="C701" s="208" t="s">
        <v>2203</v>
      </c>
      <c r="D701" s="208" t="s">
        <v>2806</v>
      </c>
      <c r="E701" s="209" t="s">
        <v>168</v>
      </c>
      <c r="F701" s="207" t="s">
        <v>4669</v>
      </c>
      <c r="G701" s="207" t="s">
        <v>6611</v>
      </c>
      <c r="H701" s="207" t="s">
        <v>6612</v>
      </c>
      <c r="I701" s="207" t="s">
        <v>6310</v>
      </c>
      <c r="J701" s="529" t="s">
        <v>6610</v>
      </c>
    </row>
    <row r="702" customFormat="false" ht="63.75" hidden="false" customHeight="false" outlineLevel="0" collapsed="false">
      <c r="A702" s="528" t="s">
        <v>1942</v>
      </c>
      <c r="B702" s="208" t="s">
        <v>109</v>
      </c>
      <c r="C702" s="208" t="s">
        <v>1943</v>
      </c>
      <c r="D702" s="208" t="s">
        <v>2806</v>
      </c>
      <c r="E702" s="209" t="s">
        <v>168</v>
      </c>
      <c r="F702" s="207" t="s">
        <v>4516</v>
      </c>
      <c r="G702" s="207" t="s">
        <v>6613</v>
      </c>
      <c r="H702" s="207" t="s">
        <v>6613</v>
      </c>
      <c r="I702" s="207" t="s">
        <v>6310</v>
      </c>
      <c r="J702" s="529" t="s">
        <v>6610</v>
      </c>
    </row>
    <row r="703" customFormat="false" ht="51" hidden="false" customHeight="false" outlineLevel="0" collapsed="false">
      <c r="A703" s="528" t="s">
        <v>291</v>
      </c>
      <c r="B703" s="208" t="s">
        <v>109</v>
      </c>
      <c r="C703" s="208" t="s">
        <v>292</v>
      </c>
      <c r="D703" s="208" t="s">
        <v>2806</v>
      </c>
      <c r="E703" s="209" t="s">
        <v>168</v>
      </c>
      <c r="F703" s="207" t="s">
        <v>4669</v>
      </c>
      <c r="G703" s="207" t="s">
        <v>6614</v>
      </c>
      <c r="H703" s="207" t="s">
        <v>6615</v>
      </c>
      <c r="I703" s="207" t="s">
        <v>6310</v>
      </c>
      <c r="J703" s="529" t="s">
        <v>6610</v>
      </c>
    </row>
    <row r="704" customFormat="false" ht="63.75" hidden="false" customHeight="false" outlineLevel="0" collapsed="false">
      <c r="A704" s="528" t="s">
        <v>1945</v>
      </c>
      <c r="B704" s="208" t="s">
        <v>109</v>
      </c>
      <c r="C704" s="208" t="s">
        <v>1946</v>
      </c>
      <c r="D704" s="208" t="s">
        <v>2806</v>
      </c>
      <c r="E704" s="209" t="s">
        <v>168</v>
      </c>
      <c r="F704" s="207" t="s">
        <v>4516</v>
      </c>
      <c r="G704" s="207" t="s">
        <v>6616</v>
      </c>
      <c r="H704" s="207" t="s">
        <v>6616</v>
      </c>
      <c r="I704" s="207" t="s">
        <v>6310</v>
      </c>
      <c r="J704" s="529" t="s">
        <v>6610</v>
      </c>
    </row>
    <row r="705" customFormat="false" ht="25.5" hidden="false" customHeight="false" outlineLevel="0" collapsed="false">
      <c r="A705" s="528" t="s">
        <v>415</v>
      </c>
      <c r="B705" s="208" t="s">
        <v>203</v>
      </c>
      <c r="C705" s="208" t="s">
        <v>416</v>
      </c>
      <c r="D705" s="208" t="s">
        <v>2840</v>
      </c>
      <c r="E705" s="209" t="s">
        <v>417</v>
      </c>
      <c r="F705" s="207" t="s">
        <v>4516</v>
      </c>
      <c r="G705" s="207" t="s">
        <v>6617</v>
      </c>
      <c r="H705" s="207" t="s">
        <v>6617</v>
      </c>
      <c r="I705" s="207" t="s">
        <v>6310</v>
      </c>
      <c r="J705" s="529" t="s">
        <v>6610</v>
      </c>
    </row>
    <row r="706" customFormat="false" ht="25.5" hidden="false" customHeight="false" outlineLevel="0" collapsed="false">
      <c r="A706" s="528" t="s">
        <v>2060</v>
      </c>
      <c r="B706" s="208" t="s">
        <v>203</v>
      </c>
      <c r="C706" s="208" t="s">
        <v>2061</v>
      </c>
      <c r="D706" s="208" t="s">
        <v>2806</v>
      </c>
      <c r="E706" s="209" t="s">
        <v>168</v>
      </c>
      <c r="F706" s="207" t="s">
        <v>4516</v>
      </c>
      <c r="G706" s="207" t="s">
        <v>6618</v>
      </c>
      <c r="H706" s="207" t="s">
        <v>6618</v>
      </c>
      <c r="I706" s="207" t="s">
        <v>6310</v>
      </c>
      <c r="J706" s="529" t="s">
        <v>6610</v>
      </c>
    </row>
    <row r="707" customFormat="false" ht="38.25" hidden="false" customHeight="false" outlineLevel="0" collapsed="false">
      <c r="A707" s="528" t="s">
        <v>1861</v>
      </c>
      <c r="B707" s="208" t="s">
        <v>203</v>
      </c>
      <c r="C707" s="208" t="s">
        <v>1862</v>
      </c>
      <c r="D707" s="208" t="s">
        <v>2806</v>
      </c>
      <c r="E707" s="209" t="s">
        <v>168</v>
      </c>
      <c r="F707" s="207" t="s">
        <v>4587</v>
      </c>
      <c r="G707" s="207" t="s">
        <v>6619</v>
      </c>
      <c r="H707" s="207" t="s">
        <v>6620</v>
      </c>
      <c r="I707" s="207" t="s">
        <v>6310</v>
      </c>
      <c r="J707" s="529" t="s">
        <v>6610</v>
      </c>
    </row>
    <row r="708" customFormat="false" ht="38.25" hidden="false" customHeight="false" outlineLevel="0" collapsed="false">
      <c r="A708" s="528" t="s">
        <v>1336</v>
      </c>
      <c r="B708" s="208" t="s">
        <v>203</v>
      </c>
      <c r="C708" s="208" t="s">
        <v>1337</v>
      </c>
      <c r="D708" s="208" t="s">
        <v>2874</v>
      </c>
      <c r="E708" s="209" t="s">
        <v>168</v>
      </c>
      <c r="F708" s="207" t="s">
        <v>4850</v>
      </c>
      <c r="G708" s="207" t="s">
        <v>6621</v>
      </c>
      <c r="H708" s="207" t="s">
        <v>6622</v>
      </c>
      <c r="I708" s="207" t="s">
        <v>6310</v>
      </c>
      <c r="J708" s="529" t="s">
        <v>6610</v>
      </c>
    </row>
    <row r="709" customFormat="false" ht="38.25" hidden="false" customHeight="false" outlineLevel="0" collapsed="false">
      <c r="A709" s="528" t="s">
        <v>2016</v>
      </c>
      <c r="B709" s="208" t="s">
        <v>203</v>
      </c>
      <c r="C709" s="208" t="s">
        <v>2017</v>
      </c>
      <c r="D709" s="208" t="s">
        <v>2806</v>
      </c>
      <c r="E709" s="209" t="s">
        <v>168</v>
      </c>
      <c r="F709" s="207" t="s">
        <v>4516</v>
      </c>
      <c r="G709" s="207" t="s">
        <v>6623</v>
      </c>
      <c r="H709" s="207" t="s">
        <v>6623</v>
      </c>
      <c r="I709" s="207" t="s">
        <v>6310</v>
      </c>
      <c r="J709" s="529" t="s">
        <v>6610</v>
      </c>
    </row>
    <row r="710" customFormat="false" ht="25.5" hidden="false" customHeight="false" outlineLevel="0" collapsed="false">
      <c r="A710" s="528" t="s">
        <v>2686</v>
      </c>
      <c r="B710" s="208" t="s">
        <v>203</v>
      </c>
      <c r="C710" s="208" t="s">
        <v>2687</v>
      </c>
      <c r="D710" s="208" t="s">
        <v>2768</v>
      </c>
      <c r="E710" s="209" t="s">
        <v>164</v>
      </c>
      <c r="F710" s="207" t="s">
        <v>6624</v>
      </c>
      <c r="G710" s="207" t="s">
        <v>6625</v>
      </c>
      <c r="H710" s="207" t="s">
        <v>6626</v>
      </c>
      <c r="I710" s="207" t="s">
        <v>6310</v>
      </c>
      <c r="J710" s="529" t="s">
        <v>6610</v>
      </c>
    </row>
    <row r="711" customFormat="false" ht="25.5" hidden="false" customHeight="false" outlineLevel="0" collapsed="false">
      <c r="A711" s="528" t="s">
        <v>2689</v>
      </c>
      <c r="B711" s="208" t="s">
        <v>203</v>
      </c>
      <c r="C711" s="208" t="s">
        <v>2690</v>
      </c>
      <c r="D711" s="208" t="s">
        <v>2768</v>
      </c>
      <c r="E711" s="209" t="s">
        <v>164</v>
      </c>
      <c r="F711" s="207" t="s">
        <v>6627</v>
      </c>
      <c r="G711" s="207" t="s">
        <v>6628</v>
      </c>
      <c r="H711" s="207" t="s">
        <v>6416</v>
      </c>
      <c r="I711" s="207" t="s">
        <v>6310</v>
      </c>
      <c r="J711" s="529" t="s">
        <v>6610</v>
      </c>
    </row>
    <row r="712" customFormat="false" ht="38.25" hidden="false" customHeight="false" outlineLevel="0" collapsed="false">
      <c r="A712" s="528" t="s">
        <v>2701</v>
      </c>
      <c r="B712" s="208" t="s">
        <v>203</v>
      </c>
      <c r="C712" s="208" t="s">
        <v>2702</v>
      </c>
      <c r="D712" s="208" t="s">
        <v>2768</v>
      </c>
      <c r="E712" s="209" t="s">
        <v>168</v>
      </c>
      <c r="F712" s="207" t="s">
        <v>4516</v>
      </c>
      <c r="G712" s="207" t="s">
        <v>6629</v>
      </c>
      <c r="H712" s="207" t="s">
        <v>6629</v>
      </c>
      <c r="I712" s="207" t="s">
        <v>6310</v>
      </c>
      <c r="J712" s="529" t="s">
        <v>6610</v>
      </c>
    </row>
    <row r="713" customFormat="false" ht="51" hidden="false" customHeight="false" outlineLevel="0" collapsed="false">
      <c r="A713" s="528" t="s">
        <v>1786</v>
      </c>
      <c r="B713" s="208" t="s">
        <v>109</v>
      </c>
      <c r="C713" s="208" t="s">
        <v>1787</v>
      </c>
      <c r="D713" s="208" t="s">
        <v>2806</v>
      </c>
      <c r="E713" s="209" t="s">
        <v>168</v>
      </c>
      <c r="F713" s="207" t="s">
        <v>4516</v>
      </c>
      <c r="G713" s="207" t="s">
        <v>6539</v>
      </c>
      <c r="H713" s="207" t="s">
        <v>6539</v>
      </c>
      <c r="I713" s="207" t="s">
        <v>6310</v>
      </c>
      <c r="J713" s="529" t="s">
        <v>6610</v>
      </c>
    </row>
    <row r="714" customFormat="false" ht="38.25" hidden="false" customHeight="false" outlineLevel="0" collapsed="false">
      <c r="A714" s="528" t="s">
        <v>2199</v>
      </c>
      <c r="B714" s="208" t="s">
        <v>109</v>
      </c>
      <c r="C714" s="208" t="s">
        <v>2200</v>
      </c>
      <c r="D714" s="208" t="s">
        <v>2806</v>
      </c>
      <c r="E714" s="209" t="s">
        <v>168</v>
      </c>
      <c r="F714" s="207" t="s">
        <v>4746</v>
      </c>
      <c r="G714" s="207" t="s">
        <v>6630</v>
      </c>
      <c r="H714" s="207" t="s">
        <v>6631</v>
      </c>
      <c r="I714" s="207" t="s">
        <v>6310</v>
      </c>
      <c r="J714" s="529" t="s">
        <v>6610</v>
      </c>
    </row>
    <row r="715" customFormat="false" ht="15" hidden="false" customHeight="false" outlineLevel="0" collapsed="false">
      <c r="A715" s="212"/>
      <c r="B715" s="213"/>
      <c r="C715" s="213"/>
      <c r="D715" s="213"/>
      <c r="E715" s="213"/>
      <c r="F715" s="213"/>
      <c r="G715" s="213"/>
      <c r="H715" s="213"/>
      <c r="I715" s="213"/>
      <c r="J715" s="214"/>
    </row>
    <row r="716" customFormat="false" ht="15" hidden="false" customHeight="true" outlineLevel="0" collapsed="false">
      <c r="A716" s="530"/>
      <c r="B716" s="530"/>
      <c r="C716" s="530"/>
      <c r="D716" s="531"/>
      <c r="E716" s="511"/>
      <c r="F716" s="510" t="s">
        <v>2709</v>
      </c>
      <c r="G716" s="510"/>
      <c r="H716" s="532" t="n">
        <v>3204479.97</v>
      </c>
      <c r="I716" s="532"/>
      <c r="J716" s="532"/>
    </row>
    <row r="717" customFormat="false" ht="15" hidden="false" customHeight="true" outlineLevel="0" collapsed="false">
      <c r="A717" s="530"/>
      <c r="B717" s="530"/>
      <c r="C717" s="530"/>
      <c r="D717" s="531"/>
      <c r="E717" s="511"/>
      <c r="F717" s="510" t="s">
        <v>2710</v>
      </c>
      <c r="G717" s="510"/>
      <c r="H717" s="532" t="n">
        <v>644568.01</v>
      </c>
      <c r="I717" s="532"/>
      <c r="J717" s="532"/>
    </row>
    <row r="718" customFormat="false" ht="15" hidden="false" customHeight="true" outlineLevel="0" collapsed="false">
      <c r="A718" s="530"/>
      <c r="B718" s="530"/>
      <c r="C718" s="530"/>
      <c r="D718" s="531"/>
      <c r="E718" s="511"/>
      <c r="F718" s="510" t="s">
        <v>2711</v>
      </c>
      <c r="G718" s="510"/>
      <c r="H718" s="532" t="n">
        <v>3849047.98</v>
      </c>
      <c r="I718" s="532"/>
      <c r="J718" s="532"/>
    </row>
    <row r="719" s="1" customFormat="true" ht="28.5" hidden="false" customHeight="true" outlineLevel="0" collapsed="false">
      <c r="A719" s="294" t="s">
        <v>4281</v>
      </c>
      <c r="B719" s="294"/>
      <c r="C719" s="294"/>
      <c r="D719" s="294"/>
      <c r="E719" s="294"/>
      <c r="F719" s="294"/>
      <c r="G719" s="294"/>
      <c r="H719" s="294"/>
      <c r="I719" s="294"/>
      <c r="J719" s="294"/>
      <c r="K719" s="290"/>
      <c r="L719" s="291"/>
    </row>
    <row r="720" s="1" customFormat="true" ht="14.25" hidden="false" customHeight="true" outlineLevel="0" collapsed="false">
      <c r="A720" s="294" t="s">
        <v>6632</v>
      </c>
      <c r="B720" s="294"/>
      <c r="C720" s="294"/>
      <c r="D720" s="294"/>
      <c r="E720" s="294"/>
      <c r="F720" s="294"/>
      <c r="G720" s="294"/>
      <c r="H720" s="294"/>
      <c r="I720" s="294"/>
      <c r="J720" s="294"/>
      <c r="K720" s="290"/>
      <c r="L720" s="291"/>
    </row>
    <row r="721" s="1" customFormat="true" ht="15" hidden="false" customHeight="true" outlineLevel="0" collapsed="false">
      <c r="A721" s="295" t="s">
        <v>6633</v>
      </c>
      <c r="B721" s="295"/>
      <c r="C721" s="295"/>
      <c r="D721" s="295"/>
      <c r="E721" s="295"/>
      <c r="F721" s="295"/>
      <c r="G721" s="295"/>
      <c r="H721" s="295"/>
      <c r="I721" s="295"/>
      <c r="J721" s="295"/>
      <c r="K721" s="290"/>
      <c r="L721" s="291"/>
    </row>
  </sheetData>
  <autoFilter ref="A11:J718"/>
  <mergeCells count="24">
    <mergeCell ref="A1:J2"/>
    <mergeCell ref="A4:A6"/>
    <mergeCell ref="B4:D6"/>
    <mergeCell ref="E5:F6"/>
    <mergeCell ref="A7:A8"/>
    <mergeCell ref="B7:D8"/>
    <mergeCell ref="E7:H7"/>
    <mergeCell ref="E8:E9"/>
    <mergeCell ref="F8:F9"/>
    <mergeCell ref="G8:G9"/>
    <mergeCell ref="H8:H9"/>
    <mergeCell ref="B9:D9"/>
    <mergeCell ref="A716:C716"/>
    <mergeCell ref="F716:G716"/>
    <mergeCell ref="H716:J716"/>
    <mergeCell ref="A717:C717"/>
    <mergeCell ref="F717:G717"/>
    <mergeCell ref="H717:J717"/>
    <mergeCell ref="A718:C718"/>
    <mergeCell ref="F718:G718"/>
    <mergeCell ref="H718:J718"/>
    <mergeCell ref="A719:J719"/>
    <mergeCell ref="A720:J720"/>
    <mergeCell ref="A721:J721"/>
  </mergeCells>
  <conditionalFormatting sqref="G5 AW4:BB9 BD4:BE9 AM4:AM9 BI4:BI9 AO4:AT9 BK4:IB9 L4:W9 A1:B1 AV3:BA3 AX1:BC2 BC3:BD3 BE1:BF2 AL3 AN1:AN2 BH3 BJ1:BJ2 AN3:AS3 AP1:AU2 BJ3:IA3 BL1:IC2 K3:V3 M1:X2 A4:B4 A7:B7">
    <cfRule type="cellIs" priority="2" operator="equal" aboveAverage="0" equalAverage="0" bottom="0" percent="0" rank="0" text="" dxfId="15">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47"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&amp;L&amp;A&amp;RPágina &amp;P de &amp;N</oddFooter>
  </headerFooter>
  <colBreaks count="1" manualBreakCount="1">
    <brk id="10" man="true" max="65535" min="0"/>
  </colBreaks>
  <drawing r:id="rId1"/>
</worksheet>
</file>

<file path=xl/worksheets/sheet11.xml><?xml version="1.0" encoding="utf-8"?>
<worksheet xmlns="http://schemas.openxmlformats.org/spreadsheetml/2006/main" xmlns:r="http://schemas.openxmlformats.org/officeDocument/2006/relationships">
  <sheetPr filterMode="false">
    <pageSetUpPr fitToPage="false"/>
  </sheetPr>
  <dimension ref="A1:CB966"/>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G18" activeCellId="0" sqref="G18"/>
    </sheetView>
  </sheetViews>
  <sheetFormatPr defaultRowHeight="15" zeroHeight="false" outlineLevelRow="0" outlineLevelCol="0"/>
  <cols>
    <col collapsed="false" customWidth="true" hidden="false" outlineLevel="0" max="1" min="1" style="0" width="13.43"/>
    <col collapsed="false" customWidth="true" hidden="false" outlineLevel="0" max="2" min="2" style="0" width="9"/>
    <col collapsed="false" customWidth="true" hidden="false" outlineLevel="0" max="3" min="3" style="0" width="43.42"/>
    <col collapsed="false" customWidth="true" hidden="false" outlineLevel="0" max="4" min="4" style="0" width="12.57"/>
    <col collapsed="false" customWidth="true" hidden="false" outlineLevel="0" max="5" min="5" style="0" width="9.85"/>
    <col collapsed="false" customWidth="true" hidden="false" outlineLevel="0" max="12" min="6" style="0" width="15.57"/>
    <col collapsed="false" customWidth="true" hidden="false" outlineLevel="0" max="13" min="13" style="0" width="9.71"/>
    <col collapsed="false" customWidth="true" hidden="false" outlineLevel="0" max="14" min="14" style="0" width="13.14"/>
    <col collapsed="false" customWidth="true" hidden="false" outlineLevel="0" max="15" min="15" style="0" width="12.71"/>
    <col collapsed="false" customWidth="true" hidden="false" outlineLevel="0" max="1025" min="16" style="0" width="9.14"/>
  </cols>
  <sheetData>
    <row r="1" s="236" customFormat="true" ht="14.25" hidden="false" customHeight="true" outlineLevel="0" collapsed="false">
      <c r="A1" s="136" t="s">
        <v>6634</v>
      </c>
      <c r="B1" s="136"/>
      <c r="C1" s="136"/>
      <c r="D1" s="136"/>
      <c r="E1" s="136"/>
      <c r="F1" s="136"/>
      <c r="G1" s="136"/>
      <c r="H1" s="136"/>
      <c r="I1" s="136"/>
      <c r="J1" s="136"/>
      <c r="K1" s="136"/>
      <c r="L1" s="136"/>
      <c r="M1" s="136"/>
      <c r="N1" s="136"/>
      <c r="O1" s="136"/>
      <c r="P1" s="229"/>
      <c r="Q1" s="230"/>
      <c r="R1" s="231"/>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158"/>
      <c r="AZ1" s="159"/>
      <c r="BA1" s="15"/>
      <c r="BB1" s="233"/>
      <c r="BC1" s="21"/>
      <c r="BD1" s="22"/>
      <c r="BE1" s="234"/>
      <c r="BF1" s="181"/>
      <c r="BG1" s="181"/>
      <c r="BH1" s="181"/>
      <c r="BI1" s="140"/>
      <c r="BJ1" s="234"/>
      <c r="BK1" s="232"/>
      <c r="BL1" s="235"/>
      <c r="BM1" s="235"/>
      <c r="BN1" s="235"/>
      <c r="BO1" s="235"/>
      <c r="BP1" s="235"/>
      <c r="BQ1" s="235"/>
      <c r="BR1" s="235"/>
      <c r="BS1" s="235"/>
      <c r="BT1" s="235"/>
      <c r="BU1" s="235"/>
      <c r="BV1" s="235"/>
      <c r="BW1" s="235"/>
      <c r="BX1" s="235"/>
      <c r="BY1" s="235"/>
      <c r="BZ1" s="235"/>
      <c r="CA1" s="235"/>
      <c r="CB1" s="235"/>
    </row>
    <row r="2" s="236" customFormat="true" ht="14.25" hidden="false" customHeight="true" outlineLevel="0" collapsed="false">
      <c r="A2" s="136"/>
      <c r="B2" s="136"/>
      <c r="C2" s="136"/>
      <c r="D2" s="136"/>
      <c r="E2" s="136"/>
      <c r="F2" s="136"/>
      <c r="G2" s="136"/>
      <c r="H2" s="136"/>
      <c r="I2" s="136"/>
      <c r="J2" s="136"/>
      <c r="K2" s="136"/>
      <c r="L2" s="136"/>
      <c r="M2" s="136"/>
      <c r="N2" s="136"/>
      <c r="O2" s="136"/>
      <c r="P2" s="229"/>
      <c r="Q2" s="230"/>
      <c r="R2" s="231"/>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158"/>
      <c r="AZ2" s="159"/>
      <c r="BA2" s="15"/>
      <c r="BB2" s="233"/>
      <c r="BC2" s="21"/>
      <c r="BD2" s="22"/>
      <c r="BE2" s="234"/>
      <c r="BF2" s="181"/>
      <c r="BG2" s="181"/>
      <c r="BH2" s="181"/>
      <c r="BI2" s="140"/>
      <c r="BJ2" s="234"/>
      <c r="BK2" s="232"/>
      <c r="BL2" s="235"/>
      <c r="BM2" s="235"/>
      <c r="BN2" s="235"/>
      <c r="BO2" s="235"/>
      <c r="BP2" s="235"/>
      <c r="BQ2" s="235"/>
      <c r="BR2" s="235"/>
      <c r="BS2" s="235"/>
      <c r="BT2" s="235"/>
      <c r="BU2" s="235"/>
      <c r="BV2" s="235"/>
      <c r="BW2" s="235"/>
      <c r="BX2" s="235"/>
      <c r="BY2" s="235"/>
      <c r="BZ2" s="235"/>
      <c r="CA2" s="235"/>
      <c r="CB2" s="235"/>
    </row>
    <row r="3" s="236" customFormat="true" ht="4.5" hidden="false" customHeight="true" outlineLevel="0" collapsed="false">
      <c r="A3" s="237"/>
      <c r="B3" s="238"/>
      <c r="C3" s="238"/>
      <c r="D3" s="238"/>
      <c r="E3" s="238"/>
      <c r="F3" s="238"/>
      <c r="G3" s="238"/>
      <c r="H3" s="238"/>
      <c r="I3" s="238"/>
      <c r="J3" s="238"/>
      <c r="K3" s="238"/>
      <c r="L3" s="238"/>
      <c r="M3" s="238"/>
      <c r="N3" s="517"/>
      <c r="O3" s="518"/>
      <c r="P3" s="231"/>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158"/>
      <c r="AX3" s="159"/>
      <c r="AY3" s="15"/>
      <c r="AZ3" s="233"/>
      <c r="BA3" s="21"/>
      <c r="BB3" s="22"/>
      <c r="BC3" s="234"/>
      <c r="BD3" s="181"/>
      <c r="BE3" s="181"/>
      <c r="BF3" s="181"/>
      <c r="BG3" s="140"/>
      <c r="BH3" s="234"/>
      <c r="BI3" s="232"/>
      <c r="BJ3" s="235"/>
      <c r="BK3" s="235"/>
      <c r="BL3" s="235"/>
      <c r="BM3" s="235"/>
      <c r="BN3" s="235"/>
      <c r="BO3" s="235"/>
      <c r="BP3" s="235"/>
      <c r="BQ3" s="235"/>
      <c r="BR3" s="235"/>
      <c r="BS3" s="235"/>
      <c r="BT3" s="235"/>
      <c r="BU3" s="235"/>
      <c r="BV3" s="235"/>
      <c r="BW3" s="235"/>
      <c r="BX3" s="235"/>
      <c r="BY3" s="235"/>
      <c r="BZ3" s="235"/>
    </row>
    <row r="4" s="236" customFormat="true" ht="14.25" hidden="false" customHeight="true" outlineLevel="0" collapsed="false">
      <c r="A4" s="147" t="s">
        <v>3</v>
      </c>
      <c r="B4" s="533"/>
      <c r="C4" s="240" t="str">
        <f aca="false">'DPVIT-FR'!B19</f>
        <v>UNIDADE DEFENSORIAL DE VITÓRIA DA CONQUISTA</v>
      </c>
      <c r="D4" s="240"/>
      <c r="E4" s="240"/>
      <c r="F4" s="240"/>
      <c r="G4" s="240"/>
      <c r="H4" s="240"/>
      <c r="I4" s="240"/>
      <c r="J4" s="304" t="s">
        <v>11</v>
      </c>
      <c r="K4" s="305" t="n">
        <f aca="false">'DPVIT-FR'!B23</f>
        <v>43892</v>
      </c>
      <c r="L4" s="304" t="s">
        <v>9</v>
      </c>
      <c r="M4" s="519" t="str">
        <f aca="false">'DPVIT-FR'!B22</f>
        <v>02</v>
      </c>
      <c r="N4" s="520"/>
      <c r="O4" s="521"/>
      <c r="P4" s="230"/>
      <c r="Q4" s="231"/>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158"/>
      <c r="AY4" s="159"/>
      <c r="AZ4" s="15"/>
      <c r="BA4" s="233"/>
      <c r="BB4" s="21"/>
      <c r="BC4" s="22"/>
      <c r="BD4" s="234"/>
      <c r="BE4" s="181"/>
      <c r="BF4" s="181"/>
      <c r="BG4" s="181"/>
      <c r="BH4" s="140"/>
      <c r="BI4" s="234"/>
      <c r="BJ4" s="232"/>
      <c r="BK4" s="235"/>
      <c r="BL4" s="235"/>
      <c r="BM4" s="235"/>
      <c r="BN4" s="235"/>
      <c r="BO4" s="235"/>
      <c r="BP4" s="235"/>
      <c r="BQ4" s="235"/>
      <c r="BR4" s="235"/>
      <c r="BS4" s="235"/>
      <c r="BT4" s="235"/>
      <c r="BU4" s="235"/>
      <c r="BV4" s="235"/>
      <c r="BW4" s="235"/>
      <c r="BX4" s="235"/>
      <c r="BY4" s="235"/>
      <c r="BZ4" s="235"/>
      <c r="CA4" s="235"/>
    </row>
    <row r="5" s="236" customFormat="true" ht="14.25" hidden="false" customHeight="true" outlineLevel="0" collapsed="false">
      <c r="A5" s="147"/>
      <c r="B5" s="534"/>
      <c r="C5" s="240"/>
      <c r="D5" s="240"/>
      <c r="E5" s="240"/>
      <c r="F5" s="240"/>
      <c r="G5" s="240"/>
      <c r="H5" s="240"/>
      <c r="I5" s="240"/>
      <c r="J5" s="535" t="s">
        <v>139</v>
      </c>
      <c r="K5" s="535"/>
      <c r="L5" s="307" t="s">
        <v>96</v>
      </c>
      <c r="M5" s="308" t="n">
        <f aca="false">'DPVIT-FR'!C70</f>
        <v>1.14</v>
      </c>
      <c r="N5" s="522"/>
      <c r="O5" s="523"/>
      <c r="P5" s="230"/>
      <c r="Q5" s="231"/>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158"/>
      <c r="AY5" s="159"/>
      <c r="AZ5" s="15"/>
      <c r="BA5" s="233"/>
      <c r="BB5" s="21"/>
      <c r="BC5" s="22"/>
      <c r="BD5" s="234"/>
      <c r="BE5" s="181"/>
      <c r="BF5" s="181"/>
      <c r="BG5" s="181"/>
      <c r="BH5" s="140"/>
      <c r="BI5" s="234"/>
      <c r="BJ5" s="232"/>
      <c r="BK5" s="235"/>
      <c r="BL5" s="235"/>
      <c r="BM5" s="235"/>
      <c r="BN5" s="235"/>
      <c r="BO5" s="235"/>
      <c r="BP5" s="235"/>
      <c r="BQ5" s="235"/>
      <c r="BR5" s="235"/>
      <c r="BS5" s="235"/>
      <c r="BT5" s="235"/>
      <c r="BU5" s="235"/>
      <c r="BV5" s="235"/>
      <c r="BW5" s="235"/>
      <c r="BX5" s="235"/>
      <c r="BY5" s="235"/>
      <c r="BZ5" s="235"/>
      <c r="CA5" s="235"/>
    </row>
    <row r="6" s="236" customFormat="true" ht="14.25" hidden="false" customHeight="true" outlineLevel="0" collapsed="false">
      <c r="A6" s="147"/>
      <c r="B6" s="247"/>
      <c r="C6" s="240"/>
      <c r="D6" s="240"/>
      <c r="E6" s="240"/>
      <c r="F6" s="240"/>
      <c r="G6" s="240"/>
      <c r="H6" s="240"/>
      <c r="I6" s="240"/>
      <c r="J6" s="535"/>
      <c r="K6" s="535"/>
      <c r="L6" s="536" t="s">
        <v>99</v>
      </c>
      <c r="M6" s="537" t="n">
        <f aca="false">'DPVIT-FR'!C71</f>
        <v>0.7098</v>
      </c>
      <c r="N6" s="525"/>
      <c r="O6" s="523"/>
      <c r="P6" s="230"/>
      <c r="Q6" s="231"/>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158"/>
      <c r="AY6" s="159"/>
      <c r="AZ6" s="15"/>
      <c r="BA6" s="233"/>
      <c r="BB6" s="21"/>
      <c r="BC6" s="22"/>
      <c r="BD6" s="234"/>
      <c r="BE6" s="181"/>
      <c r="BF6" s="181"/>
      <c r="BG6" s="181"/>
      <c r="BH6" s="140"/>
      <c r="BI6" s="234"/>
      <c r="BJ6" s="232"/>
      <c r="BK6" s="235"/>
      <c r="BL6" s="235"/>
      <c r="BM6" s="235"/>
      <c r="BN6" s="235"/>
      <c r="BO6" s="235"/>
      <c r="BP6" s="235"/>
      <c r="BQ6" s="235"/>
      <c r="BR6" s="235"/>
      <c r="BS6" s="235"/>
      <c r="BT6" s="235"/>
      <c r="BU6" s="235"/>
      <c r="BV6" s="235"/>
      <c r="BW6" s="235"/>
      <c r="BX6" s="235"/>
      <c r="BY6" s="235"/>
      <c r="BZ6" s="235"/>
      <c r="CA6" s="235"/>
    </row>
    <row r="7" s="236" customFormat="true" ht="14.25" hidden="false" customHeight="true" outlineLevel="0" collapsed="false">
      <c r="A7" s="147" t="s">
        <v>5</v>
      </c>
      <c r="B7" s="533"/>
      <c r="C7" s="538" t="str">
        <f aca="false">'DPVIT-FR'!B20</f>
        <v>DEFENSORIA PÚBLICA DO ESTADO DA BAHIA</v>
      </c>
      <c r="D7" s="538"/>
      <c r="E7" s="538"/>
      <c r="F7" s="538"/>
      <c r="G7" s="538"/>
      <c r="H7" s="538"/>
      <c r="I7" s="538"/>
      <c r="J7" s="311" t="s">
        <v>2716</v>
      </c>
      <c r="K7" s="311"/>
      <c r="L7" s="311"/>
      <c r="M7" s="311"/>
      <c r="N7" s="539"/>
      <c r="O7" s="523"/>
      <c r="P7" s="230"/>
      <c r="Q7" s="231"/>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158"/>
      <c r="AY7" s="159"/>
      <c r="AZ7" s="15"/>
      <c r="BA7" s="233"/>
      <c r="BB7" s="21"/>
      <c r="BC7" s="22"/>
      <c r="BD7" s="234"/>
      <c r="BE7" s="181"/>
      <c r="BF7" s="181"/>
      <c r="BG7" s="181"/>
      <c r="BH7" s="140"/>
      <c r="BI7" s="234"/>
      <c r="BJ7" s="232"/>
      <c r="BK7" s="235"/>
      <c r="BL7" s="235"/>
      <c r="BM7" s="235"/>
      <c r="BN7" s="235"/>
      <c r="BO7" s="235"/>
      <c r="BP7" s="235"/>
      <c r="BQ7" s="235"/>
      <c r="BR7" s="235"/>
      <c r="BS7" s="235"/>
      <c r="BT7" s="235"/>
      <c r="BU7" s="235"/>
      <c r="BV7" s="235"/>
      <c r="BW7" s="235"/>
      <c r="BX7" s="235"/>
      <c r="BY7" s="235"/>
      <c r="BZ7" s="235"/>
      <c r="CA7" s="235"/>
    </row>
    <row r="8" s="236" customFormat="true" ht="14.25" hidden="false" customHeight="true" outlineLevel="0" collapsed="false">
      <c r="A8" s="147"/>
      <c r="B8" s="247"/>
      <c r="C8" s="538"/>
      <c r="D8" s="538"/>
      <c r="E8" s="538"/>
      <c r="F8" s="538"/>
      <c r="G8" s="538"/>
      <c r="H8" s="538"/>
      <c r="I8" s="538"/>
      <c r="J8" s="312" t="s">
        <v>144</v>
      </c>
      <c r="K8" s="313" t="str">
        <f aca="false">PLSD!E8</f>
        <v>12/2019</v>
      </c>
      <c r="L8" s="314" t="s">
        <v>2717</v>
      </c>
      <c r="M8" s="315" t="str">
        <f aca="false">LGCD!I8</f>
        <v>VER FOLHA DE ROSTO</v>
      </c>
      <c r="N8" s="539"/>
      <c r="O8" s="523"/>
      <c r="P8" s="230"/>
      <c r="Q8" s="231"/>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158"/>
      <c r="AY8" s="159"/>
      <c r="AZ8" s="15"/>
      <c r="BA8" s="233"/>
      <c r="BB8" s="21"/>
      <c r="BC8" s="22"/>
      <c r="BD8" s="234"/>
      <c r="BE8" s="181"/>
      <c r="BF8" s="181"/>
      <c r="BG8" s="181"/>
      <c r="BH8" s="140"/>
      <c r="BI8" s="234"/>
      <c r="BJ8" s="232"/>
      <c r="BK8" s="235"/>
      <c r="BL8" s="235"/>
      <c r="BM8" s="235"/>
      <c r="BN8" s="235"/>
      <c r="BO8" s="235"/>
      <c r="BP8" s="235"/>
      <c r="BQ8" s="235"/>
      <c r="BR8" s="235"/>
      <c r="BS8" s="235"/>
      <c r="BT8" s="235"/>
      <c r="BU8" s="235"/>
      <c r="BV8" s="235"/>
      <c r="BW8" s="235"/>
      <c r="BX8" s="235"/>
      <c r="BY8" s="235"/>
      <c r="BZ8" s="235"/>
      <c r="CA8" s="235"/>
    </row>
    <row r="9" s="236" customFormat="true" ht="24" hidden="false" customHeight="true" outlineLevel="0" collapsed="false">
      <c r="A9" s="147" t="s">
        <v>141</v>
      </c>
      <c r="B9" s="540"/>
      <c r="C9" s="538" t="str">
        <f aca="false">'DPVIT-FR'!B21</f>
        <v>VITÓRIA DA CONQUISTA/BA</v>
      </c>
      <c r="D9" s="538"/>
      <c r="E9" s="538"/>
      <c r="F9" s="538"/>
      <c r="G9" s="538"/>
      <c r="H9" s="538"/>
      <c r="I9" s="538"/>
      <c r="J9" s="312"/>
      <c r="K9" s="313"/>
      <c r="L9" s="314"/>
      <c r="M9" s="315"/>
      <c r="N9" s="541"/>
      <c r="O9" s="527"/>
      <c r="P9" s="230"/>
      <c r="Q9" s="231"/>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158"/>
      <c r="AY9" s="159"/>
      <c r="AZ9" s="15"/>
      <c r="BA9" s="233"/>
      <c r="BB9" s="21"/>
      <c r="BC9" s="22"/>
      <c r="BD9" s="234"/>
      <c r="BE9" s="181"/>
      <c r="BF9" s="181"/>
      <c r="BG9" s="181"/>
      <c r="BH9" s="140"/>
      <c r="BI9" s="234"/>
      <c r="BJ9" s="232"/>
      <c r="BK9" s="235"/>
      <c r="BL9" s="235"/>
      <c r="BM9" s="235"/>
      <c r="BN9" s="235"/>
      <c r="BO9" s="235"/>
      <c r="BP9" s="235"/>
      <c r="BQ9" s="235"/>
      <c r="BR9" s="235"/>
      <c r="BS9" s="235"/>
      <c r="BT9" s="235"/>
      <c r="BU9" s="235"/>
      <c r="BV9" s="235"/>
      <c r="BW9" s="235"/>
      <c r="BX9" s="235"/>
      <c r="BY9" s="235"/>
      <c r="BZ9" s="235"/>
      <c r="CA9" s="235"/>
    </row>
    <row r="10" s="1" customFormat="true" ht="13.5" hidden="false" customHeight="false" outlineLevel="0" collapsed="false">
      <c r="A10" s="182"/>
      <c r="B10" s="182"/>
      <c r="C10" s="182"/>
      <c r="D10" s="182"/>
      <c r="E10" s="182"/>
      <c r="F10" s="182"/>
      <c r="G10" s="182"/>
      <c r="H10" s="182"/>
      <c r="I10" s="182"/>
      <c r="J10" s="182"/>
      <c r="K10" s="182"/>
      <c r="L10" s="182"/>
      <c r="M10" s="182"/>
      <c r="N10" s="182"/>
      <c r="O10" s="182"/>
      <c r="P10" s="182"/>
      <c r="Q10" s="133"/>
      <c r="R10" s="251"/>
    </row>
    <row r="11" customFormat="false" ht="22.5" hidden="false" customHeight="true" outlineLevel="0" collapsed="false">
      <c r="A11" s="542" t="s">
        <v>149</v>
      </c>
      <c r="B11" s="543" t="s">
        <v>150</v>
      </c>
      <c r="C11" s="543" t="s">
        <v>14</v>
      </c>
      <c r="D11" s="543" t="s">
        <v>2719</v>
      </c>
      <c r="E11" s="543" t="s">
        <v>151</v>
      </c>
      <c r="F11" s="544" t="s">
        <v>152</v>
      </c>
      <c r="G11" s="544"/>
      <c r="H11" s="185" t="s">
        <v>6635</v>
      </c>
      <c r="I11" s="185"/>
      <c r="J11" s="544" t="s">
        <v>4513</v>
      </c>
      <c r="K11" s="544"/>
      <c r="L11" s="544"/>
      <c r="M11" s="543" t="s">
        <v>4514</v>
      </c>
      <c r="N11" s="543" t="s">
        <v>6636</v>
      </c>
      <c r="O11" s="545" t="s">
        <v>4515</v>
      </c>
    </row>
    <row r="12" customFormat="false" ht="25.5" hidden="false" customHeight="true" outlineLevel="0" collapsed="false">
      <c r="A12" s="542"/>
      <c r="B12" s="543"/>
      <c r="C12" s="543"/>
      <c r="D12" s="543"/>
      <c r="E12" s="543"/>
      <c r="F12" s="546" t="s">
        <v>6637</v>
      </c>
      <c r="G12" s="546" t="s">
        <v>6638</v>
      </c>
      <c r="H12" s="546" t="s">
        <v>6637</v>
      </c>
      <c r="I12" s="546" t="s">
        <v>6638</v>
      </c>
      <c r="J12" s="546" t="s">
        <v>6637</v>
      </c>
      <c r="K12" s="546" t="s">
        <v>6638</v>
      </c>
      <c r="L12" s="546" t="s">
        <v>6639</v>
      </c>
      <c r="M12" s="543"/>
      <c r="N12" s="543"/>
      <c r="O12" s="545"/>
    </row>
    <row r="13" customFormat="false" ht="15" hidden="false" customHeight="false" outlineLevel="0" collapsed="false">
      <c r="A13" s="547" t="s">
        <v>6640</v>
      </c>
      <c r="B13" s="548" t="s">
        <v>109</v>
      </c>
      <c r="C13" s="548" t="s">
        <v>6641</v>
      </c>
      <c r="D13" s="548" t="s">
        <v>6642</v>
      </c>
      <c r="E13" s="549" t="s">
        <v>2798</v>
      </c>
      <c r="F13" s="550" t="s">
        <v>6643</v>
      </c>
      <c r="G13" s="550"/>
      <c r="H13" s="550" t="s">
        <v>6644</v>
      </c>
      <c r="I13" s="550"/>
      <c r="J13" s="550" t="s">
        <v>6645</v>
      </c>
      <c r="K13" s="550"/>
      <c r="L13" s="551" t="n">
        <v>177020.0229373</v>
      </c>
      <c r="M13" s="550" t="s">
        <v>6646</v>
      </c>
      <c r="N13" s="551" t="n">
        <v>177020.0229373</v>
      </c>
      <c r="O13" s="552" t="s">
        <v>6646</v>
      </c>
    </row>
    <row r="14" customFormat="false" ht="15" hidden="false" customHeight="false" outlineLevel="0" collapsed="false">
      <c r="A14" s="553" t="s">
        <v>6647</v>
      </c>
      <c r="B14" s="284" t="s">
        <v>109</v>
      </c>
      <c r="C14" s="284" t="s">
        <v>6648</v>
      </c>
      <c r="D14" s="284" t="s">
        <v>6649</v>
      </c>
      <c r="E14" s="285" t="s">
        <v>2798</v>
      </c>
      <c r="F14" s="283" t="s">
        <v>6650</v>
      </c>
      <c r="G14" s="283"/>
      <c r="H14" s="283" t="s">
        <v>6651</v>
      </c>
      <c r="I14" s="283"/>
      <c r="J14" s="283" t="s">
        <v>6652</v>
      </c>
      <c r="K14" s="283"/>
      <c r="L14" s="287" t="n">
        <v>130264.2857161</v>
      </c>
      <c r="M14" s="283" t="s">
        <v>6653</v>
      </c>
      <c r="N14" s="287" t="n">
        <v>307284.3086534</v>
      </c>
      <c r="O14" s="554" t="s">
        <v>6654</v>
      </c>
    </row>
    <row r="15" customFormat="false" ht="15" hidden="false" customHeight="false" outlineLevel="0" collapsed="false">
      <c r="A15" s="553" t="s">
        <v>6655</v>
      </c>
      <c r="B15" s="284" t="s">
        <v>109</v>
      </c>
      <c r="C15" s="284" t="s">
        <v>6656</v>
      </c>
      <c r="D15" s="284" t="s">
        <v>6649</v>
      </c>
      <c r="E15" s="285" t="s">
        <v>2798</v>
      </c>
      <c r="F15" s="283" t="s">
        <v>6657</v>
      </c>
      <c r="G15" s="283"/>
      <c r="H15" s="283" t="s">
        <v>6658</v>
      </c>
      <c r="I15" s="283"/>
      <c r="J15" s="283" t="s">
        <v>6659</v>
      </c>
      <c r="K15" s="283"/>
      <c r="L15" s="287" t="n">
        <v>99637.20295</v>
      </c>
      <c r="M15" s="283" t="s">
        <v>6660</v>
      </c>
      <c r="N15" s="287" t="n">
        <v>406921.5116034</v>
      </c>
      <c r="O15" s="554" t="s">
        <v>6661</v>
      </c>
    </row>
    <row r="16" customFormat="false" ht="25.5" hidden="false" customHeight="false" outlineLevel="0" collapsed="false">
      <c r="A16" s="553" t="s">
        <v>6662</v>
      </c>
      <c r="B16" s="284" t="s">
        <v>109</v>
      </c>
      <c r="C16" s="284" t="s">
        <v>6663</v>
      </c>
      <c r="D16" s="284" t="s">
        <v>6649</v>
      </c>
      <c r="E16" s="285" t="s">
        <v>2772</v>
      </c>
      <c r="F16" s="283" t="s">
        <v>6664</v>
      </c>
      <c r="G16" s="283"/>
      <c r="H16" s="283" t="s">
        <v>6665</v>
      </c>
      <c r="I16" s="283"/>
      <c r="J16" s="283" t="s">
        <v>6666</v>
      </c>
      <c r="K16" s="283"/>
      <c r="L16" s="287" t="n">
        <v>92788.8599742</v>
      </c>
      <c r="M16" s="283" t="s">
        <v>6667</v>
      </c>
      <c r="N16" s="287" t="n">
        <v>499710.3715776</v>
      </c>
      <c r="O16" s="554" t="s">
        <v>6668</v>
      </c>
    </row>
    <row r="17" customFormat="false" ht="38.25" hidden="false" customHeight="false" outlineLevel="0" collapsed="false">
      <c r="A17" s="553" t="s">
        <v>3255</v>
      </c>
      <c r="B17" s="284" t="s">
        <v>2730</v>
      </c>
      <c r="C17" s="284" t="s">
        <v>3256</v>
      </c>
      <c r="D17" s="284" t="s">
        <v>2728</v>
      </c>
      <c r="E17" s="285" t="s">
        <v>164</v>
      </c>
      <c r="F17" s="283" t="s">
        <v>6669</v>
      </c>
      <c r="G17" s="283"/>
      <c r="H17" s="283" t="s">
        <v>6670</v>
      </c>
      <c r="I17" s="283"/>
      <c r="J17" s="283" t="s">
        <v>6671</v>
      </c>
      <c r="K17" s="283"/>
      <c r="L17" s="287" t="n">
        <v>87492.898776</v>
      </c>
      <c r="M17" s="283" t="s">
        <v>6672</v>
      </c>
      <c r="N17" s="287" t="n">
        <v>587203.2703536</v>
      </c>
      <c r="O17" s="554" t="s">
        <v>6673</v>
      </c>
    </row>
    <row r="18" customFormat="false" ht="63.75" hidden="false" customHeight="false" outlineLevel="0" collapsed="false">
      <c r="A18" s="553" t="s">
        <v>4013</v>
      </c>
      <c r="B18" s="284" t="s">
        <v>203</v>
      </c>
      <c r="C18" s="284" t="s">
        <v>2597</v>
      </c>
      <c r="D18" s="284" t="s">
        <v>3054</v>
      </c>
      <c r="E18" s="285" t="s">
        <v>168</v>
      </c>
      <c r="F18" s="283" t="s">
        <v>6674</v>
      </c>
      <c r="G18" s="283"/>
      <c r="H18" s="283" t="s">
        <v>4529</v>
      </c>
      <c r="I18" s="283"/>
      <c r="J18" s="283" t="s">
        <v>6675</v>
      </c>
      <c r="K18" s="283"/>
      <c r="L18" s="287" t="n">
        <v>85085.242988</v>
      </c>
      <c r="M18" s="283" t="s">
        <v>6676</v>
      </c>
      <c r="N18" s="287" t="n">
        <v>672288.5133416</v>
      </c>
      <c r="O18" s="554" t="s">
        <v>6677</v>
      </c>
    </row>
    <row r="19" customFormat="false" ht="51" hidden="false" customHeight="false" outlineLevel="0" collapsed="false">
      <c r="A19" s="553" t="s">
        <v>3146</v>
      </c>
      <c r="B19" s="284" t="s">
        <v>109</v>
      </c>
      <c r="C19" s="284" t="s">
        <v>3147</v>
      </c>
      <c r="D19" s="284" t="s">
        <v>2728</v>
      </c>
      <c r="E19" s="285" t="s">
        <v>242</v>
      </c>
      <c r="F19" s="283" t="s">
        <v>6678</v>
      </c>
      <c r="G19" s="283"/>
      <c r="H19" s="283" t="s">
        <v>6679</v>
      </c>
      <c r="I19" s="283"/>
      <c r="J19" s="283" t="s">
        <v>6680</v>
      </c>
      <c r="K19" s="283"/>
      <c r="L19" s="287" t="n">
        <v>79502.3513405</v>
      </c>
      <c r="M19" s="283" t="s">
        <v>6681</v>
      </c>
      <c r="N19" s="287" t="n">
        <v>751790.8646821</v>
      </c>
      <c r="O19" s="554" t="s">
        <v>6682</v>
      </c>
    </row>
    <row r="20" customFormat="false" ht="15" hidden="false" customHeight="false" outlineLevel="0" collapsed="false">
      <c r="A20" s="553" t="s">
        <v>6683</v>
      </c>
      <c r="B20" s="284" t="s">
        <v>109</v>
      </c>
      <c r="C20" s="284" t="s">
        <v>6684</v>
      </c>
      <c r="D20" s="284" t="s">
        <v>6649</v>
      </c>
      <c r="E20" s="285" t="s">
        <v>2798</v>
      </c>
      <c r="F20" s="283" t="s">
        <v>6685</v>
      </c>
      <c r="G20" s="283"/>
      <c r="H20" s="283" t="s">
        <v>6651</v>
      </c>
      <c r="I20" s="283"/>
      <c r="J20" s="283" t="s">
        <v>6686</v>
      </c>
      <c r="K20" s="283"/>
      <c r="L20" s="287" t="n">
        <v>76898.1801898</v>
      </c>
      <c r="M20" s="283" t="s">
        <v>6687</v>
      </c>
      <c r="N20" s="287" t="n">
        <v>828689.0448719</v>
      </c>
      <c r="O20" s="554" t="s">
        <v>6688</v>
      </c>
    </row>
    <row r="21" customFormat="false" ht="15" hidden="false" customHeight="false" outlineLevel="0" collapsed="false">
      <c r="A21" s="553" t="s">
        <v>2938</v>
      </c>
      <c r="B21" s="284" t="s">
        <v>109</v>
      </c>
      <c r="C21" s="284" t="s">
        <v>2939</v>
      </c>
      <c r="D21" s="284" t="s">
        <v>2728</v>
      </c>
      <c r="E21" s="285" t="s">
        <v>417</v>
      </c>
      <c r="F21" s="283" t="s">
        <v>6689</v>
      </c>
      <c r="G21" s="283"/>
      <c r="H21" s="283" t="s">
        <v>4725</v>
      </c>
      <c r="I21" s="283"/>
      <c r="J21" s="283" t="s">
        <v>6690</v>
      </c>
      <c r="K21" s="283"/>
      <c r="L21" s="287" t="n">
        <v>66755.531317</v>
      </c>
      <c r="M21" s="283" t="s">
        <v>6691</v>
      </c>
      <c r="N21" s="287" t="n">
        <v>895444.5761889</v>
      </c>
      <c r="O21" s="554" t="s">
        <v>6692</v>
      </c>
    </row>
    <row r="22" customFormat="false" ht="15" hidden="false" customHeight="false" outlineLevel="0" collapsed="false">
      <c r="A22" s="553" t="s">
        <v>6693</v>
      </c>
      <c r="B22" s="284" t="s">
        <v>109</v>
      </c>
      <c r="C22" s="284" t="s">
        <v>6694</v>
      </c>
      <c r="D22" s="284" t="s">
        <v>6649</v>
      </c>
      <c r="E22" s="285" t="s">
        <v>2798</v>
      </c>
      <c r="F22" s="283" t="s">
        <v>6695</v>
      </c>
      <c r="G22" s="283"/>
      <c r="H22" s="283" t="s">
        <v>6651</v>
      </c>
      <c r="I22" s="283"/>
      <c r="J22" s="283" t="s">
        <v>6696</v>
      </c>
      <c r="K22" s="283"/>
      <c r="L22" s="287" t="n">
        <v>63771.2678407</v>
      </c>
      <c r="M22" s="283" t="s">
        <v>6697</v>
      </c>
      <c r="N22" s="287" t="n">
        <v>959215.8440296</v>
      </c>
      <c r="O22" s="554" t="s">
        <v>6698</v>
      </c>
    </row>
    <row r="23" customFormat="false" ht="63.75" hidden="false" customHeight="false" outlineLevel="0" collapsed="false">
      <c r="A23" s="553" t="s">
        <v>3971</v>
      </c>
      <c r="B23" s="284" t="s">
        <v>109</v>
      </c>
      <c r="C23" s="284" t="s">
        <v>3972</v>
      </c>
      <c r="D23" s="284" t="s">
        <v>3054</v>
      </c>
      <c r="E23" s="285" t="s">
        <v>168</v>
      </c>
      <c r="F23" s="283" t="s">
        <v>6699</v>
      </c>
      <c r="G23" s="283"/>
      <c r="H23" s="283" t="s">
        <v>6700</v>
      </c>
      <c r="I23" s="283"/>
      <c r="J23" s="283" t="s">
        <v>6701</v>
      </c>
      <c r="K23" s="283"/>
      <c r="L23" s="287" t="n">
        <v>49793.611525</v>
      </c>
      <c r="M23" s="283" t="s">
        <v>6702</v>
      </c>
      <c r="N23" s="287" t="n">
        <v>1009009.4555546</v>
      </c>
      <c r="O23" s="554" t="s">
        <v>6703</v>
      </c>
    </row>
    <row r="24" customFormat="false" ht="15" hidden="false" customHeight="false" outlineLevel="0" collapsed="false">
      <c r="A24" s="553" t="s">
        <v>6704</v>
      </c>
      <c r="B24" s="284" t="s">
        <v>109</v>
      </c>
      <c r="C24" s="284" t="s">
        <v>6705</v>
      </c>
      <c r="D24" s="284" t="s">
        <v>6649</v>
      </c>
      <c r="E24" s="285" t="s">
        <v>2798</v>
      </c>
      <c r="F24" s="283" t="s">
        <v>6706</v>
      </c>
      <c r="G24" s="283"/>
      <c r="H24" s="283" t="s">
        <v>6651</v>
      </c>
      <c r="I24" s="283"/>
      <c r="J24" s="283" t="s">
        <v>6707</v>
      </c>
      <c r="K24" s="283"/>
      <c r="L24" s="287" t="n">
        <v>48029.1704661</v>
      </c>
      <c r="M24" s="283" t="s">
        <v>6708</v>
      </c>
      <c r="N24" s="287" t="n">
        <v>1057038.6260207</v>
      </c>
      <c r="O24" s="554" t="s">
        <v>6709</v>
      </c>
    </row>
    <row r="25" customFormat="false" ht="25.5" hidden="false" customHeight="false" outlineLevel="0" collapsed="false">
      <c r="A25" s="553" t="s">
        <v>3223</v>
      </c>
      <c r="B25" s="284" t="s">
        <v>203</v>
      </c>
      <c r="C25" s="284" t="s">
        <v>3224</v>
      </c>
      <c r="D25" s="284" t="s">
        <v>2728</v>
      </c>
      <c r="E25" s="285" t="s">
        <v>164</v>
      </c>
      <c r="F25" s="283" t="s">
        <v>6710</v>
      </c>
      <c r="G25" s="283"/>
      <c r="H25" s="283" t="s">
        <v>6711</v>
      </c>
      <c r="I25" s="283"/>
      <c r="J25" s="283" t="s">
        <v>6712</v>
      </c>
      <c r="K25" s="283"/>
      <c r="L25" s="287" t="n">
        <v>46220.8597413</v>
      </c>
      <c r="M25" s="283" t="s">
        <v>6713</v>
      </c>
      <c r="N25" s="287" t="n">
        <v>1103259.485762</v>
      </c>
      <c r="O25" s="554" t="s">
        <v>4499</v>
      </c>
    </row>
    <row r="26" customFormat="false" ht="51" hidden="false" customHeight="false" outlineLevel="0" collapsed="false">
      <c r="A26" s="553" t="s">
        <v>3186</v>
      </c>
      <c r="B26" s="284" t="s">
        <v>203</v>
      </c>
      <c r="C26" s="284" t="s">
        <v>3187</v>
      </c>
      <c r="D26" s="284" t="s">
        <v>2728</v>
      </c>
      <c r="E26" s="285" t="s">
        <v>164</v>
      </c>
      <c r="F26" s="283" t="s">
        <v>6714</v>
      </c>
      <c r="G26" s="283"/>
      <c r="H26" s="283" t="s">
        <v>6715</v>
      </c>
      <c r="I26" s="283"/>
      <c r="J26" s="283" t="s">
        <v>6716</v>
      </c>
      <c r="K26" s="283"/>
      <c r="L26" s="287" t="n">
        <v>44951.8491138</v>
      </c>
      <c r="M26" s="283" t="s">
        <v>6717</v>
      </c>
      <c r="N26" s="287" t="n">
        <v>1148211.3348758</v>
      </c>
      <c r="O26" s="554" t="s">
        <v>6718</v>
      </c>
    </row>
    <row r="27" customFormat="false" ht="15" hidden="false" customHeight="false" outlineLevel="0" collapsed="false">
      <c r="A27" s="553" t="s">
        <v>6719</v>
      </c>
      <c r="B27" s="284" t="s">
        <v>109</v>
      </c>
      <c r="C27" s="284" t="s">
        <v>6720</v>
      </c>
      <c r="D27" s="284" t="s">
        <v>6649</v>
      </c>
      <c r="E27" s="285" t="s">
        <v>2772</v>
      </c>
      <c r="F27" s="283" t="s">
        <v>6721</v>
      </c>
      <c r="G27" s="283"/>
      <c r="H27" s="283" t="s">
        <v>6722</v>
      </c>
      <c r="I27" s="283"/>
      <c r="J27" s="283" t="s">
        <v>6723</v>
      </c>
      <c r="K27" s="283"/>
      <c r="L27" s="287" t="n">
        <v>41979.7038543</v>
      </c>
      <c r="M27" s="283" t="s">
        <v>6724</v>
      </c>
      <c r="N27" s="287" t="n">
        <v>1190191.0387301</v>
      </c>
      <c r="O27" s="554" t="s">
        <v>6725</v>
      </c>
    </row>
    <row r="28" customFormat="false" ht="51" hidden="false" customHeight="false" outlineLevel="0" collapsed="false">
      <c r="A28" s="553" t="s">
        <v>3967</v>
      </c>
      <c r="B28" s="284" t="s">
        <v>109</v>
      </c>
      <c r="C28" s="284" t="s">
        <v>3968</v>
      </c>
      <c r="D28" s="284" t="s">
        <v>3054</v>
      </c>
      <c r="E28" s="285" t="s">
        <v>168</v>
      </c>
      <c r="F28" s="283" t="s">
        <v>6726</v>
      </c>
      <c r="G28" s="283"/>
      <c r="H28" s="283" t="s">
        <v>6727</v>
      </c>
      <c r="I28" s="283"/>
      <c r="J28" s="283" t="s">
        <v>6728</v>
      </c>
      <c r="K28" s="283"/>
      <c r="L28" s="287" t="n">
        <v>41568.911823</v>
      </c>
      <c r="M28" s="283" t="s">
        <v>6729</v>
      </c>
      <c r="N28" s="287" t="n">
        <v>1231759.9505531</v>
      </c>
      <c r="O28" s="554" t="s">
        <v>6730</v>
      </c>
    </row>
    <row r="29" customFormat="false" ht="25.5" hidden="false" customHeight="false" outlineLevel="0" collapsed="false">
      <c r="A29" s="553" t="s">
        <v>6731</v>
      </c>
      <c r="B29" s="284" t="s">
        <v>109</v>
      </c>
      <c r="C29" s="284" t="s">
        <v>6732</v>
      </c>
      <c r="D29" s="284" t="s">
        <v>2728</v>
      </c>
      <c r="E29" s="285" t="s">
        <v>269</v>
      </c>
      <c r="F29" s="283" t="s">
        <v>6733</v>
      </c>
      <c r="G29" s="283"/>
      <c r="H29" s="283" t="s">
        <v>5632</v>
      </c>
      <c r="I29" s="283"/>
      <c r="J29" s="283" t="s">
        <v>6734</v>
      </c>
      <c r="K29" s="283"/>
      <c r="L29" s="287" t="n">
        <v>41497.9501289</v>
      </c>
      <c r="M29" s="283" t="s">
        <v>6735</v>
      </c>
      <c r="N29" s="287" t="n">
        <v>1273257.900682</v>
      </c>
      <c r="O29" s="554" t="s">
        <v>6736</v>
      </c>
    </row>
    <row r="30" customFormat="false" ht="38.25" hidden="false" customHeight="false" outlineLevel="0" collapsed="false">
      <c r="A30" s="553" t="s">
        <v>6737</v>
      </c>
      <c r="B30" s="284" t="s">
        <v>109</v>
      </c>
      <c r="C30" s="284" t="s">
        <v>6738</v>
      </c>
      <c r="D30" s="284" t="s">
        <v>6649</v>
      </c>
      <c r="E30" s="285" t="s">
        <v>2798</v>
      </c>
      <c r="F30" s="283" t="s">
        <v>6739</v>
      </c>
      <c r="G30" s="283"/>
      <c r="H30" s="283" t="s">
        <v>6740</v>
      </c>
      <c r="I30" s="283"/>
      <c r="J30" s="283" t="s">
        <v>6741</v>
      </c>
      <c r="K30" s="283"/>
      <c r="L30" s="287" t="n">
        <v>37665.9853601</v>
      </c>
      <c r="M30" s="283" t="s">
        <v>6742</v>
      </c>
      <c r="N30" s="287" t="n">
        <v>1310923.8860421</v>
      </c>
      <c r="O30" s="554" t="s">
        <v>6743</v>
      </c>
    </row>
    <row r="31" customFormat="false" ht="15" hidden="false" customHeight="false" outlineLevel="0" collapsed="false">
      <c r="A31" s="553" t="s">
        <v>6744</v>
      </c>
      <c r="B31" s="284" t="s">
        <v>109</v>
      </c>
      <c r="C31" s="284" t="s">
        <v>6745</v>
      </c>
      <c r="D31" s="284" t="s">
        <v>6649</v>
      </c>
      <c r="E31" s="285" t="s">
        <v>2798</v>
      </c>
      <c r="F31" s="283" t="s">
        <v>6746</v>
      </c>
      <c r="G31" s="283"/>
      <c r="H31" s="283" t="s">
        <v>6747</v>
      </c>
      <c r="I31" s="283"/>
      <c r="J31" s="283" t="s">
        <v>6748</v>
      </c>
      <c r="K31" s="283"/>
      <c r="L31" s="287" t="n">
        <v>37528.19855</v>
      </c>
      <c r="M31" s="283" t="s">
        <v>6749</v>
      </c>
      <c r="N31" s="287" t="n">
        <v>1348452.0845921</v>
      </c>
      <c r="O31" s="554" t="s">
        <v>6750</v>
      </c>
    </row>
    <row r="32" customFormat="false" ht="51" hidden="false" customHeight="false" outlineLevel="0" collapsed="false">
      <c r="A32" s="553" t="s">
        <v>3153</v>
      </c>
      <c r="B32" s="284" t="s">
        <v>109</v>
      </c>
      <c r="C32" s="284" t="s">
        <v>3154</v>
      </c>
      <c r="D32" s="284" t="s">
        <v>2728</v>
      </c>
      <c r="E32" s="285" t="s">
        <v>164</v>
      </c>
      <c r="F32" s="283" t="s">
        <v>6751</v>
      </c>
      <c r="G32" s="283"/>
      <c r="H32" s="283" t="s">
        <v>6170</v>
      </c>
      <c r="I32" s="283"/>
      <c r="J32" s="283" t="s">
        <v>6752</v>
      </c>
      <c r="K32" s="283"/>
      <c r="L32" s="287" t="n">
        <v>37501.1798567</v>
      </c>
      <c r="M32" s="283" t="s">
        <v>6749</v>
      </c>
      <c r="N32" s="287" t="n">
        <v>1385953.2644488</v>
      </c>
      <c r="O32" s="554" t="s">
        <v>6753</v>
      </c>
    </row>
    <row r="33" customFormat="false" ht="25.5" hidden="false" customHeight="false" outlineLevel="0" collapsed="false">
      <c r="A33" s="553" t="s">
        <v>2936</v>
      </c>
      <c r="B33" s="284" t="s">
        <v>109</v>
      </c>
      <c r="C33" s="284" t="s">
        <v>2937</v>
      </c>
      <c r="D33" s="284" t="s">
        <v>2728</v>
      </c>
      <c r="E33" s="285" t="s">
        <v>242</v>
      </c>
      <c r="F33" s="283" t="s">
        <v>6754</v>
      </c>
      <c r="G33" s="283"/>
      <c r="H33" s="283" t="s">
        <v>6755</v>
      </c>
      <c r="I33" s="283"/>
      <c r="J33" s="283" t="s">
        <v>6756</v>
      </c>
      <c r="K33" s="283"/>
      <c r="L33" s="287" t="n">
        <v>33383.5296031</v>
      </c>
      <c r="M33" s="283" t="s">
        <v>6757</v>
      </c>
      <c r="N33" s="287" t="n">
        <v>1419336.7940519</v>
      </c>
      <c r="O33" s="554" t="s">
        <v>6758</v>
      </c>
    </row>
    <row r="34" customFormat="false" ht="15" hidden="false" customHeight="false" outlineLevel="0" collapsed="false">
      <c r="A34" s="553" t="s">
        <v>6759</v>
      </c>
      <c r="B34" s="284" t="s">
        <v>109</v>
      </c>
      <c r="C34" s="284" t="s">
        <v>6760</v>
      </c>
      <c r="D34" s="284" t="s">
        <v>2803</v>
      </c>
      <c r="E34" s="285" t="s">
        <v>2798</v>
      </c>
      <c r="F34" s="283" t="s">
        <v>6643</v>
      </c>
      <c r="G34" s="283"/>
      <c r="H34" s="283" t="s">
        <v>6761</v>
      </c>
      <c r="I34" s="283"/>
      <c r="J34" s="283" t="s">
        <v>6762</v>
      </c>
      <c r="K34" s="283"/>
      <c r="L34" s="287" t="n">
        <v>32799.350299</v>
      </c>
      <c r="M34" s="283" t="s">
        <v>6763</v>
      </c>
      <c r="N34" s="287" t="n">
        <v>1452136.1443509</v>
      </c>
      <c r="O34" s="554" t="s">
        <v>6764</v>
      </c>
    </row>
    <row r="35" customFormat="false" ht="15" hidden="false" customHeight="false" outlineLevel="0" collapsed="false">
      <c r="A35" s="553" t="s">
        <v>6765</v>
      </c>
      <c r="B35" s="284" t="s">
        <v>109</v>
      </c>
      <c r="C35" s="284" t="s">
        <v>6766</v>
      </c>
      <c r="D35" s="284" t="s">
        <v>6649</v>
      </c>
      <c r="E35" s="285" t="s">
        <v>2798</v>
      </c>
      <c r="F35" s="283" t="s">
        <v>6767</v>
      </c>
      <c r="G35" s="283"/>
      <c r="H35" s="283" t="s">
        <v>6651</v>
      </c>
      <c r="I35" s="283"/>
      <c r="J35" s="283" t="s">
        <v>6768</v>
      </c>
      <c r="K35" s="283"/>
      <c r="L35" s="287" t="n">
        <v>31827.722985</v>
      </c>
      <c r="M35" s="283" t="s">
        <v>6769</v>
      </c>
      <c r="N35" s="287" t="n">
        <v>1483963.8673359</v>
      </c>
      <c r="O35" s="554" t="s">
        <v>6770</v>
      </c>
    </row>
    <row r="36" customFormat="false" ht="38.25" hidden="false" customHeight="false" outlineLevel="0" collapsed="false">
      <c r="A36" s="553" t="s">
        <v>3208</v>
      </c>
      <c r="B36" s="284" t="s">
        <v>109</v>
      </c>
      <c r="C36" s="284" t="s">
        <v>3209</v>
      </c>
      <c r="D36" s="284" t="s">
        <v>2728</v>
      </c>
      <c r="E36" s="285" t="s">
        <v>164</v>
      </c>
      <c r="F36" s="283" t="s">
        <v>6771</v>
      </c>
      <c r="G36" s="283"/>
      <c r="H36" s="283" t="s">
        <v>6772</v>
      </c>
      <c r="I36" s="283"/>
      <c r="J36" s="283" t="s">
        <v>6773</v>
      </c>
      <c r="K36" s="283"/>
      <c r="L36" s="287" t="n">
        <v>30573.6357158</v>
      </c>
      <c r="M36" s="283" t="s">
        <v>6774</v>
      </c>
      <c r="N36" s="287" t="n">
        <v>1514537.5030517</v>
      </c>
      <c r="O36" s="554" t="s">
        <v>6775</v>
      </c>
    </row>
    <row r="37" customFormat="false" ht="25.5" hidden="false" customHeight="false" outlineLevel="0" collapsed="false">
      <c r="A37" s="553" t="s">
        <v>6776</v>
      </c>
      <c r="B37" s="284" t="s">
        <v>109</v>
      </c>
      <c r="C37" s="284" t="s">
        <v>6777</v>
      </c>
      <c r="D37" s="284" t="s">
        <v>6649</v>
      </c>
      <c r="E37" s="285" t="s">
        <v>2772</v>
      </c>
      <c r="F37" s="283" t="s">
        <v>6721</v>
      </c>
      <c r="G37" s="283"/>
      <c r="H37" s="283" t="s">
        <v>6778</v>
      </c>
      <c r="I37" s="283"/>
      <c r="J37" s="283" t="s">
        <v>6779</v>
      </c>
      <c r="K37" s="283"/>
      <c r="L37" s="287" t="n">
        <v>27659.2256543</v>
      </c>
      <c r="M37" s="283" t="s">
        <v>6780</v>
      </c>
      <c r="N37" s="287" t="n">
        <v>1542196.728706</v>
      </c>
      <c r="O37" s="554" t="s">
        <v>6781</v>
      </c>
    </row>
    <row r="38" customFormat="false" ht="51" hidden="false" customHeight="false" outlineLevel="0" collapsed="false">
      <c r="A38" s="553" t="s">
        <v>3195</v>
      </c>
      <c r="B38" s="284" t="s">
        <v>109</v>
      </c>
      <c r="C38" s="284" t="s">
        <v>3196</v>
      </c>
      <c r="D38" s="284" t="s">
        <v>2728</v>
      </c>
      <c r="E38" s="285" t="s">
        <v>164</v>
      </c>
      <c r="F38" s="283" t="s">
        <v>6782</v>
      </c>
      <c r="G38" s="283"/>
      <c r="H38" s="283" t="s">
        <v>6783</v>
      </c>
      <c r="I38" s="283"/>
      <c r="J38" s="283" t="s">
        <v>6784</v>
      </c>
      <c r="K38" s="283"/>
      <c r="L38" s="287" t="n">
        <v>27650.2744127</v>
      </c>
      <c r="M38" s="283" t="s">
        <v>6780</v>
      </c>
      <c r="N38" s="287" t="n">
        <v>1569847.0031187</v>
      </c>
      <c r="O38" s="554" t="s">
        <v>6785</v>
      </c>
    </row>
    <row r="39" customFormat="false" ht="15" hidden="false" customHeight="false" outlineLevel="0" collapsed="false">
      <c r="A39" s="553" t="s">
        <v>6786</v>
      </c>
      <c r="B39" s="284" t="s">
        <v>109</v>
      </c>
      <c r="C39" s="284" t="s">
        <v>6787</v>
      </c>
      <c r="D39" s="284" t="s">
        <v>6649</v>
      </c>
      <c r="E39" s="285" t="s">
        <v>2798</v>
      </c>
      <c r="F39" s="283" t="s">
        <v>6788</v>
      </c>
      <c r="G39" s="283"/>
      <c r="H39" s="283" t="s">
        <v>6789</v>
      </c>
      <c r="I39" s="283"/>
      <c r="J39" s="283" t="s">
        <v>6790</v>
      </c>
      <c r="K39" s="283"/>
      <c r="L39" s="287" t="n">
        <v>26724.9627612</v>
      </c>
      <c r="M39" s="283" t="s">
        <v>6791</v>
      </c>
      <c r="N39" s="287" t="n">
        <v>1596571.9658799</v>
      </c>
      <c r="O39" s="554" t="s">
        <v>6792</v>
      </c>
    </row>
    <row r="40" customFormat="false" ht="15" hidden="false" customHeight="false" outlineLevel="0" collapsed="false">
      <c r="A40" s="553" t="s">
        <v>6793</v>
      </c>
      <c r="B40" s="284" t="s">
        <v>109</v>
      </c>
      <c r="C40" s="284" t="s">
        <v>6794</v>
      </c>
      <c r="D40" s="284" t="s">
        <v>6649</v>
      </c>
      <c r="E40" s="285" t="s">
        <v>2798</v>
      </c>
      <c r="F40" s="283" t="s">
        <v>6795</v>
      </c>
      <c r="G40" s="283"/>
      <c r="H40" s="283" t="s">
        <v>6651</v>
      </c>
      <c r="I40" s="283"/>
      <c r="J40" s="283" t="s">
        <v>6796</v>
      </c>
      <c r="K40" s="283"/>
      <c r="L40" s="287" t="n">
        <v>26144.9914744</v>
      </c>
      <c r="M40" s="283" t="s">
        <v>6797</v>
      </c>
      <c r="N40" s="287" t="n">
        <v>1622716.9573543</v>
      </c>
      <c r="O40" s="554" t="s">
        <v>6798</v>
      </c>
    </row>
    <row r="41" customFormat="false" ht="89.25" hidden="false" customHeight="false" outlineLevel="0" collapsed="false">
      <c r="A41" s="553" t="s">
        <v>6799</v>
      </c>
      <c r="B41" s="284" t="s">
        <v>109</v>
      </c>
      <c r="C41" s="284" t="s">
        <v>6800</v>
      </c>
      <c r="D41" s="284" t="s">
        <v>2728</v>
      </c>
      <c r="E41" s="285" t="s">
        <v>164</v>
      </c>
      <c r="F41" s="283" t="s">
        <v>6801</v>
      </c>
      <c r="G41" s="283"/>
      <c r="H41" s="283" t="s">
        <v>6802</v>
      </c>
      <c r="I41" s="283"/>
      <c r="J41" s="283" t="s">
        <v>6803</v>
      </c>
      <c r="K41" s="283"/>
      <c r="L41" s="287" t="n">
        <v>25356.4317691</v>
      </c>
      <c r="M41" s="283" t="s">
        <v>6804</v>
      </c>
      <c r="N41" s="287" t="n">
        <v>1648073.3891234</v>
      </c>
      <c r="O41" s="554" t="s">
        <v>6805</v>
      </c>
    </row>
    <row r="42" customFormat="false" ht="15" hidden="false" customHeight="false" outlineLevel="0" collapsed="false">
      <c r="A42" s="553" t="s">
        <v>6806</v>
      </c>
      <c r="B42" s="284" t="s">
        <v>109</v>
      </c>
      <c r="C42" s="284" t="s">
        <v>6807</v>
      </c>
      <c r="D42" s="284" t="s">
        <v>6649</v>
      </c>
      <c r="E42" s="285" t="s">
        <v>2798</v>
      </c>
      <c r="F42" s="283" t="s">
        <v>6808</v>
      </c>
      <c r="G42" s="283"/>
      <c r="H42" s="283" t="s">
        <v>5677</v>
      </c>
      <c r="I42" s="283"/>
      <c r="J42" s="283" t="s">
        <v>6809</v>
      </c>
      <c r="K42" s="283"/>
      <c r="L42" s="287" t="n">
        <v>24914.8995241</v>
      </c>
      <c r="M42" s="283" t="s">
        <v>6810</v>
      </c>
      <c r="N42" s="287" t="n">
        <v>1672988.2886475</v>
      </c>
      <c r="O42" s="554" t="s">
        <v>6811</v>
      </c>
    </row>
    <row r="43" customFormat="false" ht="51" hidden="false" customHeight="false" outlineLevel="0" collapsed="false">
      <c r="A43" s="553" t="s">
        <v>6812</v>
      </c>
      <c r="B43" s="284" t="s">
        <v>109</v>
      </c>
      <c r="C43" s="284" t="s">
        <v>6813</v>
      </c>
      <c r="D43" s="284" t="s">
        <v>2728</v>
      </c>
      <c r="E43" s="285" t="s">
        <v>269</v>
      </c>
      <c r="F43" s="283" t="s">
        <v>6814</v>
      </c>
      <c r="G43" s="283"/>
      <c r="H43" s="283" t="s">
        <v>6815</v>
      </c>
      <c r="I43" s="283"/>
      <c r="J43" s="283" t="s">
        <v>6816</v>
      </c>
      <c r="K43" s="283"/>
      <c r="L43" s="287" t="n">
        <v>24646.3612636</v>
      </c>
      <c r="M43" s="283" t="s">
        <v>6817</v>
      </c>
      <c r="N43" s="287" t="n">
        <v>1697634.6499111</v>
      </c>
      <c r="O43" s="554" t="s">
        <v>6818</v>
      </c>
    </row>
    <row r="44" customFormat="false" ht="15" hidden="false" customHeight="false" outlineLevel="0" collapsed="false">
      <c r="A44" s="553" t="s">
        <v>6819</v>
      </c>
      <c r="B44" s="284" t="s">
        <v>109</v>
      </c>
      <c r="C44" s="284" t="s">
        <v>6820</v>
      </c>
      <c r="D44" s="284" t="s">
        <v>2728</v>
      </c>
      <c r="E44" s="285" t="s">
        <v>417</v>
      </c>
      <c r="F44" s="283" t="s">
        <v>6821</v>
      </c>
      <c r="G44" s="283"/>
      <c r="H44" s="283" t="s">
        <v>6822</v>
      </c>
      <c r="I44" s="283"/>
      <c r="J44" s="283" t="s">
        <v>6823</v>
      </c>
      <c r="K44" s="283"/>
      <c r="L44" s="287" t="n">
        <v>24145.4666399</v>
      </c>
      <c r="M44" s="283" t="s">
        <v>6824</v>
      </c>
      <c r="N44" s="287" t="n">
        <v>1721780.116551</v>
      </c>
      <c r="O44" s="554" t="s">
        <v>6825</v>
      </c>
    </row>
    <row r="45" customFormat="false" ht="25.5" hidden="false" customHeight="false" outlineLevel="0" collapsed="false">
      <c r="A45" s="553" t="s">
        <v>3069</v>
      </c>
      <c r="B45" s="284" t="s">
        <v>203</v>
      </c>
      <c r="C45" s="284" t="s">
        <v>3070</v>
      </c>
      <c r="D45" s="284" t="s">
        <v>2728</v>
      </c>
      <c r="E45" s="285" t="s">
        <v>164</v>
      </c>
      <c r="F45" s="283" t="s">
        <v>6826</v>
      </c>
      <c r="G45" s="283"/>
      <c r="H45" s="283" t="s">
        <v>6827</v>
      </c>
      <c r="I45" s="283"/>
      <c r="J45" s="283" t="s">
        <v>6828</v>
      </c>
      <c r="K45" s="283"/>
      <c r="L45" s="287" t="n">
        <v>23906.9215628</v>
      </c>
      <c r="M45" s="283" t="s">
        <v>6824</v>
      </c>
      <c r="N45" s="287" t="n">
        <v>1745687.0381138</v>
      </c>
      <c r="O45" s="554" t="s">
        <v>6829</v>
      </c>
    </row>
    <row r="46" customFormat="false" ht="25.5" hidden="false" customHeight="false" outlineLevel="0" collapsed="false">
      <c r="A46" s="553" t="s">
        <v>6830</v>
      </c>
      <c r="B46" s="284" t="s">
        <v>109</v>
      </c>
      <c r="C46" s="284" t="s">
        <v>6831</v>
      </c>
      <c r="D46" s="284" t="s">
        <v>2728</v>
      </c>
      <c r="E46" s="285" t="s">
        <v>3083</v>
      </c>
      <c r="F46" s="283" t="s">
        <v>6832</v>
      </c>
      <c r="G46" s="283"/>
      <c r="H46" s="283" t="s">
        <v>5884</v>
      </c>
      <c r="I46" s="283"/>
      <c r="J46" s="283" t="s">
        <v>6833</v>
      </c>
      <c r="K46" s="283"/>
      <c r="L46" s="287" t="n">
        <v>23135.2899406</v>
      </c>
      <c r="M46" s="283" t="s">
        <v>6834</v>
      </c>
      <c r="N46" s="287" t="n">
        <v>1768822.3280544</v>
      </c>
      <c r="O46" s="554" t="s">
        <v>6835</v>
      </c>
    </row>
    <row r="47" customFormat="false" ht="38.25" hidden="false" customHeight="false" outlineLevel="0" collapsed="false">
      <c r="A47" s="553" t="s">
        <v>4225</v>
      </c>
      <c r="B47" s="284" t="s">
        <v>203</v>
      </c>
      <c r="C47" s="284" t="s">
        <v>4226</v>
      </c>
      <c r="D47" s="284" t="s">
        <v>2728</v>
      </c>
      <c r="E47" s="285" t="s">
        <v>164</v>
      </c>
      <c r="F47" s="283" t="s">
        <v>6836</v>
      </c>
      <c r="G47" s="283"/>
      <c r="H47" s="283" t="s">
        <v>6837</v>
      </c>
      <c r="I47" s="283"/>
      <c r="J47" s="283" t="s">
        <v>6838</v>
      </c>
      <c r="K47" s="283"/>
      <c r="L47" s="287" t="n">
        <v>22622.6852359</v>
      </c>
      <c r="M47" s="283" t="s">
        <v>6839</v>
      </c>
      <c r="N47" s="287" t="n">
        <v>1791445.0132903</v>
      </c>
      <c r="O47" s="554" t="s">
        <v>6840</v>
      </c>
    </row>
    <row r="48" customFormat="false" ht="38.25" hidden="false" customHeight="false" outlineLevel="0" collapsed="false">
      <c r="A48" s="553" t="s">
        <v>4188</v>
      </c>
      <c r="B48" s="284" t="s">
        <v>109</v>
      </c>
      <c r="C48" s="284" t="s">
        <v>4189</v>
      </c>
      <c r="D48" s="284" t="s">
        <v>2728</v>
      </c>
      <c r="E48" s="285" t="s">
        <v>164</v>
      </c>
      <c r="F48" s="283" t="s">
        <v>6841</v>
      </c>
      <c r="G48" s="283"/>
      <c r="H48" s="283" t="s">
        <v>6842</v>
      </c>
      <c r="I48" s="283"/>
      <c r="J48" s="283" t="s">
        <v>6843</v>
      </c>
      <c r="K48" s="283"/>
      <c r="L48" s="287" t="n">
        <v>22581.588741</v>
      </c>
      <c r="M48" s="283" t="s">
        <v>6844</v>
      </c>
      <c r="N48" s="287" t="n">
        <v>1814026.6020313</v>
      </c>
      <c r="O48" s="554" t="s">
        <v>6845</v>
      </c>
    </row>
    <row r="49" customFormat="false" ht="51" hidden="false" customHeight="false" outlineLevel="0" collapsed="false">
      <c r="A49" s="553" t="s">
        <v>3965</v>
      </c>
      <c r="B49" s="284" t="s">
        <v>109</v>
      </c>
      <c r="C49" s="284" t="s">
        <v>3966</v>
      </c>
      <c r="D49" s="284" t="s">
        <v>3054</v>
      </c>
      <c r="E49" s="285" t="s">
        <v>168</v>
      </c>
      <c r="F49" s="283" t="s">
        <v>6846</v>
      </c>
      <c r="G49" s="283"/>
      <c r="H49" s="283" t="s">
        <v>6847</v>
      </c>
      <c r="I49" s="283"/>
      <c r="J49" s="283" t="s">
        <v>6848</v>
      </c>
      <c r="K49" s="283"/>
      <c r="L49" s="287" t="n">
        <v>22503.0239315</v>
      </c>
      <c r="M49" s="283" t="s">
        <v>6844</v>
      </c>
      <c r="N49" s="287" t="n">
        <v>1836529.6259628</v>
      </c>
      <c r="O49" s="554" t="s">
        <v>6849</v>
      </c>
    </row>
    <row r="50" customFormat="false" ht="38.25" hidden="false" customHeight="false" outlineLevel="0" collapsed="false">
      <c r="A50" s="553" t="s">
        <v>6850</v>
      </c>
      <c r="B50" s="284" t="s">
        <v>109</v>
      </c>
      <c r="C50" s="284" t="s">
        <v>6851</v>
      </c>
      <c r="D50" s="284" t="s">
        <v>2728</v>
      </c>
      <c r="E50" s="285" t="s">
        <v>164</v>
      </c>
      <c r="F50" s="283" t="s">
        <v>6852</v>
      </c>
      <c r="G50" s="283"/>
      <c r="H50" s="283" t="s">
        <v>6853</v>
      </c>
      <c r="I50" s="283"/>
      <c r="J50" s="283" t="s">
        <v>6854</v>
      </c>
      <c r="K50" s="283"/>
      <c r="L50" s="287" t="n">
        <v>21755.8923258</v>
      </c>
      <c r="M50" s="283" t="s">
        <v>6855</v>
      </c>
      <c r="N50" s="287" t="n">
        <v>1858285.5182886</v>
      </c>
      <c r="O50" s="554" t="s">
        <v>6856</v>
      </c>
    </row>
    <row r="51" customFormat="false" ht="25.5" hidden="false" customHeight="false" outlineLevel="0" collapsed="false">
      <c r="A51" s="553" t="s">
        <v>2763</v>
      </c>
      <c r="B51" s="284" t="s">
        <v>2764</v>
      </c>
      <c r="C51" s="284" t="s">
        <v>2765</v>
      </c>
      <c r="D51" s="284" t="s">
        <v>2728</v>
      </c>
      <c r="E51" s="285" t="s">
        <v>2766</v>
      </c>
      <c r="F51" s="283" t="s">
        <v>6857</v>
      </c>
      <c r="G51" s="283"/>
      <c r="H51" s="283" t="s">
        <v>4685</v>
      </c>
      <c r="I51" s="283"/>
      <c r="J51" s="283" t="s">
        <v>6858</v>
      </c>
      <c r="K51" s="283"/>
      <c r="L51" s="287" t="n">
        <v>21058.098348</v>
      </c>
      <c r="M51" s="283" t="s">
        <v>6859</v>
      </c>
      <c r="N51" s="287" t="n">
        <v>1879343.6166366</v>
      </c>
      <c r="O51" s="554" t="s">
        <v>6860</v>
      </c>
    </row>
    <row r="52" customFormat="false" ht="25.5" hidden="false" customHeight="false" outlineLevel="0" collapsed="false">
      <c r="A52" s="553" t="s">
        <v>6861</v>
      </c>
      <c r="B52" s="284" t="s">
        <v>109</v>
      </c>
      <c r="C52" s="284" t="s">
        <v>6862</v>
      </c>
      <c r="D52" s="284" t="s">
        <v>6649</v>
      </c>
      <c r="E52" s="285" t="s">
        <v>2798</v>
      </c>
      <c r="F52" s="283" t="s">
        <v>6863</v>
      </c>
      <c r="G52" s="283"/>
      <c r="H52" s="283" t="s">
        <v>6864</v>
      </c>
      <c r="I52" s="283"/>
      <c r="J52" s="283" t="s">
        <v>6865</v>
      </c>
      <c r="K52" s="283"/>
      <c r="L52" s="287" t="n">
        <v>18679.3575179</v>
      </c>
      <c r="M52" s="283" t="s">
        <v>6866</v>
      </c>
      <c r="N52" s="287" t="n">
        <v>1898022.9741545</v>
      </c>
      <c r="O52" s="554" t="s">
        <v>6867</v>
      </c>
    </row>
    <row r="53" customFormat="false" ht="51" hidden="false" customHeight="false" outlineLevel="0" collapsed="false">
      <c r="A53" s="553" t="s">
        <v>3140</v>
      </c>
      <c r="B53" s="284" t="s">
        <v>109</v>
      </c>
      <c r="C53" s="284" t="s">
        <v>3141</v>
      </c>
      <c r="D53" s="284" t="s">
        <v>2728</v>
      </c>
      <c r="E53" s="285" t="s">
        <v>242</v>
      </c>
      <c r="F53" s="283" t="s">
        <v>6868</v>
      </c>
      <c r="G53" s="283"/>
      <c r="H53" s="283" t="s">
        <v>6869</v>
      </c>
      <c r="I53" s="283"/>
      <c r="J53" s="283" t="s">
        <v>6870</v>
      </c>
      <c r="K53" s="283"/>
      <c r="L53" s="287" t="n">
        <v>18501.4931586</v>
      </c>
      <c r="M53" s="283" t="s">
        <v>6866</v>
      </c>
      <c r="N53" s="287" t="n">
        <v>1916524.4673131</v>
      </c>
      <c r="O53" s="554" t="s">
        <v>6871</v>
      </c>
    </row>
    <row r="54" customFormat="false" ht="15" hidden="false" customHeight="false" outlineLevel="0" collapsed="false">
      <c r="A54" s="553" t="s">
        <v>4217</v>
      </c>
      <c r="B54" s="284" t="s">
        <v>203</v>
      </c>
      <c r="C54" s="284" t="s">
        <v>4218</v>
      </c>
      <c r="D54" s="284" t="s">
        <v>2728</v>
      </c>
      <c r="E54" s="285" t="s">
        <v>164</v>
      </c>
      <c r="F54" s="283" t="s">
        <v>6872</v>
      </c>
      <c r="G54" s="283"/>
      <c r="H54" s="283" t="s">
        <v>6873</v>
      </c>
      <c r="I54" s="283"/>
      <c r="J54" s="283" t="s">
        <v>6874</v>
      </c>
      <c r="K54" s="283"/>
      <c r="L54" s="287" t="n">
        <v>18470.88184</v>
      </c>
      <c r="M54" s="283" t="s">
        <v>6866</v>
      </c>
      <c r="N54" s="287" t="n">
        <v>1934995.3491531</v>
      </c>
      <c r="O54" s="554" t="s">
        <v>6875</v>
      </c>
    </row>
    <row r="55" customFormat="false" ht="15" hidden="false" customHeight="false" outlineLevel="0" collapsed="false">
      <c r="A55" s="553" t="s">
        <v>6876</v>
      </c>
      <c r="B55" s="284" t="s">
        <v>109</v>
      </c>
      <c r="C55" s="284" t="s">
        <v>6877</v>
      </c>
      <c r="D55" s="284" t="s">
        <v>6649</v>
      </c>
      <c r="E55" s="285" t="s">
        <v>2798</v>
      </c>
      <c r="F55" s="283" t="s">
        <v>6878</v>
      </c>
      <c r="G55" s="283"/>
      <c r="H55" s="283" t="s">
        <v>6879</v>
      </c>
      <c r="I55" s="283"/>
      <c r="J55" s="283" t="s">
        <v>6880</v>
      </c>
      <c r="K55" s="283"/>
      <c r="L55" s="287" t="n">
        <v>18308.4494028</v>
      </c>
      <c r="M55" s="283" t="s">
        <v>6881</v>
      </c>
      <c r="N55" s="287" t="n">
        <v>1953303.7985559</v>
      </c>
      <c r="O55" s="554" t="s">
        <v>6882</v>
      </c>
    </row>
    <row r="56" customFormat="false" ht="63.75" hidden="false" customHeight="false" outlineLevel="0" collapsed="false">
      <c r="A56" s="553" t="s">
        <v>6883</v>
      </c>
      <c r="B56" s="284" t="s">
        <v>109</v>
      </c>
      <c r="C56" s="284" t="s">
        <v>6884</v>
      </c>
      <c r="D56" s="284" t="s">
        <v>2728</v>
      </c>
      <c r="E56" s="285" t="s">
        <v>269</v>
      </c>
      <c r="F56" s="283" t="s">
        <v>6885</v>
      </c>
      <c r="G56" s="283"/>
      <c r="H56" s="283" t="s">
        <v>6886</v>
      </c>
      <c r="I56" s="283"/>
      <c r="J56" s="283" t="s">
        <v>6887</v>
      </c>
      <c r="K56" s="283"/>
      <c r="L56" s="287" t="n">
        <v>17677.3213827</v>
      </c>
      <c r="M56" s="283" t="s">
        <v>6888</v>
      </c>
      <c r="N56" s="287" t="n">
        <v>1970981.1199386</v>
      </c>
      <c r="O56" s="554" t="s">
        <v>6889</v>
      </c>
    </row>
    <row r="57" customFormat="false" ht="25.5" hidden="false" customHeight="false" outlineLevel="0" collapsed="false">
      <c r="A57" s="553" t="s">
        <v>6890</v>
      </c>
      <c r="B57" s="284" t="s">
        <v>109</v>
      </c>
      <c r="C57" s="284" t="s">
        <v>6891</v>
      </c>
      <c r="D57" s="284" t="s">
        <v>6649</v>
      </c>
      <c r="E57" s="285" t="s">
        <v>2772</v>
      </c>
      <c r="F57" s="283" t="s">
        <v>6892</v>
      </c>
      <c r="G57" s="283"/>
      <c r="H57" s="283" t="s">
        <v>6893</v>
      </c>
      <c r="I57" s="283"/>
      <c r="J57" s="283" t="s">
        <v>6894</v>
      </c>
      <c r="K57" s="283"/>
      <c r="L57" s="287" t="n">
        <v>17166.6858582</v>
      </c>
      <c r="M57" s="283" t="s">
        <v>6895</v>
      </c>
      <c r="N57" s="287" t="n">
        <v>1988147.8057968</v>
      </c>
      <c r="O57" s="554" t="s">
        <v>6896</v>
      </c>
    </row>
    <row r="58" customFormat="false" ht="25.5" hidden="false" customHeight="false" outlineLevel="0" collapsed="false">
      <c r="A58" s="553" t="s">
        <v>2801</v>
      </c>
      <c r="B58" s="284" t="s">
        <v>2730</v>
      </c>
      <c r="C58" s="284" t="s">
        <v>2802</v>
      </c>
      <c r="D58" s="284" t="s">
        <v>2803</v>
      </c>
      <c r="E58" s="285" t="s">
        <v>2804</v>
      </c>
      <c r="F58" s="283" t="s">
        <v>6897</v>
      </c>
      <c r="G58" s="283"/>
      <c r="H58" s="283" t="s">
        <v>4723</v>
      </c>
      <c r="I58" s="283"/>
      <c r="J58" s="283" t="s">
        <v>6898</v>
      </c>
      <c r="K58" s="283"/>
      <c r="L58" s="287" t="n">
        <v>16959.226795</v>
      </c>
      <c r="M58" s="283" t="s">
        <v>6899</v>
      </c>
      <c r="N58" s="287" t="n">
        <v>2005107.0325918</v>
      </c>
      <c r="O58" s="554" t="s">
        <v>6900</v>
      </c>
    </row>
    <row r="59" customFormat="false" ht="15" hidden="false" customHeight="false" outlineLevel="0" collapsed="false">
      <c r="A59" s="553" t="s">
        <v>6901</v>
      </c>
      <c r="B59" s="284" t="s">
        <v>109</v>
      </c>
      <c r="C59" s="284" t="s">
        <v>6902</v>
      </c>
      <c r="D59" s="284" t="s">
        <v>6642</v>
      </c>
      <c r="E59" s="285" t="s">
        <v>2798</v>
      </c>
      <c r="F59" s="283" t="s">
        <v>6903</v>
      </c>
      <c r="G59" s="283"/>
      <c r="H59" s="283" t="s">
        <v>4803</v>
      </c>
      <c r="I59" s="283"/>
      <c r="J59" s="283" t="s">
        <v>6904</v>
      </c>
      <c r="K59" s="283"/>
      <c r="L59" s="287" t="n">
        <v>16905.834932</v>
      </c>
      <c r="M59" s="283" t="s">
        <v>6899</v>
      </c>
      <c r="N59" s="287" t="n">
        <v>2022012.8675238</v>
      </c>
      <c r="O59" s="554" t="s">
        <v>6905</v>
      </c>
    </row>
    <row r="60" customFormat="false" ht="15" hidden="false" customHeight="false" outlineLevel="0" collapsed="false">
      <c r="A60" s="553" t="s">
        <v>6906</v>
      </c>
      <c r="B60" s="284" t="s">
        <v>109</v>
      </c>
      <c r="C60" s="284" t="s">
        <v>6907</v>
      </c>
      <c r="D60" s="284" t="s">
        <v>6649</v>
      </c>
      <c r="E60" s="285" t="s">
        <v>2798</v>
      </c>
      <c r="F60" s="283" t="s">
        <v>6908</v>
      </c>
      <c r="G60" s="283"/>
      <c r="H60" s="283" t="s">
        <v>6909</v>
      </c>
      <c r="I60" s="283"/>
      <c r="J60" s="283" t="s">
        <v>6910</v>
      </c>
      <c r="K60" s="283"/>
      <c r="L60" s="287" t="n">
        <v>16651.9843033</v>
      </c>
      <c r="M60" s="283" t="s">
        <v>6911</v>
      </c>
      <c r="N60" s="287" t="n">
        <v>2038664.8518271</v>
      </c>
      <c r="O60" s="554" t="s">
        <v>6912</v>
      </c>
    </row>
    <row r="61" customFormat="false" ht="38.25" hidden="false" customHeight="false" outlineLevel="0" collapsed="false">
      <c r="A61" s="553" t="s">
        <v>6913</v>
      </c>
      <c r="B61" s="284" t="s">
        <v>109</v>
      </c>
      <c r="C61" s="284" t="s">
        <v>6914</v>
      </c>
      <c r="D61" s="284" t="s">
        <v>2728</v>
      </c>
      <c r="E61" s="285" t="s">
        <v>269</v>
      </c>
      <c r="F61" s="283" t="s">
        <v>6915</v>
      </c>
      <c r="G61" s="283"/>
      <c r="H61" s="283" t="s">
        <v>5638</v>
      </c>
      <c r="I61" s="283"/>
      <c r="J61" s="283" t="s">
        <v>6916</v>
      </c>
      <c r="K61" s="283"/>
      <c r="L61" s="287" t="n">
        <v>16479.4195314</v>
      </c>
      <c r="M61" s="283" t="s">
        <v>6917</v>
      </c>
      <c r="N61" s="287" t="n">
        <v>2055144.2713585</v>
      </c>
      <c r="O61" s="554" t="s">
        <v>6918</v>
      </c>
    </row>
    <row r="62" customFormat="false" ht="15" hidden="false" customHeight="false" outlineLevel="0" collapsed="false">
      <c r="A62" s="553" t="s">
        <v>3221</v>
      </c>
      <c r="B62" s="284" t="s">
        <v>109</v>
      </c>
      <c r="C62" s="284" t="s">
        <v>3222</v>
      </c>
      <c r="D62" s="284" t="s">
        <v>2728</v>
      </c>
      <c r="E62" s="285" t="s">
        <v>417</v>
      </c>
      <c r="F62" s="283" t="s">
        <v>6919</v>
      </c>
      <c r="G62" s="283"/>
      <c r="H62" s="283" t="s">
        <v>6920</v>
      </c>
      <c r="I62" s="283"/>
      <c r="J62" s="283" t="s">
        <v>6921</v>
      </c>
      <c r="K62" s="283"/>
      <c r="L62" s="287" t="n">
        <v>16184.9104658</v>
      </c>
      <c r="M62" s="283" t="s">
        <v>6917</v>
      </c>
      <c r="N62" s="287" t="n">
        <v>2071329.1818243</v>
      </c>
      <c r="O62" s="554" t="s">
        <v>6922</v>
      </c>
    </row>
    <row r="63" customFormat="false" ht="15" hidden="false" customHeight="false" outlineLevel="0" collapsed="false">
      <c r="A63" s="553" t="s">
        <v>6923</v>
      </c>
      <c r="B63" s="284" t="s">
        <v>109</v>
      </c>
      <c r="C63" s="284" t="s">
        <v>6924</v>
      </c>
      <c r="D63" s="284" t="s">
        <v>6649</v>
      </c>
      <c r="E63" s="285" t="s">
        <v>2772</v>
      </c>
      <c r="F63" s="283" t="s">
        <v>6925</v>
      </c>
      <c r="G63" s="283"/>
      <c r="H63" s="283" t="s">
        <v>6926</v>
      </c>
      <c r="I63" s="283"/>
      <c r="J63" s="283" t="s">
        <v>6927</v>
      </c>
      <c r="K63" s="283"/>
      <c r="L63" s="287" t="n">
        <v>16157.1576131</v>
      </c>
      <c r="M63" s="283" t="s">
        <v>6928</v>
      </c>
      <c r="N63" s="287" t="n">
        <v>2087486.3394374</v>
      </c>
      <c r="O63" s="554" t="s">
        <v>6929</v>
      </c>
    </row>
    <row r="64" customFormat="false" ht="63.75" hidden="false" customHeight="false" outlineLevel="0" collapsed="false">
      <c r="A64" s="553" t="s">
        <v>3969</v>
      </c>
      <c r="B64" s="284" t="s">
        <v>109</v>
      </c>
      <c r="C64" s="284" t="s">
        <v>3970</v>
      </c>
      <c r="D64" s="284" t="s">
        <v>3054</v>
      </c>
      <c r="E64" s="285" t="s">
        <v>168</v>
      </c>
      <c r="F64" s="283" t="s">
        <v>6930</v>
      </c>
      <c r="G64" s="283"/>
      <c r="H64" s="283" t="s">
        <v>6931</v>
      </c>
      <c r="I64" s="283"/>
      <c r="J64" s="283" t="s">
        <v>6932</v>
      </c>
      <c r="K64" s="283"/>
      <c r="L64" s="287" t="n">
        <v>15407.1941976</v>
      </c>
      <c r="M64" s="283" t="s">
        <v>6933</v>
      </c>
      <c r="N64" s="287" t="n">
        <v>2102893.533635</v>
      </c>
      <c r="O64" s="554" t="s">
        <v>6934</v>
      </c>
    </row>
    <row r="65" customFormat="false" ht="51" hidden="false" customHeight="false" outlineLevel="0" collapsed="false">
      <c r="A65" s="553" t="s">
        <v>3105</v>
      </c>
      <c r="B65" s="284" t="s">
        <v>2730</v>
      </c>
      <c r="C65" s="284" t="s">
        <v>3106</v>
      </c>
      <c r="D65" s="284" t="s">
        <v>2728</v>
      </c>
      <c r="E65" s="285" t="s">
        <v>164</v>
      </c>
      <c r="F65" s="283" t="s">
        <v>6935</v>
      </c>
      <c r="G65" s="283"/>
      <c r="H65" s="283" t="s">
        <v>6936</v>
      </c>
      <c r="I65" s="283"/>
      <c r="J65" s="283" t="s">
        <v>6937</v>
      </c>
      <c r="K65" s="283"/>
      <c r="L65" s="287" t="n">
        <v>15378.24932</v>
      </c>
      <c r="M65" s="283" t="s">
        <v>6933</v>
      </c>
      <c r="N65" s="287" t="n">
        <v>2118271.782955</v>
      </c>
      <c r="O65" s="554" t="s">
        <v>6938</v>
      </c>
    </row>
    <row r="66" customFormat="false" ht="38.25" hidden="false" customHeight="false" outlineLevel="0" collapsed="false">
      <c r="A66" s="553" t="s">
        <v>3250</v>
      </c>
      <c r="B66" s="284" t="s">
        <v>203</v>
      </c>
      <c r="C66" s="284" t="s">
        <v>3251</v>
      </c>
      <c r="D66" s="284" t="s">
        <v>2728</v>
      </c>
      <c r="E66" s="285" t="s">
        <v>164</v>
      </c>
      <c r="F66" s="283" t="s">
        <v>6939</v>
      </c>
      <c r="G66" s="283"/>
      <c r="H66" s="283" t="s">
        <v>6940</v>
      </c>
      <c r="I66" s="283"/>
      <c r="J66" s="283" t="s">
        <v>6941</v>
      </c>
      <c r="K66" s="283"/>
      <c r="L66" s="287" t="n">
        <v>15375.7397666</v>
      </c>
      <c r="M66" s="283" t="s">
        <v>6933</v>
      </c>
      <c r="N66" s="287" t="n">
        <v>2133647.5227216</v>
      </c>
      <c r="O66" s="554" t="s">
        <v>6942</v>
      </c>
    </row>
    <row r="67" customFormat="false" ht="25.5" hidden="false" customHeight="false" outlineLevel="0" collapsed="false">
      <c r="A67" s="553" t="s">
        <v>6943</v>
      </c>
      <c r="B67" s="284" t="s">
        <v>109</v>
      </c>
      <c r="C67" s="284" t="s">
        <v>6944</v>
      </c>
      <c r="D67" s="284" t="s">
        <v>2728</v>
      </c>
      <c r="E67" s="285" t="s">
        <v>6945</v>
      </c>
      <c r="F67" s="283" t="s">
        <v>6946</v>
      </c>
      <c r="G67" s="283"/>
      <c r="H67" s="283" t="s">
        <v>6947</v>
      </c>
      <c r="I67" s="283"/>
      <c r="J67" s="283" t="s">
        <v>6948</v>
      </c>
      <c r="K67" s="283"/>
      <c r="L67" s="287" t="n">
        <v>14930.5919963</v>
      </c>
      <c r="M67" s="283" t="s">
        <v>6949</v>
      </c>
      <c r="N67" s="287" t="n">
        <v>2148578.1147179</v>
      </c>
      <c r="O67" s="554" t="s">
        <v>6950</v>
      </c>
    </row>
    <row r="68" customFormat="false" ht="15" hidden="false" customHeight="false" outlineLevel="0" collapsed="false">
      <c r="A68" s="553" t="s">
        <v>6951</v>
      </c>
      <c r="B68" s="284" t="s">
        <v>109</v>
      </c>
      <c r="C68" s="284" t="s">
        <v>6952</v>
      </c>
      <c r="D68" s="284" t="s">
        <v>2728</v>
      </c>
      <c r="E68" s="285" t="s">
        <v>417</v>
      </c>
      <c r="F68" s="283" t="s">
        <v>6953</v>
      </c>
      <c r="G68" s="283"/>
      <c r="H68" s="283" t="s">
        <v>5604</v>
      </c>
      <c r="I68" s="283"/>
      <c r="J68" s="283" t="s">
        <v>6954</v>
      </c>
      <c r="K68" s="283"/>
      <c r="L68" s="287" t="n">
        <v>14783.0448397</v>
      </c>
      <c r="M68" s="283" t="s">
        <v>6955</v>
      </c>
      <c r="N68" s="287" t="n">
        <v>2163361.1595576</v>
      </c>
      <c r="O68" s="554" t="s">
        <v>6956</v>
      </c>
    </row>
    <row r="69" customFormat="false" ht="38.25" hidden="false" customHeight="false" outlineLevel="0" collapsed="false">
      <c r="A69" s="553" t="s">
        <v>6957</v>
      </c>
      <c r="B69" s="284" t="s">
        <v>109</v>
      </c>
      <c r="C69" s="284" t="s">
        <v>6958</v>
      </c>
      <c r="D69" s="284" t="s">
        <v>2728</v>
      </c>
      <c r="E69" s="285" t="s">
        <v>269</v>
      </c>
      <c r="F69" s="283" t="s">
        <v>6959</v>
      </c>
      <c r="G69" s="283"/>
      <c r="H69" s="283" t="s">
        <v>6960</v>
      </c>
      <c r="I69" s="283"/>
      <c r="J69" s="283" t="s">
        <v>6961</v>
      </c>
      <c r="K69" s="283"/>
      <c r="L69" s="287" t="n">
        <v>14649.3868288</v>
      </c>
      <c r="M69" s="283" t="s">
        <v>6955</v>
      </c>
      <c r="N69" s="287" t="n">
        <v>2178010.5463864</v>
      </c>
      <c r="O69" s="554" t="s">
        <v>6962</v>
      </c>
    </row>
    <row r="70" customFormat="false" ht="25.5" hidden="false" customHeight="false" outlineLevel="0" collapsed="false">
      <c r="A70" s="553" t="s">
        <v>6963</v>
      </c>
      <c r="B70" s="284" t="s">
        <v>109</v>
      </c>
      <c r="C70" s="284" t="s">
        <v>6964</v>
      </c>
      <c r="D70" s="284" t="s">
        <v>6649</v>
      </c>
      <c r="E70" s="285" t="s">
        <v>2798</v>
      </c>
      <c r="F70" s="283" t="s">
        <v>6965</v>
      </c>
      <c r="G70" s="283"/>
      <c r="H70" s="283" t="s">
        <v>6966</v>
      </c>
      <c r="I70" s="283"/>
      <c r="J70" s="283" t="s">
        <v>6967</v>
      </c>
      <c r="K70" s="283"/>
      <c r="L70" s="287" t="n">
        <v>14380.9102342</v>
      </c>
      <c r="M70" s="283" t="s">
        <v>6968</v>
      </c>
      <c r="N70" s="287" t="n">
        <v>2192391.4566206</v>
      </c>
      <c r="O70" s="554" t="s">
        <v>6969</v>
      </c>
    </row>
    <row r="71" customFormat="false" ht="38.25" hidden="false" customHeight="false" outlineLevel="0" collapsed="false">
      <c r="A71" s="553" t="s">
        <v>3401</v>
      </c>
      <c r="B71" s="284" t="s">
        <v>203</v>
      </c>
      <c r="C71" s="284" t="s">
        <v>3402</v>
      </c>
      <c r="D71" s="284" t="s">
        <v>2728</v>
      </c>
      <c r="E71" s="285" t="s">
        <v>168</v>
      </c>
      <c r="F71" s="283" t="s">
        <v>6970</v>
      </c>
      <c r="G71" s="283"/>
      <c r="H71" s="283" t="s">
        <v>6971</v>
      </c>
      <c r="I71" s="283"/>
      <c r="J71" s="283" t="s">
        <v>6972</v>
      </c>
      <c r="K71" s="283"/>
      <c r="L71" s="287" t="n">
        <v>13518.3539999</v>
      </c>
      <c r="M71" s="283" t="s">
        <v>6973</v>
      </c>
      <c r="N71" s="287" t="n">
        <v>2205909.8106205</v>
      </c>
      <c r="O71" s="554" t="s">
        <v>6974</v>
      </c>
    </row>
    <row r="72" customFormat="false" ht="38.25" hidden="false" customHeight="false" outlineLevel="0" collapsed="false">
      <c r="A72" s="553" t="s">
        <v>4215</v>
      </c>
      <c r="B72" s="284" t="s">
        <v>203</v>
      </c>
      <c r="C72" s="284" t="s">
        <v>4216</v>
      </c>
      <c r="D72" s="284" t="s">
        <v>2728</v>
      </c>
      <c r="E72" s="285" t="s">
        <v>164</v>
      </c>
      <c r="F72" s="283" t="s">
        <v>6975</v>
      </c>
      <c r="G72" s="283"/>
      <c r="H72" s="283" t="s">
        <v>6837</v>
      </c>
      <c r="I72" s="283"/>
      <c r="J72" s="283" t="s">
        <v>6976</v>
      </c>
      <c r="K72" s="283"/>
      <c r="L72" s="287" t="n">
        <v>13388.5036254</v>
      </c>
      <c r="M72" s="283" t="s">
        <v>6973</v>
      </c>
      <c r="N72" s="287" t="n">
        <v>2219298.3142459</v>
      </c>
      <c r="O72" s="554" t="s">
        <v>6977</v>
      </c>
    </row>
    <row r="73" customFormat="false" ht="38.25" hidden="false" customHeight="false" outlineLevel="0" collapsed="false">
      <c r="A73" s="553" t="s">
        <v>6978</v>
      </c>
      <c r="B73" s="284" t="s">
        <v>109</v>
      </c>
      <c r="C73" s="284" t="s">
        <v>6979</v>
      </c>
      <c r="D73" s="284" t="s">
        <v>3172</v>
      </c>
      <c r="E73" s="285" t="s">
        <v>2798</v>
      </c>
      <c r="F73" s="283" t="s">
        <v>6980</v>
      </c>
      <c r="G73" s="283"/>
      <c r="H73" s="283" t="s">
        <v>4624</v>
      </c>
      <c r="I73" s="283"/>
      <c r="J73" s="283" t="s">
        <v>6981</v>
      </c>
      <c r="K73" s="283"/>
      <c r="L73" s="287" t="n">
        <v>13068.9172423</v>
      </c>
      <c r="M73" s="283" t="s">
        <v>6982</v>
      </c>
      <c r="N73" s="287" t="n">
        <v>2232367.2314882</v>
      </c>
      <c r="O73" s="554" t="s">
        <v>6983</v>
      </c>
    </row>
    <row r="74" customFormat="false" ht="25.5" hidden="false" customHeight="false" outlineLevel="0" collapsed="false">
      <c r="A74" s="553" t="s">
        <v>6984</v>
      </c>
      <c r="B74" s="284" t="s">
        <v>109</v>
      </c>
      <c r="C74" s="284" t="s">
        <v>6985</v>
      </c>
      <c r="D74" s="284" t="s">
        <v>2728</v>
      </c>
      <c r="E74" s="285" t="s">
        <v>6986</v>
      </c>
      <c r="F74" s="283" t="s">
        <v>6987</v>
      </c>
      <c r="G74" s="283"/>
      <c r="H74" s="283" t="s">
        <v>6988</v>
      </c>
      <c r="I74" s="283"/>
      <c r="J74" s="283" t="s">
        <v>6989</v>
      </c>
      <c r="K74" s="283"/>
      <c r="L74" s="287" t="n">
        <v>13068.0856044</v>
      </c>
      <c r="M74" s="283" t="s">
        <v>6982</v>
      </c>
      <c r="N74" s="287" t="n">
        <v>2245435.3170926</v>
      </c>
      <c r="O74" s="554" t="s">
        <v>6990</v>
      </c>
    </row>
    <row r="75" customFormat="false" ht="63.75" hidden="false" customHeight="false" outlineLevel="0" collapsed="false">
      <c r="A75" s="553" t="s">
        <v>6991</v>
      </c>
      <c r="B75" s="284" t="s">
        <v>109</v>
      </c>
      <c r="C75" s="284" t="s">
        <v>6992</v>
      </c>
      <c r="D75" s="284" t="s">
        <v>2728</v>
      </c>
      <c r="E75" s="285" t="s">
        <v>168</v>
      </c>
      <c r="F75" s="283" t="s">
        <v>6674</v>
      </c>
      <c r="G75" s="283"/>
      <c r="H75" s="283" t="s">
        <v>6993</v>
      </c>
      <c r="I75" s="283"/>
      <c r="J75" s="283" t="s">
        <v>6994</v>
      </c>
      <c r="K75" s="283"/>
      <c r="L75" s="287" t="n">
        <v>12982.838909</v>
      </c>
      <c r="M75" s="283" t="s">
        <v>6982</v>
      </c>
      <c r="N75" s="287" t="n">
        <v>2258418.1560016</v>
      </c>
      <c r="O75" s="554" t="s">
        <v>6995</v>
      </c>
    </row>
    <row r="76" customFormat="false" ht="38.25" hidden="false" customHeight="false" outlineLevel="0" collapsed="false">
      <c r="A76" s="553" t="s">
        <v>6996</v>
      </c>
      <c r="B76" s="284" t="s">
        <v>109</v>
      </c>
      <c r="C76" s="284" t="s">
        <v>6997</v>
      </c>
      <c r="D76" s="284" t="s">
        <v>2728</v>
      </c>
      <c r="E76" s="285" t="s">
        <v>269</v>
      </c>
      <c r="F76" s="283" t="s">
        <v>6998</v>
      </c>
      <c r="G76" s="283"/>
      <c r="H76" s="283" t="s">
        <v>6194</v>
      </c>
      <c r="I76" s="283"/>
      <c r="J76" s="283" t="s">
        <v>6999</v>
      </c>
      <c r="K76" s="283"/>
      <c r="L76" s="287" t="n">
        <v>12882.1920164</v>
      </c>
      <c r="M76" s="283" t="s">
        <v>7000</v>
      </c>
      <c r="N76" s="287" t="n">
        <v>2271300.348018</v>
      </c>
      <c r="O76" s="554" t="s">
        <v>7001</v>
      </c>
    </row>
    <row r="77" customFormat="false" ht="38.25" hidden="false" customHeight="false" outlineLevel="0" collapsed="false">
      <c r="A77" s="553" t="s">
        <v>7002</v>
      </c>
      <c r="B77" s="284" t="s">
        <v>109</v>
      </c>
      <c r="C77" s="284" t="s">
        <v>7003</v>
      </c>
      <c r="D77" s="284" t="s">
        <v>3172</v>
      </c>
      <c r="E77" s="285" t="s">
        <v>2798</v>
      </c>
      <c r="F77" s="283" t="s">
        <v>7004</v>
      </c>
      <c r="G77" s="283"/>
      <c r="H77" s="283" t="s">
        <v>7005</v>
      </c>
      <c r="I77" s="283"/>
      <c r="J77" s="283" t="s">
        <v>7006</v>
      </c>
      <c r="K77" s="283"/>
      <c r="L77" s="287" t="n">
        <v>12115.2548312</v>
      </c>
      <c r="M77" s="283" t="s">
        <v>7007</v>
      </c>
      <c r="N77" s="287" t="n">
        <v>2283415.6028492</v>
      </c>
      <c r="O77" s="554" t="s">
        <v>7008</v>
      </c>
    </row>
    <row r="78" customFormat="false" ht="76.5" hidden="false" customHeight="false" outlineLevel="0" collapsed="false">
      <c r="A78" s="553" t="s">
        <v>7009</v>
      </c>
      <c r="B78" s="284" t="s">
        <v>109</v>
      </c>
      <c r="C78" s="284" t="s">
        <v>7010</v>
      </c>
      <c r="D78" s="284" t="s">
        <v>2728</v>
      </c>
      <c r="E78" s="285" t="s">
        <v>269</v>
      </c>
      <c r="F78" s="283" t="s">
        <v>6915</v>
      </c>
      <c r="G78" s="283"/>
      <c r="H78" s="283" t="s">
        <v>7011</v>
      </c>
      <c r="I78" s="283"/>
      <c r="J78" s="283" t="s">
        <v>7012</v>
      </c>
      <c r="K78" s="283"/>
      <c r="L78" s="287" t="n">
        <v>11199.8105401</v>
      </c>
      <c r="M78" s="283" t="s">
        <v>7013</v>
      </c>
      <c r="N78" s="287" t="n">
        <v>2294615.4133893</v>
      </c>
      <c r="O78" s="554" t="s">
        <v>7014</v>
      </c>
    </row>
    <row r="79" customFormat="false" ht="25.5" hidden="false" customHeight="false" outlineLevel="0" collapsed="false">
      <c r="A79" s="553" t="s">
        <v>7015</v>
      </c>
      <c r="B79" s="284" t="s">
        <v>109</v>
      </c>
      <c r="C79" s="284" t="s">
        <v>7016</v>
      </c>
      <c r="D79" s="284" t="s">
        <v>6649</v>
      </c>
      <c r="E79" s="285" t="s">
        <v>2798</v>
      </c>
      <c r="F79" s="283" t="s">
        <v>7017</v>
      </c>
      <c r="G79" s="283"/>
      <c r="H79" s="283" t="s">
        <v>7018</v>
      </c>
      <c r="I79" s="283"/>
      <c r="J79" s="283" t="s">
        <v>7019</v>
      </c>
      <c r="K79" s="283"/>
      <c r="L79" s="287" t="n">
        <v>10750.8151183</v>
      </c>
      <c r="M79" s="283" t="s">
        <v>7020</v>
      </c>
      <c r="N79" s="287" t="n">
        <v>2305366.2285076</v>
      </c>
      <c r="O79" s="554" t="s">
        <v>7021</v>
      </c>
    </row>
    <row r="80" customFormat="false" ht="38.25" hidden="false" customHeight="false" outlineLevel="0" collapsed="false">
      <c r="A80" s="553" t="s">
        <v>4190</v>
      </c>
      <c r="B80" s="284" t="s">
        <v>109</v>
      </c>
      <c r="C80" s="284" t="s">
        <v>4191</v>
      </c>
      <c r="D80" s="284" t="s">
        <v>2728</v>
      </c>
      <c r="E80" s="285" t="s">
        <v>269</v>
      </c>
      <c r="F80" s="283" t="s">
        <v>7022</v>
      </c>
      <c r="G80" s="283"/>
      <c r="H80" s="283" t="s">
        <v>7023</v>
      </c>
      <c r="I80" s="283"/>
      <c r="J80" s="283" t="s">
        <v>7024</v>
      </c>
      <c r="K80" s="283"/>
      <c r="L80" s="287" t="n">
        <v>10118.5564851</v>
      </c>
      <c r="M80" s="283" t="s">
        <v>7025</v>
      </c>
      <c r="N80" s="287" t="n">
        <v>2315484.7849927</v>
      </c>
      <c r="O80" s="554" t="s">
        <v>7026</v>
      </c>
    </row>
    <row r="81" customFormat="false" ht="15" hidden="false" customHeight="false" outlineLevel="0" collapsed="false">
      <c r="A81" s="553" t="s">
        <v>7027</v>
      </c>
      <c r="B81" s="284" t="s">
        <v>109</v>
      </c>
      <c r="C81" s="284" t="s">
        <v>7028</v>
      </c>
      <c r="D81" s="284" t="s">
        <v>6649</v>
      </c>
      <c r="E81" s="285" t="s">
        <v>2798</v>
      </c>
      <c r="F81" s="283" t="s">
        <v>7029</v>
      </c>
      <c r="G81" s="283"/>
      <c r="H81" s="283" t="s">
        <v>6651</v>
      </c>
      <c r="I81" s="283"/>
      <c r="J81" s="283" t="s">
        <v>7030</v>
      </c>
      <c r="K81" s="283"/>
      <c r="L81" s="287" t="n">
        <v>9915.1784089</v>
      </c>
      <c r="M81" s="283" t="s">
        <v>7031</v>
      </c>
      <c r="N81" s="287" t="n">
        <v>2325399.9634016</v>
      </c>
      <c r="O81" s="554" t="s">
        <v>7032</v>
      </c>
    </row>
    <row r="82" customFormat="false" ht="25.5" hidden="false" customHeight="false" outlineLevel="0" collapsed="false">
      <c r="A82" s="553" t="s">
        <v>7033</v>
      </c>
      <c r="B82" s="284" t="s">
        <v>109</v>
      </c>
      <c r="C82" s="284" t="s">
        <v>7034</v>
      </c>
      <c r="D82" s="284" t="s">
        <v>2728</v>
      </c>
      <c r="E82" s="285" t="s">
        <v>417</v>
      </c>
      <c r="F82" s="283" t="s">
        <v>7035</v>
      </c>
      <c r="G82" s="283"/>
      <c r="H82" s="283" t="s">
        <v>7036</v>
      </c>
      <c r="I82" s="283"/>
      <c r="J82" s="283" t="s">
        <v>7037</v>
      </c>
      <c r="K82" s="283"/>
      <c r="L82" s="287" t="n">
        <v>9555.6418404</v>
      </c>
      <c r="M82" s="283" t="s">
        <v>7038</v>
      </c>
      <c r="N82" s="287" t="n">
        <v>2334955.605242</v>
      </c>
      <c r="O82" s="554" t="s">
        <v>7039</v>
      </c>
    </row>
    <row r="83" customFormat="false" ht="38.25" hidden="false" customHeight="false" outlineLevel="0" collapsed="false">
      <c r="A83" s="553" t="s">
        <v>7040</v>
      </c>
      <c r="B83" s="284" t="s">
        <v>109</v>
      </c>
      <c r="C83" s="284" t="s">
        <v>7041</v>
      </c>
      <c r="D83" s="284" t="s">
        <v>2728</v>
      </c>
      <c r="E83" s="285" t="s">
        <v>164</v>
      </c>
      <c r="F83" s="283" t="s">
        <v>7042</v>
      </c>
      <c r="G83" s="283"/>
      <c r="H83" s="283" t="s">
        <v>7043</v>
      </c>
      <c r="I83" s="283"/>
      <c r="J83" s="283" t="s">
        <v>7044</v>
      </c>
      <c r="K83" s="283"/>
      <c r="L83" s="287" t="n">
        <v>9471.791467</v>
      </c>
      <c r="M83" s="283" t="s">
        <v>7038</v>
      </c>
      <c r="N83" s="287" t="n">
        <v>2344427.396709</v>
      </c>
      <c r="O83" s="554" t="s">
        <v>7045</v>
      </c>
    </row>
    <row r="84" customFormat="false" ht="15" hidden="false" customHeight="false" outlineLevel="0" collapsed="false">
      <c r="A84" s="553" t="s">
        <v>7046</v>
      </c>
      <c r="B84" s="284" t="s">
        <v>109</v>
      </c>
      <c r="C84" s="284" t="s">
        <v>7047</v>
      </c>
      <c r="D84" s="284" t="s">
        <v>6649</v>
      </c>
      <c r="E84" s="285" t="s">
        <v>2798</v>
      </c>
      <c r="F84" s="283" t="s">
        <v>7048</v>
      </c>
      <c r="G84" s="283"/>
      <c r="H84" s="283" t="s">
        <v>7049</v>
      </c>
      <c r="I84" s="283"/>
      <c r="J84" s="283" t="s">
        <v>7050</v>
      </c>
      <c r="K84" s="283"/>
      <c r="L84" s="287" t="n">
        <v>9355.2733048</v>
      </c>
      <c r="M84" s="283" t="s">
        <v>7051</v>
      </c>
      <c r="N84" s="287" t="n">
        <v>2353782.6700138</v>
      </c>
      <c r="O84" s="554" t="s">
        <v>7052</v>
      </c>
    </row>
    <row r="85" customFormat="false" ht="76.5" hidden="false" customHeight="false" outlineLevel="0" collapsed="false">
      <c r="A85" s="553" t="s">
        <v>4003</v>
      </c>
      <c r="B85" s="284" t="s">
        <v>109</v>
      </c>
      <c r="C85" s="284" t="s">
        <v>4004</v>
      </c>
      <c r="D85" s="284" t="s">
        <v>2728</v>
      </c>
      <c r="E85" s="285" t="s">
        <v>269</v>
      </c>
      <c r="F85" s="283" t="s">
        <v>7053</v>
      </c>
      <c r="G85" s="283"/>
      <c r="H85" s="283" t="s">
        <v>7054</v>
      </c>
      <c r="I85" s="283"/>
      <c r="J85" s="283" t="s">
        <v>7055</v>
      </c>
      <c r="K85" s="283"/>
      <c r="L85" s="287" t="n">
        <v>9214.6775633</v>
      </c>
      <c r="M85" s="283" t="s">
        <v>7051</v>
      </c>
      <c r="N85" s="287" t="n">
        <v>2362997.3475771</v>
      </c>
      <c r="O85" s="554" t="s">
        <v>7056</v>
      </c>
    </row>
    <row r="86" customFormat="false" ht="51" hidden="false" customHeight="false" outlineLevel="0" collapsed="false">
      <c r="A86" s="553" t="s">
        <v>7057</v>
      </c>
      <c r="B86" s="284" t="s">
        <v>109</v>
      </c>
      <c r="C86" s="284" t="s">
        <v>7058</v>
      </c>
      <c r="D86" s="284" t="s">
        <v>2728</v>
      </c>
      <c r="E86" s="285" t="s">
        <v>168</v>
      </c>
      <c r="F86" s="283" t="s">
        <v>7059</v>
      </c>
      <c r="G86" s="283"/>
      <c r="H86" s="283" t="s">
        <v>7060</v>
      </c>
      <c r="I86" s="283"/>
      <c r="J86" s="283" t="s">
        <v>7061</v>
      </c>
      <c r="K86" s="283"/>
      <c r="L86" s="287" t="n">
        <v>9077.4900458</v>
      </c>
      <c r="M86" s="283" t="s">
        <v>7062</v>
      </c>
      <c r="N86" s="287" t="n">
        <v>2372074.8376229</v>
      </c>
      <c r="O86" s="554" t="s">
        <v>7063</v>
      </c>
    </row>
    <row r="87" customFormat="false" ht="25.5" hidden="false" customHeight="false" outlineLevel="0" collapsed="false">
      <c r="A87" s="553" t="s">
        <v>3346</v>
      </c>
      <c r="B87" s="284" t="s">
        <v>109</v>
      </c>
      <c r="C87" s="284" t="s">
        <v>3347</v>
      </c>
      <c r="D87" s="284" t="s">
        <v>2728</v>
      </c>
      <c r="E87" s="285" t="s">
        <v>417</v>
      </c>
      <c r="F87" s="283" t="s">
        <v>7064</v>
      </c>
      <c r="G87" s="283"/>
      <c r="H87" s="283" t="s">
        <v>7065</v>
      </c>
      <c r="I87" s="283"/>
      <c r="J87" s="283" t="s">
        <v>7066</v>
      </c>
      <c r="K87" s="283"/>
      <c r="L87" s="287" t="n">
        <v>9014.8788322</v>
      </c>
      <c r="M87" s="283" t="s">
        <v>7062</v>
      </c>
      <c r="N87" s="287" t="n">
        <v>2381089.7164551</v>
      </c>
      <c r="O87" s="554" t="s">
        <v>7067</v>
      </c>
    </row>
    <row r="88" customFormat="false" ht="15" hidden="false" customHeight="false" outlineLevel="0" collapsed="false">
      <c r="A88" s="553" t="s">
        <v>3396</v>
      </c>
      <c r="B88" s="284" t="s">
        <v>203</v>
      </c>
      <c r="C88" s="284" t="s">
        <v>3397</v>
      </c>
      <c r="D88" s="284" t="s">
        <v>2728</v>
      </c>
      <c r="E88" s="285" t="s">
        <v>168</v>
      </c>
      <c r="F88" s="283" t="s">
        <v>7068</v>
      </c>
      <c r="G88" s="283"/>
      <c r="H88" s="283" t="s">
        <v>7069</v>
      </c>
      <c r="I88" s="283"/>
      <c r="J88" s="283" t="s">
        <v>7070</v>
      </c>
      <c r="K88" s="283"/>
      <c r="L88" s="287" t="n">
        <v>8710.4679808</v>
      </c>
      <c r="M88" s="283" t="s">
        <v>7071</v>
      </c>
      <c r="N88" s="287" t="n">
        <v>2389800.1844359</v>
      </c>
      <c r="O88" s="554" t="s">
        <v>7072</v>
      </c>
    </row>
    <row r="89" customFormat="false" ht="25.5" hidden="false" customHeight="false" outlineLevel="0" collapsed="false">
      <c r="A89" s="553" t="s">
        <v>7073</v>
      </c>
      <c r="B89" s="284" t="s">
        <v>109</v>
      </c>
      <c r="C89" s="284" t="s">
        <v>7074</v>
      </c>
      <c r="D89" s="284" t="s">
        <v>2728</v>
      </c>
      <c r="E89" s="285" t="s">
        <v>164</v>
      </c>
      <c r="F89" s="283" t="s">
        <v>7075</v>
      </c>
      <c r="G89" s="283"/>
      <c r="H89" s="283" t="s">
        <v>7076</v>
      </c>
      <c r="I89" s="283"/>
      <c r="J89" s="283" t="s">
        <v>7077</v>
      </c>
      <c r="K89" s="283"/>
      <c r="L89" s="287" t="n">
        <v>8585.0916258</v>
      </c>
      <c r="M89" s="283" t="s">
        <v>7071</v>
      </c>
      <c r="N89" s="287" t="n">
        <v>2398385.2760617</v>
      </c>
      <c r="O89" s="554" t="s">
        <v>7078</v>
      </c>
    </row>
    <row r="90" customFormat="false" ht="38.25" hidden="false" customHeight="false" outlineLevel="0" collapsed="false">
      <c r="A90" s="553" t="s">
        <v>7079</v>
      </c>
      <c r="B90" s="284" t="s">
        <v>109</v>
      </c>
      <c r="C90" s="284" t="s">
        <v>7080</v>
      </c>
      <c r="D90" s="284" t="s">
        <v>2728</v>
      </c>
      <c r="E90" s="285" t="s">
        <v>269</v>
      </c>
      <c r="F90" s="283" t="s">
        <v>7081</v>
      </c>
      <c r="G90" s="283"/>
      <c r="H90" s="283" t="s">
        <v>6482</v>
      </c>
      <c r="I90" s="283"/>
      <c r="J90" s="283" t="s">
        <v>7082</v>
      </c>
      <c r="K90" s="283"/>
      <c r="L90" s="287" t="n">
        <v>8356.1672276</v>
      </c>
      <c r="M90" s="283" t="s">
        <v>7083</v>
      </c>
      <c r="N90" s="287" t="n">
        <v>2406741.4432893</v>
      </c>
      <c r="O90" s="554" t="s">
        <v>7084</v>
      </c>
    </row>
    <row r="91" customFormat="false" ht="38.25" hidden="false" customHeight="false" outlineLevel="0" collapsed="false">
      <c r="A91" s="553" t="s">
        <v>3180</v>
      </c>
      <c r="B91" s="284" t="s">
        <v>109</v>
      </c>
      <c r="C91" s="284" t="s">
        <v>3181</v>
      </c>
      <c r="D91" s="284" t="s">
        <v>2728</v>
      </c>
      <c r="E91" s="285" t="s">
        <v>269</v>
      </c>
      <c r="F91" s="283" t="s">
        <v>7085</v>
      </c>
      <c r="G91" s="283"/>
      <c r="H91" s="283" t="s">
        <v>7086</v>
      </c>
      <c r="I91" s="283"/>
      <c r="J91" s="283" t="s">
        <v>7087</v>
      </c>
      <c r="K91" s="283"/>
      <c r="L91" s="287" t="n">
        <v>8318.1357484</v>
      </c>
      <c r="M91" s="283" t="s">
        <v>7083</v>
      </c>
      <c r="N91" s="287" t="n">
        <v>2415059.5790377</v>
      </c>
      <c r="O91" s="554" t="s">
        <v>7088</v>
      </c>
    </row>
    <row r="92" customFormat="false" ht="25.5" hidden="false" customHeight="false" outlineLevel="0" collapsed="false">
      <c r="A92" s="553" t="s">
        <v>7089</v>
      </c>
      <c r="B92" s="284" t="s">
        <v>109</v>
      </c>
      <c r="C92" s="284" t="s">
        <v>7090</v>
      </c>
      <c r="D92" s="284" t="s">
        <v>2728</v>
      </c>
      <c r="E92" s="285" t="s">
        <v>417</v>
      </c>
      <c r="F92" s="283" t="s">
        <v>7091</v>
      </c>
      <c r="G92" s="283"/>
      <c r="H92" s="283" t="s">
        <v>7092</v>
      </c>
      <c r="I92" s="283"/>
      <c r="J92" s="283" t="s">
        <v>7093</v>
      </c>
      <c r="K92" s="283"/>
      <c r="L92" s="287" t="n">
        <v>8059.1433002</v>
      </c>
      <c r="M92" s="283" t="s">
        <v>7094</v>
      </c>
      <c r="N92" s="287" t="n">
        <v>2423118.7223379</v>
      </c>
      <c r="O92" s="554" t="s">
        <v>7095</v>
      </c>
    </row>
    <row r="93" customFormat="false" ht="25.5" hidden="false" customHeight="false" outlineLevel="0" collapsed="false">
      <c r="A93" s="553" t="s">
        <v>4010</v>
      </c>
      <c r="B93" s="284" t="s">
        <v>203</v>
      </c>
      <c r="C93" s="284" t="s">
        <v>4011</v>
      </c>
      <c r="D93" s="284" t="s">
        <v>2728</v>
      </c>
      <c r="E93" s="285" t="s">
        <v>269</v>
      </c>
      <c r="F93" s="283" t="s">
        <v>7096</v>
      </c>
      <c r="G93" s="283"/>
      <c r="H93" s="283" t="s">
        <v>7097</v>
      </c>
      <c r="I93" s="283"/>
      <c r="J93" s="283" t="s">
        <v>7098</v>
      </c>
      <c r="K93" s="283"/>
      <c r="L93" s="287" t="n">
        <v>7954.4543163</v>
      </c>
      <c r="M93" s="283" t="s">
        <v>7094</v>
      </c>
      <c r="N93" s="287" t="n">
        <v>2431073.1766542</v>
      </c>
      <c r="O93" s="554" t="s">
        <v>7099</v>
      </c>
    </row>
    <row r="94" customFormat="false" ht="15" hidden="false" customHeight="false" outlineLevel="0" collapsed="false">
      <c r="A94" s="553" t="s">
        <v>7100</v>
      </c>
      <c r="B94" s="284" t="s">
        <v>109</v>
      </c>
      <c r="C94" s="284" t="s">
        <v>7101</v>
      </c>
      <c r="D94" s="284" t="s">
        <v>6649</v>
      </c>
      <c r="E94" s="285" t="s">
        <v>2798</v>
      </c>
      <c r="F94" s="283" t="s">
        <v>7102</v>
      </c>
      <c r="G94" s="283"/>
      <c r="H94" s="283" t="s">
        <v>7103</v>
      </c>
      <c r="I94" s="283"/>
      <c r="J94" s="283" t="s">
        <v>7104</v>
      </c>
      <c r="K94" s="283"/>
      <c r="L94" s="287" t="n">
        <v>7856.6088797</v>
      </c>
      <c r="M94" s="283" t="s">
        <v>7094</v>
      </c>
      <c r="N94" s="287" t="n">
        <v>2438929.7855339</v>
      </c>
      <c r="O94" s="554" t="s">
        <v>7105</v>
      </c>
    </row>
    <row r="95" customFormat="false" ht="25.5" hidden="false" customHeight="false" outlineLevel="0" collapsed="false">
      <c r="A95" s="553" t="s">
        <v>7106</v>
      </c>
      <c r="B95" s="284" t="s">
        <v>109</v>
      </c>
      <c r="C95" s="284" t="s">
        <v>7107</v>
      </c>
      <c r="D95" s="284" t="s">
        <v>2728</v>
      </c>
      <c r="E95" s="285" t="s">
        <v>269</v>
      </c>
      <c r="F95" s="283" t="s">
        <v>7108</v>
      </c>
      <c r="G95" s="283"/>
      <c r="H95" s="283" t="s">
        <v>7109</v>
      </c>
      <c r="I95" s="283"/>
      <c r="J95" s="283" t="s">
        <v>7110</v>
      </c>
      <c r="K95" s="283"/>
      <c r="L95" s="287" t="n">
        <v>7657.9317433</v>
      </c>
      <c r="M95" s="283" t="s">
        <v>7111</v>
      </c>
      <c r="N95" s="287" t="n">
        <v>2446587.7172772</v>
      </c>
      <c r="O95" s="554" t="s">
        <v>7112</v>
      </c>
    </row>
    <row r="96" customFormat="false" ht="25.5" hidden="false" customHeight="false" outlineLevel="0" collapsed="false">
      <c r="A96" s="553" t="s">
        <v>7113</v>
      </c>
      <c r="B96" s="284" t="s">
        <v>109</v>
      </c>
      <c r="C96" s="284" t="s">
        <v>7114</v>
      </c>
      <c r="D96" s="284" t="s">
        <v>2728</v>
      </c>
      <c r="E96" s="285" t="s">
        <v>164</v>
      </c>
      <c r="F96" s="283" t="s">
        <v>7115</v>
      </c>
      <c r="G96" s="283"/>
      <c r="H96" s="283" t="s">
        <v>7116</v>
      </c>
      <c r="I96" s="283"/>
      <c r="J96" s="283" t="s">
        <v>7117</v>
      </c>
      <c r="K96" s="283"/>
      <c r="L96" s="287" t="n">
        <v>7631.6340277</v>
      </c>
      <c r="M96" s="283" t="s">
        <v>7111</v>
      </c>
      <c r="N96" s="287" t="n">
        <v>2454219.3513049</v>
      </c>
      <c r="O96" s="554" t="s">
        <v>7118</v>
      </c>
    </row>
    <row r="97" customFormat="false" ht="25.5" hidden="false" customHeight="false" outlineLevel="0" collapsed="false">
      <c r="A97" s="553" t="s">
        <v>7119</v>
      </c>
      <c r="B97" s="284" t="s">
        <v>109</v>
      </c>
      <c r="C97" s="284" t="s">
        <v>7120</v>
      </c>
      <c r="D97" s="284" t="s">
        <v>2728</v>
      </c>
      <c r="E97" s="285" t="s">
        <v>168</v>
      </c>
      <c r="F97" s="283" t="s">
        <v>7121</v>
      </c>
      <c r="G97" s="283"/>
      <c r="H97" s="283" t="s">
        <v>7122</v>
      </c>
      <c r="I97" s="283"/>
      <c r="J97" s="283" t="s">
        <v>7123</v>
      </c>
      <c r="K97" s="283"/>
      <c r="L97" s="287" t="n">
        <v>7545.3014675</v>
      </c>
      <c r="M97" s="283" t="s">
        <v>7111</v>
      </c>
      <c r="N97" s="287" t="n">
        <v>2461764.6527724</v>
      </c>
      <c r="O97" s="554" t="s">
        <v>7124</v>
      </c>
    </row>
    <row r="98" customFormat="false" ht="51" hidden="false" customHeight="false" outlineLevel="0" collapsed="false">
      <c r="A98" s="553" t="s">
        <v>2975</v>
      </c>
      <c r="B98" s="284" t="s">
        <v>203</v>
      </c>
      <c r="C98" s="284" t="s">
        <v>2976</v>
      </c>
      <c r="D98" s="284" t="s">
        <v>2728</v>
      </c>
      <c r="E98" s="285" t="s">
        <v>168</v>
      </c>
      <c r="F98" s="283" t="s">
        <v>7125</v>
      </c>
      <c r="G98" s="283"/>
      <c r="H98" s="283" t="s">
        <v>7126</v>
      </c>
      <c r="I98" s="283"/>
      <c r="J98" s="283" t="s">
        <v>7127</v>
      </c>
      <c r="K98" s="283"/>
      <c r="L98" s="287" t="n">
        <v>7302.2605204</v>
      </c>
      <c r="M98" s="283" t="s">
        <v>7128</v>
      </c>
      <c r="N98" s="287" t="n">
        <v>2469066.9132928</v>
      </c>
      <c r="O98" s="554" t="s">
        <v>7129</v>
      </c>
    </row>
    <row r="99" customFormat="false" ht="25.5" hidden="false" customHeight="false" outlineLevel="0" collapsed="false">
      <c r="A99" s="553" t="s">
        <v>3109</v>
      </c>
      <c r="B99" s="284" t="s">
        <v>109</v>
      </c>
      <c r="C99" s="284" t="s">
        <v>3110</v>
      </c>
      <c r="D99" s="284" t="s">
        <v>2728</v>
      </c>
      <c r="E99" s="285" t="s">
        <v>242</v>
      </c>
      <c r="F99" s="283" t="s">
        <v>7130</v>
      </c>
      <c r="G99" s="283"/>
      <c r="H99" s="283" t="s">
        <v>7131</v>
      </c>
      <c r="I99" s="283"/>
      <c r="J99" s="283" t="s">
        <v>7132</v>
      </c>
      <c r="K99" s="283"/>
      <c r="L99" s="287" t="n">
        <v>7177.8983507</v>
      </c>
      <c r="M99" s="283" t="s">
        <v>7133</v>
      </c>
      <c r="N99" s="287" t="n">
        <v>2476244.8116435</v>
      </c>
      <c r="O99" s="554" t="s">
        <v>7134</v>
      </c>
    </row>
    <row r="100" customFormat="false" ht="63.75" hidden="false" customHeight="false" outlineLevel="0" collapsed="false">
      <c r="A100" s="553" t="s">
        <v>3973</v>
      </c>
      <c r="B100" s="284" t="s">
        <v>109</v>
      </c>
      <c r="C100" s="284" t="s">
        <v>3974</v>
      </c>
      <c r="D100" s="284" t="s">
        <v>3054</v>
      </c>
      <c r="E100" s="285" t="s">
        <v>168</v>
      </c>
      <c r="F100" s="283" t="s">
        <v>7135</v>
      </c>
      <c r="G100" s="283"/>
      <c r="H100" s="283" t="s">
        <v>7136</v>
      </c>
      <c r="I100" s="283"/>
      <c r="J100" s="283" t="s">
        <v>7137</v>
      </c>
      <c r="K100" s="283"/>
      <c r="L100" s="287" t="n">
        <v>7147.6847158</v>
      </c>
      <c r="M100" s="283" t="s">
        <v>7133</v>
      </c>
      <c r="N100" s="287" t="n">
        <v>2483392.4963593</v>
      </c>
      <c r="O100" s="554" t="s">
        <v>7138</v>
      </c>
    </row>
    <row r="101" customFormat="false" ht="38.25" hidden="false" customHeight="false" outlineLevel="0" collapsed="false">
      <c r="A101" s="553" t="s">
        <v>7139</v>
      </c>
      <c r="B101" s="284" t="s">
        <v>109</v>
      </c>
      <c r="C101" s="284" t="s">
        <v>7140</v>
      </c>
      <c r="D101" s="284" t="s">
        <v>3172</v>
      </c>
      <c r="E101" s="285" t="s">
        <v>2798</v>
      </c>
      <c r="F101" s="283" t="s">
        <v>7141</v>
      </c>
      <c r="G101" s="283"/>
      <c r="H101" s="283" t="s">
        <v>7142</v>
      </c>
      <c r="I101" s="283"/>
      <c r="J101" s="283" t="s">
        <v>7143</v>
      </c>
      <c r="K101" s="283"/>
      <c r="L101" s="287" t="n">
        <v>7040.1612596</v>
      </c>
      <c r="M101" s="283" t="s">
        <v>7133</v>
      </c>
      <c r="N101" s="287" t="n">
        <v>2490432.6576189</v>
      </c>
      <c r="O101" s="554" t="s">
        <v>7144</v>
      </c>
    </row>
    <row r="102" customFormat="false" ht="15" hidden="false" customHeight="false" outlineLevel="0" collapsed="false">
      <c r="A102" s="553" t="s">
        <v>7145</v>
      </c>
      <c r="B102" s="284" t="s">
        <v>109</v>
      </c>
      <c r="C102" s="284" t="s">
        <v>7146</v>
      </c>
      <c r="D102" s="284" t="s">
        <v>2728</v>
      </c>
      <c r="E102" s="285" t="s">
        <v>417</v>
      </c>
      <c r="F102" s="283" t="s">
        <v>7147</v>
      </c>
      <c r="G102" s="283"/>
      <c r="H102" s="283" t="s">
        <v>7148</v>
      </c>
      <c r="I102" s="283"/>
      <c r="J102" s="283" t="s">
        <v>7149</v>
      </c>
      <c r="K102" s="283"/>
      <c r="L102" s="287" t="n">
        <v>6919.106516</v>
      </c>
      <c r="M102" s="283" t="s">
        <v>7133</v>
      </c>
      <c r="N102" s="287" t="n">
        <v>2497351.7641349</v>
      </c>
      <c r="O102" s="554" t="s">
        <v>7150</v>
      </c>
    </row>
    <row r="103" customFormat="false" ht="25.5" hidden="false" customHeight="false" outlineLevel="0" collapsed="false">
      <c r="A103" s="553" t="s">
        <v>7151</v>
      </c>
      <c r="B103" s="284" t="s">
        <v>109</v>
      </c>
      <c r="C103" s="284" t="s">
        <v>7152</v>
      </c>
      <c r="D103" s="284" t="s">
        <v>2728</v>
      </c>
      <c r="E103" s="285" t="s">
        <v>417</v>
      </c>
      <c r="F103" s="283" t="s">
        <v>7153</v>
      </c>
      <c r="G103" s="283"/>
      <c r="H103" s="283" t="s">
        <v>7154</v>
      </c>
      <c r="I103" s="283"/>
      <c r="J103" s="283" t="s">
        <v>7155</v>
      </c>
      <c r="K103" s="283"/>
      <c r="L103" s="287" t="n">
        <v>6821.4678417</v>
      </c>
      <c r="M103" s="283" t="s">
        <v>7156</v>
      </c>
      <c r="N103" s="287" t="n">
        <v>2504173.2319766</v>
      </c>
      <c r="O103" s="554" t="s">
        <v>7157</v>
      </c>
    </row>
    <row r="104" customFormat="false" ht="38.25" hidden="false" customHeight="false" outlineLevel="0" collapsed="false">
      <c r="A104" s="553" t="s">
        <v>7158</v>
      </c>
      <c r="B104" s="284" t="s">
        <v>109</v>
      </c>
      <c r="C104" s="284" t="s">
        <v>7159</v>
      </c>
      <c r="D104" s="284" t="s">
        <v>3172</v>
      </c>
      <c r="E104" s="285" t="s">
        <v>2798</v>
      </c>
      <c r="F104" s="283" t="s">
        <v>7160</v>
      </c>
      <c r="G104" s="283"/>
      <c r="H104" s="283" t="s">
        <v>7161</v>
      </c>
      <c r="I104" s="283"/>
      <c r="J104" s="283" t="s">
        <v>7162</v>
      </c>
      <c r="K104" s="283"/>
      <c r="L104" s="287" t="n">
        <v>6716.9710006</v>
      </c>
      <c r="M104" s="283" t="s">
        <v>7156</v>
      </c>
      <c r="N104" s="287" t="n">
        <v>2510890.2029772</v>
      </c>
      <c r="O104" s="554" t="s">
        <v>7163</v>
      </c>
    </row>
    <row r="105" customFormat="false" ht="25.5" hidden="false" customHeight="false" outlineLevel="0" collapsed="false">
      <c r="A105" s="553" t="s">
        <v>4264</v>
      </c>
      <c r="B105" s="284" t="s">
        <v>203</v>
      </c>
      <c r="C105" s="284" t="s">
        <v>4265</v>
      </c>
      <c r="D105" s="284" t="s">
        <v>2728</v>
      </c>
      <c r="E105" s="285" t="s">
        <v>164</v>
      </c>
      <c r="F105" s="283" t="s">
        <v>7164</v>
      </c>
      <c r="G105" s="283"/>
      <c r="H105" s="283" t="s">
        <v>7165</v>
      </c>
      <c r="I105" s="283"/>
      <c r="J105" s="283" t="s">
        <v>7166</v>
      </c>
      <c r="K105" s="283"/>
      <c r="L105" s="287" t="n">
        <v>6639.7428787</v>
      </c>
      <c r="M105" s="283" t="s">
        <v>7156</v>
      </c>
      <c r="N105" s="287" t="n">
        <v>2517529.9458559</v>
      </c>
      <c r="O105" s="554" t="s">
        <v>7167</v>
      </c>
    </row>
    <row r="106" customFormat="false" ht="25.5" hidden="false" customHeight="false" outlineLevel="0" collapsed="false">
      <c r="A106" s="553" t="s">
        <v>7168</v>
      </c>
      <c r="B106" s="284" t="s">
        <v>109</v>
      </c>
      <c r="C106" s="284" t="s">
        <v>7169</v>
      </c>
      <c r="D106" s="284" t="s">
        <v>2728</v>
      </c>
      <c r="E106" s="285" t="s">
        <v>417</v>
      </c>
      <c r="F106" s="283" t="s">
        <v>7170</v>
      </c>
      <c r="G106" s="283"/>
      <c r="H106" s="283" t="s">
        <v>7171</v>
      </c>
      <c r="I106" s="283"/>
      <c r="J106" s="283" t="s">
        <v>7172</v>
      </c>
      <c r="K106" s="283"/>
      <c r="L106" s="287" t="n">
        <v>6625.491259</v>
      </c>
      <c r="M106" s="283" t="s">
        <v>7156</v>
      </c>
      <c r="N106" s="287" t="n">
        <v>2524155.4371149</v>
      </c>
      <c r="O106" s="554" t="s">
        <v>7173</v>
      </c>
    </row>
    <row r="107" customFormat="false" ht="25.5" hidden="false" customHeight="false" outlineLevel="0" collapsed="false">
      <c r="A107" s="553" t="s">
        <v>3925</v>
      </c>
      <c r="B107" s="284" t="s">
        <v>203</v>
      </c>
      <c r="C107" s="284" t="s">
        <v>3926</v>
      </c>
      <c r="D107" s="284" t="s">
        <v>2728</v>
      </c>
      <c r="E107" s="285" t="s">
        <v>168</v>
      </c>
      <c r="F107" s="283" t="s">
        <v>6846</v>
      </c>
      <c r="G107" s="283"/>
      <c r="H107" s="283" t="s">
        <v>7174</v>
      </c>
      <c r="I107" s="283"/>
      <c r="J107" s="283" t="s">
        <v>7175</v>
      </c>
      <c r="K107" s="283"/>
      <c r="L107" s="287" t="n">
        <v>6459.0325713</v>
      </c>
      <c r="M107" s="283" t="s">
        <v>7176</v>
      </c>
      <c r="N107" s="287" t="n">
        <v>2530614.4696862</v>
      </c>
      <c r="O107" s="554" t="s">
        <v>7177</v>
      </c>
    </row>
    <row r="108" customFormat="false" ht="25.5" hidden="false" customHeight="false" outlineLevel="0" collapsed="false">
      <c r="A108" s="553" t="s">
        <v>2758</v>
      </c>
      <c r="B108" s="284" t="s">
        <v>203</v>
      </c>
      <c r="C108" s="284" t="s">
        <v>2759</v>
      </c>
      <c r="D108" s="284" t="s">
        <v>2760</v>
      </c>
      <c r="E108" s="285" t="s">
        <v>164</v>
      </c>
      <c r="F108" s="283" t="s">
        <v>7178</v>
      </c>
      <c r="G108" s="283"/>
      <c r="H108" s="283" t="s">
        <v>6560</v>
      </c>
      <c r="I108" s="283"/>
      <c r="J108" s="283" t="s">
        <v>7179</v>
      </c>
      <c r="K108" s="283"/>
      <c r="L108" s="287" t="n">
        <v>6335.3959067</v>
      </c>
      <c r="M108" s="283" t="s">
        <v>7176</v>
      </c>
      <c r="N108" s="287" t="n">
        <v>2536949.8655929</v>
      </c>
      <c r="O108" s="554" t="s">
        <v>7180</v>
      </c>
    </row>
    <row r="109" customFormat="false" ht="38.25" hidden="false" customHeight="false" outlineLevel="0" collapsed="false">
      <c r="A109" s="553" t="s">
        <v>7181</v>
      </c>
      <c r="B109" s="284" t="s">
        <v>109</v>
      </c>
      <c r="C109" s="284" t="s">
        <v>7182</v>
      </c>
      <c r="D109" s="284" t="s">
        <v>3172</v>
      </c>
      <c r="E109" s="285" t="s">
        <v>2798</v>
      </c>
      <c r="F109" s="283" t="s">
        <v>7004</v>
      </c>
      <c r="G109" s="283"/>
      <c r="H109" s="283" t="s">
        <v>4734</v>
      </c>
      <c r="I109" s="283"/>
      <c r="J109" s="283" t="s">
        <v>7183</v>
      </c>
      <c r="K109" s="283"/>
      <c r="L109" s="287" t="n">
        <v>6310.0285579</v>
      </c>
      <c r="M109" s="283" t="s">
        <v>7176</v>
      </c>
      <c r="N109" s="287" t="n">
        <v>2543259.8941508</v>
      </c>
      <c r="O109" s="554" t="s">
        <v>7184</v>
      </c>
    </row>
    <row r="110" customFormat="false" ht="38.25" hidden="false" customHeight="false" outlineLevel="0" collapsed="false">
      <c r="A110" s="553" t="s">
        <v>3184</v>
      </c>
      <c r="B110" s="284" t="s">
        <v>109</v>
      </c>
      <c r="C110" s="284" t="s">
        <v>3185</v>
      </c>
      <c r="D110" s="284" t="s">
        <v>2728</v>
      </c>
      <c r="E110" s="285" t="s">
        <v>269</v>
      </c>
      <c r="F110" s="283" t="s">
        <v>7185</v>
      </c>
      <c r="G110" s="283"/>
      <c r="H110" s="283" t="s">
        <v>7186</v>
      </c>
      <c r="I110" s="283"/>
      <c r="J110" s="283" t="s">
        <v>7187</v>
      </c>
      <c r="K110" s="283"/>
      <c r="L110" s="287" t="n">
        <v>6265.2469048</v>
      </c>
      <c r="M110" s="283" t="s">
        <v>7176</v>
      </c>
      <c r="N110" s="287" t="n">
        <v>2549525.1410556</v>
      </c>
      <c r="O110" s="554" t="s">
        <v>7188</v>
      </c>
    </row>
    <row r="111" customFormat="false" ht="38.25" hidden="false" customHeight="false" outlineLevel="0" collapsed="false">
      <c r="A111" s="553" t="s">
        <v>7189</v>
      </c>
      <c r="B111" s="284" t="s">
        <v>109</v>
      </c>
      <c r="C111" s="284" t="s">
        <v>7190</v>
      </c>
      <c r="D111" s="284" t="s">
        <v>2728</v>
      </c>
      <c r="E111" s="285" t="s">
        <v>269</v>
      </c>
      <c r="F111" s="283" t="s">
        <v>7191</v>
      </c>
      <c r="G111" s="283"/>
      <c r="H111" s="283" t="s">
        <v>5574</v>
      </c>
      <c r="I111" s="283"/>
      <c r="J111" s="283" t="s">
        <v>7192</v>
      </c>
      <c r="K111" s="283"/>
      <c r="L111" s="287" t="n">
        <v>6188.779202</v>
      </c>
      <c r="M111" s="283" t="s">
        <v>7193</v>
      </c>
      <c r="N111" s="287" t="n">
        <v>2555713.9202576</v>
      </c>
      <c r="O111" s="554" t="s">
        <v>7194</v>
      </c>
    </row>
    <row r="112" customFormat="false" ht="15" hidden="false" customHeight="false" outlineLevel="0" collapsed="false">
      <c r="A112" s="553" t="s">
        <v>7195</v>
      </c>
      <c r="B112" s="284" t="s">
        <v>109</v>
      </c>
      <c r="C112" s="284" t="s">
        <v>7196</v>
      </c>
      <c r="D112" s="284" t="s">
        <v>2728</v>
      </c>
      <c r="E112" s="285" t="s">
        <v>3083</v>
      </c>
      <c r="F112" s="283" t="s">
        <v>7197</v>
      </c>
      <c r="G112" s="283"/>
      <c r="H112" s="283" t="s">
        <v>7198</v>
      </c>
      <c r="I112" s="283"/>
      <c r="J112" s="283" t="s">
        <v>7199</v>
      </c>
      <c r="K112" s="283"/>
      <c r="L112" s="287" t="n">
        <v>6114.4768746</v>
      </c>
      <c r="M112" s="283" t="s">
        <v>7193</v>
      </c>
      <c r="N112" s="287" t="n">
        <v>2561828.3971322</v>
      </c>
      <c r="O112" s="554" t="s">
        <v>7200</v>
      </c>
    </row>
    <row r="113" customFormat="false" ht="63.75" hidden="false" customHeight="false" outlineLevel="0" collapsed="false">
      <c r="A113" s="555" t="s">
        <v>3198</v>
      </c>
      <c r="B113" s="261" t="s">
        <v>109</v>
      </c>
      <c r="C113" s="261" t="s">
        <v>3199</v>
      </c>
      <c r="D113" s="261" t="s">
        <v>2728</v>
      </c>
      <c r="E113" s="262" t="s">
        <v>164</v>
      </c>
      <c r="F113" s="260" t="s">
        <v>7201</v>
      </c>
      <c r="G113" s="260"/>
      <c r="H113" s="260" t="s">
        <v>7202</v>
      </c>
      <c r="I113" s="260"/>
      <c r="J113" s="260" t="s">
        <v>7203</v>
      </c>
      <c r="K113" s="260"/>
      <c r="L113" s="264" t="n">
        <v>6074.085761</v>
      </c>
      <c r="M113" s="260" t="s">
        <v>7193</v>
      </c>
      <c r="N113" s="264" t="n">
        <v>2567902.4828932</v>
      </c>
      <c r="O113" s="556" t="s">
        <v>7204</v>
      </c>
    </row>
    <row r="114" customFormat="false" ht="51" hidden="false" customHeight="false" outlineLevel="0" collapsed="false">
      <c r="A114" s="555" t="s">
        <v>4109</v>
      </c>
      <c r="B114" s="261" t="s">
        <v>109</v>
      </c>
      <c r="C114" s="261" t="s">
        <v>4110</v>
      </c>
      <c r="D114" s="261" t="s">
        <v>2728</v>
      </c>
      <c r="E114" s="262" t="s">
        <v>4111</v>
      </c>
      <c r="F114" s="260" t="s">
        <v>7205</v>
      </c>
      <c r="G114" s="260"/>
      <c r="H114" s="260" t="s">
        <v>7206</v>
      </c>
      <c r="I114" s="260"/>
      <c r="J114" s="260" t="s">
        <v>7207</v>
      </c>
      <c r="K114" s="260"/>
      <c r="L114" s="264" t="n">
        <v>5683.0662288</v>
      </c>
      <c r="M114" s="260" t="s">
        <v>7208</v>
      </c>
      <c r="N114" s="264" t="n">
        <v>2573585.549122</v>
      </c>
      <c r="O114" s="556" t="s">
        <v>7209</v>
      </c>
    </row>
    <row r="115" customFormat="false" ht="38.25" hidden="false" customHeight="false" outlineLevel="0" collapsed="false">
      <c r="A115" s="555" t="s">
        <v>7210</v>
      </c>
      <c r="B115" s="261" t="s">
        <v>109</v>
      </c>
      <c r="C115" s="261" t="s">
        <v>7211</v>
      </c>
      <c r="D115" s="261" t="s">
        <v>2728</v>
      </c>
      <c r="E115" s="262" t="s">
        <v>269</v>
      </c>
      <c r="F115" s="260" t="s">
        <v>7212</v>
      </c>
      <c r="G115" s="260"/>
      <c r="H115" s="260" t="s">
        <v>7213</v>
      </c>
      <c r="I115" s="260"/>
      <c r="J115" s="260" t="s">
        <v>7214</v>
      </c>
      <c r="K115" s="260"/>
      <c r="L115" s="264" t="n">
        <v>5651.0359978</v>
      </c>
      <c r="M115" s="260" t="s">
        <v>7208</v>
      </c>
      <c r="N115" s="264" t="n">
        <v>2579236.5851198</v>
      </c>
      <c r="O115" s="556" t="s">
        <v>7215</v>
      </c>
    </row>
    <row r="116" customFormat="false" ht="76.5" hidden="false" customHeight="false" outlineLevel="0" collapsed="false">
      <c r="A116" s="555" t="s">
        <v>4008</v>
      </c>
      <c r="B116" s="261" t="s">
        <v>109</v>
      </c>
      <c r="C116" s="261" t="s">
        <v>4009</v>
      </c>
      <c r="D116" s="261" t="s">
        <v>2728</v>
      </c>
      <c r="E116" s="262" t="s">
        <v>269</v>
      </c>
      <c r="F116" s="260" t="s">
        <v>7216</v>
      </c>
      <c r="G116" s="260"/>
      <c r="H116" s="260" t="s">
        <v>7217</v>
      </c>
      <c r="I116" s="260"/>
      <c r="J116" s="260" t="s">
        <v>7218</v>
      </c>
      <c r="K116" s="260"/>
      <c r="L116" s="264" t="n">
        <v>5507.2596132</v>
      </c>
      <c r="M116" s="260" t="s">
        <v>7219</v>
      </c>
      <c r="N116" s="264" t="n">
        <v>2584743.844733</v>
      </c>
      <c r="O116" s="556" t="s">
        <v>7220</v>
      </c>
    </row>
    <row r="117" customFormat="false" ht="15" hidden="false" customHeight="false" outlineLevel="0" collapsed="false">
      <c r="A117" s="555" t="s">
        <v>7221</v>
      </c>
      <c r="B117" s="261" t="s">
        <v>109</v>
      </c>
      <c r="C117" s="261" t="s">
        <v>7222</v>
      </c>
      <c r="D117" s="261" t="s">
        <v>6649</v>
      </c>
      <c r="E117" s="262" t="s">
        <v>2798</v>
      </c>
      <c r="F117" s="260" t="s">
        <v>7223</v>
      </c>
      <c r="G117" s="260"/>
      <c r="H117" s="260" t="s">
        <v>7224</v>
      </c>
      <c r="I117" s="260"/>
      <c r="J117" s="260" t="s">
        <v>7225</v>
      </c>
      <c r="K117" s="260"/>
      <c r="L117" s="264" t="n">
        <v>5482.8926667</v>
      </c>
      <c r="M117" s="260" t="s">
        <v>7219</v>
      </c>
      <c r="N117" s="264" t="n">
        <v>2590226.7373997</v>
      </c>
      <c r="O117" s="556" t="s">
        <v>7226</v>
      </c>
    </row>
    <row r="118" customFormat="false" ht="25.5" hidden="false" customHeight="false" outlineLevel="0" collapsed="false">
      <c r="A118" s="555" t="s">
        <v>4155</v>
      </c>
      <c r="B118" s="261" t="s">
        <v>2892</v>
      </c>
      <c r="C118" s="261" t="s">
        <v>4156</v>
      </c>
      <c r="D118" s="261" t="s">
        <v>2728</v>
      </c>
      <c r="E118" s="262" t="s">
        <v>2894</v>
      </c>
      <c r="F118" s="260" t="s">
        <v>7125</v>
      </c>
      <c r="G118" s="260"/>
      <c r="H118" s="260" t="s">
        <v>7227</v>
      </c>
      <c r="I118" s="260"/>
      <c r="J118" s="260" t="s">
        <v>7228</v>
      </c>
      <c r="K118" s="260"/>
      <c r="L118" s="264" t="n">
        <v>5443.5141966</v>
      </c>
      <c r="M118" s="260" t="s">
        <v>7219</v>
      </c>
      <c r="N118" s="264" t="n">
        <v>2595670.2515963</v>
      </c>
      <c r="O118" s="556" t="s">
        <v>7229</v>
      </c>
    </row>
    <row r="119" customFormat="false" ht="38.25" hidden="false" customHeight="false" outlineLevel="0" collapsed="false">
      <c r="A119" s="555" t="s">
        <v>4238</v>
      </c>
      <c r="B119" s="261" t="s">
        <v>109</v>
      </c>
      <c r="C119" s="261" t="s">
        <v>4239</v>
      </c>
      <c r="D119" s="261" t="s">
        <v>2728</v>
      </c>
      <c r="E119" s="262" t="s">
        <v>168</v>
      </c>
      <c r="F119" s="260" t="s">
        <v>7230</v>
      </c>
      <c r="G119" s="260"/>
      <c r="H119" s="260" t="s">
        <v>7231</v>
      </c>
      <c r="I119" s="260"/>
      <c r="J119" s="260" t="s">
        <v>7232</v>
      </c>
      <c r="K119" s="260"/>
      <c r="L119" s="264" t="n">
        <v>5442.0752288</v>
      </c>
      <c r="M119" s="260" t="s">
        <v>7219</v>
      </c>
      <c r="N119" s="264" t="n">
        <v>2601112.3268251</v>
      </c>
      <c r="O119" s="556" t="s">
        <v>7233</v>
      </c>
    </row>
    <row r="120" customFormat="false" ht="102" hidden="false" customHeight="false" outlineLevel="0" collapsed="false">
      <c r="A120" s="555" t="s">
        <v>3977</v>
      </c>
      <c r="B120" s="261" t="s">
        <v>203</v>
      </c>
      <c r="C120" s="261" t="s">
        <v>3978</v>
      </c>
      <c r="D120" s="261" t="s">
        <v>3054</v>
      </c>
      <c r="E120" s="262" t="s">
        <v>168</v>
      </c>
      <c r="F120" s="260" t="s">
        <v>7135</v>
      </c>
      <c r="G120" s="260"/>
      <c r="H120" s="260" t="s">
        <v>7234</v>
      </c>
      <c r="I120" s="260"/>
      <c r="J120" s="260" t="s">
        <v>7235</v>
      </c>
      <c r="K120" s="260"/>
      <c r="L120" s="264" t="n">
        <v>5412.8508171</v>
      </c>
      <c r="M120" s="260" t="s">
        <v>7219</v>
      </c>
      <c r="N120" s="264" t="n">
        <v>2606525.1776422</v>
      </c>
      <c r="O120" s="556" t="s">
        <v>7236</v>
      </c>
    </row>
    <row r="121" customFormat="false" ht="15" hidden="false" customHeight="false" outlineLevel="0" collapsed="false">
      <c r="A121" s="555" t="s">
        <v>7237</v>
      </c>
      <c r="B121" s="261" t="s">
        <v>109</v>
      </c>
      <c r="C121" s="261" t="s">
        <v>7238</v>
      </c>
      <c r="D121" s="261" t="s">
        <v>2728</v>
      </c>
      <c r="E121" s="262" t="s">
        <v>417</v>
      </c>
      <c r="F121" s="260" t="s">
        <v>7239</v>
      </c>
      <c r="G121" s="260"/>
      <c r="H121" s="260" t="s">
        <v>7240</v>
      </c>
      <c r="I121" s="260"/>
      <c r="J121" s="260" t="s">
        <v>7241</v>
      </c>
      <c r="K121" s="260"/>
      <c r="L121" s="264" t="n">
        <v>5410.7883677</v>
      </c>
      <c r="M121" s="260" t="s">
        <v>7219</v>
      </c>
      <c r="N121" s="264" t="n">
        <v>2611935.9660099</v>
      </c>
      <c r="O121" s="556" t="s">
        <v>7242</v>
      </c>
    </row>
    <row r="122" customFormat="false" ht="51" hidden="false" customHeight="false" outlineLevel="0" collapsed="false">
      <c r="A122" s="555" t="s">
        <v>3623</v>
      </c>
      <c r="B122" s="261" t="s">
        <v>203</v>
      </c>
      <c r="C122" s="261" t="s">
        <v>3624</v>
      </c>
      <c r="D122" s="261" t="s">
        <v>2728</v>
      </c>
      <c r="E122" s="262" t="s">
        <v>168</v>
      </c>
      <c r="F122" s="260" t="s">
        <v>7243</v>
      </c>
      <c r="G122" s="260"/>
      <c r="H122" s="260" t="s">
        <v>7244</v>
      </c>
      <c r="I122" s="260"/>
      <c r="J122" s="260" t="s">
        <v>7245</v>
      </c>
      <c r="K122" s="260"/>
      <c r="L122" s="264" t="n">
        <v>5255.5174066</v>
      </c>
      <c r="M122" s="260" t="s">
        <v>7246</v>
      </c>
      <c r="N122" s="264" t="n">
        <v>2617191.4834165</v>
      </c>
      <c r="O122" s="556" t="s">
        <v>7247</v>
      </c>
    </row>
    <row r="123" customFormat="false" ht="38.25" hidden="false" customHeight="false" outlineLevel="0" collapsed="false">
      <c r="A123" s="555" t="s">
        <v>3204</v>
      </c>
      <c r="B123" s="261" t="s">
        <v>109</v>
      </c>
      <c r="C123" s="261" t="s">
        <v>3205</v>
      </c>
      <c r="D123" s="261" t="s">
        <v>2728</v>
      </c>
      <c r="E123" s="262" t="s">
        <v>3083</v>
      </c>
      <c r="F123" s="260" t="s">
        <v>7248</v>
      </c>
      <c r="G123" s="260"/>
      <c r="H123" s="260" t="s">
        <v>6197</v>
      </c>
      <c r="I123" s="260"/>
      <c r="J123" s="260" t="s">
        <v>7249</v>
      </c>
      <c r="K123" s="260"/>
      <c r="L123" s="264" t="n">
        <v>5115.3731881</v>
      </c>
      <c r="M123" s="260" t="s">
        <v>7246</v>
      </c>
      <c r="N123" s="264" t="n">
        <v>2622306.8566046</v>
      </c>
      <c r="O123" s="556" t="s">
        <v>7250</v>
      </c>
    </row>
    <row r="124" customFormat="false" ht="51" hidden="false" customHeight="false" outlineLevel="0" collapsed="false">
      <c r="A124" s="555" t="s">
        <v>4026</v>
      </c>
      <c r="B124" s="261" t="s">
        <v>2764</v>
      </c>
      <c r="C124" s="261" t="s">
        <v>4027</v>
      </c>
      <c r="D124" s="261" t="s">
        <v>2728</v>
      </c>
      <c r="E124" s="262" t="s">
        <v>2766</v>
      </c>
      <c r="F124" s="260" t="s">
        <v>7251</v>
      </c>
      <c r="G124" s="260"/>
      <c r="H124" s="260" t="s">
        <v>7252</v>
      </c>
      <c r="I124" s="260"/>
      <c r="J124" s="260" t="s">
        <v>7253</v>
      </c>
      <c r="K124" s="260"/>
      <c r="L124" s="264" t="n">
        <v>5020.0418354</v>
      </c>
      <c r="M124" s="260" t="s">
        <v>7246</v>
      </c>
      <c r="N124" s="264" t="n">
        <v>2627326.89844</v>
      </c>
      <c r="O124" s="556" t="s">
        <v>7254</v>
      </c>
    </row>
    <row r="125" customFormat="false" ht="25.5" hidden="false" customHeight="false" outlineLevel="0" collapsed="false">
      <c r="A125" s="555" t="s">
        <v>7255</v>
      </c>
      <c r="B125" s="261" t="s">
        <v>109</v>
      </c>
      <c r="C125" s="261" t="s">
        <v>7256</v>
      </c>
      <c r="D125" s="261" t="s">
        <v>2728</v>
      </c>
      <c r="E125" s="262" t="s">
        <v>269</v>
      </c>
      <c r="F125" s="260" t="s">
        <v>7257</v>
      </c>
      <c r="G125" s="260"/>
      <c r="H125" s="260" t="s">
        <v>4692</v>
      </c>
      <c r="I125" s="260"/>
      <c r="J125" s="260" t="s">
        <v>7258</v>
      </c>
      <c r="K125" s="260"/>
      <c r="L125" s="264" t="n">
        <v>4936.5942807</v>
      </c>
      <c r="M125" s="260" t="s">
        <v>7259</v>
      </c>
      <c r="N125" s="264" t="n">
        <v>2632263.4927207</v>
      </c>
      <c r="O125" s="556" t="s">
        <v>7260</v>
      </c>
    </row>
    <row r="126" customFormat="false" ht="38.25" hidden="false" customHeight="false" outlineLevel="0" collapsed="false">
      <c r="A126" s="555" t="s">
        <v>3439</v>
      </c>
      <c r="B126" s="261" t="s">
        <v>109</v>
      </c>
      <c r="C126" s="261" t="s">
        <v>3440</v>
      </c>
      <c r="D126" s="261" t="s">
        <v>2728</v>
      </c>
      <c r="E126" s="262" t="s">
        <v>168</v>
      </c>
      <c r="F126" s="260" t="s">
        <v>7261</v>
      </c>
      <c r="G126" s="260"/>
      <c r="H126" s="260" t="s">
        <v>6334</v>
      </c>
      <c r="I126" s="260"/>
      <c r="J126" s="260" t="s">
        <v>7262</v>
      </c>
      <c r="K126" s="260"/>
      <c r="L126" s="264" t="n">
        <v>4924.3452146</v>
      </c>
      <c r="M126" s="260" t="s">
        <v>7259</v>
      </c>
      <c r="N126" s="264" t="n">
        <v>2637187.8379353</v>
      </c>
      <c r="O126" s="556" t="s">
        <v>7263</v>
      </c>
    </row>
    <row r="127" customFormat="false" ht="38.25" hidden="false" customHeight="false" outlineLevel="0" collapsed="false">
      <c r="A127" s="555" t="s">
        <v>4220</v>
      </c>
      <c r="B127" s="261" t="s">
        <v>203</v>
      </c>
      <c r="C127" s="261" t="s">
        <v>4221</v>
      </c>
      <c r="D127" s="261" t="s">
        <v>2728</v>
      </c>
      <c r="E127" s="262" t="s">
        <v>164</v>
      </c>
      <c r="F127" s="260" t="s">
        <v>7264</v>
      </c>
      <c r="G127" s="260"/>
      <c r="H127" s="260" t="s">
        <v>6837</v>
      </c>
      <c r="I127" s="260"/>
      <c r="J127" s="260" t="s">
        <v>7265</v>
      </c>
      <c r="K127" s="260"/>
      <c r="L127" s="264" t="n">
        <v>4889.1000043</v>
      </c>
      <c r="M127" s="260" t="s">
        <v>7259</v>
      </c>
      <c r="N127" s="264" t="n">
        <v>2642076.9379396</v>
      </c>
      <c r="O127" s="556" t="s">
        <v>7266</v>
      </c>
    </row>
    <row r="128" customFormat="false" ht="25.5" hidden="false" customHeight="false" outlineLevel="0" collapsed="false">
      <c r="A128" s="555" t="s">
        <v>7267</v>
      </c>
      <c r="B128" s="261" t="s">
        <v>109</v>
      </c>
      <c r="C128" s="261" t="s">
        <v>7268</v>
      </c>
      <c r="D128" s="261" t="s">
        <v>2728</v>
      </c>
      <c r="E128" s="262" t="s">
        <v>417</v>
      </c>
      <c r="F128" s="260" t="s">
        <v>7269</v>
      </c>
      <c r="G128" s="260"/>
      <c r="H128" s="260" t="s">
        <v>6822</v>
      </c>
      <c r="I128" s="260"/>
      <c r="J128" s="260" t="s">
        <v>7270</v>
      </c>
      <c r="K128" s="260"/>
      <c r="L128" s="264" t="n">
        <v>4880.6172774</v>
      </c>
      <c r="M128" s="260" t="s">
        <v>7259</v>
      </c>
      <c r="N128" s="264" t="n">
        <v>2646957.555217</v>
      </c>
      <c r="O128" s="556" t="s">
        <v>7271</v>
      </c>
    </row>
    <row r="129" customFormat="false" ht="25.5" hidden="false" customHeight="false" outlineLevel="0" collapsed="false">
      <c r="A129" s="555" t="s">
        <v>3815</v>
      </c>
      <c r="B129" s="261" t="s">
        <v>203</v>
      </c>
      <c r="C129" s="261" t="s">
        <v>3816</v>
      </c>
      <c r="D129" s="261" t="s">
        <v>2728</v>
      </c>
      <c r="E129" s="262" t="s">
        <v>168</v>
      </c>
      <c r="F129" s="260" t="s">
        <v>7272</v>
      </c>
      <c r="G129" s="260"/>
      <c r="H129" s="260" t="s">
        <v>7273</v>
      </c>
      <c r="I129" s="260"/>
      <c r="J129" s="260" t="s">
        <v>7274</v>
      </c>
      <c r="K129" s="260"/>
      <c r="L129" s="264" t="n">
        <v>4879.9434623</v>
      </c>
      <c r="M129" s="260" t="s">
        <v>7259</v>
      </c>
      <c r="N129" s="264" t="n">
        <v>2651837.4986793</v>
      </c>
      <c r="O129" s="556" t="s">
        <v>7275</v>
      </c>
    </row>
    <row r="130" customFormat="false" ht="38.25" hidden="false" customHeight="false" outlineLevel="0" collapsed="false">
      <c r="A130" s="555" t="s">
        <v>7276</v>
      </c>
      <c r="B130" s="261" t="s">
        <v>109</v>
      </c>
      <c r="C130" s="261" t="s">
        <v>7277</v>
      </c>
      <c r="D130" s="261" t="s">
        <v>3172</v>
      </c>
      <c r="E130" s="262" t="s">
        <v>2798</v>
      </c>
      <c r="F130" s="260" t="s">
        <v>6980</v>
      </c>
      <c r="G130" s="260"/>
      <c r="H130" s="260" t="s">
        <v>4793</v>
      </c>
      <c r="I130" s="260"/>
      <c r="J130" s="260" t="s">
        <v>7278</v>
      </c>
      <c r="K130" s="260"/>
      <c r="L130" s="264" t="n">
        <v>4868.8123059</v>
      </c>
      <c r="M130" s="260" t="s">
        <v>7259</v>
      </c>
      <c r="N130" s="264" t="n">
        <v>2656706.3109852</v>
      </c>
      <c r="O130" s="556" t="s">
        <v>7279</v>
      </c>
    </row>
    <row r="131" customFormat="false" ht="15" hidden="false" customHeight="false" outlineLevel="0" collapsed="false">
      <c r="A131" s="555" t="s">
        <v>7280</v>
      </c>
      <c r="B131" s="261" t="s">
        <v>109</v>
      </c>
      <c r="C131" s="261" t="s">
        <v>7281</v>
      </c>
      <c r="D131" s="261" t="s">
        <v>2728</v>
      </c>
      <c r="E131" s="262" t="s">
        <v>417</v>
      </c>
      <c r="F131" s="260" t="s">
        <v>7282</v>
      </c>
      <c r="G131" s="260"/>
      <c r="H131" s="260" t="s">
        <v>7036</v>
      </c>
      <c r="I131" s="260"/>
      <c r="J131" s="260" t="s">
        <v>7283</v>
      </c>
      <c r="K131" s="260"/>
      <c r="L131" s="264" t="n">
        <v>4851.7271584</v>
      </c>
      <c r="M131" s="260" t="s">
        <v>7259</v>
      </c>
      <c r="N131" s="264" t="n">
        <v>2661558.0381436</v>
      </c>
      <c r="O131" s="556" t="s">
        <v>7284</v>
      </c>
    </row>
    <row r="132" customFormat="false" ht="15" hidden="false" customHeight="false" outlineLevel="0" collapsed="false">
      <c r="A132" s="555" t="s">
        <v>7285</v>
      </c>
      <c r="B132" s="261" t="s">
        <v>109</v>
      </c>
      <c r="C132" s="261" t="s">
        <v>7286</v>
      </c>
      <c r="D132" s="261" t="s">
        <v>2728</v>
      </c>
      <c r="E132" s="262" t="s">
        <v>269</v>
      </c>
      <c r="F132" s="260" t="s">
        <v>7287</v>
      </c>
      <c r="G132" s="260"/>
      <c r="H132" s="260" t="s">
        <v>7288</v>
      </c>
      <c r="I132" s="260"/>
      <c r="J132" s="260" t="s">
        <v>7289</v>
      </c>
      <c r="K132" s="260"/>
      <c r="L132" s="264" t="n">
        <v>4731.3924273</v>
      </c>
      <c r="M132" s="260" t="s">
        <v>7259</v>
      </c>
      <c r="N132" s="264" t="n">
        <v>2666289.4305709</v>
      </c>
      <c r="O132" s="556" t="s">
        <v>7290</v>
      </c>
    </row>
    <row r="133" customFormat="false" ht="25.5" hidden="false" customHeight="false" outlineLevel="0" collapsed="false">
      <c r="A133" s="555" t="s">
        <v>3237</v>
      </c>
      <c r="B133" s="261" t="s">
        <v>203</v>
      </c>
      <c r="C133" s="261" t="s">
        <v>3238</v>
      </c>
      <c r="D133" s="261" t="s">
        <v>2728</v>
      </c>
      <c r="E133" s="262" t="s">
        <v>269</v>
      </c>
      <c r="F133" s="260" t="s">
        <v>7291</v>
      </c>
      <c r="G133" s="260"/>
      <c r="H133" s="260" t="s">
        <v>7292</v>
      </c>
      <c r="I133" s="260"/>
      <c r="J133" s="260" t="s">
        <v>7293</v>
      </c>
      <c r="K133" s="260"/>
      <c r="L133" s="264" t="n">
        <v>4723.5052734</v>
      </c>
      <c r="M133" s="260" t="s">
        <v>7259</v>
      </c>
      <c r="N133" s="264" t="n">
        <v>2671012.9358443</v>
      </c>
      <c r="O133" s="556" t="s">
        <v>7294</v>
      </c>
    </row>
    <row r="134" customFormat="false" ht="51" hidden="false" customHeight="false" outlineLevel="0" collapsed="false">
      <c r="A134" s="555" t="s">
        <v>7295</v>
      </c>
      <c r="B134" s="261" t="s">
        <v>109</v>
      </c>
      <c r="C134" s="261" t="s">
        <v>7296</v>
      </c>
      <c r="D134" s="261" t="s">
        <v>3172</v>
      </c>
      <c r="E134" s="262" t="s">
        <v>2772</v>
      </c>
      <c r="F134" s="260" t="s">
        <v>7297</v>
      </c>
      <c r="G134" s="260"/>
      <c r="H134" s="260" t="s">
        <v>7298</v>
      </c>
      <c r="I134" s="260"/>
      <c r="J134" s="260" t="s">
        <v>7299</v>
      </c>
      <c r="K134" s="260"/>
      <c r="L134" s="264" t="n">
        <v>4712.051538</v>
      </c>
      <c r="M134" s="260" t="s">
        <v>7259</v>
      </c>
      <c r="N134" s="264" t="n">
        <v>2675724.9873823</v>
      </c>
      <c r="O134" s="556" t="s">
        <v>7300</v>
      </c>
    </row>
    <row r="135" customFormat="false" ht="63.75" hidden="false" customHeight="false" outlineLevel="0" collapsed="false">
      <c r="A135" s="555" t="s">
        <v>7301</v>
      </c>
      <c r="B135" s="261" t="s">
        <v>109</v>
      </c>
      <c r="C135" s="261" t="s">
        <v>7302</v>
      </c>
      <c r="D135" s="261" t="s">
        <v>2728</v>
      </c>
      <c r="E135" s="262" t="s">
        <v>3000</v>
      </c>
      <c r="F135" s="260" t="s">
        <v>7303</v>
      </c>
      <c r="G135" s="260"/>
      <c r="H135" s="260" t="s">
        <v>7304</v>
      </c>
      <c r="I135" s="260"/>
      <c r="J135" s="260" t="s">
        <v>7305</v>
      </c>
      <c r="K135" s="260"/>
      <c r="L135" s="264" t="n">
        <v>4625.1946232</v>
      </c>
      <c r="M135" s="260" t="s">
        <v>7306</v>
      </c>
      <c r="N135" s="264" t="n">
        <v>2680350.1820055</v>
      </c>
      <c r="O135" s="556" t="s">
        <v>7307</v>
      </c>
    </row>
    <row r="136" customFormat="false" ht="63.75" hidden="false" customHeight="false" outlineLevel="0" collapsed="false">
      <c r="A136" s="555" t="s">
        <v>3170</v>
      </c>
      <c r="B136" s="261" t="s">
        <v>109</v>
      </c>
      <c r="C136" s="261" t="s">
        <v>3171</v>
      </c>
      <c r="D136" s="261" t="s">
        <v>3172</v>
      </c>
      <c r="E136" s="262" t="s">
        <v>2772</v>
      </c>
      <c r="F136" s="260" t="s">
        <v>7308</v>
      </c>
      <c r="G136" s="260"/>
      <c r="H136" s="260" t="s">
        <v>7309</v>
      </c>
      <c r="I136" s="260"/>
      <c r="J136" s="260" t="s">
        <v>7310</v>
      </c>
      <c r="K136" s="260"/>
      <c r="L136" s="264" t="n">
        <v>4623.4619449</v>
      </c>
      <c r="M136" s="260" t="s">
        <v>7306</v>
      </c>
      <c r="N136" s="264" t="n">
        <v>2684973.6439504</v>
      </c>
      <c r="O136" s="556" t="s">
        <v>7311</v>
      </c>
    </row>
    <row r="137" customFormat="false" ht="76.5" hidden="false" customHeight="false" outlineLevel="0" collapsed="false">
      <c r="A137" s="555" t="s">
        <v>3935</v>
      </c>
      <c r="B137" s="261" t="s">
        <v>203</v>
      </c>
      <c r="C137" s="261" t="s">
        <v>3936</v>
      </c>
      <c r="D137" s="261" t="s">
        <v>3054</v>
      </c>
      <c r="E137" s="262" t="s">
        <v>168</v>
      </c>
      <c r="F137" s="260" t="s">
        <v>6674</v>
      </c>
      <c r="G137" s="260"/>
      <c r="H137" s="260" t="s">
        <v>7312</v>
      </c>
      <c r="I137" s="260"/>
      <c r="J137" s="260" t="s">
        <v>7313</v>
      </c>
      <c r="K137" s="260"/>
      <c r="L137" s="264" t="n">
        <v>4566.7353748</v>
      </c>
      <c r="M137" s="260" t="s">
        <v>7306</v>
      </c>
      <c r="N137" s="264" t="n">
        <v>2689540.3793252</v>
      </c>
      <c r="O137" s="556" t="s">
        <v>7314</v>
      </c>
    </row>
    <row r="138" customFormat="false" ht="25.5" hidden="false" customHeight="false" outlineLevel="0" collapsed="false">
      <c r="A138" s="555" t="s">
        <v>3422</v>
      </c>
      <c r="B138" s="261" t="s">
        <v>2730</v>
      </c>
      <c r="C138" s="261" t="s">
        <v>3423</v>
      </c>
      <c r="D138" s="261" t="s">
        <v>2728</v>
      </c>
      <c r="E138" s="262" t="s">
        <v>2930</v>
      </c>
      <c r="F138" s="260" t="s">
        <v>7315</v>
      </c>
      <c r="G138" s="260"/>
      <c r="H138" s="260" t="s">
        <v>7316</v>
      </c>
      <c r="I138" s="260"/>
      <c r="J138" s="260" t="s">
        <v>7317</v>
      </c>
      <c r="K138" s="260"/>
      <c r="L138" s="264" t="n">
        <v>4511.942943</v>
      </c>
      <c r="M138" s="260" t="s">
        <v>7306</v>
      </c>
      <c r="N138" s="264" t="n">
        <v>2694052.3222682</v>
      </c>
      <c r="O138" s="556" t="s">
        <v>7318</v>
      </c>
    </row>
    <row r="139" customFormat="false" ht="25.5" hidden="false" customHeight="false" outlineLevel="0" collapsed="false">
      <c r="A139" s="555" t="s">
        <v>3620</v>
      </c>
      <c r="B139" s="261" t="s">
        <v>2764</v>
      </c>
      <c r="C139" s="261" t="s">
        <v>3621</v>
      </c>
      <c r="D139" s="261" t="s">
        <v>2728</v>
      </c>
      <c r="E139" s="262" t="s">
        <v>2766</v>
      </c>
      <c r="F139" s="260" t="s">
        <v>7319</v>
      </c>
      <c r="G139" s="260"/>
      <c r="H139" s="260" t="s">
        <v>7320</v>
      </c>
      <c r="I139" s="260"/>
      <c r="J139" s="260" t="s">
        <v>7321</v>
      </c>
      <c r="K139" s="260"/>
      <c r="L139" s="264" t="n">
        <v>4503.7400644</v>
      </c>
      <c r="M139" s="260" t="s">
        <v>7306</v>
      </c>
      <c r="N139" s="264" t="n">
        <v>2698556.0623326</v>
      </c>
      <c r="O139" s="556" t="s">
        <v>7322</v>
      </c>
    </row>
    <row r="140" customFormat="false" ht="25.5" hidden="false" customHeight="false" outlineLevel="0" collapsed="false">
      <c r="A140" s="555" t="s">
        <v>3607</v>
      </c>
      <c r="B140" s="261" t="s">
        <v>2730</v>
      </c>
      <c r="C140" s="261" t="s">
        <v>3608</v>
      </c>
      <c r="D140" s="261" t="s">
        <v>2803</v>
      </c>
      <c r="E140" s="262" t="s">
        <v>2732</v>
      </c>
      <c r="F140" s="260" t="s">
        <v>7323</v>
      </c>
      <c r="G140" s="260"/>
      <c r="H140" s="260" t="s">
        <v>5076</v>
      </c>
      <c r="I140" s="260"/>
      <c r="J140" s="260" t="s">
        <v>7324</v>
      </c>
      <c r="K140" s="260"/>
      <c r="L140" s="264" t="n">
        <v>4424.319014</v>
      </c>
      <c r="M140" s="260" t="s">
        <v>7306</v>
      </c>
      <c r="N140" s="264" t="n">
        <v>2702980.3813466</v>
      </c>
      <c r="O140" s="556" t="s">
        <v>7325</v>
      </c>
    </row>
    <row r="141" customFormat="false" ht="25.5" hidden="false" customHeight="false" outlineLevel="0" collapsed="false">
      <c r="A141" s="555" t="s">
        <v>7326</v>
      </c>
      <c r="B141" s="261" t="s">
        <v>109</v>
      </c>
      <c r="C141" s="261" t="s">
        <v>7327</v>
      </c>
      <c r="D141" s="261" t="s">
        <v>2728</v>
      </c>
      <c r="E141" s="262" t="s">
        <v>3083</v>
      </c>
      <c r="F141" s="260" t="s">
        <v>7328</v>
      </c>
      <c r="G141" s="260"/>
      <c r="H141" s="260" t="s">
        <v>7329</v>
      </c>
      <c r="I141" s="260"/>
      <c r="J141" s="260" t="s">
        <v>7330</v>
      </c>
      <c r="K141" s="260"/>
      <c r="L141" s="264" t="n">
        <v>4406.7588348</v>
      </c>
      <c r="M141" s="260" t="s">
        <v>7306</v>
      </c>
      <c r="N141" s="264" t="n">
        <v>2707387.1401814</v>
      </c>
      <c r="O141" s="556" t="s">
        <v>7331</v>
      </c>
    </row>
    <row r="142" customFormat="false" ht="63.75" hidden="false" customHeight="false" outlineLevel="0" collapsed="false">
      <c r="A142" s="555" t="s">
        <v>7332</v>
      </c>
      <c r="B142" s="261" t="s">
        <v>109</v>
      </c>
      <c r="C142" s="261" t="s">
        <v>7333</v>
      </c>
      <c r="D142" s="261" t="s">
        <v>2728</v>
      </c>
      <c r="E142" s="262" t="s">
        <v>4088</v>
      </c>
      <c r="F142" s="260" t="s">
        <v>7334</v>
      </c>
      <c r="G142" s="260"/>
      <c r="H142" s="260" t="s">
        <v>7335</v>
      </c>
      <c r="I142" s="260"/>
      <c r="J142" s="260" t="s">
        <v>7336</v>
      </c>
      <c r="K142" s="260"/>
      <c r="L142" s="264" t="n">
        <v>4285.5794612</v>
      </c>
      <c r="M142" s="260" t="s">
        <v>7337</v>
      </c>
      <c r="N142" s="264" t="n">
        <v>2711672.7196426</v>
      </c>
      <c r="O142" s="556" t="s">
        <v>7338</v>
      </c>
    </row>
    <row r="143" customFormat="false" ht="76.5" hidden="false" customHeight="false" outlineLevel="0" collapsed="false">
      <c r="A143" s="555" t="s">
        <v>7339</v>
      </c>
      <c r="B143" s="261" t="s">
        <v>109</v>
      </c>
      <c r="C143" s="261" t="s">
        <v>7340</v>
      </c>
      <c r="D143" s="261" t="s">
        <v>2728</v>
      </c>
      <c r="E143" s="262" t="s">
        <v>269</v>
      </c>
      <c r="F143" s="260" t="s">
        <v>7081</v>
      </c>
      <c r="G143" s="260"/>
      <c r="H143" s="260" t="s">
        <v>7341</v>
      </c>
      <c r="I143" s="260"/>
      <c r="J143" s="260" t="s">
        <v>7342</v>
      </c>
      <c r="K143" s="260"/>
      <c r="L143" s="264" t="n">
        <v>4282.3495151</v>
      </c>
      <c r="M143" s="260" t="s">
        <v>7337</v>
      </c>
      <c r="N143" s="264" t="n">
        <v>2715955.0691577</v>
      </c>
      <c r="O143" s="556" t="s">
        <v>7343</v>
      </c>
    </row>
    <row r="144" customFormat="false" ht="25.5" hidden="false" customHeight="false" outlineLevel="0" collapsed="false">
      <c r="A144" s="555" t="s">
        <v>3993</v>
      </c>
      <c r="B144" s="261" t="s">
        <v>2963</v>
      </c>
      <c r="C144" s="261" t="s">
        <v>3994</v>
      </c>
      <c r="D144" s="261" t="s">
        <v>2728</v>
      </c>
      <c r="E144" s="262" t="s">
        <v>168</v>
      </c>
      <c r="F144" s="260" t="s">
        <v>7344</v>
      </c>
      <c r="G144" s="260"/>
      <c r="H144" s="260" t="s">
        <v>5387</v>
      </c>
      <c r="I144" s="260"/>
      <c r="J144" s="260" t="s">
        <v>7345</v>
      </c>
      <c r="K144" s="260"/>
      <c r="L144" s="264" t="n">
        <v>4235.1032822</v>
      </c>
      <c r="M144" s="260" t="s">
        <v>7337</v>
      </c>
      <c r="N144" s="264" t="n">
        <v>2720190.1724399</v>
      </c>
      <c r="O144" s="556" t="s">
        <v>7346</v>
      </c>
    </row>
    <row r="145" customFormat="false" ht="15" hidden="false" customHeight="false" outlineLevel="0" collapsed="false">
      <c r="A145" s="555" t="s">
        <v>7347</v>
      </c>
      <c r="B145" s="261" t="s">
        <v>109</v>
      </c>
      <c r="C145" s="261" t="s">
        <v>7348</v>
      </c>
      <c r="D145" s="261" t="s">
        <v>6649</v>
      </c>
      <c r="E145" s="262" t="s">
        <v>2798</v>
      </c>
      <c r="F145" s="260" t="s">
        <v>7349</v>
      </c>
      <c r="G145" s="260"/>
      <c r="H145" s="260" t="s">
        <v>7350</v>
      </c>
      <c r="I145" s="260"/>
      <c r="J145" s="260" t="s">
        <v>7351</v>
      </c>
      <c r="K145" s="260"/>
      <c r="L145" s="264" t="n">
        <v>4232.9656322</v>
      </c>
      <c r="M145" s="260" t="s">
        <v>7337</v>
      </c>
      <c r="N145" s="264" t="n">
        <v>2724423.1380721</v>
      </c>
      <c r="O145" s="556" t="s">
        <v>7352</v>
      </c>
    </row>
    <row r="146" customFormat="false" ht="38.25" hidden="false" customHeight="false" outlineLevel="0" collapsed="false">
      <c r="A146" s="555" t="s">
        <v>4177</v>
      </c>
      <c r="B146" s="261" t="s">
        <v>109</v>
      </c>
      <c r="C146" s="261" t="s">
        <v>4178</v>
      </c>
      <c r="D146" s="261" t="s">
        <v>2728</v>
      </c>
      <c r="E146" s="262" t="s">
        <v>3083</v>
      </c>
      <c r="F146" s="260" t="s">
        <v>7353</v>
      </c>
      <c r="G146" s="260"/>
      <c r="H146" s="260" t="s">
        <v>7354</v>
      </c>
      <c r="I146" s="260"/>
      <c r="J146" s="260" t="s">
        <v>7355</v>
      </c>
      <c r="K146" s="260"/>
      <c r="L146" s="264" t="n">
        <v>4170.5951894</v>
      </c>
      <c r="M146" s="260" t="s">
        <v>7337</v>
      </c>
      <c r="N146" s="264" t="n">
        <v>2728593.7332615</v>
      </c>
      <c r="O146" s="556" t="s">
        <v>7356</v>
      </c>
    </row>
    <row r="147" customFormat="false" ht="38.25" hidden="false" customHeight="false" outlineLevel="0" collapsed="false">
      <c r="A147" s="555" t="s">
        <v>7357</v>
      </c>
      <c r="B147" s="261" t="s">
        <v>109</v>
      </c>
      <c r="C147" s="261" t="s">
        <v>7358</v>
      </c>
      <c r="D147" s="261" t="s">
        <v>2728</v>
      </c>
      <c r="E147" s="262" t="s">
        <v>168</v>
      </c>
      <c r="F147" s="260" t="s">
        <v>7359</v>
      </c>
      <c r="G147" s="260"/>
      <c r="H147" s="260" t="s">
        <v>5204</v>
      </c>
      <c r="I147" s="260"/>
      <c r="J147" s="260" t="s">
        <v>7360</v>
      </c>
      <c r="K147" s="260"/>
      <c r="L147" s="264" t="n">
        <v>4170.5072961</v>
      </c>
      <c r="M147" s="260" t="s">
        <v>7337</v>
      </c>
      <c r="N147" s="264" t="n">
        <v>2732764.2405576</v>
      </c>
      <c r="O147" s="556" t="s">
        <v>7361</v>
      </c>
    </row>
    <row r="148" customFormat="false" ht="38.25" hidden="false" customHeight="false" outlineLevel="0" collapsed="false">
      <c r="A148" s="555" t="s">
        <v>4001</v>
      </c>
      <c r="B148" s="261" t="s">
        <v>109</v>
      </c>
      <c r="C148" s="261" t="s">
        <v>4002</v>
      </c>
      <c r="D148" s="261" t="s">
        <v>2728</v>
      </c>
      <c r="E148" s="262" t="s">
        <v>269</v>
      </c>
      <c r="F148" s="260" t="s">
        <v>7053</v>
      </c>
      <c r="G148" s="260"/>
      <c r="H148" s="260" t="s">
        <v>7362</v>
      </c>
      <c r="I148" s="260"/>
      <c r="J148" s="260" t="s">
        <v>7363</v>
      </c>
      <c r="K148" s="260"/>
      <c r="L148" s="264" t="n">
        <v>4132.1739722</v>
      </c>
      <c r="M148" s="260" t="s">
        <v>7337</v>
      </c>
      <c r="N148" s="264" t="n">
        <v>2736896.4145298</v>
      </c>
      <c r="O148" s="556" t="s">
        <v>7364</v>
      </c>
    </row>
    <row r="149" customFormat="false" ht="25.5" hidden="false" customHeight="false" outlineLevel="0" collapsed="false">
      <c r="A149" s="555" t="s">
        <v>3151</v>
      </c>
      <c r="B149" s="261" t="s">
        <v>109</v>
      </c>
      <c r="C149" s="261" t="s">
        <v>3152</v>
      </c>
      <c r="D149" s="261" t="s">
        <v>2728</v>
      </c>
      <c r="E149" s="262" t="s">
        <v>417</v>
      </c>
      <c r="F149" s="260" t="s">
        <v>7365</v>
      </c>
      <c r="G149" s="260"/>
      <c r="H149" s="260" t="s">
        <v>7298</v>
      </c>
      <c r="I149" s="260"/>
      <c r="J149" s="260" t="s">
        <v>7366</v>
      </c>
      <c r="K149" s="260"/>
      <c r="L149" s="264" t="n">
        <v>4126.0549716</v>
      </c>
      <c r="M149" s="260" t="s">
        <v>7337</v>
      </c>
      <c r="N149" s="264" t="n">
        <v>2741022.4695014</v>
      </c>
      <c r="O149" s="556" t="s">
        <v>7367</v>
      </c>
    </row>
    <row r="150" customFormat="false" ht="25.5" hidden="false" customHeight="false" outlineLevel="0" collapsed="false">
      <c r="A150" s="555" t="s">
        <v>7368</v>
      </c>
      <c r="B150" s="261" t="s">
        <v>109</v>
      </c>
      <c r="C150" s="261" t="s">
        <v>7369</v>
      </c>
      <c r="D150" s="261" t="s">
        <v>3172</v>
      </c>
      <c r="E150" s="262" t="s">
        <v>2798</v>
      </c>
      <c r="F150" s="260" t="s">
        <v>7370</v>
      </c>
      <c r="G150" s="260"/>
      <c r="H150" s="260" t="s">
        <v>7371</v>
      </c>
      <c r="I150" s="260"/>
      <c r="J150" s="260" t="s">
        <v>7372</v>
      </c>
      <c r="K150" s="260"/>
      <c r="L150" s="264" t="n">
        <v>4117.1150863</v>
      </c>
      <c r="M150" s="260" t="s">
        <v>7337</v>
      </c>
      <c r="N150" s="264" t="n">
        <v>2745139.5845877</v>
      </c>
      <c r="O150" s="556" t="s">
        <v>7373</v>
      </c>
    </row>
    <row r="151" customFormat="false" ht="25.5" hidden="false" customHeight="false" outlineLevel="0" collapsed="false">
      <c r="A151" s="555" t="s">
        <v>3404</v>
      </c>
      <c r="B151" s="261" t="s">
        <v>203</v>
      </c>
      <c r="C151" s="261" t="s">
        <v>3405</v>
      </c>
      <c r="D151" s="261" t="s">
        <v>2728</v>
      </c>
      <c r="E151" s="262" t="s">
        <v>168</v>
      </c>
      <c r="F151" s="260" t="s">
        <v>7374</v>
      </c>
      <c r="G151" s="260"/>
      <c r="H151" s="260" t="s">
        <v>7375</v>
      </c>
      <c r="I151" s="260"/>
      <c r="J151" s="260" t="s">
        <v>7376</v>
      </c>
      <c r="K151" s="260"/>
      <c r="L151" s="264" t="n">
        <v>4097.0431396</v>
      </c>
      <c r="M151" s="260" t="s">
        <v>7337</v>
      </c>
      <c r="N151" s="264" t="n">
        <v>2749236.6277273</v>
      </c>
      <c r="O151" s="556" t="s">
        <v>7377</v>
      </c>
    </row>
    <row r="152" customFormat="false" ht="38.25" hidden="false" customHeight="false" outlineLevel="0" collapsed="false">
      <c r="A152" s="555" t="s">
        <v>7378</v>
      </c>
      <c r="B152" s="261" t="s">
        <v>109</v>
      </c>
      <c r="C152" s="261" t="s">
        <v>7379</v>
      </c>
      <c r="D152" s="261" t="s">
        <v>2728</v>
      </c>
      <c r="E152" s="262" t="s">
        <v>242</v>
      </c>
      <c r="F152" s="260" t="s">
        <v>7380</v>
      </c>
      <c r="G152" s="260"/>
      <c r="H152" s="260" t="s">
        <v>7381</v>
      </c>
      <c r="I152" s="260"/>
      <c r="J152" s="260" t="s">
        <v>7382</v>
      </c>
      <c r="K152" s="260"/>
      <c r="L152" s="264" t="n">
        <v>4060.507621</v>
      </c>
      <c r="M152" s="260" t="s">
        <v>7337</v>
      </c>
      <c r="N152" s="264" t="n">
        <v>2753297.1353483</v>
      </c>
      <c r="O152" s="556" t="s">
        <v>7383</v>
      </c>
    </row>
    <row r="153" customFormat="false" ht="38.25" hidden="false" customHeight="false" outlineLevel="0" collapsed="false">
      <c r="A153" s="555" t="s">
        <v>7384</v>
      </c>
      <c r="B153" s="261" t="s">
        <v>109</v>
      </c>
      <c r="C153" s="261" t="s">
        <v>7385</v>
      </c>
      <c r="D153" s="261" t="s">
        <v>2728</v>
      </c>
      <c r="E153" s="262" t="s">
        <v>164</v>
      </c>
      <c r="F153" s="260" t="s">
        <v>7386</v>
      </c>
      <c r="G153" s="260"/>
      <c r="H153" s="260" t="s">
        <v>7387</v>
      </c>
      <c r="I153" s="260"/>
      <c r="J153" s="260" t="s">
        <v>7388</v>
      </c>
      <c r="K153" s="260"/>
      <c r="L153" s="264" t="n">
        <v>4046.48703</v>
      </c>
      <c r="M153" s="260" t="s">
        <v>7337</v>
      </c>
      <c r="N153" s="264" t="n">
        <v>2757343.6223783</v>
      </c>
      <c r="O153" s="556" t="s">
        <v>7389</v>
      </c>
    </row>
    <row r="154" customFormat="false" ht="15" hidden="false" customHeight="false" outlineLevel="0" collapsed="false">
      <c r="A154" s="555" t="s">
        <v>7390</v>
      </c>
      <c r="B154" s="261" t="s">
        <v>109</v>
      </c>
      <c r="C154" s="261" t="s">
        <v>7391</v>
      </c>
      <c r="D154" s="261" t="s">
        <v>2728</v>
      </c>
      <c r="E154" s="262" t="s">
        <v>168</v>
      </c>
      <c r="F154" s="260" t="s">
        <v>7392</v>
      </c>
      <c r="G154" s="260"/>
      <c r="H154" s="260" t="s">
        <v>4836</v>
      </c>
      <c r="I154" s="260"/>
      <c r="J154" s="260" t="s">
        <v>7393</v>
      </c>
      <c r="K154" s="260"/>
      <c r="L154" s="264" t="n">
        <v>4027.3304912</v>
      </c>
      <c r="M154" s="260" t="s">
        <v>7337</v>
      </c>
      <c r="N154" s="264" t="n">
        <v>2761370.9528695</v>
      </c>
      <c r="O154" s="556" t="s">
        <v>7394</v>
      </c>
    </row>
    <row r="155" customFormat="false" ht="15" hidden="false" customHeight="false" outlineLevel="0" collapsed="false">
      <c r="A155" s="555" t="s">
        <v>3046</v>
      </c>
      <c r="B155" s="261" t="s">
        <v>2892</v>
      </c>
      <c r="C155" s="261" t="s">
        <v>3047</v>
      </c>
      <c r="D155" s="261" t="s">
        <v>2728</v>
      </c>
      <c r="E155" s="262" t="s">
        <v>2894</v>
      </c>
      <c r="F155" s="260" t="s">
        <v>7395</v>
      </c>
      <c r="G155" s="260"/>
      <c r="H155" s="260" t="s">
        <v>7396</v>
      </c>
      <c r="I155" s="260"/>
      <c r="J155" s="260" t="s">
        <v>7397</v>
      </c>
      <c r="K155" s="260"/>
      <c r="L155" s="264" t="n">
        <v>3997.449602</v>
      </c>
      <c r="M155" s="260" t="s">
        <v>7398</v>
      </c>
      <c r="N155" s="264" t="n">
        <v>2765368.4024715</v>
      </c>
      <c r="O155" s="556" t="s">
        <v>7399</v>
      </c>
    </row>
    <row r="156" customFormat="false" ht="38.25" hidden="false" customHeight="false" outlineLevel="0" collapsed="false">
      <c r="A156" s="555" t="s">
        <v>7400</v>
      </c>
      <c r="B156" s="261" t="s">
        <v>109</v>
      </c>
      <c r="C156" s="261" t="s">
        <v>7401</v>
      </c>
      <c r="D156" s="261" t="s">
        <v>3172</v>
      </c>
      <c r="E156" s="262" t="s">
        <v>2798</v>
      </c>
      <c r="F156" s="260" t="s">
        <v>7160</v>
      </c>
      <c r="G156" s="260"/>
      <c r="H156" s="260" t="s">
        <v>7402</v>
      </c>
      <c r="I156" s="260"/>
      <c r="J156" s="260" t="s">
        <v>7403</v>
      </c>
      <c r="K156" s="260"/>
      <c r="L156" s="264" t="n">
        <v>3972.4022047</v>
      </c>
      <c r="M156" s="260" t="s">
        <v>7398</v>
      </c>
      <c r="N156" s="264" t="n">
        <v>2769340.8046762</v>
      </c>
      <c r="O156" s="556" t="s">
        <v>7404</v>
      </c>
    </row>
    <row r="157" customFormat="false" ht="38.25" hidden="false" customHeight="false" outlineLevel="0" collapsed="false">
      <c r="A157" s="555" t="s">
        <v>7405</v>
      </c>
      <c r="B157" s="261" t="s">
        <v>109</v>
      </c>
      <c r="C157" s="261" t="s">
        <v>7406</v>
      </c>
      <c r="D157" s="261" t="s">
        <v>2728</v>
      </c>
      <c r="E157" s="262" t="s">
        <v>269</v>
      </c>
      <c r="F157" s="260" t="s">
        <v>7407</v>
      </c>
      <c r="G157" s="260"/>
      <c r="H157" s="260" t="s">
        <v>7408</v>
      </c>
      <c r="I157" s="260"/>
      <c r="J157" s="260" t="s">
        <v>7409</v>
      </c>
      <c r="K157" s="260"/>
      <c r="L157" s="264" t="n">
        <v>3920.5386773</v>
      </c>
      <c r="M157" s="260" t="s">
        <v>7398</v>
      </c>
      <c r="N157" s="264" t="n">
        <v>2773261.3433535</v>
      </c>
      <c r="O157" s="556" t="s">
        <v>7410</v>
      </c>
    </row>
    <row r="158" customFormat="false" ht="51" hidden="false" customHeight="false" outlineLevel="0" collapsed="false">
      <c r="A158" s="555" t="s">
        <v>4006</v>
      </c>
      <c r="B158" s="261" t="s">
        <v>109</v>
      </c>
      <c r="C158" s="261" t="s">
        <v>4007</v>
      </c>
      <c r="D158" s="261" t="s">
        <v>2728</v>
      </c>
      <c r="E158" s="262" t="s">
        <v>269</v>
      </c>
      <c r="F158" s="260" t="s">
        <v>7216</v>
      </c>
      <c r="G158" s="260"/>
      <c r="H158" s="260" t="s">
        <v>7411</v>
      </c>
      <c r="I158" s="260"/>
      <c r="J158" s="260" t="s">
        <v>7412</v>
      </c>
      <c r="K158" s="260"/>
      <c r="L158" s="264" t="n">
        <v>3813.1325577</v>
      </c>
      <c r="M158" s="260" t="s">
        <v>7398</v>
      </c>
      <c r="N158" s="264" t="n">
        <v>2777074.4759112</v>
      </c>
      <c r="O158" s="556" t="s">
        <v>7413</v>
      </c>
    </row>
    <row r="159" customFormat="false" ht="51" hidden="false" customHeight="false" outlineLevel="0" collapsed="false">
      <c r="A159" s="555" t="s">
        <v>3946</v>
      </c>
      <c r="B159" s="261" t="s">
        <v>203</v>
      </c>
      <c r="C159" s="261" t="s">
        <v>3947</v>
      </c>
      <c r="D159" s="261" t="s">
        <v>2803</v>
      </c>
      <c r="E159" s="262" t="s">
        <v>168</v>
      </c>
      <c r="F159" s="260" t="s">
        <v>6674</v>
      </c>
      <c r="G159" s="260"/>
      <c r="H159" s="260" t="s">
        <v>7414</v>
      </c>
      <c r="I159" s="260"/>
      <c r="J159" s="260" t="s">
        <v>7415</v>
      </c>
      <c r="K159" s="260"/>
      <c r="L159" s="264" t="n">
        <v>3785.3837076</v>
      </c>
      <c r="M159" s="260" t="s">
        <v>7398</v>
      </c>
      <c r="N159" s="264" t="n">
        <v>2780859.8596188</v>
      </c>
      <c r="O159" s="556" t="s">
        <v>7416</v>
      </c>
    </row>
    <row r="160" customFormat="false" ht="25.5" hidden="false" customHeight="false" outlineLevel="0" collapsed="false">
      <c r="A160" s="555" t="s">
        <v>3306</v>
      </c>
      <c r="B160" s="261" t="s">
        <v>109</v>
      </c>
      <c r="C160" s="261" t="s">
        <v>3307</v>
      </c>
      <c r="D160" s="261" t="s">
        <v>2728</v>
      </c>
      <c r="E160" s="262" t="s">
        <v>168</v>
      </c>
      <c r="F160" s="260" t="s">
        <v>7135</v>
      </c>
      <c r="G160" s="260"/>
      <c r="H160" s="260" t="s">
        <v>7417</v>
      </c>
      <c r="I160" s="260"/>
      <c r="J160" s="260" t="s">
        <v>7418</v>
      </c>
      <c r="K160" s="260"/>
      <c r="L160" s="264" t="n">
        <v>3775.0127113</v>
      </c>
      <c r="M160" s="260" t="s">
        <v>7398</v>
      </c>
      <c r="N160" s="264" t="n">
        <v>2784634.8723301</v>
      </c>
      <c r="O160" s="556" t="s">
        <v>7419</v>
      </c>
    </row>
    <row r="161" customFormat="false" ht="102" hidden="false" customHeight="false" outlineLevel="0" collapsed="false">
      <c r="A161" s="555" t="s">
        <v>3979</v>
      </c>
      <c r="B161" s="261" t="s">
        <v>203</v>
      </c>
      <c r="C161" s="261" t="s">
        <v>3980</v>
      </c>
      <c r="D161" s="261" t="s">
        <v>3054</v>
      </c>
      <c r="E161" s="262" t="s">
        <v>168</v>
      </c>
      <c r="F161" s="260" t="s">
        <v>7395</v>
      </c>
      <c r="G161" s="260"/>
      <c r="H161" s="260" t="s">
        <v>7234</v>
      </c>
      <c r="I161" s="260"/>
      <c r="J161" s="260" t="s">
        <v>7420</v>
      </c>
      <c r="K161" s="260"/>
      <c r="L161" s="264" t="n">
        <v>3608.5672114</v>
      </c>
      <c r="M161" s="260" t="s">
        <v>7421</v>
      </c>
      <c r="N161" s="264" t="n">
        <v>2788243.4395415</v>
      </c>
      <c r="O161" s="556" t="s">
        <v>7422</v>
      </c>
    </row>
    <row r="162" customFormat="false" ht="15" hidden="false" customHeight="false" outlineLevel="0" collapsed="false">
      <c r="A162" s="555" t="s">
        <v>3248</v>
      </c>
      <c r="B162" s="261" t="s">
        <v>109</v>
      </c>
      <c r="C162" s="261" t="s">
        <v>3249</v>
      </c>
      <c r="D162" s="261" t="s">
        <v>2728</v>
      </c>
      <c r="E162" s="262" t="s">
        <v>417</v>
      </c>
      <c r="F162" s="260" t="s">
        <v>7423</v>
      </c>
      <c r="G162" s="260"/>
      <c r="H162" s="260" t="s">
        <v>7424</v>
      </c>
      <c r="I162" s="260"/>
      <c r="J162" s="260" t="s">
        <v>7425</v>
      </c>
      <c r="K162" s="260"/>
      <c r="L162" s="264" t="n">
        <v>3600.0026148</v>
      </c>
      <c r="M162" s="260" t="s">
        <v>7421</v>
      </c>
      <c r="N162" s="264" t="n">
        <v>2791843.4421563</v>
      </c>
      <c r="O162" s="556" t="s">
        <v>7426</v>
      </c>
    </row>
    <row r="163" customFormat="false" ht="38.25" hidden="false" customHeight="false" outlineLevel="0" collapsed="false">
      <c r="A163" s="555" t="s">
        <v>7427</v>
      </c>
      <c r="B163" s="261" t="s">
        <v>109</v>
      </c>
      <c r="C163" s="261" t="s">
        <v>7428</v>
      </c>
      <c r="D163" s="261" t="s">
        <v>2728</v>
      </c>
      <c r="E163" s="262" t="s">
        <v>269</v>
      </c>
      <c r="F163" s="260" t="s">
        <v>7429</v>
      </c>
      <c r="G163" s="260"/>
      <c r="H163" s="260" t="s">
        <v>5291</v>
      </c>
      <c r="I163" s="260"/>
      <c r="J163" s="260" t="s">
        <v>7430</v>
      </c>
      <c r="K163" s="260"/>
      <c r="L163" s="264" t="n">
        <v>3438.5668797</v>
      </c>
      <c r="M163" s="260" t="s">
        <v>7421</v>
      </c>
      <c r="N163" s="264" t="n">
        <v>2795282.009036</v>
      </c>
      <c r="O163" s="556" t="s">
        <v>7431</v>
      </c>
    </row>
    <row r="164" customFormat="false" ht="25.5" hidden="false" customHeight="false" outlineLevel="0" collapsed="false">
      <c r="A164" s="555" t="s">
        <v>7432</v>
      </c>
      <c r="B164" s="261" t="s">
        <v>109</v>
      </c>
      <c r="C164" s="261" t="s">
        <v>7433</v>
      </c>
      <c r="D164" s="261" t="s">
        <v>2728</v>
      </c>
      <c r="E164" s="262" t="s">
        <v>242</v>
      </c>
      <c r="F164" s="260" t="s">
        <v>7434</v>
      </c>
      <c r="G164" s="260"/>
      <c r="H164" s="260" t="s">
        <v>7131</v>
      </c>
      <c r="I164" s="260"/>
      <c r="J164" s="260" t="s">
        <v>7435</v>
      </c>
      <c r="K164" s="260"/>
      <c r="L164" s="264" t="n">
        <v>3409.68805</v>
      </c>
      <c r="M164" s="260" t="s">
        <v>7421</v>
      </c>
      <c r="N164" s="264" t="n">
        <v>2798691.697086</v>
      </c>
      <c r="O164" s="556" t="s">
        <v>7436</v>
      </c>
    </row>
    <row r="165" customFormat="false" ht="15" hidden="false" customHeight="false" outlineLevel="0" collapsed="false">
      <c r="A165" s="555" t="s">
        <v>7437</v>
      </c>
      <c r="B165" s="261" t="s">
        <v>109</v>
      </c>
      <c r="C165" s="261" t="s">
        <v>7438</v>
      </c>
      <c r="D165" s="261" t="s">
        <v>2760</v>
      </c>
      <c r="E165" s="262" t="s">
        <v>2798</v>
      </c>
      <c r="F165" s="260" t="s">
        <v>6903</v>
      </c>
      <c r="G165" s="260"/>
      <c r="H165" s="260" t="s">
        <v>5285</v>
      </c>
      <c r="I165" s="260"/>
      <c r="J165" s="260" t="s">
        <v>7439</v>
      </c>
      <c r="K165" s="260"/>
      <c r="L165" s="264" t="n">
        <v>3381.1669864</v>
      </c>
      <c r="M165" s="260" t="s">
        <v>7421</v>
      </c>
      <c r="N165" s="264" t="n">
        <v>2802072.8640724</v>
      </c>
      <c r="O165" s="556" t="s">
        <v>7440</v>
      </c>
    </row>
    <row r="166" customFormat="false" ht="25.5" hidden="false" customHeight="false" outlineLevel="0" collapsed="false">
      <c r="A166" s="555" t="s">
        <v>3424</v>
      </c>
      <c r="B166" s="261" t="s">
        <v>2730</v>
      </c>
      <c r="C166" s="261" t="s">
        <v>3425</v>
      </c>
      <c r="D166" s="261" t="s">
        <v>2728</v>
      </c>
      <c r="E166" s="262" t="s">
        <v>2930</v>
      </c>
      <c r="F166" s="260" t="s">
        <v>7315</v>
      </c>
      <c r="G166" s="260"/>
      <c r="H166" s="260" t="s">
        <v>7441</v>
      </c>
      <c r="I166" s="260"/>
      <c r="J166" s="260" t="s">
        <v>7442</v>
      </c>
      <c r="K166" s="260"/>
      <c r="L166" s="264" t="n">
        <v>3309.7066681</v>
      </c>
      <c r="M166" s="260" t="s">
        <v>7443</v>
      </c>
      <c r="N166" s="264" t="n">
        <v>2805382.5707405</v>
      </c>
      <c r="O166" s="556" t="s">
        <v>7444</v>
      </c>
    </row>
    <row r="167" customFormat="false" ht="38.25" hidden="false" customHeight="false" outlineLevel="0" collapsed="false">
      <c r="A167" s="555" t="s">
        <v>7445</v>
      </c>
      <c r="B167" s="261" t="s">
        <v>109</v>
      </c>
      <c r="C167" s="261" t="s">
        <v>7446</v>
      </c>
      <c r="D167" s="261" t="s">
        <v>3172</v>
      </c>
      <c r="E167" s="262" t="s">
        <v>2798</v>
      </c>
      <c r="F167" s="260" t="s">
        <v>7370</v>
      </c>
      <c r="G167" s="260"/>
      <c r="H167" s="260" t="s">
        <v>5543</v>
      </c>
      <c r="I167" s="260"/>
      <c r="J167" s="260" t="s">
        <v>7447</v>
      </c>
      <c r="K167" s="260"/>
      <c r="L167" s="264" t="n">
        <v>3299.3319527</v>
      </c>
      <c r="M167" s="260" t="s">
        <v>7443</v>
      </c>
      <c r="N167" s="264" t="n">
        <v>2808681.9026932</v>
      </c>
      <c r="O167" s="556" t="s">
        <v>7448</v>
      </c>
    </row>
    <row r="168" customFormat="false" ht="51" hidden="false" customHeight="false" outlineLevel="0" collapsed="false">
      <c r="A168" s="555" t="s">
        <v>3234</v>
      </c>
      <c r="B168" s="261" t="s">
        <v>109</v>
      </c>
      <c r="C168" s="261" t="s">
        <v>3235</v>
      </c>
      <c r="D168" s="261" t="s">
        <v>2728</v>
      </c>
      <c r="E168" s="262" t="s">
        <v>269</v>
      </c>
      <c r="F168" s="260" t="s">
        <v>7449</v>
      </c>
      <c r="G168" s="260"/>
      <c r="H168" s="260" t="s">
        <v>7450</v>
      </c>
      <c r="I168" s="260"/>
      <c r="J168" s="260" t="s">
        <v>7451</v>
      </c>
      <c r="K168" s="260"/>
      <c r="L168" s="264" t="n">
        <v>3165.3524902</v>
      </c>
      <c r="M168" s="260" t="s">
        <v>7443</v>
      </c>
      <c r="N168" s="264" t="n">
        <v>2811847.2551834</v>
      </c>
      <c r="O168" s="556" t="s">
        <v>7452</v>
      </c>
    </row>
    <row r="169" customFormat="false" ht="15" hidden="false" customHeight="false" outlineLevel="0" collapsed="false">
      <c r="A169" s="555" t="s">
        <v>7453</v>
      </c>
      <c r="B169" s="261" t="s">
        <v>109</v>
      </c>
      <c r="C169" s="261" t="s">
        <v>7454</v>
      </c>
      <c r="D169" s="261" t="s">
        <v>6649</v>
      </c>
      <c r="E169" s="262" t="s">
        <v>2798</v>
      </c>
      <c r="F169" s="260" t="s">
        <v>7455</v>
      </c>
      <c r="G169" s="260"/>
      <c r="H169" s="260" t="s">
        <v>7456</v>
      </c>
      <c r="I169" s="260"/>
      <c r="J169" s="260" t="s">
        <v>7457</v>
      </c>
      <c r="K169" s="260"/>
      <c r="L169" s="264" t="n">
        <v>3121.3153649</v>
      </c>
      <c r="M169" s="260" t="s">
        <v>7443</v>
      </c>
      <c r="N169" s="264" t="n">
        <v>2814968.5705483</v>
      </c>
      <c r="O169" s="556" t="s">
        <v>7458</v>
      </c>
    </row>
    <row r="170" customFormat="false" ht="15" hidden="false" customHeight="false" outlineLevel="0" collapsed="false">
      <c r="A170" s="555" t="s">
        <v>7459</v>
      </c>
      <c r="B170" s="261" t="s">
        <v>109</v>
      </c>
      <c r="C170" s="261" t="s">
        <v>7460</v>
      </c>
      <c r="D170" s="261" t="s">
        <v>2728</v>
      </c>
      <c r="E170" s="262" t="s">
        <v>417</v>
      </c>
      <c r="F170" s="260" t="s">
        <v>7461</v>
      </c>
      <c r="G170" s="260"/>
      <c r="H170" s="260" t="s">
        <v>7462</v>
      </c>
      <c r="I170" s="260"/>
      <c r="J170" s="260" t="s">
        <v>7463</v>
      </c>
      <c r="K170" s="260"/>
      <c r="L170" s="264" t="n">
        <v>3004.5482255</v>
      </c>
      <c r="M170" s="260" t="s">
        <v>7464</v>
      </c>
      <c r="N170" s="264" t="n">
        <v>2817973.1187738</v>
      </c>
      <c r="O170" s="556" t="s">
        <v>7465</v>
      </c>
    </row>
    <row r="171" customFormat="false" ht="15" hidden="false" customHeight="false" outlineLevel="0" collapsed="false">
      <c r="A171" s="555" t="s">
        <v>3510</v>
      </c>
      <c r="B171" s="261" t="s">
        <v>3511</v>
      </c>
      <c r="C171" s="261" t="s">
        <v>3512</v>
      </c>
      <c r="D171" s="261" t="s">
        <v>2728</v>
      </c>
      <c r="E171" s="262" t="s">
        <v>168</v>
      </c>
      <c r="F171" s="260" t="s">
        <v>6674</v>
      </c>
      <c r="G171" s="260"/>
      <c r="H171" s="260" t="s">
        <v>7466</v>
      </c>
      <c r="I171" s="260"/>
      <c r="J171" s="260" t="s">
        <v>7467</v>
      </c>
      <c r="K171" s="260"/>
      <c r="L171" s="264" t="n">
        <v>2976.1462496</v>
      </c>
      <c r="M171" s="260" t="s">
        <v>7464</v>
      </c>
      <c r="N171" s="264" t="n">
        <v>2820949.2650234</v>
      </c>
      <c r="O171" s="556" t="s">
        <v>4502</v>
      </c>
    </row>
    <row r="172" customFormat="false" ht="15" hidden="false" customHeight="false" outlineLevel="0" collapsed="false">
      <c r="A172" s="555" t="s">
        <v>7468</v>
      </c>
      <c r="B172" s="261" t="s">
        <v>109</v>
      </c>
      <c r="C172" s="261" t="s">
        <v>7469</v>
      </c>
      <c r="D172" s="261" t="s">
        <v>6649</v>
      </c>
      <c r="E172" s="262" t="s">
        <v>2798</v>
      </c>
      <c r="F172" s="260" t="s">
        <v>7470</v>
      </c>
      <c r="G172" s="260"/>
      <c r="H172" s="260" t="s">
        <v>7471</v>
      </c>
      <c r="I172" s="260"/>
      <c r="J172" s="260" t="s">
        <v>7472</v>
      </c>
      <c r="K172" s="260"/>
      <c r="L172" s="264" t="n">
        <v>2937.4947531</v>
      </c>
      <c r="M172" s="260" t="s">
        <v>7464</v>
      </c>
      <c r="N172" s="264" t="n">
        <v>2823886.7597765</v>
      </c>
      <c r="O172" s="556" t="s">
        <v>7473</v>
      </c>
    </row>
    <row r="173" customFormat="false" ht="25.5" hidden="false" customHeight="false" outlineLevel="0" collapsed="false">
      <c r="A173" s="555" t="s">
        <v>2951</v>
      </c>
      <c r="B173" s="261" t="s">
        <v>2730</v>
      </c>
      <c r="C173" s="261" t="s">
        <v>2952</v>
      </c>
      <c r="D173" s="261" t="s">
        <v>2728</v>
      </c>
      <c r="E173" s="262" t="s">
        <v>2732</v>
      </c>
      <c r="F173" s="260" t="s">
        <v>7135</v>
      </c>
      <c r="G173" s="260"/>
      <c r="H173" s="260" t="s">
        <v>7474</v>
      </c>
      <c r="I173" s="260"/>
      <c r="J173" s="260" t="s">
        <v>7475</v>
      </c>
      <c r="K173" s="260"/>
      <c r="L173" s="264" t="n">
        <v>2903.5792489</v>
      </c>
      <c r="M173" s="260" t="s">
        <v>7464</v>
      </c>
      <c r="N173" s="264" t="n">
        <v>2826790.3390254</v>
      </c>
      <c r="O173" s="556" t="s">
        <v>7476</v>
      </c>
    </row>
    <row r="174" customFormat="false" ht="25.5" hidden="false" customHeight="false" outlineLevel="0" collapsed="false">
      <c r="A174" s="555" t="s">
        <v>2981</v>
      </c>
      <c r="B174" s="261" t="s">
        <v>109</v>
      </c>
      <c r="C174" s="261" t="s">
        <v>2982</v>
      </c>
      <c r="D174" s="261" t="s">
        <v>2728</v>
      </c>
      <c r="E174" s="262" t="s">
        <v>269</v>
      </c>
      <c r="F174" s="260" t="s">
        <v>7477</v>
      </c>
      <c r="G174" s="260"/>
      <c r="H174" s="260" t="s">
        <v>7478</v>
      </c>
      <c r="I174" s="260"/>
      <c r="J174" s="260" t="s">
        <v>7479</v>
      </c>
      <c r="K174" s="260"/>
      <c r="L174" s="264" t="n">
        <v>2821.9934516</v>
      </c>
      <c r="M174" s="260" t="s">
        <v>7464</v>
      </c>
      <c r="N174" s="264" t="n">
        <v>2829612.332477</v>
      </c>
      <c r="O174" s="556" t="s">
        <v>7480</v>
      </c>
    </row>
    <row r="175" customFormat="false" ht="51" hidden="false" customHeight="false" outlineLevel="0" collapsed="false">
      <c r="A175" s="555" t="s">
        <v>3956</v>
      </c>
      <c r="B175" s="261" t="s">
        <v>2730</v>
      </c>
      <c r="C175" s="261" t="s">
        <v>3957</v>
      </c>
      <c r="D175" s="261" t="s">
        <v>2728</v>
      </c>
      <c r="E175" s="262" t="s">
        <v>2732</v>
      </c>
      <c r="F175" s="260" t="s">
        <v>7481</v>
      </c>
      <c r="G175" s="260"/>
      <c r="H175" s="260" t="s">
        <v>7482</v>
      </c>
      <c r="I175" s="260"/>
      <c r="J175" s="260" t="s">
        <v>7483</v>
      </c>
      <c r="K175" s="260"/>
      <c r="L175" s="264" t="n">
        <v>2808.0022243</v>
      </c>
      <c r="M175" s="260" t="s">
        <v>7464</v>
      </c>
      <c r="N175" s="264" t="n">
        <v>2832420.3347013</v>
      </c>
      <c r="O175" s="556" t="s">
        <v>7484</v>
      </c>
    </row>
    <row r="176" customFormat="false" ht="25.5" hidden="false" customHeight="false" outlineLevel="0" collapsed="false">
      <c r="A176" s="555" t="s">
        <v>7485</v>
      </c>
      <c r="B176" s="261" t="s">
        <v>109</v>
      </c>
      <c r="C176" s="261" t="s">
        <v>7486</v>
      </c>
      <c r="D176" s="261" t="s">
        <v>2728</v>
      </c>
      <c r="E176" s="262" t="s">
        <v>168</v>
      </c>
      <c r="F176" s="260" t="s">
        <v>7251</v>
      </c>
      <c r="G176" s="260"/>
      <c r="H176" s="260" t="s">
        <v>7487</v>
      </c>
      <c r="I176" s="260"/>
      <c r="J176" s="260" t="s">
        <v>7488</v>
      </c>
      <c r="K176" s="260"/>
      <c r="L176" s="264" t="n">
        <v>2707.7292766</v>
      </c>
      <c r="M176" s="260" t="s">
        <v>7489</v>
      </c>
      <c r="N176" s="264" t="n">
        <v>2835128.0639779</v>
      </c>
      <c r="O176" s="556" t="s">
        <v>7490</v>
      </c>
    </row>
    <row r="177" customFormat="false" ht="63.75" hidden="false" customHeight="false" outlineLevel="0" collapsed="false">
      <c r="A177" s="555" t="s">
        <v>7491</v>
      </c>
      <c r="B177" s="261" t="s">
        <v>109</v>
      </c>
      <c r="C177" s="261" t="s">
        <v>7492</v>
      </c>
      <c r="D177" s="261" t="s">
        <v>2728</v>
      </c>
      <c r="E177" s="262" t="s">
        <v>269</v>
      </c>
      <c r="F177" s="260" t="s">
        <v>7493</v>
      </c>
      <c r="G177" s="260"/>
      <c r="H177" s="260" t="s">
        <v>6017</v>
      </c>
      <c r="I177" s="260"/>
      <c r="J177" s="260" t="s">
        <v>7494</v>
      </c>
      <c r="K177" s="260"/>
      <c r="L177" s="264" t="n">
        <v>2676.6672436</v>
      </c>
      <c r="M177" s="260" t="s">
        <v>7489</v>
      </c>
      <c r="N177" s="264" t="n">
        <v>2837804.7312215</v>
      </c>
      <c r="O177" s="556" t="s">
        <v>7495</v>
      </c>
    </row>
    <row r="178" customFormat="false" ht="51" hidden="false" customHeight="false" outlineLevel="0" collapsed="false">
      <c r="A178" s="555" t="s">
        <v>7496</v>
      </c>
      <c r="B178" s="261" t="s">
        <v>109</v>
      </c>
      <c r="C178" s="261" t="s">
        <v>7497</v>
      </c>
      <c r="D178" s="261" t="s">
        <v>2728</v>
      </c>
      <c r="E178" s="262" t="s">
        <v>269</v>
      </c>
      <c r="F178" s="260" t="s">
        <v>7498</v>
      </c>
      <c r="G178" s="260"/>
      <c r="H178" s="260" t="s">
        <v>7499</v>
      </c>
      <c r="I178" s="260"/>
      <c r="J178" s="260" t="s">
        <v>7500</v>
      </c>
      <c r="K178" s="260"/>
      <c r="L178" s="264" t="n">
        <v>2669.6144798</v>
      </c>
      <c r="M178" s="260" t="s">
        <v>7489</v>
      </c>
      <c r="N178" s="264" t="n">
        <v>2840474.3457013</v>
      </c>
      <c r="O178" s="556" t="s">
        <v>7501</v>
      </c>
    </row>
    <row r="179" customFormat="false" ht="51" hidden="false" customHeight="false" outlineLevel="0" collapsed="false">
      <c r="A179" s="555" t="s">
        <v>7502</v>
      </c>
      <c r="B179" s="261" t="s">
        <v>109</v>
      </c>
      <c r="C179" s="261" t="s">
        <v>7503</v>
      </c>
      <c r="D179" s="261" t="s">
        <v>2728</v>
      </c>
      <c r="E179" s="262" t="s">
        <v>261</v>
      </c>
      <c r="F179" s="260" t="s">
        <v>7504</v>
      </c>
      <c r="G179" s="260"/>
      <c r="H179" s="260" t="s">
        <v>7505</v>
      </c>
      <c r="I179" s="260"/>
      <c r="J179" s="260" t="s">
        <v>7506</v>
      </c>
      <c r="K179" s="260"/>
      <c r="L179" s="264" t="n">
        <v>2667.1030959</v>
      </c>
      <c r="M179" s="260" t="s">
        <v>7489</v>
      </c>
      <c r="N179" s="264" t="n">
        <v>2843141.4487972</v>
      </c>
      <c r="O179" s="556" t="s">
        <v>7507</v>
      </c>
    </row>
    <row r="180" customFormat="false" ht="15" hidden="false" customHeight="false" outlineLevel="0" collapsed="false">
      <c r="A180" s="555" t="s">
        <v>7508</v>
      </c>
      <c r="B180" s="261" t="s">
        <v>109</v>
      </c>
      <c r="C180" s="261" t="s">
        <v>7509</v>
      </c>
      <c r="D180" s="261" t="s">
        <v>6649</v>
      </c>
      <c r="E180" s="262" t="s">
        <v>2798</v>
      </c>
      <c r="F180" s="260" t="s">
        <v>7510</v>
      </c>
      <c r="G180" s="260"/>
      <c r="H180" s="260" t="s">
        <v>7511</v>
      </c>
      <c r="I180" s="260"/>
      <c r="J180" s="260" t="s">
        <v>7512</v>
      </c>
      <c r="K180" s="260"/>
      <c r="L180" s="264" t="n">
        <v>2634.0207581</v>
      </c>
      <c r="M180" s="260" t="s">
        <v>7489</v>
      </c>
      <c r="N180" s="264" t="n">
        <v>2845775.4695553</v>
      </c>
      <c r="O180" s="556" t="s">
        <v>7513</v>
      </c>
    </row>
    <row r="181" customFormat="false" ht="38.25" hidden="false" customHeight="false" outlineLevel="0" collapsed="false">
      <c r="A181" s="555" t="s">
        <v>7514</v>
      </c>
      <c r="B181" s="261" t="s">
        <v>109</v>
      </c>
      <c r="C181" s="261" t="s">
        <v>7515</v>
      </c>
      <c r="D181" s="261" t="s">
        <v>2728</v>
      </c>
      <c r="E181" s="262" t="s">
        <v>7516</v>
      </c>
      <c r="F181" s="260" t="s">
        <v>7517</v>
      </c>
      <c r="G181" s="260"/>
      <c r="H181" s="260" t="s">
        <v>7518</v>
      </c>
      <c r="I181" s="260"/>
      <c r="J181" s="260" t="s">
        <v>7519</v>
      </c>
      <c r="K181" s="260"/>
      <c r="L181" s="264" t="n">
        <v>2620.0264659</v>
      </c>
      <c r="M181" s="260" t="s">
        <v>7489</v>
      </c>
      <c r="N181" s="264" t="n">
        <v>2848395.4960212</v>
      </c>
      <c r="O181" s="556" t="s">
        <v>7520</v>
      </c>
    </row>
    <row r="182" customFormat="false" ht="51" hidden="false" customHeight="false" outlineLevel="0" collapsed="false">
      <c r="A182" s="555" t="s">
        <v>3410</v>
      </c>
      <c r="B182" s="261" t="s">
        <v>109</v>
      </c>
      <c r="C182" s="261" t="s">
        <v>3411</v>
      </c>
      <c r="D182" s="261" t="s">
        <v>2728</v>
      </c>
      <c r="E182" s="262" t="s">
        <v>269</v>
      </c>
      <c r="F182" s="260" t="s">
        <v>7521</v>
      </c>
      <c r="G182" s="260"/>
      <c r="H182" s="260" t="s">
        <v>7522</v>
      </c>
      <c r="I182" s="260"/>
      <c r="J182" s="260" t="s">
        <v>7523</v>
      </c>
      <c r="K182" s="260"/>
      <c r="L182" s="264" t="n">
        <v>2614.7499969</v>
      </c>
      <c r="M182" s="260" t="s">
        <v>7489</v>
      </c>
      <c r="N182" s="264" t="n">
        <v>2851010.2460181</v>
      </c>
      <c r="O182" s="556" t="s">
        <v>7524</v>
      </c>
    </row>
    <row r="183" customFormat="false" ht="25.5" hidden="false" customHeight="false" outlineLevel="0" collapsed="false">
      <c r="A183" s="555" t="s">
        <v>3998</v>
      </c>
      <c r="B183" s="261" t="s">
        <v>109</v>
      </c>
      <c r="C183" s="261" t="s">
        <v>3999</v>
      </c>
      <c r="D183" s="261" t="s">
        <v>2728</v>
      </c>
      <c r="E183" s="262" t="s">
        <v>417</v>
      </c>
      <c r="F183" s="260" t="s">
        <v>7525</v>
      </c>
      <c r="G183" s="260"/>
      <c r="H183" s="260" t="s">
        <v>7526</v>
      </c>
      <c r="I183" s="260"/>
      <c r="J183" s="260" t="s">
        <v>7527</v>
      </c>
      <c r="K183" s="260"/>
      <c r="L183" s="264" t="n">
        <v>2600.5243468</v>
      </c>
      <c r="M183" s="260" t="s">
        <v>7489</v>
      </c>
      <c r="N183" s="264" t="n">
        <v>2853610.7703649</v>
      </c>
      <c r="O183" s="556" t="s">
        <v>7528</v>
      </c>
    </row>
    <row r="184" customFormat="false" ht="51" hidden="false" customHeight="false" outlineLevel="0" collapsed="false">
      <c r="A184" s="555" t="s">
        <v>7529</v>
      </c>
      <c r="B184" s="261" t="s">
        <v>109</v>
      </c>
      <c r="C184" s="261" t="s">
        <v>7530</v>
      </c>
      <c r="D184" s="261" t="s">
        <v>2728</v>
      </c>
      <c r="E184" s="262" t="s">
        <v>417</v>
      </c>
      <c r="F184" s="260" t="s">
        <v>7531</v>
      </c>
      <c r="G184" s="260"/>
      <c r="H184" s="260" t="s">
        <v>7532</v>
      </c>
      <c r="I184" s="260"/>
      <c r="J184" s="260" t="s">
        <v>7533</v>
      </c>
      <c r="K184" s="260"/>
      <c r="L184" s="264" t="n">
        <v>2590.9896645</v>
      </c>
      <c r="M184" s="260" t="s">
        <v>7489</v>
      </c>
      <c r="N184" s="264" t="n">
        <v>2856201.7600294</v>
      </c>
      <c r="O184" s="556" t="s">
        <v>7534</v>
      </c>
    </row>
    <row r="185" customFormat="false" ht="38.25" hidden="false" customHeight="false" outlineLevel="0" collapsed="false">
      <c r="A185" s="555" t="s">
        <v>7535</v>
      </c>
      <c r="B185" s="261" t="s">
        <v>109</v>
      </c>
      <c r="C185" s="261" t="s">
        <v>7536</v>
      </c>
      <c r="D185" s="261" t="s">
        <v>3172</v>
      </c>
      <c r="E185" s="262" t="s">
        <v>2798</v>
      </c>
      <c r="F185" s="260" t="s">
        <v>7537</v>
      </c>
      <c r="G185" s="260"/>
      <c r="H185" s="260" t="s">
        <v>7538</v>
      </c>
      <c r="I185" s="260"/>
      <c r="J185" s="260" t="s">
        <v>7539</v>
      </c>
      <c r="K185" s="260"/>
      <c r="L185" s="264" t="n">
        <v>2535.0881226</v>
      </c>
      <c r="M185" s="260" t="s">
        <v>7489</v>
      </c>
      <c r="N185" s="264" t="n">
        <v>2858736.848152</v>
      </c>
      <c r="O185" s="556" t="s">
        <v>7540</v>
      </c>
    </row>
    <row r="186" customFormat="false" ht="25.5" hidden="false" customHeight="false" outlineLevel="0" collapsed="false">
      <c r="A186" s="555" t="s">
        <v>2761</v>
      </c>
      <c r="B186" s="261" t="s">
        <v>203</v>
      </c>
      <c r="C186" s="261" t="s">
        <v>2762</v>
      </c>
      <c r="D186" s="261" t="s">
        <v>2760</v>
      </c>
      <c r="E186" s="262" t="s">
        <v>164</v>
      </c>
      <c r="F186" s="260" t="s">
        <v>7178</v>
      </c>
      <c r="G186" s="260"/>
      <c r="H186" s="260" t="s">
        <v>7541</v>
      </c>
      <c r="I186" s="260"/>
      <c r="J186" s="260" t="s">
        <v>7542</v>
      </c>
      <c r="K186" s="260"/>
      <c r="L186" s="264" t="n">
        <v>2534.1583627</v>
      </c>
      <c r="M186" s="260" t="s">
        <v>7489</v>
      </c>
      <c r="N186" s="264" t="n">
        <v>2861271.0065147</v>
      </c>
      <c r="O186" s="556" t="s">
        <v>7543</v>
      </c>
    </row>
    <row r="187" customFormat="false" ht="25.5" hidden="false" customHeight="false" outlineLevel="0" collapsed="false">
      <c r="A187" s="555" t="s">
        <v>3419</v>
      </c>
      <c r="B187" s="261" t="s">
        <v>2912</v>
      </c>
      <c r="C187" s="261" t="s">
        <v>3420</v>
      </c>
      <c r="D187" s="261" t="s">
        <v>2728</v>
      </c>
      <c r="E187" s="262" t="s">
        <v>2930</v>
      </c>
      <c r="F187" s="260" t="s">
        <v>7544</v>
      </c>
      <c r="G187" s="260"/>
      <c r="H187" s="260" t="s">
        <v>7545</v>
      </c>
      <c r="I187" s="260"/>
      <c r="J187" s="260" t="s">
        <v>7546</v>
      </c>
      <c r="K187" s="260"/>
      <c r="L187" s="264" t="n">
        <v>2533.8502302</v>
      </c>
      <c r="M187" s="260" t="s">
        <v>7489</v>
      </c>
      <c r="N187" s="264" t="n">
        <v>2863804.8567449</v>
      </c>
      <c r="O187" s="556" t="s">
        <v>7547</v>
      </c>
    </row>
    <row r="188" customFormat="false" ht="15" hidden="false" customHeight="false" outlineLevel="0" collapsed="false">
      <c r="A188" s="555" t="s">
        <v>7548</v>
      </c>
      <c r="B188" s="261" t="s">
        <v>109</v>
      </c>
      <c r="C188" s="261" t="s">
        <v>7549</v>
      </c>
      <c r="D188" s="261" t="s">
        <v>2728</v>
      </c>
      <c r="E188" s="262" t="s">
        <v>3083</v>
      </c>
      <c r="F188" s="260" t="s">
        <v>7550</v>
      </c>
      <c r="G188" s="260"/>
      <c r="H188" s="260" t="s">
        <v>7551</v>
      </c>
      <c r="I188" s="260"/>
      <c r="J188" s="260" t="s">
        <v>7552</v>
      </c>
      <c r="K188" s="260"/>
      <c r="L188" s="264" t="n">
        <v>2479.7838566</v>
      </c>
      <c r="M188" s="260" t="s">
        <v>7489</v>
      </c>
      <c r="N188" s="264" t="n">
        <v>2866284.6406015</v>
      </c>
      <c r="O188" s="556" t="s">
        <v>7553</v>
      </c>
    </row>
    <row r="189" customFormat="false" ht="38.25" hidden="false" customHeight="false" outlineLevel="0" collapsed="false">
      <c r="A189" s="555" t="s">
        <v>7554</v>
      </c>
      <c r="B189" s="261" t="s">
        <v>109</v>
      </c>
      <c r="C189" s="261" t="s">
        <v>7555</v>
      </c>
      <c r="D189" s="261" t="s">
        <v>2728</v>
      </c>
      <c r="E189" s="262" t="s">
        <v>269</v>
      </c>
      <c r="F189" s="260" t="s">
        <v>7556</v>
      </c>
      <c r="G189" s="260"/>
      <c r="H189" s="260" t="s">
        <v>7557</v>
      </c>
      <c r="I189" s="260"/>
      <c r="J189" s="260" t="s">
        <v>7558</v>
      </c>
      <c r="K189" s="260"/>
      <c r="L189" s="264" t="n">
        <v>2465.2458293</v>
      </c>
      <c r="M189" s="260" t="s">
        <v>7489</v>
      </c>
      <c r="N189" s="264" t="n">
        <v>2868749.8864308</v>
      </c>
      <c r="O189" s="556" t="s">
        <v>7559</v>
      </c>
    </row>
    <row r="190" customFormat="false" ht="15" hidden="false" customHeight="false" outlineLevel="0" collapsed="false">
      <c r="A190" s="555" t="s">
        <v>4179</v>
      </c>
      <c r="B190" s="261" t="s">
        <v>65</v>
      </c>
      <c r="C190" s="261" t="s">
        <v>4180</v>
      </c>
      <c r="D190" s="261" t="s">
        <v>2728</v>
      </c>
      <c r="E190" s="262" t="s">
        <v>164</v>
      </c>
      <c r="F190" s="260" t="s">
        <v>7560</v>
      </c>
      <c r="G190" s="260"/>
      <c r="H190" s="260" t="s">
        <v>7561</v>
      </c>
      <c r="I190" s="260"/>
      <c r="J190" s="260" t="s">
        <v>7562</v>
      </c>
      <c r="K190" s="260"/>
      <c r="L190" s="264" t="n">
        <v>2460.2641188</v>
      </c>
      <c r="M190" s="260" t="s">
        <v>7489</v>
      </c>
      <c r="N190" s="264" t="n">
        <v>2871210.1505496</v>
      </c>
      <c r="O190" s="556" t="s">
        <v>7563</v>
      </c>
    </row>
    <row r="191" customFormat="false" ht="15" hidden="false" customHeight="false" outlineLevel="0" collapsed="false">
      <c r="A191" s="555" t="s">
        <v>7564</v>
      </c>
      <c r="B191" s="261" t="s">
        <v>109</v>
      </c>
      <c r="C191" s="261" t="s">
        <v>7565</v>
      </c>
      <c r="D191" s="261" t="s">
        <v>2728</v>
      </c>
      <c r="E191" s="262" t="s">
        <v>168</v>
      </c>
      <c r="F191" s="260" t="s">
        <v>7566</v>
      </c>
      <c r="G191" s="260"/>
      <c r="H191" s="260" t="s">
        <v>7526</v>
      </c>
      <c r="I191" s="260"/>
      <c r="J191" s="260" t="s">
        <v>7567</v>
      </c>
      <c r="K191" s="260"/>
      <c r="L191" s="264" t="n">
        <v>2452.4632009</v>
      </c>
      <c r="M191" s="260" t="s">
        <v>7489</v>
      </c>
      <c r="N191" s="264" t="n">
        <v>2873662.6137505</v>
      </c>
      <c r="O191" s="556" t="s">
        <v>7568</v>
      </c>
    </row>
    <row r="192" customFormat="false" ht="15" hidden="false" customHeight="false" outlineLevel="0" collapsed="false">
      <c r="A192" s="555" t="s">
        <v>3215</v>
      </c>
      <c r="B192" s="261" t="s">
        <v>3216</v>
      </c>
      <c r="C192" s="261" t="s">
        <v>3217</v>
      </c>
      <c r="D192" s="261" t="s">
        <v>2728</v>
      </c>
      <c r="E192" s="262" t="s">
        <v>164</v>
      </c>
      <c r="F192" s="260" t="s">
        <v>7569</v>
      </c>
      <c r="G192" s="260"/>
      <c r="H192" s="260" t="s">
        <v>7570</v>
      </c>
      <c r="I192" s="260"/>
      <c r="J192" s="260" t="s">
        <v>7571</v>
      </c>
      <c r="K192" s="260"/>
      <c r="L192" s="264" t="n">
        <v>2442.0431253</v>
      </c>
      <c r="M192" s="260" t="s">
        <v>7489</v>
      </c>
      <c r="N192" s="264" t="n">
        <v>2876104.6568758</v>
      </c>
      <c r="O192" s="556" t="s">
        <v>7572</v>
      </c>
    </row>
    <row r="193" customFormat="false" ht="51" hidden="false" customHeight="false" outlineLevel="0" collapsed="false">
      <c r="A193" s="555" t="s">
        <v>3933</v>
      </c>
      <c r="B193" s="261" t="s">
        <v>203</v>
      </c>
      <c r="C193" s="261" t="s">
        <v>3934</v>
      </c>
      <c r="D193" s="261" t="s">
        <v>3054</v>
      </c>
      <c r="E193" s="262" t="s">
        <v>168</v>
      </c>
      <c r="F193" s="260" t="s">
        <v>6674</v>
      </c>
      <c r="G193" s="260"/>
      <c r="H193" s="260" t="s">
        <v>7573</v>
      </c>
      <c r="I193" s="260"/>
      <c r="J193" s="260" t="s">
        <v>7574</v>
      </c>
      <c r="K193" s="260"/>
      <c r="L193" s="264" t="n">
        <v>2401.9447444</v>
      </c>
      <c r="M193" s="260" t="s">
        <v>7575</v>
      </c>
      <c r="N193" s="264" t="n">
        <v>2878506.6016202</v>
      </c>
      <c r="O193" s="556" t="s">
        <v>7576</v>
      </c>
    </row>
    <row r="194" customFormat="false" ht="25.5" hidden="false" customHeight="false" outlineLevel="0" collapsed="false">
      <c r="A194" s="555" t="s">
        <v>2744</v>
      </c>
      <c r="B194" s="261" t="s">
        <v>65</v>
      </c>
      <c r="C194" s="261" t="s">
        <v>2745</v>
      </c>
      <c r="D194" s="261" t="s">
        <v>2728</v>
      </c>
      <c r="E194" s="262" t="s">
        <v>168</v>
      </c>
      <c r="F194" s="260" t="s">
        <v>7395</v>
      </c>
      <c r="G194" s="260"/>
      <c r="H194" s="260" t="s">
        <v>7577</v>
      </c>
      <c r="I194" s="260"/>
      <c r="J194" s="260" t="s">
        <v>7578</v>
      </c>
      <c r="K194" s="260"/>
      <c r="L194" s="264" t="n">
        <v>2390.1250057</v>
      </c>
      <c r="M194" s="260" t="s">
        <v>7575</v>
      </c>
      <c r="N194" s="264" t="n">
        <v>2880896.7266259</v>
      </c>
      <c r="O194" s="556" t="s">
        <v>7579</v>
      </c>
    </row>
    <row r="195" customFormat="false" ht="25.5" hidden="false" customHeight="false" outlineLevel="0" collapsed="false">
      <c r="A195" s="555" t="s">
        <v>7580</v>
      </c>
      <c r="B195" s="261" t="s">
        <v>109</v>
      </c>
      <c r="C195" s="261" t="s">
        <v>7581</v>
      </c>
      <c r="D195" s="261" t="s">
        <v>3172</v>
      </c>
      <c r="E195" s="262" t="s">
        <v>2772</v>
      </c>
      <c r="F195" s="260" t="s">
        <v>7582</v>
      </c>
      <c r="G195" s="260"/>
      <c r="H195" s="260" t="s">
        <v>7583</v>
      </c>
      <c r="I195" s="260"/>
      <c r="J195" s="260" t="s">
        <v>7584</v>
      </c>
      <c r="K195" s="260"/>
      <c r="L195" s="264" t="n">
        <v>2381.8277889</v>
      </c>
      <c r="M195" s="260" t="s">
        <v>7575</v>
      </c>
      <c r="N195" s="264" t="n">
        <v>2883278.5544148</v>
      </c>
      <c r="O195" s="556" t="s">
        <v>7585</v>
      </c>
    </row>
    <row r="196" customFormat="false" ht="38.25" hidden="false" customHeight="false" outlineLevel="0" collapsed="false">
      <c r="A196" s="555" t="s">
        <v>3499</v>
      </c>
      <c r="B196" s="261" t="s">
        <v>109</v>
      </c>
      <c r="C196" s="261" t="s">
        <v>3500</v>
      </c>
      <c r="D196" s="261" t="s">
        <v>2728</v>
      </c>
      <c r="E196" s="262" t="s">
        <v>168</v>
      </c>
      <c r="F196" s="260" t="s">
        <v>7586</v>
      </c>
      <c r="G196" s="260"/>
      <c r="H196" s="260" t="s">
        <v>6747</v>
      </c>
      <c r="I196" s="260"/>
      <c r="J196" s="260" t="s">
        <v>7587</v>
      </c>
      <c r="K196" s="260"/>
      <c r="L196" s="264" t="n">
        <v>2369.8149386</v>
      </c>
      <c r="M196" s="260" t="s">
        <v>7575</v>
      </c>
      <c r="N196" s="264" t="n">
        <v>2885648.3693534</v>
      </c>
      <c r="O196" s="556" t="s">
        <v>7588</v>
      </c>
    </row>
    <row r="197" customFormat="false" ht="38.25" hidden="false" customHeight="false" outlineLevel="0" collapsed="false">
      <c r="A197" s="555" t="s">
        <v>7589</v>
      </c>
      <c r="B197" s="261" t="s">
        <v>109</v>
      </c>
      <c r="C197" s="261" t="s">
        <v>7590</v>
      </c>
      <c r="D197" s="261" t="s">
        <v>2728</v>
      </c>
      <c r="E197" s="262" t="s">
        <v>168</v>
      </c>
      <c r="F197" s="260" t="s">
        <v>7591</v>
      </c>
      <c r="G197" s="260"/>
      <c r="H197" s="260" t="s">
        <v>7592</v>
      </c>
      <c r="I197" s="260"/>
      <c r="J197" s="260" t="s">
        <v>7593</v>
      </c>
      <c r="K197" s="260"/>
      <c r="L197" s="264" t="n">
        <v>2353.3634006</v>
      </c>
      <c r="M197" s="260" t="s">
        <v>7575</v>
      </c>
      <c r="N197" s="264" t="n">
        <v>2888001.732754</v>
      </c>
      <c r="O197" s="556" t="s">
        <v>7594</v>
      </c>
    </row>
    <row r="198" customFormat="false" ht="102" hidden="false" customHeight="false" outlineLevel="0" collapsed="false">
      <c r="A198" s="555" t="s">
        <v>7595</v>
      </c>
      <c r="B198" s="261" t="s">
        <v>109</v>
      </c>
      <c r="C198" s="261" t="s">
        <v>7596</v>
      </c>
      <c r="D198" s="261" t="s">
        <v>2728</v>
      </c>
      <c r="E198" s="262" t="s">
        <v>164</v>
      </c>
      <c r="F198" s="260" t="s">
        <v>7597</v>
      </c>
      <c r="G198" s="260"/>
      <c r="H198" s="260" t="s">
        <v>7598</v>
      </c>
      <c r="I198" s="260"/>
      <c r="J198" s="260" t="s">
        <v>7599</v>
      </c>
      <c r="K198" s="260"/>
      <c r="L198" s="264" t="n">
        <v>2315.5229084</v>
      </c>
      <c r="M198" s="260" t="s">
        <v>7575</v>
      </c>
      <c r="N198" s="264" t="n">
        <v>2890317.2556624</v>
      </c>
      <c r="O198" s="556" t="s">
        <v>7600</v>
      </c>
    </row>
    <row r="199" customFormat="false" ht="25.5" hidden="false" customHeight="false" outlineLevel="0" collapsed="false">
      <c r="A199" s="555" t="s">
        <v>3493</v>
      </c>
      <c r="B199" s="261" t="s">
        <v>109</v>
      </c>
      <c r="C199" s="261" t="s">
        <v>3494</v>
      </c>
      <c r="D199" s="261" t="s">
        <v>2728</v>
      </c>
      <c r="E199" s="262" t="s">
        <v>168</v>
      </c>
      <c r="F199" s="260" t="s">
        <v>7601</v>
      </c>
      <c r="G199" s="260"/>
      <c r="H199" s="260" t="s">
        <v>4518</v>
      </c>
      <c r="I199" s="260"/>
      <c r="J199" s="260" t="s">
        <v>7602</v>
      </c>
      <c r="K199" s="260"/>
      <c r="L199" s="264" t="n">
        <v>2291.5705661</v>
      </c>
      <c r="M199" s="260" t="s">
        <v>7575</v>
      </c>
      <c r="N199" s="264" t="n">
        <v>2892608.8262285</v>
      </c>
      <c r="O199" s="556" t="s">
        <v>7603</v>
      </c>
    </row>
    <row r="200" customFormat="false" ht="51" hidden="false" customHeight="false" outlineLevel="0" collapsed="false">
      <c r="A200" s="555" t="s">
        <v>7604</v>
      </c>
      <c r="B200" s="261" t="s">
        <v>109</v>
      </c>
      <c r="C200" s="261" t="s">
        <v>7605</v>
      </c>
      <c r="D200" s="261" t="s">
        <v>2728</v>
      </c>
      <c r="E200" s="262" t="s">
        <v>168</v>
      </c>
      <c r="F200" s="260" t="s">
        <v>7125</v>
      </c>
      <c r="G200" s="260"/>
      <c r="H200" s="260" t="s">
        <v>7606</v>
      </c>
      <c r="I200" s="260"/>
      <c r="J200" s="260" t="s">
        <v>7607</v>
      </c>
      <c r="K200" s="260"/>
      <c r="L200" s="264" t="n">
        <v>2281.1396217</v>
      </c>
      <c r="M200" s="260" t="s">
        <v>7575</v>
      </c>
      <c r="N200" s="264" t="n">
        <v>2894889.9658502</v>
      </c>
      <c r="O200" s="556" t="s">
        <v>7608</v>
      </c>
    </row>
    <row r="201" customFormat="false" ht="63.75" hidden="false" customHeight="false" outlineLevel="0" collapsed="false">
      <c r="A201" s="555" t="s">
        <v>3213</v>
      </c>
      <c r="B201" s="261" t="s">
        <v>109</v>
      </c>
      <c r="C201" s="261" t="s">
        <v>3214</v>
      </c>
      <c r="D201" s="261" t="s">
        <v>2728</v>
      </c>
      <c r="E201" s="262" t="s">
        <v>164</v>
      </c>
      <c r="F201" s="260" t="s">
        <v>7609</v>
      </c>
      <c r="G201" s="260"/>
      <c r="H201" s="260" t="s">
        <v>7610</v>
      </c>
      <c r="I201" s="260"/>
      <c r="J201" s="260" t="s">
        <v>7611</v>
      </c>
      <c r="K201" s="260"/>
      <c r="L201" s="264" t="n">
        <v>2277.2438782</v>
      </c>
      <c r="M201" s="260" t="s">
        <v>7575</v>
      </c>
      <c r="N201" s="264" t="n">
        <v>2897167.2097284</v>
      </c>
      <c r="O201" s="556" t="s">
        <v>7612</v>
      </c>
    </row>
    <row r="202" customFormat="false" ht="38.25" hidden="false" customHeight="false" outlineLevel="0" collapsed="false">
      <c r="A202" s="555" t="s">
        <v>7613</v>
      </c>
      <c r="B202" s="261" t="s">
        <v>109</v>
      </c>
      <c r="C202" s="261" t="s">
        <v>7614</v>
      </c>
      <c r="D202" s="261" t="s">
        <v>3172</v>
      </c>
      <c r="E202" s="262" t="s">
        <v>2798</v>
      </c>
      <c r="F202" s="260" t="s">
        <v>7141</v>
      </c>
      <c r="G202" s="260"/>
      <c r="H202" s="260" t="s">
        <v>4812</v>
      </c>
      <c r="I202" s="260"/>
      <c r="J202" s="260" t="s">
        <v>7615</v>
      </c>
      <c r="K202" s="260"/>
      <c r="L202" s="264" t="n">
        <v>2216.3470632</v>
      </c>
      <c r="M202" s="260" t="s">
        <v>7575</v>
      </c>
      <c r="N202" s="264" t="n">
        <v>2899383.5567916</v>
      </c>
      <c r="O202" s="556" t="s">
        <v>7616</v>
      </c>
    </row>
    <row r="203" customFormat="false" ht="38.25" hidden="false" customHeight="false" outlineLevel="0" collapsed="false">
      <c r="A203" s="555" t="s">
        <v>7617</v>
      </c>
      <c r="B203" s="261" t="s">
        <v>109</v>
      </c>
      <c r="C203" s="261" t="s">
        <v>7618</v>
      </c>
      <c r="D203" s="261" t="s">
        <v>2728</v>
      </c>
      <c r="E203" s="262" t="s">
        <v>168</v>
      </c>
      <c r="F203" s="260" t="s">
        <v>6846</v>
      </c>
      <c r="G203" s="260"/>
      <c r="H203" s="260" t="s">
        <v>7619</v>
      </c>
      <c r="I203" s="260"/>
      <c r="J203" s="260" t="s">
        <v>7620</v>
      </c>
      <c r="K203" s="260"/>
      <c r="L203" s="264" t="n">
        <v>2188.2202899</v>
      </c>
      <c r="M203" s="260" t="s">
        <v>7575</v>
      </c>
      <c r="N203" s="264" t="n">
        <v>2901571.7770815</v>
      </c>
      <c r="O203" s="556" t="s">
        <v>7621</v>
      </c>
    </row>
    <row r="204" customFormat="false" ht="51" hidden="false" customHeight="false" outlineLevel="0" collapsed="false">
      <c r="A204" s="555" t="s">
        <v>3134</v>
      </c>
      <c r="B204" s="261" t="s">
        <v>203</v>
      </c>
      <c r="C204" s="261" t="s">
        <v>3135</v>
      </c>
      <c r="D204" s="261" t="s">
        <v>2728</v>
      </c>
      <c r="E204" s="262" t="s">
        <v>168</v>
      </c>
      <c r="F204" s="260" t="s">
        <v>7395</v>
      </c>
      <c r="G204" s="260"/>
      <c r="H204" s="260" t="s">
        <v>7622</v>
      </c>
      <c r="I204" s="260"/>
      <c r="J204" s="260" t="s">
        <v>7623</v>
      </c>
      <c r="K204" s="260"/>
      <c r="L204" s="264" t="n">
        <v>2179.9075067</v>
      </c>
      <c r="M204" s="260" t="s">
        <v>7575</v>
      </c>
      <c r="N204" s="264" t="n">
        <v>2903751.6845882</v>
      </c>
      <c r="O204" s="556" t="s">
        <v>7624</v>
      </c>
    </row>
    <row r="205" customFormat="false" ht="38.25" hidden="false" customHeight="false" outlineLevel="0" collapsed="false">
      <c r="A205" s="555" t="s">
        <v>7625</v>
      </c>
      <c r="B205" s="261" t="s">
        <v>109</v>
      </c>
      <c r="C205" s="261" t="s">
        <v>7626</v>
      </c>
      <c r="D205" s="261" t="s">
        <v>3172</v>
      </c>
      <c r="E205" s="262" t="s">
        <v>2772</v>
      </c>
      <c r="F205" s="260" t="s">
        <v>7125</v>
      </c>
      <c r="G205" s="260"/>
      <c r="H205" s="260" t="s">
        <v>7627</v>
      </c>
      <c r="I205" s="260"/>
      <c r="J205" s="260" t="s">
        <v>7628</v>
      </c>
      <c r="K205" s="260"/>
      <c r="L205" s="264" t="n">
        <v>2151.4122449</v>
      </c>
      <c r="M205" s="260" t="s">
        <v>7575</v>
      </c>
      <c r="N205" s="264" t="n">
        <v>2905903.0968331</v>
      </c>
      <c r="O205" s="556" t="s">
        <v>7629</v>
      </c>
    </row>
    <row r="206" customFormat="false" ht="25.5" hidden="false" customHeight="false" outlineLevel="0" collapsed="false">
      <c r="A206" s="555" t="s">
        <v>7630</v>
      </c>
      <c r="B206" s="261" t="s">
        <v>109</v>
      </c>
      <c r="C206" s="261" t="s">
        <v>7631</v>
      </c>
      <c r="D206" s="261" t="s">
        <v>6649</v>
      </c>
      <c r="E206" s="262" t="s">
        <v>2798</v>
      </c>
      <c r="F206" s="260" t="s">
        <v>7632</v>
      </c>
      <c r="G206" s="260"/>
      <c r="H206" s="260" t="s">
        <v>7633</v>
      </c>
      <c r="I206" s="260"/>
      <c r="J206" s="260" t="s">
        <v>7634</v>
      </c>
      <c r="K206" s="260"/>
      <c r="L206" s="264" t="n">
        <v>2144.6969016</v>
      </c>
      <c r="M206" s="260" t="s">
        <v>7575</v>
      </c>
      <c r="N206" s="264" t="n">
        <v>2908047.7937347</v>
      </c>
      <c r="O206" s="556" t="s">
        <v>7635</v>
      </c>
    </row>
    <row r="207" customFormat="false" ht="25.5" hidden="false" customHeight="false" outlineLevel="0" collapsed="false">
      <c r="A207" s="555" t="s">
        <v>3929</v>
      </c>
      <c r="B207" s="261" t="s">
        <v>203</v>
      </c>
      <c r="C207" s="261" t="s">
        <v>3930</v>
      </c>
      <c r="D207" s="261" t="s">
        <v>2728</v>
      </c>
      <c r="E207" s="262" t="s">
        <v>168</v>
      </c>
      <c r="F207" s="260" t="s">
        <v>6846</v>
      </c>
      <c r="G207" s="260"/>
      <c r="H207" s="260" t="s">
        <v>7636</v>
      </c>
      <c r="I207" s="260"/>
      <c r="J207" s="260" t="s">
        <v>7637</v>
      </c>
      <c r="K207" s="260"/>
      <c r="L207" s="264" t="n">
        <v>2123.3965668</v>
      </c>
      <c r="M207" s="260" t="s">
        <v>7575</v>
      </c>
      <c r="N207" s="264" t="n">
        <v>2910171.1903015</v>
      </c>
      <c r="O207" s="556" t="s">
        <v>7638</v>
      </c>
    </row>
    <row r="208" customFormat="false" ht="51" hidden="false" customHeight="false" outlineLevel="0" collapsed="false">
      <c r="A208" s="555" t="s">
        <v>7639</v>
      </c>
      <c r="B208" s="261" t="s">
        <v>109</v>
      </c>
      <c r="C208" s="261" t="s">
        <v>7640</v>
      </c>
      <c r="D208" s="261" t="s">
        <v>3172</v>
      </c>
      <c r="E208" s="262" t="s">
        <v>417</v>
      </c>
      <c r="F208" s="260" t="s">
        <v>7641</v>
      </c>
      <c r="G208" s="260"/>
      <c r="H208" s="260" t="s">
        <v>7642</v>
      </c>
      <c r="I208" s="260"/>
      <c r="J208" s="260" t="s">
        <v>7643</v>
      </c>
      <c r="K208" s="260"/>
      <c r="L208" s="264" t="n">
        <v>2116.5908973</v>
      </c>
      <c r="M208" s="260" t="s">
        <v>7575</v>
      </c>
      <c r="N208" s="264" t="n">
        <v>2912287.7811988</v>
      </c>
      <c r="O208" s="556" t="s">
        <v>7644</v>
      </c>
    </row>
    <row r="209" customFormat="false" ht="102" hidden="false" customHeight="false" outlineLevel="0" collapsed="false">
      <c r="A209" s="555" t="s">
        <v>7645</v>
      </c>
      <c r="B209" s="261" t="s">
        <v>109</v>
      </c>
      <c r="C209" s="261" t="s">
        <v>7646</v>
      </c>
      <c r="D209" s="261" t="s">
        <v>3172</v>
      </c>
      <c r="E209" s="262" t="s">
        <v>168</v>
      </c>
      <c r="F209" s="260" t="s">
        <v>7647</v>
      </c>
      <c r="G209" s="260"/>
      <c r="H209" s="260" t="s">
        <v>7648</v>
      </c>
      <c r="I209" s="260"/>
      <c r="J209" s="260" t="s">
        <v>7649</v>
      </c>
      <c r="K209" s="260"/>
      <c r="L209" s="264" t="n">
        <v>2109.4447864</v>
      </c>
      <c r="M209" s="260" t="s">
        <v>7575</v>
      </c>
      <c r="N209" s="264" t="n">
        <v>2914397.2259852</v>
      </c>
      <c r="O209" s="556" t="s">
        <v>7650</v>
      </c>
    </row>
    <row r="210" customFormat="false" ht="38.25" hidden="false" customHeight="false" outlineLevel="0" collapsed="false">
      <c r="A210" s="555" t="s">
        <v>7651</v>
      </c>
      <c r="B210" s="261" t="s">
        <v>109</v>
      </c>
      <c r="C210" s="261" t="s">
        <v>7652</v>
      </c>
      <c r="D210" s="261" t="s">
        <v>3172</v>
      </c>
      <c r="E210" s="262" t="s">
        <v>2798</v>
      </c>
      <c r="F210" s="260" t="s">
        <v>7653</v>
      </c>
      <c r="G210" s="260"/>
      <c r="H210" s="260" t="s">
        <v>4682</v>
      </c>
      <c r="I210" s="260"/>
      <c r="J210" s="260" t="s">
        <v>7654</v>
      </c>
      <c r="K210" s="260"/>
      <c r="L210" s="264" t="n">
        <v>2102.3350244</v>
      </c>
      <c r="M210" s="260" t="s">
        <v>7575</v>
      </c>
      <c r="N210" s="264" t="n">
        <v>2916499.5610096</v>
      </c>
      <c r="O210" s="556" t="s">
        <v>7655</v>
      </c>
    </row>
    <row r="211" customFormat="false" ht="38.25" hidden="false" customHeight="false" outlineLevel="0" collapsed="false">
      <c r="A211" s="555" t="s">
        <v>3100</v>
      </c>
      <c r="B211" s="261" t="s">
        <v>109</v>
      </c>
      <c r="C211" s="261" t="s">
        <v>3101</v>
      </c>
      <c r="D211" s="261" t="s">
        <v>2728</v>
      </c>
      <c r="E211" s="262" t="s">
        <v>269</v>
      </c>
      <c r="F211" s="260" t="s">
        <v>7656</v>
      </c>
      <c r="G211" s="260"/>
      <c r="H211" s="260" t="s">
        <v>7657</v>
      </c>
      <c r="I211" s="260"/>
      <c r="J211" s="260" t="s">
        <v>7658</v>
      </c>
      <c r="K211" s="260"/>
      <c r="L211" s="264" t="n">
        <v>2079.9243083</v>
      </c>
      <c r="M211" s="260" t="s">
        <v>7659</v>
      </c>
      <c r="N211" s="264" t="n">
        <v>2918579.4853179</v>
      </c>
      <c r="O211" s="556" t="s">
        <v>7660</v>
      </c>
    </row>
    <row r="212" customFormat="false" ht="38.25" hidden="false" customHeight="false" outlineLevel="0" collapsed="false">
      <c r="A212" s="555" t="s">
        <v>2962</v>
      </c>
      <c r="B212" s="261" t="s">
        <v>2963</v>
      </c>
      <c r="C212" s="261" t="s">
        <v>2964</v>
      </c>
      <c r="D212" s="261" t="s">
        <v>2728</v>
      </c>
      <c r="E212" s="262" t="s">
        <v>168</v>
      </c>
      <c r="F212" s="260" t="s">
        <v>6726</v>
      </c>
      <c r="G212" s="260"/>
      <c r="H212" s="260" t="s">
        <v>7661</v>
      </c>
      <c r="I212" s="260"/>
      <c r="J212" s="260" t="s">
        <v>7662</v>
      </c>
      <c r="K212" s="260"/>
      <c r="L212" s="264" t="n">
        <v>2071.4017063</v>
      </c>
      <c r="M212" s="260" t="s">
        <v>7659</v>
      </c>
      <c r="N212" s="264" t="n">
        <v>2920650.8870242</v>
      </c>
      <c r="O212" s="556" t="s">
        <v>7663</v>
      </c>
    </row>
    <row r="213" customFormat="false" ht="76.5" hidden="false" customHeight="false" outlineLevel="0" collapsed="false">
      <c r="A213" s="555" t="s">
        <v>7664</v>
      </c>
      <c r="B213" s="261" t="s">
        <v>109</v>
      </c>
      <c r="C213" s="261" t="s">
        <v>7665</v>
      </c>
      <c r="D213" s="261" t="s">
        <v>2728</v>
      </c>
      <c r="E213" s="262" t="s">
        <v>269</v>
      </c>
      <c r="F213" s="260" t="s">
        <v>7556</v>
      </c>
      <c r="G213" s="260"/>
      <c r="H213" s="260" t="s">
        <v>7666</v>
      </c>
      <c r="I213" s="260"/>
      <c r="J213" s="260" t="s">
        <v>7667</v>
      </c>
      <c r="K213" s="260"/>
      <c r="L213" s="264" t="n">
        <v>2066.7501246</v>
      </c>
      <c r="M213" s="260" t="s">
        <v>7659</v>
      </c>
      <c r="N213" s="264" t="n">
        <v>2922717.6371488</v>
      </c>
      <c r="O213" s="556" t="s">
        <v>7668</v>
      </c>
    </row>
    <row r="214" customFormat="false" ht="25.5" hidden="false" customHeight="false" outlineLevel="0" collapsed="false">
      <c r="A214" s="555" t="s">
        <v>7669</v>
      </c>
      <c r="B214" s="261" t="s">
        <v>109</v>
      </c>
      <c r="C214" s="261" t="s">
        <v>7670</v>
      </c>
      <c r="D214" s="261" t="s">
        <v>2728</v>
      </c>
      <c r="E214" s="262" t="s">
        <v>269</v>
      </c>
      <c r="F214" s="260" t="s">
        <v>7671</v>
      </c>
      <c r="G214" s="260"/>
      <c r="H214" s="260" t="s">
        <v>7672</v>
      </c>
      <c r="I214" s="260"/>
      <c r="J214" s="260" t="s">
        <v>7673</v>
      </c>
      <c r="K214" s="260"/>
      <c r="L214" s="264" t="n">
        <v>2055.1658016</v>
      </c>
      <c r="M214" s="260" t="s">
        <v>7659</v>
      </c>
      <c r="N214" s="264" t="n">
        <v>2924772.8029504</v>
      </c>
      <c r="O214" s="556" t="s">
        <v>7674</v>
      </c>
    </row>
    <row r="215" customFormat="false" ht="51" hidden="false" customHeight="false" outlineLevel="0" collapsed="false">
      <c r="A215" s="555" t="s">
        <v>3536</v>
      </c>
      <c r="B215" s="261" t="s">
        <v>2730</v>
      </c>
      <c r="C215" s="261" t="s">
        <v>3537</v>
      </c>
      <c r="D215" s="261" t="s">
        <v>2728</v>
      </c>
      <c r="E215" s="262" t="s">
        <v>2732</v>
      </c>
      <c r="F215" s="260" t="s">
        <v>7675</v>
      </c>
      <c r="G215" s="260"/>
      <c r="H215" s="260" t="s">
        <v>7676</v>
      </c>
      <c r="I215" s="260"/>
      <c r="J215" s="260" t="s">
        <v>7677</v>
      </c>
      <c r="K215" s="260"/>
      <c r="L215" s="264" t="n">
        <v>2032.4874919</v>
      </c>
      <c r="M215" s="260" t="s">
        <v>7659</v>
      </c>
      <c r="N215" s="264" t="n">
        <v>2926805.2904423</v>
      </c>
      <c r="O215" s="556" t="s">
        <v>7678</v>
      </c>
    </row>
    <row r="216" customFormat="false" ht="25.5" hidden="false" customHeight="false" outlineLevel="0" collapsed="false">
      <c r="A216" s="555" t="s">
        <v>3941</v>
      </c>
      <c r="B216" s="261" t="s">
        <v>203</v>
      </c>
      <c r="C216" s="261" t="s">
        <v>3942</v>
      </c>
      <c r="D216" s="261" t="s">
        <v>2728</v>
      </c>
      <c r="E216" s="262" t="s">
        <v>168</v>
      </c>
      <c r="F216" s="260" t="s">
        <v>6674</v>
      </c>
      <c r="G216" s="260"/>
      <c r="H216" s="260" t="s">
        <v>7679</v>
      </c>
      <c r="I216" s="260"/>
      <c r="J216" s="260" t="s">
        <v>7680</v>
      </c>
      <c r="K216" s="260"/>
      <c r="L216" s="264" t="n">
        <v>2014.4011915</v>
      </c>
      <c r="M216" s="260" t="s">
        <v>7659</v>
      </c>
      <c r="N216" s="264" t="n">
        <v>2928819.6916338</v>
      </c>
      <c r="O216" s="556" t="s">
        <v>7681</v>
      </c>
    </row>
    <row r="217" customFormat="false" ht="102" hidden="false" customHeight="false" outlineLevel="0" collapsed="false">
      <c r="A217" s="555" t="s">
        <v>3983</v>
      </c>
      <c r="B217" s="261" t="s">
        <v>203</v>
      </c>
      <c r="C217" s="261" t="s">
        <v>3984</v>
      </c>
      <c r="D217" s="261" t="s">
        <v>3054</v>
      </c>
      <c r="E217" s="262" t="s">
        <v>168</v>
      </c>
      <c r="F217" s="260" t="s">
        <v>6674</v>
      </c>
      <c r="G217" s="260"/>
      <c r="H217" s="260" t="s">
        <v>7682</v>
      </c>
      <c r="I217" s="260"/>
      <c r="J217" s="260" t="s">
        <v>7683</v>
      </c>
      <c r="K217" s="260"/>
      <c r="L217" s="264" t="n">
        <v>1998.7747576</v>
      </c>
      <c r="M217" s="260" t="s">
        <v>7659</v>
      </c>
      <c r="N217" s="264" t="n">
        <v>2930818.4663914</v>
      </c>
      <c r="O217" s="556" t="s">
        <v>7684</v>
      </c>
    </row>
    <row r="218" customFormat="false" ht="51" hidden="false" customHeight="false" outlineLevel="0" collapsed="false">
      <c r="A218" s="555" t="s">
        <v>3884</v>
      </c>
      <c r="B218" s="261" t="s">
        <v>109</v>
      </c>
      <c r="C218" s="261" t="s">
        <v>3885</v>
      </c>
      <c r="D218" s="261" t="s">
        <v>2728</v>
      </c>
      <c r="E218" s="262" t="s">
        <v>168</v>
      </c>
      <c r="F218" s="260" t="s">
        <v>7685</v>
      </c>
      <c r="G218" s="260"/>
      <c r="H218" s="260" t="s">
        <v>7686</v>
      </c>
      <c r="I218" s="260"/>
      <c r="J218" s="260" t="s">
        <v>7687</v>
      </c>
      <c r="K218" s="260"/>
      <c r="L218" s="264" t="n">
        <v>1998.2652</v>
      </c>
      <c r="M218" s="260" t="s">
        <v>7659</v>
      </c>
      <c r="N218" s="264" t="n">
        <v>2932816.7315914</v>
      </c>
      <c r="O218" s="556" t="s">
        <v>7688</v>
      </c>
    </row>
    <row r="219" customFormat="false" ht="15" hidden="false" customHeight="false" outlineLevel="0" collapsed="false">
      <c r="A219" s="555" t="s">
        <v>3863</v>
      </c>
      <c r="B219" s="261" t="s">
        <v>2730</v>
      </c>
      <c r="C219" s="261" t="s">
        <v>3864</v>
      </c>
      <c r="D219" s="261" t="s">
        <v>2728</v>
      </c>
      <c r="E219" s="262" t="s">
        <v>2732</v>
      </c>
      <c r="F219" s="260" t="s">
        <v>6930</v>
      </c>
      <c r="G219" s="260"/>
      <c r="H219" s="260" t="s">
        <v>7689</v>
      </c>
      <c r="I219" s="260"/>
      <c r="J219" s="260" t="s">
        <v>7690</v>
      </c>
      <c r="K219" s="260"/>
      <c r="L219" s="264" t="n">
        <v>1965.533616</v>
      </c>
      <c r="M219" s="260" t="s">
        <v>7659</v>
      </c>
      <c r="N219" s="264" t="n">
        <v>2934782.2652074</v>
      </c>
      <c r="O219" s="556" t="s">
        <v>7691</v>
      </c>
    </row>
    <row r="220" customFormat="false" ht="51" hidden="false" customHeight="false" outlineLevel="0" collapsed="false">
      <c r="A220" s="555" t="s">
        <v>7692</v>
      </c>
      <c r="B220" s="261" t="s">
        <v>109</v>
      </c>
      <c r="C220" s="261" t="s">
        <v>7693</v>
      </c>
      <c r="D220" s="261" t="s">
        <v>2728</v>
      </c>
      <c r="E220" s="262" t="s">
        <v>269</v>
      </c>
      <c r="F220" s="260" t="s">
        <v>7694</v>
      </c>
      <c r="G220" s="260"/>
      <c r="H220" s="260" t="s">
        <v>7695</v>
      </c>
      <c r="I220" s="260"/>
      <c r="J220" s="260" t="s">
        <v>7696</v>
      </c>
      <c r="K220" s="260"/>
      <c r="L220" s="264" t="n">
        <v>1962.3214035</v>
      </c>
      <c r="M220" s="260" t="s">
        <v>7659</v>
      </c>
      <c r="N220" s="264" t="n">
        <v>2936744.5866109</v>
      </c>
      <c r="O220" s="556" t="s">
        <v>7697</v>
      </c>
    </row>
    <row r="221" customFormat="false" ht="38.25" hidden="false" customHeight="false" outlineLevel="0" collapsed="false">
      <c r="A221" s="555" t="s">
        <v>3490</v>
      </c>
      <c r="B221" s="261" t="s">
        <v>109</v>
      </c>
      <c r="C221" s="261" t="s">
        <v>3491</v>
      </c>
      <c r="D221" s="261" t="s">
        <v>2728</v>
      </c>
      <c r="E221" s="262" t="s">
        <v>168</v>
      </c>
      <c r="F221" s="260" t="s">
        <v>7698</v>
      </c>
      <c r="G221" s="260"/>
      <c r="H221" s="260" t="s">
        <v>7699</v>
      </c>
      <c r="I221" s="260"/>
      <c r="J221" s="260" t="s">
        <v>7700</v>
      </c>
      <c r="K221" s="260"/>
      <c r="L221" s="264" t="n">
        <v>1951.9054474</v>
      </c>
      <c r="M221" s="260" t="s">
        <v>7659</v>
      </c>
      <c r="N221" s="264" t="n">
        <v>2938696.4920583</v>
      </c>
      <c r="O221" s="556" t="s">
        <v>7701</v>
      </c>
    </row>
    <row r="222" customFormat="false" ht="15" hidden="false" customHeight="false" outlineLevel="0" collapsed="false">
      <c r="A222" s="555" t="s">
        <v>7702</v>
      </c>
      <c r="B222" s="261" t="s">
        <v>109</v>
      </c>
      <c r="C222" s="261" t="s">
        <v>7703</v>
      </c>
      <c r="D222" s="261" t="s">
        <v>6649</v>
      </c>
      <c r="E222" s="262" t="s">
        <v>2798</v>
      </c>
      <c r="F222" s="260" t="s">
        <v>7704</v>
      </c>
      <c r="G222" s="260"/>
      <c r="H222" s="260" t="s">
        <v>6651</v>
      </c>
      <c r="I222" s="260"/>
      <c r="J222" s="260" t="s">
        <v>7705</v>
      </c>
      <c r="K222" s="260"/>
      <c r="L222" s="264" t="n">
        <v>1948.3299008</v>
      </c>
      <c r="M222" s="260" t="s">
        <v>7659</v>
      </c>
      <c r="N222" s="264" t="n">
        <v>2940644.8219591</v>
      </c>
      <c r="O222" s="556" t="s">
        <v>7706</v>
      </c>
    </row>
    <row r="223" customFormat="false" ht="51" hidden="false" customHeight="false" outlineLevel="0" collapsed="false">
      <c r="A223" s="555" t="s">
        <v>7707</v>
      </c>
      <c r="B223" s="261" t="s">
        <v>109</v>
      </c>
      <c r="C223" s="261" t="s">
        <v>7708</v>
      </c>
      <c r="D223" s="261" t="s">
        <v>2728</v>
      </c>
      <c r="E223" s="262" t="s">
        <v>168</v>
      </c>
      <c r="F223" s="260" t="s">
        <v>7709</v>
      </c>
      <c r="G223" s="260"/>
      <c r="H223" s="260" t="s">
        <v>7710</v>
      </c>
      <c r="I223" s="260"/>
      <c r="J223" s="260" t="s">
        <v>7711</v>
      </c>
      <c r="K223" s="260"/>
      <c r="L223" s="264" t="n">
        <v>1923.7442945</v>
      </c>
      <c r="M223" s="260" t="s">
        <v>7659</v>
      </c>
      <c r="N223" s="264" t="n">
        <v>2942568.5662536</v>
      </c>
      <c r="O223" s="556" t="s">
        <v>7712</v>
      </c>
    </row>
    <row r="224" customFormat="false" ht="25.5" hidden="false" customHeight="false" outlineLevel="0" collapsed="false">
      <c r="A224" s="555" t="s">
        <v>4036</v>
      </c>
      <c r="B224" s="261" t="s">
        <v>2730</v>
      </c>
      <c r="C224" s="261" t="s">
        <v>4037</v>
      </c>
      <c r="D224" s="261" t="s">
        <v>2728</v>
      </c>
      <c r="E224" s="262" t="s">
        <v>3130</v>
      </c>
      <c r="F224" s="260" t="s">
        <v>6846</v>
      </c>
      <c r="G224" s="260"/>
      <c r="H224" s="260" t="s">
        <v>7713</v>
      </c>
      <c r="I224" s="260"/>
      <c r="J224" s="260" t="s">
        <v>7714</v>
      </c>
      <c r="K224" s="260"/>
      <c r="L224" s="264" t="n">
        <v>1917.934939</v>
      </c>
      <c r="M224" s="260" t="s">
        <v>7659</v>
      </c>
      <c r="N224" s="264" t="n">
        <v>2944486.5011926</v>
      </c>
      <c r="O224" s="556" t="s">
        <v>7715</v>
      </c>
    </row>
    <row r="225" customFormat="false" ht="51" hidden="false" customHeight="false" outlineLevel="0" collapsed="false">
      <c r="A225" s="555" t="s">
        <v>3052</v>
      </c>
      <c r="B225" s="261" t="s">
        <v>203</v>
      </c>
      <c r="C225" s="261" t="s">
        <v>3053</v>
      </c>
      <c r="D225" s="261" t="s">
        <v>3054</v>
      </c>
      <c r="E225" s="262" t="s">
        <v>168</v>
      </c>
      <c r="F225" s="260" t="s">
        <v>7395</v>
      </c>
      <c r="G225" s="260"/>
      <c r="H225" s="260" t="s">
        <v>7716</v>
      </c>
      <c r="I225" s="260"/>
      <c r="J225" s="260" t="s">
        <v>7717</v>
      </c>
      <c r="K225" s="260"/>
      <c r="L225" s="264" t="n">
        <v>1901.3693205</v>
      </c>
      <c r="M225" s="260" t="s">
        <v>7659</v>
      </c>
      <c r="N225" s="264" t="n">
        <v>2946387.8705131</v>
      </c>
      <c r="O225" s="556" t="s">
        <v>7718</v>
      </c>
    </row>
    <row r="226" customFormat="false" ht="38.25" hidden="false" customHeight="false" outlineLevel="0" collapsed="false">
      <c r="A226" s="555" t="s">
        <v>3437</v>
      </c>
      <c r="B226" s="261" t="s">
        <v>109</v>
      </c>
      <c r="C226" s="261" t="s">
        <v>3438</v>
      </c>
      <c r="D226" s="261" t="s">
        <v>2728</v>
      </c>
      <c r="E226" s="262" t="s">
        <v>168</v>
      </c>
      <c r="F226" s="260" t="s">
        <v>7719</v>
      </c>
      <c r="G226" s="260"/>
      <c r="H226" s="260" t="s">
        <v>7720</v>
      </c>
      <c r="I226" s="260"/>
      <c r="J226" s="260" t="s">
        <v>7721</v>
      </c>
      <c r="K226" s="260"/>
      <c r="L226" s="264" t="n">
        <v>1900.2764246</v>
      </c>
      <c r="M226" s="260" t="s">
        <v>7659</v>
      </c>
      <c r="N226" s="264" t="n">
        <v>2948288.1469377</v>
      </c>
      <c r="O226" s="556" t="s">
        <v>7722</v>
      </c>
    </row>
    <row r="227" customFormat="false" ht="25.5" hidden="false" customHeight="false" outlineLevel="0" collapsed="false">
      <c r="A227" s="555" t="s">
        <v>3582</v>
      </c>
      <c r="B227" s="261" t="s">
        <v>109</v>
      </c>
      <c r="C227" s="261" t="s">
        <v>3583</v>
      </c>
      <c r="D227" s="261" t="s">
        <v>2728</v>
      </c>
      <c r="E227" s="262" t="s">
        <v>269</v>
      </c>
      <c r="F227" s="260" t="s">
        <v>7723</v>
      </c>
      <c r="G227" s="260"/>
      <c r="H227" s="260" t="s">
        <v>5412</v>
      </c>
      <c r="I227" s="260"/>
      <c r="J227" s="260" t="s">
        <v>7724</v>
      </c>
      <c r="K227" s="260"/>
      <c r="L227" s="264" t="n">
        <v>1887.6112646</v>
      </c>
      <c r="M227" s="260" t="s">
        <v>7659</v>
      </c>
      <c r="N227" s="264" t="n">
        <v>2950175.7582023</v>
      </c>
      <c r="O227" s="556" t="s">
        <v>7725</v>
      </c>
    </row>
    <row r="228" customFormat="false" ht="25.5" hidden="false" customHeight="false" outlineLevel="0" collapsed="false">
      <c r="A228" s="555" t="s">
        <v>3095</v>
      </c>
      <c r="B228" s="261" t="s">
        <v>203</v>
      </c>
      <c r="C228" s="261" t="s">
        <v>3096</v>
      </c>
      <c r="D228" s="261" t="s">
        <v>2728</v>
      </c>
      <c r="E228" s="262" t="s">
        <v>168</v>
      </c>
      <c r="F228" s="260" t="s">
        <v>7272</v>
      </c>
      <c r="G228" s="260"/>
      <c r="H228" s="260" t="s">
        <v>7726</v>
      </c>
      <c r="I228" s="260"/>
      <c r="J228" s="260" t="s">
        <v>7727</v>
      </c>
      <c r="K228" s="260"/>
      <c r="L228" s="264" t="n">
        <v>1879.1286288</v>
      </c>
      <c r="M228" s="260" t="s">
        <v>7659</v>
      </c>
      <c r="N228" s="264" t="n">
        <v>2952054.8868311</v>
      </c>
      <c r="O228" s="556" t="s">
        <v>7728</v>
      </c>
    </row>
    <row r="229" customFormat="false" ht="38.25" hidden="false" customHeight="false" outlineLevel="0" collapsed="false">
      <c r="A229" s="555" t="s">
        <v>7729</v>
      </c>
      <c r="B229" s="261" t="s">
        <v>109</v>
      </c>
      <c r="C229" s="261" t="s">
        <v>7730</v>
      </c>
      <c r="D229" s="261" t="s">
        <v>3172</v>
      </c>
      <c r="E229" s="262" t="s">
        <v>2772</v>
      </c>
      <c r="F229" s="260" t="s">
        <v>7731</v>
      </c>
      <c r="G229" s="260"/>
      <c r="H229" s="260" t="s">
        <v>7583</v>
      </c>
      <c r="I229" s="260"/>
      <c r="J229" s="260" t="s">
        <v>7732</v>
      </c>
      <c r="K229" s="260"/>
      <c r="L229" s="264" t="n">
        <v>1876.8753051</v>
      </c>
      <c r="M229" s="260" t="s">
        <v>7659</v>
      </c>
      <c r="N229" s="264" t="n">
        <v>2953931.7621362</v>
      </c>
      <c r="O229" s="556" t="s">
        <v>7733</v>
      </c>
    </row>
    <row r="230" customFormat="false" ht="25.5" hidden="false" customHeight="false" outlineLevel="0" collapsed="false">
      <c r="A230" s="555" t="s">
        <v>4040</v>
      </c>
      <c r="B230" s="261" t="s">
        <v>65</v>
      </c>
      <c r="C230" s="261" t="s">
        <v>4041</v>
      </c>
      <c r="D230" s="261" t="s">
        <v>2728</v>
      </c>
      <c r="E230" s="262" t="s">
        <v>168</v>
      </c>
      <c r="F230" s="260" t="s">
        <v>6846</v>
      </c>
      <c r="G230" s="260"/>
      <c r="H230" s="260" t="s">
        <v>7734</v>
      </c>
      <c r="I230" s="260"/>
      <c r="J230" s="260" t="s">
        <v>7735</v>
      </c>
      <c r="K230" s="260"/>
      <c r="L230" s="264" t="n">
        <v>1869.9765742</v>
      </c>
      <c r="M230" s="260" t="s">
        <v>7659</v>
      </c>
      <c r="N230" s="264" t="n">
        <v>2955801.7387104</v>
      </c>
      <c r="O230" s="556" t="s">
        <v>7736</v>
      </c>
    </row>
    <row r="231" customFormat="false" ht="25.5" hidden="false" customHeight="false" outlineLevel="0" collapsed="false">
      <c r="A231" s="555" t="s">
        <v>3690</v>
      </c>
      <c r="B231" s="261" t="s">
        <v>2730</v>
      </c>
      <c r="C231" s="261" t="s">
        <v>3691</v>
      </c>
      <c r="D231" s="261" t="s">
        <v>2728</v>
      </c>
      <c r="E231" s="262" t="s">
        <v>2930</v>
      </c>
      <c r="F231" s="260" t="s">
        <v>7737</v>
      </c>
      <c r="G231" s="260"/>
      <c r="H231" s="260" t="s">
        <v>7738</v>
      </c>
      <c r="I231" s="260"/>
      <c r="J231" s="260" t="s">
        <v>7739</v>
      </c>
      <c r="K231" s="260"/>
      <c r="L231" s="264" t="n">
        <v>1868.6497262</v>
      </c>
      <c r="M231" s="260" t="s">
        <v>7659</v>
      </c>
      <c r="N231" s="264" t="n">
        <v>2957670.3884366</v>
      </c>
      <c r="O231" s="556" t="s">
        <v>7740</v>
      </c>
    </row>
    <row r="232" customFormat="false" ht="63.75" hidden="false" customHeight="false" outlineLevel="0" collapsed="false">
      <c r="A232" s="555" t="s">
        <v>3985</v>
      </c>
      <c r="B232" s="261" t="s">
        <v>203</v>
      </c>
      <c r="C232" s="261" t="s">
        <v>3986</v>
      </c>
      <c r="D232" s="261" t="s">
        <v>3054</v>
      </c>
      <c r="E232" s="262" t="s">
        <v>168</v>
      </c>
      <c r="F232" s="260" t="s">
        <v>7741</v>
      </c>
      <c r="G232" s="260"/>
      <c r="H232" s="260" t="s">
        <v>7742</v>
      </c>
      <c r="I232" s="260"/>
      <c r="J232" s="260" t="s">
        <v>7743</v>
      </c>
      <c r="K232" s="260"/>
      <c r="L232" s="264" t="n">
        <v>1854.9696025</v>
      </c>
      <c r="M232" s="260" t="s">
        <v>7659</v>
      </c>
      <c r="N232" s="264" t="n">
        <v>2959525.3580391</v>
      </c>
      <c r="O232" s="556" t="s">
        <v>7744</v>
      </c>
    </row>
    <row r="233" customFormat="false" ht="15" hidden="false" customHeight="false" outlineLevel="0" collapsed="false">
      <c r="A233" s="555" t="s">
        <v>3124</v>
      </c>
      <c r="B233" s="261" t="s">
        <v>2730</v>
      </c>
      <c r="C233" s="261" t="s">
        <v>3125</v>
      </c>
      <c r="D233" s="261" t="s">
        <v>2728</v>
      </c>
      <c r="E233" s="262" t="s">
        <v>2732</v>
      </c>
      <c r="F233" s="260" t="s">
        <v>7745</v>
      </c>
      <c r="G233" s="260"/>
      <c r="H233" s="260" t="s">
        <v>7746</v>
      </c>
      <c r="I233" s="260"/>
      <c r="J233" s="260" t="s">
        <v>7747</v>
      </c>
      <c r="K233" s="260"/>
      <c r="L233" s="264" t="n">
        <v>1818.820985</v>
      </c>
      <c r="M233" s="260" t="s">
        <v>7659</v>
      </c>
      <c r="N233" s="264" t="n">
        <v>2961344.1790241</v>
      </c>
      <c r="O233" s="556" t="s">
        <v>7748</v>
      </c>
    </row>
    <row r="234" customFormat="false" ht="38.25" hidden="false" customHeight="false" outlineLevel="0" collapsed="false">
      <c r="A234" s="555" t="s">
        <v>3628</v>
      </c>
      <c r="B234" s="261" t="s">
        <v>203</v>
      </c>
      <c r="C234" s="261" t="s">
        <v>3629</v>
      </c>
      <c r="D234" s="261" t="s">
        <v>2728</v>
      </c>
      <c r="E234" s="262" t="s">
        <v>269</v>
      </c>
      <c r="F234" s="260" t="s">
        <v>7698</v>
      </c>
      <c r="G234" s="260"/>
      <c r="H234" s="260" t="s">
        <v>7749</v>
      </c>
      <c r="I234" s="260"/>
      <c r="J234" s="260" t="s">
        <v>7750</v>
      </c>
      <c r="K234" s="260"/>
      <c r="L234" s="264" t="n">
        <v>1816.0234138</v>
      </c>
      <c r="M234" s="260" t="s">
        <v>7659</v>
      </c>
      <c r="N234" s="264" t="n">
        <v>2963160.2024379</v>
      </c>
      <c r="O234" s="556" t="s">
        <v>7751</v>
      </c>
    </row>
    <row r="235" customFormat="false" ht="102" hidden="false" customHeight="false" outlineLevel="0" collapsed="false">
      <c r="A235" s="555" t="s">
        <v>3975</v>
      </c>
      <c r="B235" s="261" t="s">
        <v>203</v>
      </c>
      <c r="C235" s="261" t="s">
        <v>3976</v>
      </c>
      <c r="D235" s="261" t="s">
        <v>3054</v>
      </c>
      <c r="E235" s="262" t="s">
        <v>168</v>
      </c>
      <c r="F235" s="260" t="s">
        <v>6674</v>
      </c>
      <c r="G235" s="260"/>
      <c r="H235" s="260" t="s">
        <v>7752</v>
      </c>
      <c r="I235" s="260"/>
      <c r="J235" s="260" t="s">
        <v>7753</v>
      </c>
      <c r="K235" s="260"/>
      <c r="L235" s="264" t="n">
        <v>1806.2718796</v>
      </c>
      <c r="M235" s="260" t="s">
        <v>7659</v>
      </c>
      <c r="N235" s="264" t="n">
        <v>2964966.4743175</v>
      </c>
      <c r="O235" s="556" t="s">
        <v>7754</v>
      </c>
    </row>
    <row r="236" customFormat="false" ht="102" hidden="false" customHeight="false" outlineLevel="0" collapsed="false">
      <c r="A236" s="555" t="s">
        <v>3981</v>
      </c>
      <c r="B236" s="261" t="s">
        <v>203</v>
      </c>
      <c r="C236" s="261" t="s">
        <v>3982</v>
      </c>
      <c r="D236" s="261" t="s">
        <v>3054</v>
      </c>
      <c r="E236" s="262" t="s">
        <v>168</v>
      </c>
      <c r="F236" s="260" t="s">
        <v>6674</v>
      </c>
      <c r="G236" s="260"/>
      <c r="H236" s="260" t="s">
        <v>7234</v>
      </c>
      <c r="I236" s="260"/>
      <c r="J236" s="260" t="s">
        <v>7755</v>
      </c>
      <c r="K236" s="260"/>
      <c r="L236" s="264" t="n">
        <v>1804.2836057</v>
      </c>
      <c r="M236" s="260" t="s">
        <v>7659</v>
      </c>
      <c r="N236" s="264" t="n">
        <v>2966770.7579232</v>
      </c>
      <c r="O236" s="556" t="s">
        <v>7756</v>
      </c>
    </row>
    <row r="237" customFormat="false" ht="15" hidden="false" customHeight="false" outlineLevel="0" collapsed="false">
      <c r="A237" s="555" t="s">
        <v>7757</v>
      </c>
      <c r="B237" s="261" t="s">
        <v>109</v>
      </c>
      <c r="C237" s="261" t="s">
        <v>7758</v>
      </c>
      <c r="D237" s="261" t="s">
        <v>2728</v>
      </c>
      <c r="E237" s="262" t="s">
        <v>2772</v>
      </c>
      <c r="F237" s="260" t="s">
        <v>7759</v>
      </c>
      <c r="G237" s="260"/>
      <c r="H237" s="260" t="s">
        <v>7760</v>
      </c>
      <c r="I237" s="260"/>
      <c r="J237" s="260" t="s">
        <v>7761</v>
      </c>
      <c r="K237" s="260"/>
      <c r="L237" s="264" t="n">
        <v>1778.8356984</v>
      </c>
      <c r="M237" s="260" t="s">
        <v>7659</v>
      </c>
      <c r="N237" s="264" t="n">
        <v>2968549.5936216</v>
      </c>
      <c r="O237" s="556" t="s">
        <v>7762</v>
      </c>
    </row>
    <row r="238" customFormat="false" ht="38.25" hidden="false" customHeight="false" outlineLevel="0" collapsed="false">
      <c r="A238" s="555" t="s">
        <v>4094</v>
      </c>
      <c r="B238" s="261" t="s">
        <v>109</v>
      </c>
      <c r="C238" s="261" t="s">
        <v>4095</v>
      </c>
      <c r="D238" s="261" t="s">
        <v>2728</v>
      </c>
      <c r="E238" s="262" t="s">
        <v>269</v>
      </c>
      <c r="F238" s="260" t="s">
        <v>7763</v>
      </c>
      <c r="G238" s="260"/>
      <c r="H238" s="260" t="s">
        <v>7764</v>
      </c>
      <c r="I238" s="260"/>
      <c r="J238" s="260" t="s">
        <v>7765</v>
      </c>
      <c r="K238" s="260"/>
      <c r="L238" s="264" t="n">
        <v>1774.0483146</v>
      </c>
      <c r="M238" s="260" t="s">
        <v>7659</v>
      </c>
      <c r="N238" s="264" t="n">
        <v>2970323.6419362</v>
      </c>
      <c r="O238" s="556" t="s">
        <v>7766</v>
      </c>
    </row>
    <row r="239" customFormat="false" ht="63.75" hidden="false" customHeight="false" outlineLevel="0" collapsed="false">
      <c r="A239" s="555" t="s">
        <v>7767</v>
      </c>
      <c r="B239" s="261" t="s">
        <v>109</v>
      </c>
      <c r="C239" s="261" t="s">
        <v>7768</v>
      </c>
      <c r="D239" s="261" t="s">
        <v>3172</v>
      </c>
      <c r="E239" s="262" t="s">
        <v>168</v>
      </c>
      <c r="F239" s="260" t="s">
        <v>7769</v>
      </c>
      <c r="G239" s="260"/>
      <c r="H239" s="260" t="s">
        <v>7770</v>
      </c>
      <c r="I239" s="260"/>
      <c r="J239" s="260" t="s">
        <v>7771</v>
      </c>
      <c r="K239" s="260"/>
      <c r="L239" s="264" t="n">
        <v>1768.5918469</v>
      </c>
      <c r="M239" s="260" t="s">
        <v>7659</v>
      </c>
      <c r="N239" s="264" t="n">
        <v>2972092.2337831</v>
      </c>
      <c r="O239" s="556" t="s">
        <v>7772</v>
      </c>
    </row>
    <row r="240" customFormat="false" ht="38.25" hidden="false" customHeight="false" outlineLevel="0" collapsed="false">
      <c r="A240" s="555" t="s">
        <v>3127</v>
      </c>
      <c r="B240" s="261" t="s">
        <v>3128</v>
      </c>
      <c r="C240" s="261" t="s">
        <v>3129</v>
      </c>
      <c r="D240" s="261" t="s">
        <v>2728</v>
      </c>
      <c r="E240" s="262" t="s">
        <v>3130</v>
      </c>
      <c r="F240" s="260" t="s">
        <v>6846</v>
      </c>
      <c r="G240" s="260"/>
      <c r="H240" s="260" t="s">
        <v>7773</v>
      </c>
      <c r="I240" s="260"/>
      <c r="J240" s="260" t="s">
        <v>7774</v>
      </c>
      <c r="K240" s="260"/>
      <c r="L240" s="264" t="n">
        <v>1737.6114873</v>
      </c>
      <c r="M240" s="260" t="s">
        <v>7775</v>
      </c>
      <c r="N240" s="264" t="n">
        <v>2973829.8452704</v>
      </c>
      <c r="O240" s="556" t="s">
        <v>7776</v>
      </c>
    </row>
    <row r="241" customFormat="false" ht="51" hidden="false" customHeight="false" outlineLevel="0" collapsed="false">
      <c r="A241" s="555" t="s">
        <v>7777</v>
      </c>
      <c r="B241" s="261" t="s">
        <v>109</v>
      </c>
      <c r="C241" s="261" t="s">
        <v>7778</v>
      </c>
      <c r="D241" s="261" t="s">
        <v>2728</v>
      </c>
      <c r="E241" s="262" t="s">
        <v>168</v>
      </c>
      <c r="F241" s="260" t="s">
        <v>7779</v>
      </c>
      <c r="G241" s="260"/>
      <c r="H241" s="260" t="s">
        <v>7780</v>
      </c>
      <c r="I241" s="260"/>
      <c r="J241" s="260" t="s">
        <v>7781</v>
      </c>
      <c r="K241" s="260"/>
      <c r="L241" s="264" t="n">
        <v>1734.8244328</v>
      </c>
      <c r="M241" s="260" t="s">
        <v>7775</v>
      </c>
      <c r="N241" s="264" t="n">
        <v>2975564.6697032</v>
      </c>
      <c r="O241" s="556" t="s">
        <v>7782</v>
      </c>
    </row>
    <row r="242" customFormat="false" ht="25.5" hidden="false" customHeight="false" outlineLevel="0" collapsed="false">
      <c r="A242" s="555" t="s">
        <v>7783</v>
      </c>
      <c r="B242" s="261" t="s">
        <v>109</v>
      </c>
      <c r="C242" s="261" t="s">
        <v>7784</v>
      </c>
      <c r="D242" s="261" t="s">
        <v>2728</v>
      </c>
      <c r="E242" s="262" t="s">
        <v>168</v>
      </c>
      <c r="F242" s="260" t="s">
        <v>7272</v>
      </c>
      <c r="G242" s="260"/>
      <c r="H242" s="260" t="s">
        <v>7785</v>
      </c>
      <c r="I242" s="260"/>
      <c r="J242" s="260" t="s">
        <v>7786</v>
      </c>
      <c r="K242" s="260"/>
      <c r="L242" s="264" t="n">
        <v>1727.9199011</v>
      </c>
      <c r="M242" s="260" t="s">
        <v>7775</v>
      </c>
      <c r="N242" s="264" t="n">
        <v>2977292.5896043</v>
      </c>
      <c r="O242" s="556" t="s">
        <v>7787</v>
      </c>
    </row>
    <row r="243" customFormat="false" ht="38.25" hidden="false" customHeight="false" outlineLevel="0" collapsed="false">
      <c r="A243" s="555" t="s">
        <v>7788</v>
      </c>
      <c r="B243" s="261" t="s">
        <v>109</v>
      </c>
      <c r="C243" s="261" t="s">
        <v>7789</v>
      </c>
      <c r="D243" s="261" t="s">
        <v>2728</v>
      </c>
      <c r="E243" s="262" t="s">
        <v>269</v>
      </c>
      <c r="F243" s="260" t="s">
        <v>7790</v>
      </c>
      <c r="G243" s="260"/>
      <c r="H243" s="260" t="s">
        <v>7791</v>
      </c>
      <c r="I243" s="260"/>
      <c r="J243" s="260" t="s">
        <v>7792</v>
      </c>
      <c r="K243" s="260"/>
      <c r="L243" s="264" t="n">
        <v>1719.530384</v>
      </c>
      <c r="M243" s="260" t="s">
        <v>7775</v>
      </c>
      <c r="N243" s="264" t="n">
        <v>2979012.1199883</v>
      </c>
      <c r="O243" s="556" t="s">
        <v>7793</v>
      </c>
    </row>
    <row r="244" customFormat="false" ht="38.25" hidden="false" customHeight="false" outlineLevel="0" collapsed="false">
      <c r="A244" s="555" t="s">
        <v>4212</v>
      </c>
      <c r="B244" s="261" t="s">
        <v>109</v>
      </c>
      <c r="C244" s="261" t="s">
        <v>4213</v>
      </c>
      <c r="D244" s="261" t="s">
        <v>2728</v>
      </c>
      <c r="E244" s="262" t="s">
        <v>4214</v>
      </c>
      <c r="F244" s="260" t="s">
        <v>7794</v>
      </c>
      <c r="G244" s="260"/>
      <c r="H244" s="260" t="s">
        <v>7795</v>
      </c>
      <c r="I244" s="260"/>
      <c r="J244" s="260" t="s">
        <v>7796</v>
      </c>
      <c r="K244" s="260"/>
      <c r="L244" s="264" t="n">
        <v>1701.785736</v>
      </c>
      <c r="M244" s="260" t="s">
        <v>7775</v>
      </c>
      <c r="N244" s="264" t="n">
        <v>2980713.9057243</v>
      </c>
      <c r="O244" s="556" t="s">
        <v>7797</v>
      </c>
    </row>
    <row r="245" customFormat="false" ht="38.25" hidden="false" customHeight="false" outlineLevel="0" collapsed="false">
      <c r="A245" s="555" t="s">
        <v>3290</v>
      </c>
      <c r="B245" s="261" t="s">
        <v>109</v>
      </c>
      <c r="C245" s="261" t="s">
        <v>3291</v>
      </c>
      <c r="D245" s="261" t="s">
        <v>2728</v>
      </c>
      <c r="E245" s="262" t="s">
        <v>164</v>
      </c>
      <c r="F245" s="260" t="s">
        <v>7798</v>
      </c>
      <c r="G245" s="260"/>
      <c r="H245" s="260" t="s">
        <v>7799</v>
      </c>
      <c r="I245" s="260"/>
      <c r="J245" s="260" t="s">
        <v>7800</v>
      </c>
      <c r="K245" s="260"/>
      <c r="L245" s="264" t="n">
        <v>1700.5460729</v>
      </c>
      <c r="M245" s="260" t="s">
        <v>7775</v>
      </c>
      <c r="N245" s="264" t="n">
        <v>2982414.4517972</v>
      </c>
      <c r="O245" s="556" t="s">
        <v>7801</v>
      </c>
    </row>
    <row r="246" customFormat="false" ht="25.5" hidden="false" customHeight="false" outlineLevel="0" collapsed="false">
      <c r="A246" s="555" t="s">
        <v>3617</v>
      </c>
      <c r="B246" s="261" t="s">
        <v>2764</v>
      </c>
      <c r="C246" s="261" t="s">
        <v>3618</v>
      </c>
      <c r="D246" s="261" t="s">
        <v>2728</v>
      </c>
      <c r="E246" s="262" t="s">
        <v>2766</v>
      </c>
      <c r="F246" s="260" t="s">
        <v>7802</v>
      </c>
      <c r="G246" s="260"/>
      <c r="H246" s="260" t="s">
        <v>7320</v>
      </c>
      <c r="I246" s="260"/>
      <c r="J246" s="260" t="s">
        <v>7803</v>
      </c>
      <c r="K246" s="260"/>
      <c r="L246" s="264" t="n">
        <v>1687.1153257</v>
      </c>
      <c r="M246" s="260" t="s">
        <v>7775</v>
      </c>
      <c r="N246" s="264" t="n">
        <v>2984101.5671229</v>
      </c>
      <c r="O246" s="556" t="s">
        <v>7804</v>
      </c>
    </row>
    <row r="247" customFormat="false" ht="25.5" hidden="false" customHeight="false" outlineLevel="0" collapsed="false">
      <c r="A247" s="555" t="s">
        <v>4182</v>
      </c>
      <c r="B247" s="261" t="s">
        <v>203</v>
      </c>
      <c r="C247" s="261" t="s">
        <v>4183</v>
      </c>
      <c r="D247" s="261" t="s">
        <v>2728</v>
      </c>
      <c r="E247" s="262" t="s">
        <v>168</v>
      </c>
      <c r="F247" s="260" t="s">
        <v>7805</v>
      </c>
      <c r="G247" s="260"/>
      <c r="H247" s="260" t="s">
        <v>6600</v>
      </c>
      <c r="I247" s="260"/>
      <c r="J247" s="260" t="s">
        <v>7806</v>
      </c>
      <c r="K247" s="260"/>
      <c r="L247" s="264" t="n">
        <v>1675.1457172</v>
      </c>
      <c r="M247" s="260" t="s">
        <v>7775</v>
      </c>
      <c r="N247" s="264" t="n">
        <v>2985776.7128401</v>
      </c>
      <c r="O247" s="556" t="s">
        <v>7807</v>
      </c>
    </row>
    <row r="248" customFormat="false" ht="38.25" hidden="false" customHeight="false" outlineLevel="0" collapsed="false">
      <c r="A248" s="555" t="s">
        <v>2940</v>
      </c>
      <c r="B248" s="261" t="s">
        <v>109</v>
      </c>
      <c r="C248" s="261" t="s">
        <v>2941</v>
      </c>
      <c r="D248" s="261" t="s">
        <v>2728</v>
      </c>
      <c r="E248" s="262" t="s">
        <v>168</v>
      </c>
      <c r="F248" s="260" t="s">
        <v>7808</v>
      </c>
      <c r="G248" s="260"/>
      <c r="H248" s="260" t="s">
        <v>7809</v>
      </c>
      <c r="I248" s="260"/>
      <c r="J248" s="260" t="s">
        <v>7810</v>
      </c>
      <c r="K248" s="260"/>
      <c r="L248" s="264" t="n">
        <v>1670.1100889</v>
      </c>
      <c r="M248" s="260" t="s">
        <v>7775</v>
      </c>
      <c r="N248" s="264" t="n">
        <v>2987446.822929</v>
      </c>
      <c r="O248" s="556" t="s">
        <v>7811</v>
      </c>
    </row>
    <row r="249" customFormat="false" ht="25.5" hidden="false" customHeight="false" outlineLevel="0" collapsed="false">
      <c r="A249" s="555" t="s">
        <v>3588</v>
      </c>
      <c r="B249" s="261" t="s">
        <v>2963</v>
      </c>
      <c r="C249" s="261" t="s">
        <v>3589</v>
      </c>
      <c r="D249" s="261" t="s">
        <v>2728</v>
      </c>
      <c r="E249" s="262" t="s">
        <v>168</v>
      </c>
      <c r="F249" s="260" t="s">
        <v>7812</v>
      </c>
      <c r="G249" s="260"/>
      <c r="H249" s="260" t="s">
        <v>7813</v>
      </c>
      <c r="I249" s="260"/>
      <c r="J249" s="260" t="s">
        <v>7814</v>
      </c>
      <c r="K249" s="260"/>
      <c r="L249" s="264" t="n">
        <v>1616.9162692</v>
      </c>
      <c r="M249" s="260" t="s">
        <v>7775</v>
      </c>
      <c r="N249" s="264" t="n">
        <v>2989063.7391982</v>
      </c>
      <c r="O249" s="556" t="s">
        <v>7815</v>
      </c>
    </row>
    <row r="250" customFormat="false" ht="38.25" hidden="false" customHeight="false" outlineLevel="0" collapsed="false">
      <c r="A250" s="555" t="s">
        <v>3828</v>
      </c>
      <c r="B250" s="261" t="s">
        <v>203</v>
      </c>
      <c r="C250" s="261" t="s">
        <v>3829</v>
      </c>
      <c r="D250" s="261" t="s">
        <v>2728</v>
      </c>
      <c r="E250" s="262" t="s">
        <v>168</v>
      </c>
      <c r="F250" s="260" t="s">
        <v>6674</v>
      </c>
      <c r="G250" s="260"/>
      <c r="H250" s="260" t="s">
        <v>7816</v>
      </c>
      <c r="I250" s="260"/>
      <c r="J250" s="260" t="s">
        <v>7817</v>
      </c>
      <c r="K250" s="260"/>
      <c r="L250" s="264" t="n">
        <v>1610.7116558</v>
      </c>
      <c r="M250" s="260" t="s">
        <v>7775</v>
      </c>
      <c r="N250" s="264" t="n">
        <v>2990674.450854</v>
      </c>
      <c r="O250" s="556" t="s">
        <v>7818</v>
      </c>
    </row>
    <row r="251" customFormat="false" ht="38.25" hidden="false" customHeight="false" outlineLevel="0" collapsed="false">
      <c r="A251" s="555" t="s">
        <v>7819</v>
      </c>
      <c r="B251" s="261" t="s">
        <v>109</v>
      </c>
      <c r="C251" s="261" t="s">
        <v>7820</v>
      </c>
      <c r="D251" s="261" t="s">
        <v>2728</v>
      </c>
      <c r="E251" s="262" t="s">
        <v>168</v>
      </c>
      <c r="F251" s="260" t="s">
        <v>6726</v>
      </c>
      <c r="G251" s="260"/>
      <c r="H251" s="260" t="s">
        <v>7821</v>
      </c>
      <c r="I251" s="260"/>
      <c r="J251" s="260" t="s">
        <v>7822</v>
      </c>
      <c r="K251" s="260"/>
      <c r="L251" s="264" t="n">
        <v>1585.3736531</v>
      </c>
      <c r="M251" s="260" t="s">
        <v>7775</v>
      </c>
      <c r="N251" s="264" t="n">
        <v>2992259.8245071</v>
      </c>
      <c r="O251" s="556" t="s">
        <v>7823</v>
      </c>
    </row>
    <row r="252" customFormat="false" ht="38.25" hidden="false" customHeight="false" outlineLevel="0" collapsed="false">
      <c r="A252" s="555" t="s">
        <v>3013</v>
      </c>
      <c r="B252" s="261" t="s">
        <v>109</v>
      </c>
      <c r="C252" s="261" t="s">
        <v>3014</v>
      </c>
      <c r="D252" s="261" t="s">
        <v>2728</v>
      </c>
      <c r="E252" s="262" t="s">
        <v>164</v>
      </c>
      <c r="F252" s="260" t="s">
        <v>7824</v>
      </c>
      <c r="G252" s="260"/>
      <c r="H252" s="260" t="s">
        <v>7825</v>
      </c>
      <c r="I252" s="260"/>
      <c r="J252" s="260" t="s">
        <v>7826</v>
      </c>
      <c r="K252" s="260"/>
      <c r="L252" s="264" t="n">
        <v>1582.1924492</v>
      </c>
      <c r="M252" s="260" t="s">
        <v>7775</v>
      </c>
      <c r="N252" s="264" t="n">
        <v>2993842.0169563</v>
      </c>
      <c r="O252" s="556" t="s">
        <v>7827</v>
      </c>
    </row>
    <row r="253" customFormat="false" ht="38.25" hidden="false" customHeight="false" outlineLevel="0" collapsed="false">
      <c r="A253" s="555" t="s">
        <v>3231</v>
      </c>
      <c r="B253" s="261" t="s">
        <v>203</v>
      </c>
      <c r="C253" s="261" t="s">
        <v>3232</v>
      </c>
      <c r="D253" s="261" t="s">
        <v>2728</v>
      </c>
      <c r="E253" s="262" t="s">
        <v>164</v>
      </c>
      <c r="F253" s="260" t="s">
        <v>7828</v>
      </c>
      <c r="G253" s="260"/>
      <c r="H253" s="260" t="s">
        <v>7829</v>
      </c>
      <c r="I253" s="260"/>
      <c r="J253" s="260" t="s">
        <v>7830</v>
      </c>
      <c r="K253" s="260"/>
      <c r="L253" s="264" t="n">
        <v>1581.4866963</v>
      </c>
      <c r="M253" s="260" t="s">
        <v>7775</v>
      </c>
      <c r="N253" s="264" t="n">
        <v>2995423.5036526</v>
      </c>
      <c r="O253" s="556" t="s">
        <v>7831</v>
      </c>
    </row>
    <row r="254" customFormat="false" ht="51" hidden="false" customHeight="false" outlineLevel="0" collapsed="false">
      <c r="A254" s="555" t="s">
        <v>4260</v>
      </c>
      <c r="B254" s="261" t="s">
        <v>203</v>
      </c>
      <c r="C254" s="261" t="s">
        <v>4261</v>
      </c>
      <c r="D254" s="261" t="s">
        <v>2728</v>
      </c>
      <c r="E254" s="262" t="s">
        <v>168</v>
      </c>
      <c r="F254" s="260" t="s">
        <v>6674</v>
      </c>
      <c r="G254" s="260"/>
      <c r="H254" s="260" t="s">
        <v>7832</v>
      </c>
      <c r="I254" s="260"/>
      <c r="J254" s="260" t="s">
        <v>7833</v>
      </c>
      <c r="K254" s="260"/>
      <c r="L254" s="264" t="n">
        <v>1556.4787383</v>
      </c>
      <c r="M254" s="260" t="s">
        <v>7775</v>
      </c>
      <c r="N254" s="264" t="n">
        <v>2996979.9823909</v>
      </c>
      <c r="O254" s="556" t="s">
        <v>7834</v>
      </c>
    </row>
    <row r="255" customFormat="false" ht="15" hidden="false" customHeight="false" outlineLevel="0" collapsed="false">
      <c r="A255" s="555" t="s">
        <v>4147</v>
      </c>
      <c r="B255" s="261" t="s">
        <v>65</v>
      </c>
      <c r="C255" s="261" t="s">
        <v>4148</v>
      </c>
      <c r="D255" s="261" t="s">
        <v>2728</v>
      </c>
      <c r="E255" s="262" t="s">
        <v>242</v>
      </c>
      <c r="F255" s="260" t="s">
        <v>7835</v>
      </c>
      <c r="G255" s="260"/>
      <c r="H255" s="260" t="s">
        <v>7836</v>
      </c>
      <c r="I255" s="260"/>
      <c r="J255" s="260" t="s">
        <v>7837</v>
      </c>
      <c r="K255" s="260"/>
      <c r="L255" s="264" t="n">
        <v>1556.0091459</v>
      </c>
      <c r="M255" s="260" t="s">
        <v>7775</v>
      </c>
      <c r="N255" s="264" t="n">
        <v>2998535.9915368</v>
      </c>
      <c r="O255" s="556" t="s">
        <v>7838</v>
      </c>
    </row>
    <row r="256" customFormat="false" ht="25.5" hidden="false" customHeight="false" outlineLevel="0" collapsed="false">
      <c r="A256" s="555" t="s">
        <v>3038</v>
      </c>
      <c r="B256" s="261" t="s">
        <v>109</v>
      </c>
      <c r="C256" s="261" t="s">
        <v>3039</v>
      </c>
      <c r="D256" s="261" t="s">
        <v>2728</v>
      </c>
      <c r="E256" s="262" t="s">
        <v>269</v>
      </c>
      <c r="F256" s="260" t="s">
        <v>7839</v>
      </c>
      <c r="G256" s="260"/>
      <c r="H256" s="260" t="s">
        <v>7840</v>
      </c>
      <c r="I256" s="260"/>
      <c r="J256" s="260" t="s">
        <v>7841</v>
      </c>
      <c r="K256" s="260"/>
      <c r="L256" s="264" t="n">
        <v>1550.452851</v>
      </c>
      <c r="M256" s="260" t="s">
        <v>7775</v>
      </c>
      <c r="N256" s="264" t="n">
        <v>3000086.4443878</v>
      </c>
      <c r="O256" s="556" t="s">
        <v>7842</v>
      </c>
    </row>
    <row r="257" customFormat="false" ht="38.25" hidden="false" customHeight="false" outlineLevel="0" collapsed="false">
      <c r="A257" s="555" t="s">
        <v>4083</v>
      </c>
      <c r="B257" s="261" t="s">
        <v>109</v>
      </c>
      <c r="C257" s="261" t="s">
        <v>4084</v>
      </c>
      <c r="D257" s="261" t="s">
        <v>2728</v>
      </c>
      <c r="E257" s="262" t="s">
        <v>3083</v>
      </c>
      <c r="F257" s="260" t="s">
        <v>7843</v>
      </c>
      <c r="G257" s="260"/>
      <c r="H257" s="260" t="s">
        <v>7844</v>
      </c>
      <c r="I257" s="260"/>
      <c r="J257" s="260" t="s">
        <v>7845</v>
      </c>
      <c r="K257" s="260"/>
      <c r="L257" s="264" t="n">
        <v>1513.6017069</v>
      </c>
      <c r="M257" s="260" t="s">
        <v>7775</v>
      </c>
      <c r="N257" s="264" t="n">
        <v>3001600.0460947</v>
      </c>
      <c r="O257" s="556" t="s">
        <v>7846</v>
      </c>
    </row>
    <row r="258" customFormat="false" ht="51" hidden="false" customHeight="false" outlineLevel="0" collapsed="false">
      <c r="A258" s="555" t="s">
        <v>3937</v>
      </c>
      <c r="B258" s="261" t="s">
        <v>203</v>
      </c>
      <c r="C258" s="261" t="s">
        <v>3938</v>
      </c>
      <c r="D258" s="261" t="s">
        <v>3054</v>
      </c>
      <c r="E258" s="262" t="s">
        <v>168</v>
      </c>
      <c r="F258" s="260" t="s">
        <v>6674</v>
      </c>
      <c r="G258" s="260"/>
      <c r="H258" s="260" t="s">
        <v>7847</v>
      </c>
      <c r="I258" s="260"/>
      <c r="J258" s="260" t="s">
        <v>7848</v>
      </c>
      <c r="K258" s="260"/>
      <c r="L258" s="264" t="n">
        <v>1482.5429259</v>
      </c>
      <c r="M258" s="260" t="s">
        <v>7775</v>
      </c>
      <c r="N258" s="264" t="n">
        <v>3003082.5890206</v>
      </c>
      <c r="O258" s="556" t="s">
        <v>7849</v>
      </c>
    </row>
    <row r="259" customFormat="false" ht="25.5" hidden="false" customHeight="false" outlineLevel="0" collapsed="false">
      <c r="A259" s="555" t="s">
        <v>4165</v>
      </c>
      <c r="B259" s="261" t="s">
        <v>203</v>
      </c>
      <c r="C259" s="261" t="s">
        <v>4166</v>
      </c>
      <c r="D259" s="261" t="s">
        <v>2728</v>
      </c>
      <c r="E259" s="262" t="s">
        <v>168</v>
      </c>
      <c r="F259" s="260" t="s">
        <v>7850</v>
      </c>
      <c r="G259" s="260"/>
      <c r="H259" s="260" t="s">
        <v>7851</v>
      </c>
      <c r="I259" s="260"/>
      <c r="J259" s="260" t="s">
        <v>7852</v>
      </c>
      <c r="K259" s="260"/>
      <c r="L259" s="264" t="n">
        <v>1476.7979134</v>
      </c>
      <c r="M259" s="260" t="s">
        <v>7775</v>
      </c>
      <c r="N259" s="264" t="n">
        <v>3004559.386934</v>
      </c>
      <c r="O259" s="556" t="s">
        <v>7853</v>
      </c>
    </row>
    <row r="260" customFormat="false" ht="25.5" hidden="false" customHeight="false" outlineLevel="0" collapsed="false">
      <c r="A260" s="555" t="s">
        <v>3211</v>
      </c>
      <c r="B260" s="261" t="s">
        <v>109</v>
      </c>
      <c r="C260" s="261" t="s">
        <v>3212</v>
      </c>
      <c r="D260" s="261" t="s">
        <v>2728</v>
      </c>
      <c r="E260" s="262" t="s">
        <v>164</v>
      </c>
      <c r="F260" s="260" t="s">
        <v>7854</v>
      </c>
      <c r="G260" s="260"/>
      <c r="H260" s="260" t="s">
        <v>7855</v>
      </c>
      <c r="I260" s="260"/>
      <c r="J260" s="260" t="s">
        <v>7856</v>
      </c>
      <c r="K260" s="260"/>
      <c r="L260" s="264" t="n">
        <v>1476.6780075</v>
      </c>
      <c r="M260" s="260" t="s">
        <v>7775</v>
      </c>
      <c r="N260" s="264" t="n">
        <v>3006036.0649415</v>
      </c>
      <c r="O260" s="556" t="s">
        <v>7857</v>
      </c>
    </row>
    <row r="261" customFormat="false" ht="25.5" hidden="false" customHeight="false" outlineLevel="0" collapsed="false">
      <c r="A261" s="555" t="s">
        <v>3585</v>
      </c>
      <c r="B261" s="261" t="s">
        <v>2963</v>
      </c>
      <c r="C261" s="261" t="s">
        <v>3586</v>
      </c>
      <c r="D261" s="261" t="s">
        <v>2728</v>
      </c>
      <c r="E261" s="262" t="s">
        <v>168</v>
      </c>
      <c r="F261" s="260" t="s">
        <v>7323</v>
      </c>
      <c r="G261" s="260"/>
      <c r="H261" s="260" t="s">
        <v>7858</v>
      </c>
      <c r="I261" s="260"/>
      <c r="J261" s="260" t="s">
        <v>7859</v>
      </c>
      <c r="K261" s="260"/>
      <c r="L261" s="264" t="n">
        <v>1472.2818341</v>
      </c>
      <c r="M261" s="260" t="s">
        <v>7775</v>
      </c>
      <c r="N261" s="264" t="n">
        <v>3007508.3467756</v>
      </c>
      <c r="O261" s="556" t="s">
        <v>7860</v>
      </c>
    </row>
    <row r="262" customFormat="false" ht="51" hidden="false" customHeight="false" outlineLevel="0" collapsed="false">
      <c r="A262" s="555" t="s">
        <v>7861</v>
      </c>
      <c r="B262" s="261" t="s">
        <v>109</v>
      </c>
      <c r="C262" s="261" t="s">
        <v>7862</v>
      </c>
      <c r="D262" s="261" t="s">
        <v>2728</v>
      </c>
      <c r="E262" s="262" t="s">
        <v>168</v>
      </c>
      <c r="F262" s="260" t="s">
        <v>7863</v>
      </c>
      <c r="G262" s="260"/>
      <c r="H262" s="260" t="s">
        <v>5033</v>
      </c>
      <c r="I262" s="260"/>
      <c r="J262" s="260" t="s">
        <v>7864</v>
      </c>
      <c r="K262" s="260"/>
      <c r="L262" s="264" t="n">
        <v>1457.1666411</v>
      </c>
      <c r="M262" s="260" t="s">
        <v>7775</v>
      </c>
      <c r="N262" s="264" t="n">
        <v>3008965.5134167</v>
      </c>
      <c r="O262" s="556" t="s">
        <v>7865</v>
      </c>
    </row>
    <row r="263" customFormat="false" ht="51" hidden="false" customHeight="false" outlineLevel="0" collapsed="false">
      <c r="A263" s="555" t="s">
        <v>4276</v>
      </c>
      <c r="B263" s="261" t="s">
        <v>109</v>
      </c>
      <c r="C263" s="261" t="s">
        <v>4277</v>
      </c>
      <c r="D263" s="261" t="s">
        <v>2728</v>
      </c>
      <c r="E263" s="262" t="s">
        <v>168</v>
      </c>
      <c r="F263" s="260" t="s">
        <v>7866</v>
      </c>
      <c r="G263" s="260"/>
      <c r="H263" s="260" t="s">
        <v>7867</v>
      </c>
      <c r="I263" s="260"/>
      <c r="J263" s="260" t="s">
        <v>7868</v>
      </c>
      <c r="K263" s="260"/>
      <c r="L263" s="264" t="n">
        <v>1417.7646674</v>
      </c>
      <c r="M263" s="260" t="s">
        <v>7869</v>
      </c>
      <c r="N263" s="264" t="n">
        <v>3010383.2780841</v>
      </c>
      <c r="O263" s="556" t="s">
        <v>7870</v>
      </c>
    </row>
    <row r="264" customFormat="false" ht="15" hidden="false" customHeight="false" outlineLevel="0" collapsed="false">
      <c r="A264" s="555" t="s">
        <v>3427</v>
      </c>
      <c r="B264" s="261" t="s">
        <v>2730</v>
      </c>
      <c r="C264" s="261" t="s">
        <v>3428</v>
      </c>
      <c r="D264" s="261" t="s">
        <v>2728</v>
      </c>
      <c r="E264" s="262" t="s">
        <v>2732</v>
      </c>
      <c r="F264" s="260" t="s">
        <v>7871</v>
      </c>
      <c r="G264" s="260"/>
      <c r="H264" s="260" t="s">
        <v>7872</v>
      </c>
      <c r="I264" s="260"/>
      <c r="J264" s="260" t="s">
        <v>7873</v>
      </c>
      <c r="K264" s="260"/>
      <c r="L264" s="264" t="n">
        <v>1384.7977836</v>
      </c>
      <c r="M264" s="260" t="s">
        <v>7869</v>
      </c>
      <c r="N264" s="264" t="n">
        <v>3011768.0758677</v>
      </c>
      <c r="O264" s="556" t="s">
        <v>7874</v>
      </c>
    </row>
    <row r="265" customFormat="false" ht="25.5" hidden="false" customHeight="false" outlineLevel="0" collapsed="false">
      <c r="A265" s="555" t="s">
        <v>3534</v>
      </c>
      <c r="B265" s="261" t="s">
        <v>2730</v>
      </c>
      <c r="C265" s="261" t="s">
        <v>3535</v>
      </c>
      <c r="D265" s="261" t="s">
        <v>2728</v>
      </c>
      <c r="E265" s="262" t="s">
        <v>2732</v>
      </c>
      <c r="F265" s="260" t="s">
        <v>7675</v>
      </c>
      <c r="G265" s="260"/>
      <c r="H265" s="260" t="s">
        <v>7875</v>
      </c>
      <c r="I265" s="260"/>
      <c r="J265" s="260" t="s">
        <v>7876</v>
      </c>
      <c r="K265" s="260"/>
      <c r="L265" s="264" t="n">
        <v>1349.1886991</v>
      </c>
      <c r="M265" s="260" t="s">
        <v>7869</v>
      </c>
      <c r="N265" s="264" t="n">
        <v>3013117.2645668</v>
      </c>
      <c r="O265" s="556" t="s">
        <v>7877</v>
      </c>
    </row>
    <row r="266" customFormat="false" ht="25.5" hidden="false" customHeight="false" outlineLevel="0" collapsed="false">
      <c r="A266" s="555" t="s">
        <v>7878</v>
      </c>
      <c r="B266" s="261" t="s">
        <v>109</v>
      </c>
      <c r="C266" s="261" t="s">
        <v>7879</v>
      </c>
      <c r="D266" s="261" t="s">
        <v>2728</v>
      </c>
      <c r="E266" s="262" t="s">
        <v>417</v>
      </c>
      <c r="F266" s="260" t="s">
        <v>7880</v>
      </c>
      <c r="G266" s="260"/>
      <c r="H266" s="260" t="s">
        <v>7881</v>
      </c>
      <c r="I266" s="260"/>
      <c r="J266" s="260" t="s">
        <v>7882</v>
      </c>
      <c r="K266" s="260"/>
      <c r="L266" s="264" t="n">
        <v>1327.9781294</v>
      </c>
      <c r="M266" s="260" t="s">
        <v>7869</v>
      </c>
      <c r="N266" s="264" t="n">
        <v>3014445.2426962</v>
      </c>
      <c r="O266" s="556" t="s">
        <v>7883</v>
      </c>
    </row>
    <row r="267" customFormat="false" ht="25.5" hidden="false" customHeight="false" outlineLevel="0" collapsed="false">
      <c r="A267" s="555" t="s">
        <v>3705</v>
      </c>
      <c r="B267" s="261" t="s">
        <v>109</v>
      </c>
      <c r="C267" s="261" t="s">
        <v>3706</v>
      </c>
      <c r="D267" s="261" t="s">
        <v>2728</v>
      </c>
      <c r="E267" s="262" t="s">
        <v>168</v>
      </c>
      <c r="F267" s="260" t="s">
        <v>7884</v>
      </c>
      <c r="G267" s="260"/>
      <c r="H267" s="260" t="s">
        <v>7885</v>
      </c>
      <c r="I267" s="260"/>
      <c r="J267" s="260" t="s">
        <v>7886</v>
      </c>
      <c r="K267" s="260"/>
      <c r="L267" s="264" t="n">
        <v>1309.7917607</v>
      </c>
      <c r="M267" s="260" t="s">
        <v>7869</v>
      </c>
      <c r="N267" s="264" t="n">
        <v>3015755.0344569</v>
      </c>
      <c r="O267" s="556" t="s">
        <v>7887</v>
      </c>
    </row>
    <row r="268" customFormat="false" ht="25.5" hidden="false" customHeight="false" outlineLevel="0" collapsed="false">
      <c r="A268" s="555" t="s">
        <v>3658</v>
      </c>
      <c r="B268" s="261" t="s">
        <v>3654</v>
      </c>
      <c r="C268" s="261" t="s">
        <v>3659</v>
      </c>
      <c r="D268" s="261" t="s">
        <v>2728</v>
      </c>
      <c r="E268" s="262" t="s">
        <v>269</v>
      </c>
      <c r="F268" s="260" t="s">
        <v>7888</v>
      </c>
      <c r="G268" s="260"/>
      <c r="H268" s="260" t="s">
        <v>7889</v>
      </c>
      <c r="I268" s="260"/>
      <c r="J268" s="260" t="s">
        <v>7890</v>
      </c>
      <c r="K268" s="260"/>
      <c r="L268" s="264" t="n">
        <v>1302.9688237</v>
      </c>
      <c r="M268" s="260" t="s">
        <v>7869</v>
      </c>
      <c r="N268" s="264" t="n">
        <v>3017058.0032806</v>
      </c>
      <c r="O268" s="556" t="s">
        <v>7891</v>
      </c>
    </row>
    <row r="269" customFormat="false" ht="38.25" hidden="false" customHeight="false" outlineLevel="0" collapsed="false">
      <c r="A269" s="555" t="s">
        <v>3333</v>
      </c>
      <c r="B269" s="261" t="s">
        <v>109</v>
      </c>
      <c r="C269" s="261" t="s">
        <v>3334</v>
      </c>
      <c r="D269" s="261" t="s">
        <v>2728</v>
      </c>
      <c r="E269" s="262" t="s">
        <v>269</v>
      </c>
      <c r="F269" s="260" t="s">
        <v>7892</v>
      </c>
      <c r="G269" s="260"/>
      <c r="H269" s="260" t="s">
        <v>7893</v>
      </c>
      <c r="I269" s="260"/>
      <c r="J269" s="260" t="s">
        <v>7894</v>
      </c>
      <c r="K269" s="260"/>
      <c r="L269" s="264" t="n">
        <v>1272.0812488</v>
      </c>
      <c r="M269" s="260" t="s">
        <v>7869</v>
      </c>
      <c r="N269" s="264" t="n">
        <v>3018330.0845294</v>
      </c>
      <c r="O269" s="556" t="s">
        <v>7895</v>
      </c>
    </row>
    <row r="270" customFormat="false" ht="51" hidden="false" customHeight="false" outlineLevel="0" collapsed="false">
      <c r="A270" s="555" t="s">
        <v>4247</v>
      </c>
      <c r="B270" s="261" t="s">
        <v>203</v>
      </c>
      <c r="C270" s="261" t="s">
        <v>4248</v>
      </c>
      <c r="D270" s="261" t="s">
        <v>2728</v>
      </c>
      <c r="E270" s="262" t="s">
        <v>164</v>
      </c>
      <c r="F270" s="260" t="s">
        <v>7896</v>
      </c>
      <c r="G270" s="260"/>
      <c r="H270" s="260" t="s">
        <v>7897</v>
      </c>
      <c r="I270" s="260"/>
      <c r="J270" s="260" t="s">
        <v>7898</v>
      </c>
      <c r="K270" s="260"/>
      <c r="L270" s="264" t="n">
        <v>1268.4118285</v>
      </c>
      <c r="M270" s="260" t="s">
        <v>7869</v>
      </c>
      <c r="N270" s="264" t="n">
        <v>3019598.4963579</v>
      </c>
      <c r="O270" s="556" t="s">
        <v>7899</v>
      </c>
    </row>
    <row r="271" customFormat="false" ht="25.5" hidden="false" customHeight="false" outlineLevel="0" collapsed="false">
      <c r="A271" s="555" t="s">
        <v>4057</v>
      </c>
      <c r="B271" s="261" t="s">
        <v>109</v>
      </c>
      <c r="C271" s="261" t="s">
        <v>4058</v>
      </c>
      <c r="D271" s="261" t="s">
        <v>2728</v>
      </c>
      <c r="E271" s="262" t="s">
        <v>168</v>
      </c>
      <c r="F271" s="260" t="s">
        <v>7900</v>
      </c>
      <c r="G271" s="260"/>
      <c r="H271" s="260" t="s">
        <v>7901</v>
      </c>
      <c r="I271" s="260"/>
      <c r="J271" s="260" t="s">
        <v>7902</v>
      </c>
      <c r="K271" s="260"/>
      <c r="L271" s="264" t="n">
        <v>1265.6212471</v>
      </c>
      <c r="M271" s="260" t="s">
        <v>7869</v>
      </c>
      <c r="N271" s="264" t="n">
        <v>3020864.117605</v>
      </c>
      <c r="O271" s="556" t="s">
        <v>7903</v>
      </c>
    </row>
    <row r="272" customFormat="false" ht="76.5" hidden="false" customHeight="false" outlineLevel="0" collapsed="false">
      <c r="A272" s="555" t="s">
        <v>7904</v>
      </c>
      <c r="B272" s="261" t="s">
        <v>109</v>
      </c>
      <c r="C272" s="261" t="s">
        <v>7905</v>
      </c>
      <c r="D272" s="261" t="s">
        <v>2728</v>
      </c>
      <c r="E272" s="262" t="s">
        <v>3000</v>
      </c>
      <c r="F272" s="260" t="s">
        <v>7135</v>
      </c>
      <c r="G272" s="260"/>
      <c r="H272" s="260" t="s">
        <v>7906</v>
      </c>
      <c r="I272" s="260"/>
      <c r="J272" s="260" t="s">
        <v>7907</v>
      </c>
      <c r="K272" s="260"/>
      <c r="L272" s="264" t="n">
        <v>1265.0217675</v>
      </c>
      <c r="M272" s="260" t="s">
        <v>7869</v>
      </c>
      <c r="N272" s="264" t="n">
        <v>3022129.1393725</v>
      </c>
      <c r="O272" s="556" t="s">
        <v>7908</v>
      </c>
    </row>
    <row r="273" customFormat="false" ht="38.25" hidden="false" customHeight="false" outlineLevel="0" collapsed="false">
      <c r="A273" s="555" t="s">
        <v>7909</v>
      </c>
      <c r="B273" s="261" t="s">
        <v>109</v>
      </c>
      <c r="C273" s="261" t="s">
        <v>7910</v>
      </c>
      <c r="D273" s="261" t="s">
        <v>2728</v>
      </c>
      <c r="E273" s="262" t="s">
        <v>269</v>
      </c>
      <c r="F273" s="260" t="s">
        <v>7911</v>
      </c>
      <c r="G273" s="260"/>
      <c r="H273" s="260" t="s">
        <v>7912</v>
      </c>
      <c r="I273" s="260"/>
      <c r="J273" s="260" t="s">
        <v>7913</v>
      </c>
      <c r="K273" s="260"/>
      <c r="L273" s="264" t="n">
        <v>1257.8305069</v>
      </c>
      <c r="M273" s="260" t="s">
        <v>7869</v>
      </c>
      <c r="N273" s="264" t="n">
        <v>3023386.9698794</v>
      </c>
      <c r="O273" s="556" t="s">
        <v>7914</v>
      </c>
    </row>
    <row r="274" customFormat="false" ht="51" hidden="false" customHeight="false" outlineLevel="0" collapsed="false">
      <c r="A274" s="555" t="s">
        <v>7915</v>
      </c>
      <c r="B274" s="261" t="s">
        <v>109</v>
      </c>
      <c r="C274" s="261" t="s">
        <v>7916</v>
      </c>
      <c r="D274" s="261" t="s">
        <v>2728</v>
      </c>
      <c r="E274" s="262" t="s">
        <v>168</v>
      </c>
      <c r="F274" s="260" t="s">
        <v>7917</v>
      </c>
      <c r="G274" s="260"/>
      <c r="H274" s="260" t="s">
        <v>7918</v>
      </c>
      <c r="I274" s="260"/>
      <c r="J274" s="260" t="s">
        <v>7919</v>
      </c>
      <c r="K274" s="260"/>
      <c r="L274" s="264" t="n">
        <v>1250.6302676</v>
      </c>
      <c r="M274" s="260" t="s">
        <v>7869</v>
      </c>
      <c r="N274" s="264" t="n">
        <v>3024637.600147</v>
      </c>
      <c r="O274" s="556" t="s">
        <v>7920</v>
      </c>
    </row>
    <row r="275" customFormat="false" ht="15" hidden="false" customHeight="false" outlineLevel="0" collapsed="false">
      <c r="A275" s="555" t="s">
        <v>7921</v>
      </c>
      <c r="B275" s="261" t="s">
        <v>109</v>
      </c>
      <c r="C275" s="261" t="s">
        <v>7922</v>
      </c>
      <c r="D275" s="261" t="s">
        <v>6649</v>
      </c>
      <c r="E275" s="262" t="s">
        <v>2798</v>
      </c>
      <c r="F275" s="260" t="s">
        <v>7923</v>
      </c>
      <c r="G275" s="260"/>
      <c r="H275" s="260" t="s">
        <v>7924</v>
      </c>
      <c r="I275" s="260"/>
      <c r="J275" s="260" t="s">
        <v>7925</v>
      </c>
      <c r="K275" s="260"/>
      <c r="L275" s="264" t="n">
        <v>1243.5145118</v>
      </c>
      <c r="M275" s="260" t="s">
        <v>7869</v>
      </c>
      <c r="N275" s="264" t="n">
        <v>3025881.1146588</v>
      </c>
      <c r="O275" s="556" t="s">
        <v>7926</v>
      </c>
    </row>
    <row r="276" customFormat="false" ht="25.5" hidden="false" customHeight="false" outlineLevel="0" collapsed="false">
      <c r="A276" s="555" t="s">
        <v>7927</v>
      </c>
      <c r="B276" s="261" t="s">
        <v>109</v>
      </c>
      <c r="C276" s="261" t="s">
        <v>7928</v>
      </c>
      <c r="D276" s="261" t="s">
        <v>2728</v>
      </c>
      <c r="E276" s="262" t="s">
        <v>168</v>
      </c>
      <c r="F276" s="260" t="s">
        <v>7344</v>
      </c>
      <c r="G276" s="260"/>
      <c r="H276" s="260" t="s">
        <v>7929</v>
      </c>
      <c r="I276" s="260"/>
      <c r="J276" s="260" t="s">
        <v>7930</v>
      </c>
      <c r="K276" s="260"/>
      <c r="L276" s="264" t="n">
        <v>1237.8853261</v>
      </c>
      <c r="M276" s="260" t="s">
        <v>7869</v>
      </c>
      <c r="N276" s="264" t="n">
        <v>3027118.9999849</v>
      </c>
      <c r="O276" s="556" t="s">
        <v>7931</v>
      </c>
    </row>
    <row r="277" customFormat="false" ht="63.75" hidden="false" customHeight="false" outlineLevel="0" collapsed="false">
      <c r="A277" s="555" t="s">
        <v>3948</v>
      </c>
      <c r="B277" s="261" t="s">
        <v>109</v>
      </c>
      <c r="C277" s="261" t="s">
        <v>3949</v>
      </c>
      <c r="D277" s="261" t="s">
        <v>2728</v>
      </c>
      <c r="E277" s="262" t="s">
        <v>168</v>
      </c>
      <c r="F277" s="260" t="s">
        <v>7932</v>
      </c>
      <c r="G277" s="260"/>
      <c r="H277" s="260" t="s">
        <v>7933</v>
      </c>
      <c r="I277" s="260"/>
      <c r="J277" s="260" t="s">
        <v>7934</v>
      </c>
      <c r="K277" s="260"/>
      <c r="L277" s="264" t="n">
        <v>1230.7814933</v>
      </c>
      <c r="M277" s="260" t="s">
        <v>7869</v>
      </c>
      <c r="N277" s="264" t="n">
        <v>3028349.7814782</v>
      </c>
      <c r="O277" s="556" t="s">
        <v>7935</v>
      </c>
    </row>
    <row r="278" customFormat="false" ht="38.25" hidden="false" customHeight="false" outlineLevel="0" collapsed="false">
      <c r="A278" s="555" t="s">
        <v>3296</v>
      </c>
      <c r="B278" s="261" t="s">
        <v>109</v>
      </c>
      <c r="C278" s="261" t="s">
        <v>3297</v>
      </c>
      <c r="D278" s="261" t="s">
        <v>2728</v>
      </c>
      <c r="E278" s="262" t="s">
        <v>164</v>
      </c>
      <c r="F278" s="260" t="s">
        <v>7936</v>
      </c>
      <c r="G278" s="260"/>
      <c r="H278" s="260" t="s">
        <v>7937</v>
      </c>
      <c r="I278" s="260"/>
      <c r="J278" s="260" t="s">
        <v>7938</v>
      </c>
      <c r="K278" s="260"/>
      <c r="L278" s="264" t="n">
        <v>1201.903764</v>
      </c>
      <c r="M278" s="260" t="s">
        <v>7869</v>
      </c>
      <c r="N278" s="264" t="n">
        <v>3029551.6852422</v>
      </c>
      <c r="O278" s="556" t="s">
        <v>7939</v>
      </c>
    </row>
    <row r="279" customFormat="false" ht="38.25" hidden="false" customHeight="false" outlineLevel="0" collapsed="false">
      <c r="A279" s="555" t="s">
        <v>7940</v>
      </c>
      <c r="B279" s="261" t="s">
        <v>109</v>
      </c>
      <c r="C279" s="261" t="s">
        <v>7941</v>
      </c>
      <c r="D279" s="261" t="s">
        <v>2728</v>
      </c>
      <c r="E279" s="262" t="s">
        <v>168</v>
      </c>
      <c r="F279" s="260" t="s">
        <v>7942</v>
      </c>
      <c r="G279" s="260"/>
      <c r="H279" s="260" t="s">
        <v>7943</v>
      </c>
      <c r="I279" s="260"/>
      <c r="J279" s="260" t="s">
        <v>7944</v>
      </c>
      <c r="K279" s="260"/>
      <c r="L279" s="264" t="n">
        <v>1200.5577322</v>
      </c>
      <c r="M279" s="260" t="s">
        <v>7869</v>
      </c>
      <c r="N279" s="264" t="n">
        <v>3030752.2429744</v>
      </c>
      <c r="O279" s="556" t="s">
        <v>7945</v>
      </c>
    </row>
    <row r="280" customFormat="false" ht="15" hidden="false" customHeight="false" outlineLevel="0" collapsed="false">
      <c r="A280" s="555" t="s">
        <v>7946</v>
      </c>
      <c r="B280" s="261" t="s">
        <v>109</v>
      </c>
      <c r="C280" s="261" t="s">
        <v>7947</v>
      </c>
      <c r="D280" s="261" t="s">
        <v>6649</v>
      </c>
      <c r="E280" s="262" t="s">
        <v>2798</v>
      </c>
      <c r="F280" s="260" t="s">
        <v>7948</v>
      </c>
      <c r="G280" s="260"/>
      <c r="H280" s="260" t="s">
        <v>7949</v>
      </c>
      <c r="I280" s="260"/>
      <c r="J280" s="260" t="s">
        <v>7950</v>
      </c>
      <c r="K280" s="260"/>
      <c r="L280" s="264" t="n">
        <v>1190.8905552</v>
      </c>
      <c r="M280" s="260" t="s">
        <v>7869</v>
      </c>
      <c r="N280" s="264" t="n">
        <v>3031943.1335296</v>
      </c>
      <c r="O280" s="556" t="s">
        <v>7951</v>
      </c>
    </row>
    <row r="281" customFormat="false" ht="38.25" hidden="false" customHeight="false" outlineLevel="0" collapsed="false">
      <c r="A281" s="555" t="s">
        <v>7952</v>
      </c>
      <c r="B281" s="261" t="s">
        <v>109</v>
      </c>
      <c r="C281" s="261" t="s">
        <v>7953</v>
      </c>
      <c r="D281" s="261" t="s">
        <v>2728</v>
      </c>
      <c r="E281" s="262" t="s">
        <v>269</v>
      </c>
      <c r="F281" s="260" t="s">
        <v>7954</v>
      </c>
      <c r="G281" s="260"/>
      <c r="H281" s="260" t="s">
        <v>7499</v>
      </c>
      <c r="I281" s="260"/>
      <c r="J281" s="260" t="s">
        <v>7955</v>
      </c>
      <c r="K281" s="260"/>
      <c r="L281" s="264" t="n">
        <v>1169.5189979</v>
      </c>
      <c r="M281" s="260" t="s">
        <v>7869</v>
      </c>
      <c r="N281" s="264" t="n">
        <v>3033112.6525275</v>
      </c>
      <c r="O281" s="556" t="s">
        <v>7956</v>
      </c>
    </row>
    <row r="282" customFormat="false" ht="51" hidden="false" customHeight="false" outlineLevel="0" collapsed="false">
      <c r="A282" s="555" t="s">
        <v>3413</v>
      </c>
      <c r="B282" s="261" t="s">
        <v>109</v>
      </c>
      <c r="C282" s="261" t="s">
        <v>3414</v>
      </c>
      <c r="D282" s="261" t="s">
        <v>2728</v>
      </c>
      <c r="E282" s="262" t="s">
        <v>269</v>
      </c>
      <c r="F282" s="260" t="s">
        <v>7957</v>
      </c>
      <c r="G282" s="260"/>
      <c r="H282" s="260" t="s">
        <v>5145</v>
      </c>
      <c r="I282" s="260"/>
      <c r="J282" s="260" t="s">
        <v>7958</v>
      </c>
      <c r="K282" s="260"/>
      <c r="L282" s="264" t="n">
        <v>1166.4298607</v>
      </c>
      <c r="M282" s="260" t="s">
        <v>7869</v>
      </c>
      <c r="N282" s="264" t="n">
        <v>3034279.0823882</v>
      </c>
      <c r="O282" s="556" t="s">
        <v>7959</v>
      </c>
    </row>
    <row r="283" customFormat="false" ht="38.25" hidden="false" customHeight="false" outlineLevel="0" collapsed="false">
      <c r="A283" s="555" t="s">
        <v>7960</v>
      </c>
      <c r="B283" s="261" t="s">
        <v>109</v>
      </c>
      <c r="C283" s="261" t="s">
        <v>7961</v>
      </c>
      <c r="D283" s="261" t="s">
        <v>2728</v>
      </c>
      <c r="E283" s="262" t="s">
        <v>168</v>
      </c>
      <c r="F283" s="260" t="s">
        <v>7962</v>
      </c>
      <c r="G283" s="260"/>
      <c r="H283" s="260" t="s">
        <v>6575</v>
      </c>
      <c r="I283" s="260"/>
      <c r="J283" s="260" t="s">
        <v>7963</v>
      </c>
      <c r="K283" s="260"/>
      <c r="L283" s="264" t="n">
        <v>1141.5857709</v>
      </c>
      <c r="M283" s="260" t="s">
        <v>7869</v>
      </c>
      <c r="N283" s="264" t="n">
        <v>3035420.6681591</v>
      </c>
      <c r="O283" s="556" t="s">
        <v>7964</v>
      </c>
    </row>
    <row r="284" customFormat="false" ht="63.75" hidden="false" customHeight="false" outlineLevel="0" collapsed="false">
      <c r="A284" s="555" t="s">
        <v>2738</v>
      </c>
      <c r="B284" s="261" t="s">
        <v>2730</v>
      </c>
      <c r="C284" s="261" t="s">
        <v>2739</v>
      </c>
      <c r="D284" s="261" t="s">
        <v>2728</v>
      </c>
      <c r="E284" s="262" t="s">
        <v>2732</v>
      </c>
      <c r="F284" s="260" t="s">
        <v>6846</v>
      </c>
      <c r="G284" s="260"/>
      <c r="H284" s="260" t="s">
        <v>6936</v>
      </c>
      <c r="I284" s="260"/>
      <c r="J284" s="260" t="s">
        <v>7965</v>
      </c>
      <c r="K284" s="260"/>
      <c r="L284" s="264" t="n">
        <v>1119.028512</v>
      </c>
      <c r="M284" s="260" t="s">
        <v>7966</v>
      </c>
      <c r="N284" s="264" t="n">
        <v>3036539.6966711</v>
      </c>
      <c r="O284" s="556" t="s">
        <v>7967</v>
      </c>
    </row>
    <row r="285" customFormat="false" ht="15" hidden="false" customHeight="false" outlineLevel="0" collapsed="false">
      <c r="A285" s="555" t="s">
        <v>3116</v>
      </c>
      <c r="B285" s="261" t="s">
        <v>109</v>
      </c>
      <c r="C285" s="261" t="s">
        <v>3117</v>
      </c>
      <c r="D285" s="261" t="s">
        <v>2728</v>
      </c>
      <c r="E285" s="262" t="s">
        <v>242</v>
      </c>
      <c r="F285" s="260" t="s">
        <v>7968</v>
      </c>
      <c r="G285" s="260"/>
      <c r="H285" s="260" t="s">
        <v>7969</v>
      </c>
      <c r="I285" s="260"/>
      <c r="J285" s="260" t="s">
        <v>7970</v>
      </c>
      <c r="K285" s="260"/>
      <c r="L285" s="264" t="n">
        <v>1116.8180079</v>
      </c>
      <c r="M285" s="260" t="s">
        <v>7966</v>
      </c>
      <c r="N285" s="264" t="n">
        <v>3037656.514679</v>
      </c>
      <c r="O285" s="556" t="s">
        <v>7971</v>
      </c>
    </row>
    <row r="286" customFormat="false" ht="25.5" hidden="false" customHeight="false" outlineLevel="0" collapsed="false">
      <c r="A286" s="555" t="s">
        <v>7972</v>
      </c>
      <c r="B286" s="261" t="s">
        <v>109</v>
      </c>
      <c r="C286" s="261" t="s">
        <v>7973</v>
      </c>
      <c r="D286" s="261" t="s">
        <v>2728</v>
      </c>
      <c r="E286" s="262" t="s">
        <v>168</v>
      </c>
      <c r="F286" s="260" t="s">
        <v>7974</v>
      </c>
      <c r="G286" s="260"/>
      <c r="H286" s="260" t="s">
        <v>7975</v>
      </c>
      <c r="I286" s="260"/>
      <c r="J286" s="260" t="s">
        <v>7976</v>
      </c>
      <c r="K286" s="260"/>
      <c r="L286" s="264" t="n">
        <v>1110.7157288</v>
      </c>
      <c r="M286" s="260" t="s">
        <v>7966</v>
      </c>
      <c r="N286" s="264" t="n">
        <v>3038767.2304078</v>
      </c>
      <c r="O286" s="556" t="s">
        <v>7977</v>
      </c>
    </row>
    <row r="287" customFormat="false" ht="51" hidden="false" customHeight="false" outlineLevel="0" collapsed="false">
      <c r="A287" s="555" t="s">
        <v>4258</v>
      </c>
      <c r="B287" s="261" t="s">
        <v>203</v>
      </c>
      <c r="C287" s="261" t="s">
        <v>4259</v>
      </c>
      <c r="D287" s="261" t="s">
        <v>2728</v>
      </c>
      <c r="E287" s="262" t="s">
        <v>168</v>
      </c>
      <c r="F287" s="260" t="s">
        <v>6674</v>
      </c>
      <c r="G287" s="260"/>
      <c r="H287" s="260" t="s">
        <v>7978</v>
      </c>
      <c r="I287" s="260"/>
      <c r="J287" s="260" t="s">
        <v>7979</v>
      </c>
      <c r="K287" s="260"/>
      <c r="L287" s="264" t="n">
        <v>1108.117984</v>
      </c>
      <c r="M287" s="260" t="s">
        <v>7966</v>
      </c>
      <c r="N287" s="264" t="n">
        <v>3039875.3483918</v>
      </c>
      <c r="O287" s="556" t="s">
        <v>7980</v>
      </c>
    </row>
    <row r="288" customFormat="false" ht="76.5" hidden="false" customHeight="false" outlineLevel="0" collapsed="false">
      <c r="A288" s="555" t="s">
        <v>4086</v>
      </c>
      <c r="B288" s="261" t="s">
        <v>109</v>
      </c>
      <c r="C288" s="261" t="s">
        <v>4087</v>
      </c>
      <c r="D288" s="261" t="s">
        <v>2728</v>
      </c>
      <c r="E288" s="262" t="s">
        <v>4088</v>
      </c>
      <c r="F288" s="260" t="s">
        <v>7981</v>
      </c>
      <c r="G288" s="260"/>
      <c r="H288" s="260" t="s">
        <v>7982</v>
      </c>
      <c r="I288" s="260"/>
      <c r="J288" s="260" t="s">
        <v>7983</v>
      </c>
      <c r="K288" s="260"/>
      <c r="L288" s="264" t="n">
        <v>1099.04586</v>
      </c>
      <c r="M288" s="260" t="s">
        <v>7966</v>
      </c>
      <c r="N288" s="264" t="n">
        <v>3040974.3942518</v>
      </c>
      <c r="O288" s="556" t="s">
        <v>7984</v>
      </c>
    </row>
    <row r="289" customFormat="false" ht="25.5" hidden="false" customHeight="false" outlineLevel="0" collapsed="false">
      <c r="A289" s="555" t="s">
        <v>3698</v>
      </c>
      <c r="B289" s="261" t="s">
        <v>109</v>
      </c>
      <c r="C289" s="261" t="s">
        <v>3699</v>
      </c>
      <c r="D289" s="261" t="s">
        <v>2728</v>
      </c>
      <c r="E289" s="262" t="s">
        <v>269</v>
      </c>
      <c r="F289" s="260" t="s">
        <v>7985</v>
      </c>
      <c r="G289" s="260"/>
      <c r="H289" s="260" t="s">
        <v>7986</v>
      </c>
      <c r="I289" s="260"/>
      <c r="J289" s="260" t="s">
        <v>7987</v>
      </c>
      <c r="K289" s="260"/>
      <c r="L289" s="264" t="n">
        <v>1095.8891809</v>
      </c>
      <c r="M289" s="260" t="s">
        <v>7966</v>
      </c>
      <c r="N289" s="264" t="n">
        <v>3042070.2834327</v>
      </c>
      <c r="O289" s="556" t="s">
        <v>7988</v>
      </c>
    </row>
    <row r="290" customFormat="false" ht="38.25" hidden="false" customHeight="false" outlineLevel="0" collapsed="false">
      <c r="A290" s="555" t="s">
        <v>7989</v>
      </c>
      <c r="B290" s="261" t="s">
        <v>109</v>
      </c>
      <c r="C290" s="261" t="s">
        <v>7990</v>
      </c>
      <c r="D290" s="261" t="s">
        <v>2728</v>
      </c>
      <c r="E290" s="262" t="s">
        <v>7991</v>
      </c>
      <c r="F290" s="260" t="s">
        <v>7992</v>
      </c>
      <c r="G290" s="260"/>
      <c r="H290" s="260" t="s">
        <v>7993</v>
      </c>
      <c r="I290" s="260"/>
      <c r="J290" s="260" t="s">
        <v>7994</v>
      </c>
      <c r="K290" s="260"/>
      <c r="L290" s="264" t="n">
        <v>1088.2670836</v>
      </c>
      <c r="M290" s="260" t="s">
        <v>7966</v>
      </c>
      <c r="N290" s="264" t="n">
        <v>3043158.5505163</v>
      </c>
      <c r="O290" s="556" t="s">
        <v>7995</v>
      </c>
    </row>
    <row r="291" customFormat="false" ht="15" hidden="false" customHeight="false" outlineLevel="0" collapsed="false">
      <c r="A291" s="555" t="s">
        <v>7996</v>
      </c>
      <c r="B291" s="261" t="s">
        <v>109</v>
      </c>
      <c r="C291" s="261" t="s">
        <v>7997</v>
      </c>
      <c r="D291" s="261" t="s">
        <v>2728</v>
      </c>
      <c r="E291" s="262" t="s">
        <v>168</v>
      </c>
      <c r="F291" s="260" t="s">
        <v>7998</v>
      </c>
      <c r="G291" s="260"/>
      <c r="H291" s="260" t="s">
        <v>7999</v>
      </c>
      <c r="I291" s="260"/>
      <c r="J291" s="260" t="s">
        <v>8000</v>
      </c>
      <c r="K291" s="260"/>
      <c r="L291" s="264" t="n">
        <v>1080.8314786</v>
      </c>
      <c r="M291" s="260" t="s">
        <v>7966</v>
      </c>
      <c r="N291" s="264" t="n">
        <v>3044239.3819949</v>
      </c>
      <c r="O291" s="556" t="s">
        <v>8001</v>
      </c>
    </row>
    <row r="292" customFormat="false" ht="25.5" hidden="false" customHeight="false" outlineLevel="0" collapsed="false">
      <c r="A292" s="557" t="s">
        <v>3703</v>
      </c>
      <c r="B292" s="558" t="s">
        <v>109</v>
      </c>
      <c r="C292" s="558" t="s">
        <v>3704</v>
      </c>
      <c r="D292" s="558" t="s">
        <v>2728</v>
      </c>
      <c r="E292" s="559" t="s">
        <v>168</v>
      </c>
      <c r="F292" s="560" t="s">
        <v>8002</v>
      </c>
      <c r="G292" s="560"/>
      <c r="H292" s="560" t="s">
        <v>8003</v>
      </c>
      <c r="I292" s="560"/>
      <c r="J292" s="560" t="s">
        <v>8004</v>
      </c>
      <c r="K292" s="560"/>
      <c r="L292" s="561" t="n">
        <v>1070.8813152</v>
      </c>
      <c r="M292" s="560" t="s">
        <v>7966</v>
      </c>
      <c r="N292" s="561" t="n">
        <v>3045310.2633101</v>
      </c>
      <c r="O292" s="562" t="s">
        <v>8005</v>
      </c>
    </row>
    <row r="293" customFormat="false" ht="51" hidden="false" customHeight="false" outlineLevel="0" collapsed="false">
      <c r="A293" s="557" t="s">
        <v>3953</v>
      </c>
      <c r="B293" s="558" t="s">
        <v>3128</v>
      </c>
      <c r="C293" s="558" t="s">
        <v>3954</v>
      </c>
      <c r="D293" s="558" t="s">
        <v>2728</v>
      </c>
      <c r="E293" s="559" t="s">
        <v>2732</v>
      </c>
      <c r="F293" s="560" t="s">
        <v>7395</v>
      </c>
      <c r="G293" s="560"/>
      <c r="H293" s="560" t="s">
        <v>8006</v>
      </c>
      <c r="I293" s="560"/>
      <c r="J293" s="560" t="s">
        <v>8007</v>
      </c>
      <c r="K293" s="560"/>
      <c r="L293" s="561" t="n">
        <v>1053.4854134</v>
      </c>
      <c r="M293" s="560" t="s">
        <v>7966</v>
      </c>
      <c r="N293" s="561" t="n">
        <v>3046363.7487235</v>
      </c>
      <c r="O293" s="562" t="s">
        <v>8008</v>
      </c>
    </row>
    <row r="294" customFormat="false" ht="38.25" hidden="false" customHeight="false" outlineLevel="0" collapsed="false">
      <c r="A294" s="557" t="s">
        <v>2742</v>
      </c>
      <c r="B294" s="558" t="s">
        <v>2730</v>
      </c>
      <c r="C294" s="558" t="s">
        <v>2743</v>
      </c>
      <c r="D294" s="558" t="s">
        <v>2728</v>
      </c>
      <c r="E294" s="559" t="s">
        <v>2732</v>
      </c>
      <c r="F294" s="560" t="s">
        <v>7135</v>
      </c>
      <c r="G294" s="560"/>
      <c r="H294" s="560" t="s">
        <v>8009</v>
      </c>
      <c r="I294" s="560"/>
      <c r="J294" s="560" t="s">
        <v>8010</v>
      </c>
      <c r="K294" s="560"/>
      <c r="L294" s="561" t="n">
        <v>1034.102241</v>
      </c>
      <c r="M294" s="560" t="s">
        <v>7966</v>
      </c>
      <c r="N294" s="561" t="n">
        <v>3047397.8509645</v>
      </c>
      <c r="O294" s="562" t="s">
        <v>8011</v>
      </c>
    </row>
    <row r="295" customFormat="false" ht="25.5" hidden="false" customHeight="false" outlineLevel="0" collapsed="false">
      <c r="A295" s="557" t="s">
        <v>8012</v>
      </c>
      <c r="B295" s="558" t="s">
        <v>109</v>
      </c>
      <c r="C295" s="558" t="s">
        <v>8013</v>
      </c>
      <c r="D295" s="558" t="s">
        <v>2728</v>
      </c>
      <c r="E295" s="559" t="s">
        <v>168</v>
      </c>
      <c r="F295" s="560" t="s">
        <v>7942</v>
      </c>
      <c r="G295" s="560"/>
      <c r="H295" s="560" t="s">
        <v>8014</v>
      </c>
      <c r="I295" s="560"/>
      <c r="J295" s="560" t="s">
        <v>8015</v>
      </c>
      <c r="K295" s="560"/>
      <c r="L295" s="561" t="n">
        <v>1031.9041493</v>
      </c>
      <c r="M295" s="560" t="s">
        <v>7966</v>
      </c>
      <c r="N295" s="561" t="n">
        <v>3048429.7551138</v>
      </c>
      <c r="O295" s="562" t="s">
        <v>8016</v>
      </c>
    </row>
    <row r="296" customFormat="false" ht="38.25" hidden="false" customHeight="false" outlineLevel="0" collapsed="false">
      <c r="A296" s="557" t="s">
        <v>8017</v>
      </c>
      <c r="B296" s="558" t="s">
        <v>109</v>
      </c>
      <c r="C296" s="558" t="s">
        <v>8018</v>
      </c>
      <c r="D296" s="558" t="s">
        <v>3172</v>
      </c>
      <c r="E296" s="559" t="s">
        <v>2772</v>
      </c>
      <c r="F296" s="560" t="s">
        <v>8019</v>
      </c>
      <c r="G296" s="560"/>
      <c r="H296" s="560" t="s">
        <v>8020</v>
      </c>
      <c r="I296" s="560"/>
      <c r="J296" s="560" t="s">
        <v>8021</v>
      </c>
      <c r="K296" s="560"/>
      <c r="L296" s="561" t="n">
        <v>1026.1891108</v>
      </c>
      <c r="M296" s="560" t="s">
        <v>7966</v>
      </c>
      <c r="N296" s="561" t="n">
        <v>3049455.9442246</v>
      </c>
      <c r="O296" s="562" t="s">
        <v>8022</v>
      </c>
    </row>
    <row r="297" customFormat="false" ht="25.5" hidden="false" customHeight="false" outlineLevel="0" collapsed="false">
      <c r="A297" s="557" t="s">
        <v>3701</v>
      </c>
      <c r="B297" s="558" t="s">
        <v>109</v>
      </c>
      <c r="C297" s="558" t="s">
        <v>3702</v>
      </c>
      <c r="D297" s="558" t="s">
        <v>2728</v>
      </c>
      <c r="E297" s="559" t="s">
        <v>269</v>
      </c>
      <c r="F297" s="560" t="s">
        <v>8023</v>
      </c>
      <c r="G297" s="560"/>
      <c r="H297" s="560" t="s">
        <v>8024</v>
      </c>
      <c r="I297" s="560"/>
      <c r="J297" s="560" t="s">
        <v>8025</v>
      </c>
      <c r="K297" s="560"/>
      <c r="L297" s="561" t="n">
        <v>1016.9012502</v>
      </c>
      <c r="M297" s="560" t="s">
        <v>7966</v>
      </c>
      <c r="N297" s="561" t="n">
        <v>3050472.8454748</v>
      </c>
      <c r="O297" s="562" t="s">
        <v>8026</v>
      </c>
    </row>
    <row r="298" customFormat="false" ht="15" hidden="false" customHeight="false" outlineLevel="0" collapsed="false">
      <c r="A298" s="557" t="s">
        <v>2830</v>
      </c>
      <c r="B298" s="558" t="s">
        <v>2730</v>
      </c>
      <c r="C298" s="558" t="s">
        <v>2831</v>
      </c>
      <c r="D298" s="558" t="s">
        <v>2728</v>
      </c>
      <c r="E298" s="559" t="s">
        <v>2732</v>
      </c>
      <c r="F298" s="560" t="s">
        <v>8027</v>
      </c>
      <c r="G298" s="560"/>
      <c r="H298" s="560" t="s">
        <v>8028</v>
      </c>
      <c r="I298" s="560"/>
      <c r="J298" s="560" t="s">
        <v>8029</v>
      </c>
      <c r="K298" s="560"/>
      <c r="L298" s="561" t="n">
        <v>1004.3280895</v>
      </c>
      <c r="M298" s="560" t="s">
        <v>7966</v>
      </c>
      <c r="N298" s="561" t="n">
        <v>3051477.1735643</v>
      </c>
      <c r="O298" s="562" t="s">
        <v>8030</v>
      </c>
    </row>
    <row r="299" customFormat="false" ht="38.25" hidden="false" customHeight="false" outlineLevel="0" collapsed="false">
      <c r="A299" s="557" t="s">
        <v>8031</v>
      </c>
      <c r="B299" s="558" t="s">
        <v>109</v>
      </c>
      <c r="C299" s="558" t="s">
        <v>8032</v>
      </c>
      <c r="D299" s="558" t="s">
        <v>2728</v>
      </c>
      <c r="E299" s="559" t="s">
        <v>269</v>
      </c>
      <c r="F299" s="560" t="s">
        <v>8033</v>
      </c>
      <c r="G299" s="560"/>
      <c r="H299" s="560" t="s">
        <v>8034</v>
      </c>
      <c r="I299" s="560"/>
      <c r="J299" s="560" t="s">
        <v>8035</v>
      </c>
      <c r="K299" s="560"/>
      <c r="L299" s="561" t="n">
        <v>991.9656654</v>
      </c>
      <c r="M299" s="560" t="s">
        <v>7966</v>
      </c>
      <c r="N299" s="561" t="n">
        <v>3052469.1392297</v>
      </c>
      <c r="O299" s="562" t="s">
        <v>8036</v>
      </c>
    </row>
    <row r="300" customFormat="false" ht="25.5" hidden="false" customHeight="false" outlineLevel="0" collapsed="false">
      <c r="A300" s="557" t="s">
        <v>2881</v>
      </c>
      <c r="B300" s="558" t="s">
        <v>109</v>
      </c>
      <c r="C300" s="558" t="s">
        <v>2882</v>
      </c>
      <c r="D300" s="558" t="s">
        <v>2728</v>
      </c>
      <c r="E300" s="559" t="s">
        <v>168</v>
      </c>
      <c r="F300" s="560" t="s">
        <v>6674</v>
      </c>
      <c r="G300" s="560"/>
      <c r="H300" s="560" t="s">
        <v>8037</v>
      </c>
      <c r="I300" s="560"/>
      <c r="J300" s="560" t="s">
        <v>8038</v>
      </c>
      <c r="K300" s="560"/>
      <c r="L300" s="561" t="n">
        <v>983.0465651</v>
      </c>
      <c r="M300" s="560" t="s">
        <v>7966</v>
      </c>
      <c r="N300" s="561" t="n">
        <v>3053452.1857948</v>
      </c>
      <c r="O300" s="562" t="s">
        <v>8039</v>
      </c>
    </row>
    <row r="301" customFormat="false" ht="25.5" hidden="false" customHeight="false" outlineLevel="0" collapsed="false">
      <c r="A301" s="557" t="s">
        <v>4262</v>
      </c>
      <c r="B301" s="558" t="s">
        <v>109</v>
      </c>
      <c r="C301" s="558" t="s">
        <v>4263</v>
      </c>
      <c r="D301" s="558" t="s">
        <v>2728</v>
      </c>
      <c r="E301" s="559" t="s">
        <v>417</v>
      </c>
      <c r="F301" s="560" t="s">
        <v>8040</v>
      </c>
      <c r="G301" s="560"/>
      <c r="H301" s="560" t="s">
        <v>4710</v>
      </c>
      <c r="I301" s="560"/>
      <c r="J301" s="560" t="s">
        <v>8041</v>
      </c>
      <c r="K301" s="560"/>
      <c r="L301" s="561" t="n">
        <v>980.8049017</v>
      </c>
      <c r="M301" s="560" t="s">
        <v>7966</v>
      </c>
      <c r="N301" s="561" t="n">
        <v>3054432.9906965</v>
      </c>
      <c r="O301" s="562" t="s">
        <v>8042</v>
      </c>
    </row>
    <row r="302" customFormat="false" ht="51" hidden="false" customHeight="false" outlineLevel="0" collapsed="false">
      <c r="A302" s="557" t="s">
        <v>4255</v>
      </c>
      <c r="B302" s="558" t="s">
        <v>109</v>
      </c>
      <c r="C302" s="558" t="s">
        <v>4256</v>
      </c>
      <c r="D302" s="558" t="s">
        <v>2728</v>
      </c>
      <c r="E302" s="559" t="s">
        <v>168</v>
      </c>
      <c r="F302" s="560" t="s">
        <v>7395</v>
      </c>
      <c r="G302" s="560"/>
      <c r="H302" s="560" t="s">
        <v>8043</v>
      </c>
      <c r="I302" s="560"/>
      <c r="J302" s="560" t="s">
        <v>8044</v>
      </c>
      <c r="K302" s="560"/>
      <c r="L302" s="561" t="n">
        <v>977.6312664</v>
      </c>
      <c r="M302" s="560" t="s">
        <v>7966</v>
      </c>
      <c r="N302" s="561" t="n">
        <v>3055410.6219629</v>
      </c>
      <c r="O302" s="562" t="s">
        <v>8045</v>
      </c>
    </row>
    <row r="303" customFormat="false" ht="51" hidden="false" customHeight="false" outlineLevel="0" collapsed="false">
      <c r="A303" s="557" t="s">
        <v>8046</v>
      </c>
      <c r="B303" s="558" t="s">
        <v>109</v>
      </c>
      <c r="C303" s="558" t="s">
        <v>8047</v>
      </c>
      <c r="D303" s="558" t="s">
        <v>2728</v>
      </c>
      <c r="E303" s="559" t="s">
        <v>269</v>
      </c>
      <c r="F303" s="560" t="s">
        <v>8048</v>
      </c>
      <c r="G303" s="560"/>
      <c r="H303" s="560" t="s">
        <v>8049</v>
      </c>
      <c r="I303" s="560"/>
      <c r="J303" s="560" t="s">
        <v>8050</v>
      </c>
      <c r="K303" s="560"/>
      <c r="L303" s="561" t="n">
        <v>968.9838255</v>
      </c>
      <c r="M303" s="560" t="s">
        <v>7966</v>
      </c>
      <c r="N303" s="561" t="n">
        <v>3056379.6057884</v>
      </c>
      <c r="O303" s="562" t="s">
        <v>8051</v>
      </c>
    </row>
    <row r="304" customFormat="false" ht="25.5" hidden="false" customHeight="false" outlineLevel="0" collapsed="false">
      <c r="A304" s="557" t="s">
        <v>8052</v>
      </c>
      <c r="B304" s="558" t="s">
        <v>109</v>
      </c>
      <c r="C304" s="558" t="s">
        <v>8053</v>
      </c>
      <c r="D304" s="558" t="s">
        <v>2728</v>
      </c>
      <c r="E304" s="559" t="s">
        <v>269</v>
      </c>
      <c r="F304" s="560" t="s">
        <v>8054</v>
      </c>
      <c r="G304" s="560"/>
      <c r="H304" s="560" t="s">
        <v>4806</v>
      </c>
      <c r="I304" s="560"/>
      <c r="J304" s="560" t="s">
        <v>8055</v>
      </c>
      <c r="K304" s="560"/>
      <c r="L304" s="561" t="n">
        <v>953.5327712</v>
      </c>
      <c r="M304" s="560" t="s">
        <v>7966</v>
      </c>
      <c r="N304" s="561" t="n">
        <v>3057333.1385596</v>
      </c>
      <c r="O304" s="562" t="s">
        <v>8056</v>
      </c>
    </row>
    <row r="305" customFormat="false" ht="25.5" hidden="false" customHeight="false" outlineLevel="0" collapsed="false">
      <c r="A305" s="557" t="s">
        <v>8057</v>
      </c>
      <c r="B305" s="558" t="s">
        <v>109</v>
      </c>
      <c r="C305" s="558" t="s">
        <v>8058</v>
      </c>
      <c r="D305" s="558" t="s">
        <v>2728</v>
      </c>
      <c r="E305" s="559" t="s">
        <v>168</v>
      </c>
      <c r="F305" s="560" t="s">
        <v>8059</v>
      </c>
      <c r="G305" s="560"/>
      <c r="H305" s="560" t="s">
        <v>8060</v>
      </c>
      <c r="I305" s="560"/>
      <c r="J305" s="560" t="s">
        <v>8061</v>
      </c>
      <c r="K305" s="560"/>
      <c r="L305" s="561" t="n">
        <v>951.6908262</v>
      </c>
      <c r="M305" s="560" t="s">
        <v>7966</v>
      </c>
      <c r="N305" s="561" t="n">
        <v>3058284.8293858</v>
      </c>
      <c r="O305" s="562" t="s">
        <v>8062</v>
      </c>
    </row>
    <row r="306" customFormat="false" ht="38.25" hidden="false" customHeight="false" outlineLevel="0" collapsed="false">
      <c r="A306" s="557" t="s">
        <v>3107</v>
      </c>
      <c r="B306" s="558" t="s">
        <v>109</v>
      </c>
      <c r="C306" s="558" t="s">
        <v>3108</v>
      </c>
      <c r="D306" s="558" t="s">
        <v>2728</v>
      </c>
      <c r="E306" s="559" t="s">
        <v>242</v>
      </c>
      <c r="F306" s="560" t="s">
        <v>8063</v>
      </c>
      <c r="G306" s="560"/>
      <c r="H306" s="560" t="s">
        <v>6755</v>
      </c>
      <c r="I306" s="560"/>
      <c r="J306" s="560" t="s">
        <v>8064</v>
      </c>
      <c r="K306" s="560"/>
      <c r="L306" s="561" t="n">
        <v>948.3114275</v>
      </c>
      <c r="M306" s="560" t="s">
        <v>7966</v>
      </c>
      <c r="N306" s="561" t="n">
        <v>3059233.1408133</v>
      </c>
      <c r="O306" s="562" t="s">
        <v>8065</v>
      </c>
    </row>
    <row r="307" customFormat="false" ht="38.25" hidden="false" customHeight="false" outlineLevel="0" collapsed="false">
      <c r="A307" s="557" t="s">
        <v>4034</v>
      </c>
      <c r="B307" s="558" t="s">
        <v>109</v>
      </c>
      <c r="C307" s="558" t="s">
        <v>4035</v>
      </c>
      <c r="D307" s="558" t="s">
        <v>2728</v>
      </c>
      <c r="E307" s="559" t="s">
        <v>168</v>
      </c>
      <c r="F307" s="560" t="s">
        <v>7685</v>
      </c>
      <c r="G307" s="560"/>
      <c r="H307" s="560" t="s">
        <v>8066</v>
      </c>
      <c r="I307" s="560"/>
      <c r="J307" s="560" t="s">
        <v>8067</v>
      </c>
      <c r="K307" s="560"/>
      <c r="L307" s="561" t="n">
        <v>946.7780518</v>
      </c>
      <c r="M307" s="560" t="s">
        <v>7966</v>
      </c>
      <c r="N307" s="561" t="n">
        <v>3060179.9188651</v>
      </c>
      <c r="O307" s="562" t="s">
        <v>8068</v>
      </c>
    </row>
    <row r="308" customFormat="false" ht="38.25" hidden="false" customHeight="false" outlineLevel="0" collapsed="false">
      <c r="A308" s="557" t="s">
        <v>8069</v>
      </c>
      <c r="B308" s="558" t="s">
        <v>109</v>
      </c>
      <c r="C308" s="558" t="s">
        <v>8070</v>
      </c>
      <c r="D308" s="558" t="s">
        <v>2728</v>
      </c>
      <c r="E308" s="559" t="s">
        <v>269</v>
      </c>
      <c r="F308" s="560" t="s">
        <v>8071</v>
      </c>
      <c r="G308" s="560"/>
      <c r="H308" s="560" t="s">
        <v>8072</v>
      </c>
      <c r="I308" s="560"/>
      <c r="J308" s="560" t="s">
        <v>8073</v>
      </c>
      <c r="K308" s="560"/>
      <c r="L308" s="561" t="n">
        <v>945.0387616</v>
      </c>
      <c r="M308" s="560" t="s">
        <v>7966</v>
      </c>
      <c r="N308" s="561" t="n">
        <v>3061124.9576267</v>
      </c>
      <c r="O308" s="562" t="s">
        <v>8074</v>
      </c>
    </row>
    <row r="309" customFormat="false" ht="51" hidden="false" customHeight="false" outlineLevel="0" collapsed="false">
      <c r="A309" s="557" t="s">
        <v>8075</v>
      </c>
      <c r="B309" s="558" t="s">
        <v>109</v>
      </c>
      <c r="C309" s="558" t="s">
        <v>8076</v>
      </c>
      <c r="D309" s="558" t="s">
        <v>2728</v>
      </c>
      <c r="E309" s="559" t="s">
        <v>168</v>
      </c>
      <c r="F309" s="560" t="s">
        <v>8077</v>
      </c>
      <c r="G309" s="560"/>
      <c r="H309" s="560" t="s">
        <v>8078</v>
      </c>
      <c r="I309" s="560"/>
      <c r="J309" s="560" t="s">
        <v>8079</v>
      </c>
      <c r="K309" s="560"/>
      <c r="L309" s="561" t="n">
        <v>934.4165234</v>
      </c>
      <c r="M309" s="560" t="s">
        <v>7966</v>
      </c>
      <c r="N309" s="561" t="n">
        <v>3062059.3741501</v>
      </c>
      <c r="O309" s="562" t="s">
        <v>8080</v>
      </c>
    </row>
    <row r="310" customFormat="false" ht="25.5" hidden="false" customHeight="false" outlineLevel="0" collapsed="false">
      <c r="A310" s="557" t="s">
        <v>8081</v>
      </c>
      <c r="B310" s="558" t="s">
        <v>109</v>
      </c>
      <c r="C310" s="558" t="s">
        <v>8082</v>
      </c>
      <c r="D310" s="558" t="s">
        <v>2728</v>
      </c>
      <c r="E310" s="559" t="s">
        <v>269</v>
      </c>
      <c r="F310" s="560" t="s">
        <v>8083</v>
      </c>
      <c r="G310" s="560"/>
      <c r="H310" s="560" t="s">
        <v>6064</v>
      </c>
      <c r="I310" s="560"/>
      <c r="J310" s="560" t="s">
        <v>8084</v>
      </c>
      <c r="K310" s="560"/>
      <c r="L310" s="561" t="n">
        <v>931.446546</v>
      </c>
      <c r="M310" s="560" t="s">
        <v>7966</v>
      </c>
      <c r="N310" s="561" t="n">
        <v>3062990.8206961</v>
      </c>
      <c r="O310" s="562" t="s">
        <v>8085</v>
      </c>
    </row>
    <row r="311" customFormat="false" ht="89.25" hidden="false" customHeight="false" outlineLevel="0" collapsed="false">
      <c r="A311" s="557" t="s">
        <v>3878</v>
      </c>
      <c r="B311" s="558" t="s">
        <v>109</v>
      </c>
      <c r="C311" s="558" t="s">
        <v>3879</v>
      </c>
      <c r="D311" s="558" t="s">
        <v>2728</v>
      </c>
      <c r="E311" s="559" t="s">
        <v>168</v>
      </c>
      <c r="F311" s="560" t="s">
        <v>6846</v>
      </c>
      <c r="G311" s="560"/>
      <c r="H311" s="560" t="s">
        <v>8086</v>
      </c>
      <c r="I311" s="560"/>
      <c r="J311" s="560" t="s">
        <v>8087</v>
      </c>
      <c r="K311" s="560"/>
      <c r="L311" s="561" t="n">
        <v>927.5947058</v>
      </c>
      <c r="M311" s="560" t="s">
        <v>7966</v>
      </c>
      <c r="N311" s="561" t="n">
        <v>3063918.4154019</v>
      </c>
      <c r="O311" s="562" t="s">
        <v>8088</v>
      </c>
    </row>
    <row r="312" customFormat="false" ht="15" hidden="false" customHeight="false" outlineLevel="0" collapsed="false">
      <c r="A312" s="557" t="s">
        <v>3206</v>
      </c>
      <c r="B312" s="558" t="s">
        <v>109</v>
      </c>
      <c r="C312" s="558" t="s">
        <v>3207</v>
      </c>
      <c r="D312" s="558" t="s">
        <v>2728</v>
      </c>
      <c r="E312" s="559" t="s">
        <v>417</v>
      </c>
      <c r="F312" s="560" t="s">
        <v>8089</v>
      </c>
      <c r="G312" s="560"/>
      <c r="H312" s="560" t="s">
        <v>8090</v>
      </c>
      <c r="I312" s="560"/>
      <c r="J312" s="560" t="s">
        <v>8091</v>
      </c>
      <c r="K312" s="560"/>
      <c r="L312" s="561" t="n">
        <v>894.6126912</v>
      </c>
      <c r="M312" s="560" t="s">
        <v>7966</v>
      </c>
      <c r="N312" s="561" t="n">
        <v>3064813.0280931</v>
      </c>
      <c r="O312" s="562" t="s">
        <v>8092</v>
      </c>
    </row>
    <row r="313" customFormat="false" ht="15" hidden="false" customHeight="false" outlineLevel="0" collapsed="false">
      <c r="A313" s="557" t="s">
        <v>3514</v>
      </c>
      <c r="B313" s="558" t="s">
        <v>2730</v>
      </c>
      <c r="C313" s="558" t="s">
        <v>3515</v>
      </c>
      <c r="D313" s="558" t="s">
        <v>2728</v>
      </c>
      <c r="E313" s="559" t="s">
        <v>2732</v>
      </c>
      <c r="F313" s="560" t="s">
        <v>7395</v>
      </c>
      <c r="G313" s="560"/>
      <c r="H313" s="560" t="s">
        <v>8093</v>
      </c>
      <c r="I313" s="560"/>
      <c r="J313" s="560" t="s">
        <v>8094</v>
      </c>
      <c r="K313" s="560"/>
      <c r="L313" s="561" t="n">
        <v>889.5277538</v>
      </c>
      <c r="M313" s="560" t="s">
        <v>7966</v>
      </c>
      <c r="N313" s="561" t="n">
        <v>3065702.5558469</v>
      </c>
      <c r="O313" s="562" t="s">
        <v>8095</v>
      </c>
    </row>
    <row r="314" customFormat="false" ht="38.25" hidden="false" customHeight="false" outlineLevel="0" collapsed="false">
      <c r="A314" s="557" t="s">
        <v>2966</v>
      </c>
      <c r="B314" s="558" t="s">
        <v>203</v>
      </c>
      <c r="C314" s="558" t="s">
        <v>2967</v>
      </c>
      <c r="D314" s="558" t="s">
        <v>2728</v>
      </c>
      <c r="E314" s="559" t="s">
        <v>168</v>
      </c>
      <c r="F314" s="560" t="s">
        <v>7942</v>
      </c>
      <c r="G314" s="560"/>
      <c r="H314" s="560" t="s">
        <v>8096</v>
      </c>
      <c r="I314" s="560"/>
      <c r="J314" s="560" t="s">
        <v>8097</v>
      </c>
      <c r="K314" s="560"/>
      <c r="L314" s="561" t="n">
        <v>888.0290549</v>
      </c>
      <c r="M314" s="560" t="s">
        <v>7966</v>
      </c>
      <c r="N314" s="561" t="n">
        <v>3066590.5849018</v>
      </c>
      <c r="O314" s="562" t="s">
        <v>8098</v>
      </c>
    </row>
    <row r="315" customFormat="false" ht="38.25" hidden="false" customHeight="false" outlineLevel="0" collapsed="false">
      <c r="A315" s="557" t="s">
        <v>8099</v>
      </c>
      <c r="B315" s="558" t="s">
        <v>109</v>
      </c>
      <c r="C315" s="558" t="s">
        <v>8100</v>
      </c>
      <c r="D315" s="558" t="s">
        <v>3172</v>
      </c>
      <c r="E315" s="559" t="s">
        <v>168</v>
      </c>
      <c r="F315" s="560" t="s">
        <v>8101</v>
      </c>
      <c r="G315" s="560"/>
      <c r="H315" s="560" t="s">
        <v>8102</v>
      </c>
      <c r="I315" s="560"/>
      <c r="J315" s="560" t="s">
        <v>8103</v>
      </c>
      <c r="K315" s="560"/>
      <c r="L315" s="561" t="n">
        <v>875.7174735</v>
      </c>
      <c r="M315" s="560" t="s">
        <v>7966</v>
      </c>
      <c r="N315" s="561" t="n">
        <v>3067466.3023753</v>
      </c>
      <c r="O315" s="562" t="s">
        <v>8104</v>
      </c>
    </row>
    <row r="316" customFormat="false" ht="38.25" hidden="false" customHeight="false" outlineLevel="0" collapsed="false">
      <c r="A316" s="557" t="s">
        <v>3001</v>
      </c>
      <c r="B316" s="558" t="s">
        <v>109</v>
      </c>
      <c r="C316" s="558" t="s">
        <v>3002</v>
      </c>
      <c r="D316" s="558" t="s">
        <v>2728</v>
      </c>
      <c r="E316" s="559" t="s">
        <v>168</v>
      </c>
      <c r="F316" s="560" t="s">
        <v>8105</v>
      </c>
      <c r="G316" s="560"/>
      <c r="H316" s="560" t="s">
        <v>8106</v>
      </c>
      <c r="I316" s="560"/>
      <c r="J316" s="560" t="s">
        <v>8107</v>
      </c>
      <c r="K316" s="560"/>
      <c r="L316" s="561" t="n">
        <v>870.7383756</v>
      </c>
      <c r="M316" s="560" t="s">
        <v>7966</v>
      </c>
      <c r="N316" s="561" t="n">
        <v>3068337.0407509</v>
      </c>
      <c r="O316" s="562" t="s">
        <v>8108</v>
      </c>
    </row>
    <row r="317" customFormat="false" ht="25.5" hidden="false" customHeight="false" outlineLevel="0" collapsed="false">
      <c r="A317" s="557" t="s">
        <v>3887</v>
      </c>
      <c r="B317" s="558" t="s">
        <v>203</v>
      </c>
      <c r="C317" s="558" t="s">
        <v>3888</v>
      </c>
      <c r="D317" s="558" t="s">
        <v>2728</v>
      </c>
      <c r="E317" s="559" t="s">
        <v>168</v>
      </c>
      <c r="F317" s="560" t="s">
        <v>7135</v>
      </c>
      <c r="G317" s="560"/>
      <c r="H317" s="560" t="s">
        <v>8109</v>
      </c>
      <c r="I317" s="560"/>
      <c r="J317" s="560" t="s">
        <v>8110</v>
      </c>
      <c r="K317" s="560"/>
      <c r="L317" s="561" t="n">
        <v>862.411295</v>
      </c>
      <c r="M317" s="560" t="s">
        <v>7966</v>
      </c>
      <c r="N317" s="561" t="n">
        <v>3069199.4520459</v>
      </c>
      <c r="O317" s="562" t="s">
        <v>8111</v>
      </c>
    </row>
    <row r="318" customFormat="false" ht="25.5" hidden="false" customHeight="false" outlineLevel="0" collapsed="false">
      <c r="A318" s="557" t="s">
        <v>8112</v>
      </c>
      <c r="B318" s="558" t="s">
        <v>109</v>
      </c>
      <c r="C318" s="558" t="s">
        <v>8113</v>
      </c>
      <c r="D318" s="558" t="s">
        <v>2728</v>
      </c>
      <c r="E318" s="559" t="s">
        <v>269</v>
      </c>
      <c r="F318" s="560" t="s">
        <v>8114</v>
      </c>
      <c r="G318" s="560"/>
      <c r="H318" s="560" t="s">
        <v>8115</v>
      </c>
      <c r="I318" s="560"/>
      <c r="J318" s="560" t="s">
        <v>8116</v>
      </c>
      <c r="K318" s="560"/>
      <c r="L318" s="561" t="n">
        <v>857.7878098</v>
      </c>
      <c r="M318" s="560" t="s">
        <v>7966</v>
      </c>
      <c r="N318" s="561" t="n">
        <v>3070057.2398557</v>
      </c>
      <c r="O318" s="562" t="s">
        <v>8117</v>
      </c>
    </row>
    <row r="319" customFormat="false" ht="25.5" hidden="false" customHeight="false" outlineLevel="0" collapsed="false">
      <c r="A319" s="557" t="s">
        <v>8118</v>
      </c>
      <c r="B319" s="558" t="s">
        <v>109</v>
      </c>
      <c r="C319" s="558" t="s">
        <v>8119</v>
      </c>
      <c r="D319" s="558" t="s">
        <v>2728</v>
      </c>
      <c r="E319" s="559" t="s">
        <v>168</v>
      </c>
      <c r="F319" s="560" t="s">
        <v>8120</v>
      </c>
      <c r="G319" s="560"/>
      <c r="H319" s="560" t="s">
        <v>6083</v>
      </c>
      <c r="I319" s="560"/>
      <c r="J319" s="560" t="s">
        <v>8121</v>
      </c>
      <c r="K319" s="560"/>
      <c r="L319" s="561" t="n">
        <v>845.0263878</v>
      </c>
      <c r="M319" s="560" t="s">
        <v>7966</v>
      </c>
      <c r="N319" s="561" t="n">
        <v>3070902.2662435</v>
      </c>
      <c r="O319" s="562" t="s">
        <v>8122</v>
      </c>
    </row>
    <row r="320" customFormat="false" ht="15" hidden="false" customHeight="false" outlineLevel="0" collapsed="false">
      <c r="A320" s="557" t="s">
        <v>8123</v>
      </c>
      <c r="B320" s="558" t="s">
        <v>109</v>
      </c>
      <c r="C320" s="558" t="s">
        <v>8124</v>
      </c>
      <c r="D320" s="558" t="s">
        <v>6649</v>
      </c>
      <c r="E320" s="559" t="s">
        <v>2798</v>
      </c>
      <c r="F320" s="560" t="s">
        <v>8125</v>
      </c>
      <c r="G320" s="560"/>
      <c r="H320" s="560" t="s">
        <v>8126</v>
      </c>
      <c r="I320" s="560"/>
      <c r="J320" s="560" t="s">
        <v>8127</v>
      </c>
      <c r="K320" s="560"/>
      <c r="L320" s="561" t="n">
        <v>841.3527415</v>
      </c>
      <c r="M320" s="560" t="s">
        <v>7966</v>
      </c>
      <c r="N320" s="561" t="n">
        <v>3071743.618985</v>
      </c>
      <c r="O320" s="562" t="s">
        <v>8128</v>
      </c>
    </row>
    <row r="321" customFormat="false" ht="25.5" hidden="false" customHeight="false" outlineLevel="0" collapsed="false">
      <c r="A321" s="557" t="s">
        <v>4029</v>
      </c>
      <c r="B321" s="558" t="s">
        <v>2730</v>
      </c>
      <c r="C321" s="558" t="s">
        <v>4030</v>
      </c>
      <c r="D321" s="558" t="s">
        <v>2728</v>
      </c>
      <c r="E321" s="559" t="s">
        <v>2732</v>
      </c>
      <c r="F321" s="560" t="s">
        <v>7685</v>
      </c>
      <c r="G321" s="560"/>
      <c r="H321" s="560" t="s">
        <v>8129</v>
      </c>
      <c r="I321" s="560"/>
      <c r="J321" s="560" t="s">
        <v>8130</v>
      </c>
      <c r="K321" s="560"/>
      <c r="L321" s="561" t="n">
        <v>838.4720779</v>
      </c>
      <c r="M321" s="560" t="s">
        <v>7966</v>
      </c>
      <c r="N321" s="561" t="n">
        <v>3072582.0910629</v>
      </c>
      <c r="O321" s="562" t="s">
        <v>8131</v>
      </c>
    </row>
    <row r="322" customFormat="false" ht="15" hidden="false" customHeight="false" outlineLevel="0" collapsed="false">
      <c r="A322" s="557" t="s">
        <v>8132</v>
      </c>
      <c r="B322" s="558" t="s">
        <v>109</v>
      </c>
      <c r="C322" s="558" t="s">
        <v>8133</v>
      </c>
      <c r="D322" s="558" t="s">
        <v>6649</v>
      </c>
      <c r="E322" s="559" t="s">
        <v>2798</v>
      </c>
      <c r="F322" s="560" t="s">
        <v>8134</v>
      </c>
      <c r="G322" s="560"/>
      <c r="H322" s="560" t="s">
        <v>8135</v>
      </c>
      <c r="I322" s="560"/>
      <c r="J322" s="560" t="s">
        <v>8136</v>
      </c>
      <c r="K322" s="560"/>
      <c r="L322" s="561" t="n">
        <v>832.7336472</v>
      </c>
      <c r="M322" s="560" t="s">
        <v>7966</v>
      </c>
      <c r="N322" s="561" t="n">
        <v>3073414.8247101</v>
      </c>
      <c r="O322" s="562" t="s">
        <v>8137</v>
      </c>
    </row>
    <row r="323" customFormat="false" ht="89.25" hidden="false" customHeight="false" outlineLevel="0" collapsed="false">
      <c r="A323" s="557" t="s">
        <v>3132</v>
      </c>
      <c r="B323" s="558" t="s">
        <v>203</v>
      </c>
      <c r="C323" s="558" t="s">
        <v>3133</v>
      </c>
      <c r="D323" s="558" t="s">
        <v>2728</v>
      </c>
      <c r="E323" s="559" t="s">
        <v>168</v>
      </c>
      <c r="F323" s="560" t="s">
        <v>7395</v>
      </c>
      <c r="G323" s="560"/>
      <c r="H323" s="560" t="s">
        <v>8138</v>
      </c>
      <c r="I323" s="560"/>
      <c r="J323" s="560" t="s">
        <v>8139</v>
      </c>
      <c r="K323" s="560"/>
      <c r="L323" s="561" t="n">
        <v>827.5615499</v>
      </c>
      <c r="M323" s="560" t="s">
        <v>7966</v>
      </c>
      <c r="N323" s="561" t="n">
        <v>3074242.38626</v>
      </c>
      <c r="O323" s="562" t="s">
        <v>8140</v>
      </c>
    </row>
    <row r="324" customFormat="false" ht="25.5" hidden="false" customHeight="false" outlineLevel="0" collapsed="false">
      <c r="A324" s="557" t="s">
        <v>8141</v>
      </c>
      <c r="B324" s="558" t="s">
        <v>109</v>
      </c>
      <c r="C324" s="558" t="s">
        <v>8142</v>
      </c>
      <c r="D324" s="558" t="s">
        <v>6649</v>
      </c>
      <c r="E324" s="559" t="s">
        <v>2798</v>
      </c>
      <c r="F324" s="560" t="s">
        <v>8143</v>
      </c>
      <c r="G324" s="560"/>
      <c r="H324" s="560" t="s">
        <v>8144</v>
      </c>
      <c r="I324" s="560"/>
      <c r="J324" s="560" t="s">
        <v>8145</v>
      </c>
      <c r="K324" s="560"/>
      <c r="L324" s="561" t="n">
        <v>819.86702</v>
      </c>
      <c r="M324" s="560" t="s">
        <v>7966</v>
      </c>
      <c r="N324" s="561" t="n">
        <v>3075062.25328</v>
      </c>
      <c r="O324" s="562" t="s">
        <v>8146</v>
      </c>
    </row>
    <row r="325" customFormat="false" ht="15" hidden="false" customHeight="false" outlineLevel="0" collapsed="false">
      <c r="A325" s="557" t="s">
        <v>8147</v>
      </c>
      <c r="B325" s="558" t="s">
        <v>109</v>
      </c>
      <c r="C325" s="558" t="s">
        <v>8148</v>
      </c>
      <c r="D325" s="558" t="s">
        <v>6649</v>
      </c>
      <c r="E325" s="559" t="s">
        <v>2798</v>
      </c>
      <c r="F325" s="560" t="s">
        <v>8149</v>
      </c>
      <c r="G325" s="560"/>
      <c r="H325" s="560" t="s">
        <v>6909</v>
      </c>
      <c r="I325" s="560"/>
      <c r="J325" s="560" t="s">
        <v>8150</v>
      </c>
      <c r="K325" s="560"/>
      <c r="L325" s="561" t="n">
        <v>812.6435947</v>
      </c>
      <c r="M325" s="560" t="s">
        <v>7966</v>
      </c>
      <c r="N325" s="561" t="n">
        <v>3075874.8968747</v>
      </c>
      <c r="O325" s="562" t="s">
        <v>8151</v>
      </c>
    </row>
    <row r="326" customFormat="false" ht="25.5" hidden="false" customHeight="false" outlineLevel="0" collapsed="false">
      <c r="A326" s="557" t="s">
        <v>8152</v>
      </c>
      <c r="B326" s="558" t="s">
        <v>109</v>
      </c>
      <c r="C326" s="558" t="s">
        <v>8153</v>
      </c>
      <c r="D326" s="558" t="s">
        <v>2728</v>
      </c>
      <c r="E326" s="559" t="s">
        <v>168</v>
      </c>
      <c r="F326" s="560" t="s">
        <v>8154</v>
      </c>
      <c r="G326" s="560"/>
      <c r="H326" s="560" t="s">
        <v>4944</v>
      </c>
      <c r="I326" s="560"/>
      <c r="J326" s="560" t="s">
        <v>8155</v>
      </c>
      <c r="K326" s="560"/>
      <c r="L326" s="561" t="n">
        <v>810.9231223</v>
      </c>
      <c r="M326" s="560" t="s">
        <v>7966</v>
      </c>
      <c r="N326" s="561" t="n">
        <v>3076685.819997</v>
      </c>
      <c r="O326" s="562" t="s">
        <v>8156</v>
      </c>
    </row>
    <row r="327" customFormat="false" ht="25.5" hidden="false" customHeight="false" outlineLevel="0" collapsed="false">
      <c r="A327" s="557" t="s">
        <v>3523</v>
      </c>
      <c r="B327" s="558" t="s">
        <v>65</v>
      </c>
      <c r="C327" s="558" t="s">
        <v>3524</v>
      </c>
      <c r="D327" s="558" t="s">
        <v>2728</v>
      </c>
      <c r="E327" s="559" t="s">
        <v>168</v>
      </c>
      <c r="F327" s="560" t="s">
        <v>7685</v>
      </c>
      <c r="G327" s="560"/>
      <c r="H327" s="560" t="s">
        <v>8157</v>
      </c>
      <c r="I327" s="560"/>
      <c r="J327" s="560" t="s">
        <v>8158</v>
      </c>
      <c r="K327" s="560"/>
      <c r="L327" s="561" t="n">
        <v>807.8586551</v>
      </c>
      <c r="M327" s="560" t="s">
        <v>7966</v>
      </c>
      <c r="N327" s="561" t="n">
        <v>3077493.6786521</v>
      </c>
      <c r="O327" s="562" t="s">
        <v>8159</v>
      </c>
    </row>
    <row r="328" customFormat="false" ht="25.5" hidden="false" customHeight="false" outlineLevel="0" collapsed="false">
      <c r="A328" s="557" t="s">
        <v>4273</v>
      </c>
      <c r="B328" s="558" t="s">
        <v>2892</v>
      </c>
      <c r="C328" s="558" t="s">
        <v>4274</v>
      </c>
      <c r="D328" s="558" t="s">
        <v>2728</v>
      </c>
      <c r="E328" s="559" t="s">
        <v>2894</v>
      </c>
      <c r="F328" s="560" t="s">
        <v>7981</v>
      </c>
      <c r="G328" s="560"/>
      <c r="H328" s="560" t="s">
        <v>8160</v>
      </c>
      <c r="I328" s="560"/>
      <c r="J328" s="560" t="s">
        <v>8161</v>
      </c>
      <c r="K328" s="560"/>
      <c r="L328" s="561" t="n">
        <v>804.701396</v>
      </c>
      <c r="M328" s="560" t="s">
        <v>7966</v>
      </c>
      <c r="N328" s="561" t="n">
        <v>3078298.3800481</v>
      </c>
      <c r="O328" s="562" t="s">
        <v>8162</v>
      </c>
    </row>
    <row r="329" customFormat="false" ht="15" hidden="false" customHeight="false" outlineLevel="0" collapsed="false">
      <c r="A329" s="557" t="s">
        <v>3074</v>
      </c>
      <c r="B329" s="558" t="s">
        <v>109</v>
      </c>
      <c r="C329" s="558" t="s">
        <v>3075</v>
      </c>
      <c r="D329" s="558" t="s">
        <v>2728</v>
      </c>
      <c r="E329" s="559" t="s">
        <v>417</v>
      </c>
      <c r="F329" s="560" t="s">
        <v>8163</v>
      </c>
      <c r="G329" s="560"/>
      <c r="H329" s="560" t="s">
        <v>7738</v>
      </c>
      <c r="I329" s="560"/>
      <c r="J329" s="560" t="s">
        <v>8164</v>
      </c>
      <c r="K329" s="560"/>
      <c r="L329" s="561" t="n">
        <v>794.6229001</v>
      </c>
      <c r="M329" s="560" t="s">
        <v>8165</v>
      </c>
      <c r="N329" s="561" t="n">
        <v>3079093.0029482</v>
      </c>
      <c r="O329" s="562" t="s">
        <v>8166</v>
      </c>
    </row>
    <row r="330" customFormat="false" ht="51" hidden="false" customHeight="false" outlineLevel="0" collapsed="false">
      <c r="A330" s="557" t="s">
        <v>8167</v>
      </c>
      <c r="B330" s="558" t="s">
        <v>109</v>
      </c>
      <c r="C330" s="558" t="s">
        <v>8168</v>
      </c>
      <c r="D330" s="558" t="s">
        <v>2728</v>
      </c>
      <c r="E330" s="559" t="s">
        <v>168</v>
      </c>
      <c r="F330" s="560" t="s">
        <v>6846</v>
      </c>
      <c r="G330" s="560"/>
      <c r="H330" s="560" t="s">
        <v>8169</v>
      </c>
      <c r="I330" s="560"/>
      <c r="J330" s="560" t="s">
        <v>8170</v>
      </c>
      <c r="K330" s="560"/>
      <c r="L330" s="561" t="n">
        <v>779.6431504</v>
      </c>
      <c r="M330" s="560" t="s">
        <v>8165</v>
      </c>
      <c r="N330" s="561" t="n">
        <v>3079872.6460986</v>
      </c>
      <c r="O330" s="562" t="s">
        <v>8171</v>
      </c>
    </row>
    <row r="331" customFormat="false" ht="38.25" hidden="false" customHeight="false" outlineLevel="0" collapsed="false">
      <c r="A331" s="557" t="s">
        <v>3882</v>
      </c>
      <c r="B331" s="558" t="s">
        <v>109</v>
      </c>
      <c r="C331" s="558" t="s">
        <v>3883</v>
      </c>
      <c r="D331" s="558" t="s">
        <v>2728</v>
      </c>
      <c r="E331" s="559" t="s">
        <v>168</v>
      </c>
      <c r="F331" s="560" t="s">
        <v>6846</v>
      </c>
      <c r="G331" s="560"/>
      <c r="H331" s="560" t="s">
        <v>8172</v>
      </c>
      <c r="I331" s="560"/>
      <c r="J331" s="560" t="s">
        <v>8173</v>
      </c>
      <c r="K331" s="560"/>
      <c r="L331" s="561" t="n">
        <v>775.0871058</v>
      </c>
      <c r="M331" s="560" t="s">
        <v>8165</v>
      </c>
      <c r="N331" s="561" t="n">
        <v>3080647.7332044</v>
      </c>
      <c r="O331" s="562" t="s">
        <v>8174</v>
      </c>
    </row>
    <row r="332" customFormat="false" ht="63.75" hidden="false" customHeight="false" outlineLevel="0" collapsed="false">
      <c r="A332" s="557" t="s">
        <v>2978</v>
      </c>
      <c r="B332" s="558" t="s">
        <v>203</v>
      </c>
      <c r="C332" s="558" t="s">
        <v>2979</v>
      </c>
      <c r="D332" s="558" t="s">
        <v>2728</v>
      </c>
      <c r="E332" s="559" t="s">
        <v>168</v>
      </c>
      <c r="F332" s="560" t="s">
        <v>6726</v>
      </c>
      <c r="G332" s="560"/>
      <c r="H332" s="560" t="s">
        <v>8175</v>
      </c>
      <c r="I332" s="560"/>
      <c r="J332" s="560" t="s">
        <v>8176</v>
      </c>
      <c r="K332" s="560"/>
      <c r="L332" s="561" t="n">
        <v>763.3373064</v>
      </c>
      <c r="M332" s="560" t="s">
        <v>8165</v>
      </c>
      <c r="N332" s="561" t="n">
        <v>3081411.0705108</v>
      </c>
      <c r="O332" s="562" t="s">
        <v>8177</v>
      </c>
    </row>
    <row r="333" customFormat="false" ht="38.25" hidden="false" customHeight="false" outlineLevel="0" collapsed="false">
      <c r="A333" s="557" t="s">
        <v>2954</v>
      </c>
      <c r="B333" s="558" t="s">
        <v>109</v>
      </c>
      <c r="C333" s="558" t="s">
        <v>2955</v>
      </c>
      <c r="D333" s="558" t="s">
        <v>2728</v>
      </c>
      <c r="E333" s="559" t="s">
        <v>168</v>
      </c>
      <c r="F333" s="560" t="s">
        <v>7125</v>
      </c>
      <c r="G333" s="560"/>
      <c r="H333" s="560" t="s">
        <v>8178</v>
      </c>
      <c r="I333" s="560"/>
      <c r="J333" s="560" t="s">
        <v>8179</v>
      </c>
      <c r="K333" s="560"/>
      <c r="L333" s="561" t="n">
        <v>755.4641415</v>
      </c>
      <c r="M333" s="560" t="s">
        <v>8165</v>
      </c>
      <c r="N333" s="561" t="n">
        <v>3082166.5346523</v>
      </c>
      <c r="O333" s="562" t="s">
        <v>8180</v>
      </c>
    </row>
    <row r="334" customFormat="false" ht="25.5" hidden="false" customHeight="false" outlineLevel="0" collapsed="false">
      <c r="A334" s="557" t="s">
        <v>8181</v>
      </c>
      <c r="B334" s="558" t="s">
        <v>109</v>
      </c>
      <c r="C334" s="558" t="s">
        <v>8182</v>
      </c>
      <c r="D334" s="558" t="s">
        <v>2728</v>
      </c>
      <c r="E334" s="559" t="s">
        <v>168</v>
      </c>
      <c r="F334" s="560" t="s">
        <v>8183</v>
      </c>
      <c r="G334" s="560"/>
      <c r="H334" s="560" t="s">
        <v>8184</v>
      </c>
      <c r="I334" s="560"/>
      <c r="J334" s="560" t="s">
        <v>8185</v>
      </c>
      <c r="K334" s="560"/>
      <c r="L334" s="561" t="n">
        <v>754.087649</v>
      </c>
      <c r="M334" s="560" t="s">
        <v>8165</v>
      </c>
      <c r="N334" s="561" t="n">
        <v>3082920.6223013</v>
      </c>
      <c r="O334" s="562" t="s">
        <v>8186</v>
      </c>
    </row>
    <row r="335" customFormat="false" ht="38.25" hidden="false" customHeight="false" outlineLevel="0" collapsed="false">
      <c r="A335" s="557" t="s">
        <v>8187</v>
      </c>
      <c r="B335" s="558" t="s">
        <v>109</v>
      </c>
      <c r="C335" s="558" t="s">
        <v>8188</v>
      </c>
      <c r="D335" s="558" t="s">
        <v>2728</v>
      </c>
      <c r="E335" s="559" t="s">
        <v>168</v>
      </c>
      <c r="F335" s="560" t="s">
        <v>8189</v>
      </c>
      <c r="G335" s="560"/>
      <c r="H335" s="560" t="s">
        <v>8190</v>
      </c>
      <c r="I335" s="560"/>
      <c r="J335" s="560" t="s">
        <v>8191</v>
      </c>
      <c r="K335" s="560"/>
      <c r="L335" s="561" t="n">
        <v>752.4293657</v>
      </c>
      <c r="M335" s="560" t="s">
        <v>8165</v>
      </c>
      <c r="N335" s="561" t="n">
        <v>3083673.051667</v>
      </c>
      <c r="O335" s="562" t="s">
        <v>8192</v>
      </c>
    </row>
    <row r="336" customFormat="false" ht="38.25" hidden="false" customHeight="false" outlineLevel="0" collapsed="false">
      <c r="A336" s="557" t="s">
        <v>8193</v>
      </c>
      <c r="B336" s="558" t="s">
        <v>109</v>
      </c>
      <c r="C336" s="558" t="s">
        <v>8194</v>
      </c>
      <c r="D336" s="558" t="s">
        <v>2728</v>
      </c>
      <c r="E336" s="559" t="s">
        <v>168</v>
      </c>
      <c r="F336" s="560" t="s">
        <v>8195</v>
      </c>
      <c r="G336" s="560"/>
      <c r="H336" s="560" t="s">
        <v>5403</v>
      </c>
      <c r="I336" s="560"/>
      <c r="J336" s="560" t="s">
        <v>8196</v>
      </c>
      <c r="K336" s="560"/>
      <c r="L336" s="561" t="n">
        <v>751.0472689</v>
      </c>
      <c r="M336" s="560" t="s">
        <v>8165</v>
      </c>
      <c r="N336" s="561" t="n">
        <v>3084424.0989359</v>
      </c>
      <c r="O336" s="562" t="s">
        <v>8197</v>
      </c>
    </row>
    <row r="337" customFormat="false" ht="63.75" hidden="false" customHeight="false" outlineLevel="0" collapsed="false">
      <c r="A337" s="557" t="s">
        <v>8198</v>
      </c>
      <c r="B337" s="558" t="s">
        <v>109</v>
      </c>
      <c r="C337" s="558" t="s">
        <v>8199</v>
      </c>
      <c r="D337" s="558" t="s">
        <v>2728</v>
      </c>
      <c r="E337" s="559" t="s">
        <v>269</v>
      </c>
      <c r="F337" s="560" t="s">
        <v>8200</v>
      </c>
      <c r="G337" s="560"/>
      <c r="H337" s="560" t="s">
        <v>8201</v>
      </c>
      <c r="I337" s="560"/>
      <c r="J337" s="560" t="s">
        <v>8202</v>
      </c>
      <c r="K337" s="560"/>
      <c r="L337" s="561" t="n">
        <v>747.8607425</v>
      </c>
      <c r="M337" s="560" t="s">
        <v>8165</v>
      </c>
      <c r="N337" s="561" t="n">
        <v>3085171.9596784</v>
      </c>
      <c r="O337" s="562" t="s">
        <v>8203</v>
      </c>
    </row>
    <row r="338" customFormat="false" ht="38.25" hidden="false" customHeight="false" outlineLevel="0" collapsed="false">
      <c r="A338" s="557" t="s">
        <v>3472</v>
      </c>
      <c r="B338" s="558" t="s">
        <v>109</v>
      </c>
      <c r="C338" s="558" t="s">
        <v>3473</v>
      </c>
      <c r="D338" s="558" t="s">
        <v>2728</v>
      </c>
      <c r="E338" s="559" t="s">
        <v>168</v>
      </c>
      <c r="F338" s="560" t="s">
        <v>8204</v>
      </c>
      <c r="G338" s="560"/>
      <c r="H338" s="560" t="s">
        <v>8205</v>
      </c>
      <c r="I338" s="560"/>
      <c r="J338" s="560" t="s">
        <v>8206</v>
      </c>
      <c r="K338" s="560"/>
      <c r="L338" s="561" t="n">
        <v>745.3529196</v>
      </c>
      <c r="M338" s="560" t="s">
        <v>8165</v>
      </c>
      <c r="N338" s="561" t="n">
        <v>3085917.312598</v>
      </c>
      <c r="O338" s="562" t="s">
        <v>8207</v>
      </c>
    </row>
    <row r="339" customFormat="false" ht="15" hidden="false" customHeight="false" outlineLevel="0" collapsed="false">
      <c r="A339" s="557" t="s">
        <v>8208</v>
      </c>
      <c r="B339" s="558" t="s">
        <v>109</v>
      </c>
      <c r="C339" s="558" t="s">
        <v>8209</v>
      </c>
      <c r="D339" s="558" t="s">
        <v>2728</v>
      </c>
      <c r="E339" s="559" t="s">
        <v>3083</v>
      </c>
      <c r="F339" s="560" t="s">
        <v>8210</v>
      </c>
      <c r="G339" s="560"/>
      <c r="H339" s="560" t="s">
        <v>8211</v>
      </c>
      <c r="I339" s="560"/>
      <c r="J339" s="560" t="s">
        <v>8212</v>
      </c>
      <c r="K339" s="560"/>
      <c r="L339" s="561" t="n">
        <v>743.2804438</v>
      </c>
      <c r="M339" s="560" t="s">
        <v>8165</v>
      </c>
      <c r="N339" s="561" t="n">
        <v>3086660.5930418</v>
      </c>
      <c r="O339" s="562" t="s">
        <v>8213</v>
      </c>
    </row>
    <row r="340" customFormat="false" ht="38.25" hidden="false" customHeight="false" outlineLevel="0" collapsed="false">
      <c r="A340" s="557" t="s">
        <v>8214</v>
      </c>
      <c r="B340" s="558" t="s">
        <v>109</v>
      </c>
      <c r="C340" s="558" t="s">
        <v>8215</v>
      </c>
      <c r="D340" s="558" t="s">
        <v>3172</v>
      </c>
      <c r="E340" s="559" t="s">
        <v>2798</v>
      </c>
      <c r="F340" s="560" t="s">
        <v>7537</v>
      </c>
      <c r="G340" s="560"/>
      <c r="H340" s="560" t="s">
        <v>4890</v>
      </c>
      <c r="I340" s="560"/>
      <c r="J340" s="560" t="s">
        <v>8216</v>
      </c>
      <c r="K340" s="560"/>
      <c r="L340" s="561" t="n">
        <v>733.0375294</v>
      </c>
      <c r="M340" s="560" t="s">
        <v>8165</v>
      </c>
      <c r="N340" s="561" t="n">
        <v>3087393.6305712</v>
      </c>
      <c r="O340" s="562" t="s">
        <v>8217</v>
      </c>
    </row>
    <row r="341" customFormat="false" ht="38.25" hidden="false" customHeight="false" outlineLevel="0" collapsed="false">
      <c r="A341" s="557" t="s">
        <v>8218</v>
      </c>
      <c r="B341" s="558" t="s">
        <v>109</v>
      </c>
      <c r="C341" s="558" t="s">
        <v>8219</v>
      </c>
      <c r="D341" s="558" t="s">
        <v>2728</v>
      </c>
      <c r="E341" s="559" t="s">
        <v>269</v>
      </c>
      <c r="F341" s="560" t="s">
        <v>8220</v>
      </c>
      <c r="G341" s="560"/>
      <c r="H341" s="560" t="s">
        <v>8221</v>
      </c>
      <c r="I341" s="560"/>
      <c r="J341" s="560" t="s">
        <v>8222</v>
      </c>
      <c r="K341" s="560"/>
      <c r="L341" s="561" t="n">
        <v>729.5906035</v>
      </c>
      <c r="M341" s="560" t="s">
        <v>8165</v>
      </c>
      <c r="N341" s="561" t="n">
        <v>3088123.2211747</v>
      </c>
      <c r="O341" s="562" t="s">
        <v>8223</v>
      </c>
    </row>
    <row r="342" customFormat="false" ht="25.5" hidden="false" customHeight="false" outlineLevel="0" collapsed="false">
      <c r="A342" s="557" t="s">
        <v>3393</v>
      </c>
      <c r="B342" s="558" t="s">
        <v>203</v>
      </c>
      <c r="C342" s="558" t="s">
        <v>3394</v>
      </c>
      <c r="D342" s="558" t="s">
        <v>2728</v>
      </c>
      <c r="E342" s="559" t="s">
        <v>168</v>
      </c>
      <c r="F342" s="560" t="s">
        <v>7251</v>
      </c>
      <c r="G342" s="560"/>
      <c r="H342" s="560" t="s">
        <v>8224</v>
      </c>
      <c r="I342" s="560"/>
      <c r="J342" s="560" t="s">
        <v>8225</v>
      </c>
      <c r="K342" s="560"/>
      <c r="L342" s="561" t="n">
        <v>726.5692267</v>
      </c>
      <c r="M342" s="560" t="s">
        <v>8165</v>
      </c>
      <c r="N342" s="561" t="n">
        <v>3088849.7904014</v>
      </c>
      <c r="O342" s="562" t="s">
        <v>8226</v>
      </c>
    </row>
    <row r="343" customFormat="false" ht="25.5" hidden="false" customHeight="false" outlineLevel="0" collapsed="false">
      <c r="A343" s="557" t="s">
        <v>3310</v>
      </c>
      <c r="B343" s="558" t="s">
        <v>109</v>
      </c>
      <c r="C343" s="558" t="s">
        <v>3311</v>
      </c>
      <c r="D343" s="558" t="s">
        <v>2728</v>
      </c>
      <c r="E343" s="559" t="s">
        <v>164</v>
      </c>
      <c r="F343" s="560" t="s">
        <v>8227</v>
      </c>
      <c r="G343" s="560"/>
      <c r="H343" s="560" t="s">
        <v>8228</v>
      </c>
      <c r="I343" s="560"/>
      <c r="J343" s="560" t="s">
        <v>8229</v>
      </c>
      <c r="K343" s="560"/>
      <c r="L343" s="561" t="n">
        <v>725.1724359</v>
      </c>
      <c r="M343" s="560" t="s">
        <v>8165</v>
      </c>
      <c r="N343" s="561" t="n">
        <v>3089574.9628373</v>
      </c>
      <c r="O343" s="562" t="s">
        <v>8230</v>
      </c>
    </row>
    <row r="344" customFormat="false" ht="51" hidden="false" customHeight="false" outlineLevel="0" collapsed="false">
      <c r="A344" s="557" t="s">
        <v>8231</v>
      </c>
      <c r="B344" s="558" t="s">
        <v>109</v>
      </c>
      <c r="C344" s="558" t="s">
        <v>8232</v>
      </c>
      <c r="D344" s="558" t="s">
        <v>3172</v>
      </c>
      <c r="E344" s="559" t="s">
        <v>2772</v>
      </c>
      <c r="F344" s="560" t="s">
        <v>8233</v>
      </c>
      <c r="G344" s="560"/>
      <c r="H344" s="560" t="s">
        <v>8234</v>
      </c>
      <c r="I344" s="560"/>
      <c r="J344" s="560" t="s">
        <v>8235</v>
      </c>
      <c r="K344" s="560"/>
      <c r="L344" s="561" t="n">
        <v>723.9853671</v>
      </c>
      <c r="M344" s="560" t="s">
        <v>8165</v>
      </c>
      <c r="N344" s="561" t="n">
        <v>3090298.9482044</v>
      </c>
      <c r="O344" s="562" t="s">
        <v>8236</v>
      </c>
    </row>
    <row r="345" customFormat="false" ht="25.5" hidden="false" customHeight="false" outlineLevel="0" collapsed="false">
      <c r="A345" s="557" t="s">
        <v>4152</v>
      </c>
      <c r="B345" s="558" t="s">
        <v>4153</v>
      </c>
      <c r="C345" s="558" t="s">
        <v>4154</v>
      </c>
      <c r="D345" s="558" t="s">
        <v>2728</v>
      </c>
      <c r="E345" s="559" t="s">
        <v>168</v>
      </c>
      <c r="F345" s="560" t="s">
        <v>8237</v>
      </c>
      <c r="G345" s="560"/>
      <c r="H345" s="560" t="s">
        <v>8238</v>
      </c>
      <c r="I345" s="560"/>
      <c r="J345" s="560" t="s">
        <v>8239</v>
      </c>
      <c r="K345" s="560"/>
      <c r="L345" s="561" t="n">
        <v>719.375472</v>
      </c>
      <c r="M345" s="560" t="s">
        <v>8165</v>
      </c>
      <c r="N345" s="561" t="n">
        <v>3091018.3236764</v>
      </c>
      <c r="O345" s="562" t="s">
        <v>8240</v>
      </c>
    </row>
    <row r="346" customFormat="false" ht="38.25" hidden="false" customHeight="false" outlineLevel="0" collapsed="false">
      <c r="A346" s="557" t="s">
        <v>3482</v>
      </c>
      <c r="B346" s="558" t="s">
        <v>109</v>
      </c>
      <c r="C346" s="558" t="s">
        <v>3483</v>
      </c>
      <c r="D346" s="558" t="s">
        <v>2728</v>
      </c>
      <c r="E346" s="559" t="s">
        <v>168</v>
      </c>
      <c r="F346" s="560" t="s">
        <v>8241</v>
      </c>
      <c r="G346" s="560"/>
      <c r="H346" s="560" t="s">
        <v>8242</v>
      </c>
      <c r="I346" s="560"/>
      <c r="J346" s="560" t="s">
        <v>8243</v>
      </c>
      <c r="K346" s="560"/>
      <c r="L346" s="561" t="n">
        <v>712.8211621</v>
      </c>
      <c r="M346" s="560" t="s">
        <v>8165</v>
      </c>
      <c r="N346" s="561" t="n">
        <v>3091731.1448385</v>
      </c>
      <c r="O346" s="562" t="s">
        <v>8244</v>
      </c>
    </row>
    <row r="347" customFormat="false" ht="25.5" hidden="false" customHeight="false" outlineLevel="0" collapsed="false">
      <c r="A347" s="557" t="s">
        <v>3398</v>
      </c>
      <c r="B347" s="558" t="s">
        <v>2730</v>
      </c>
      <c r="C347" s="558" t="s">
        <v>3399</v>
      </c>
      <c r="D347" s="558" t="s">
        <v>2728</v>
      </c>
      <c r="E347" s="559" t="s">
        <v>2732</v>
      </c>
      <c r="F347" s="560" t="s">
        <v>8245</v>
      </c>
      <c r="G347" s="560"/>
      <c r="H347" s="560" t="s">
        <v>8246</v>
      </c>
      <c r="I347" s="560"/>
      <c r="J347" s="560" t="s">
        <v>8247</v>
      </c>
      <c r="K347" s="560"/>
      <c r="L347" s="561" t="n">
        <v>709.1843195</v>
      </c>
      <c r="M347" s="560" t="s">
        <v>8165</v>
      </c>
      <c r="N347" s="561" t="n">
        <v>3092440.329158</v>
      </c>
      <c r="O347" s="562" t="s">
        <v>8248</v>
      </c>
    </row>
    <row r="348" customFormat="false" ht="51" hidden="false" customHeight="false" outlineLevel="0" collapsed="false">
      <c r="A348" s="557" t="s">
        <v>3959</v>
      </c>
      <c r="B348" s="558" t="s">
        <v>203</v>
      </c>
      <c r="C348" s="558" t="s">
        <v>3960</v>
      </c>
      <c r="D348" s="558" t="s">
        <v>2728</v>
      </c>
      <c r="E348" s="559" t="s">
        <v>168</v>
      </c>
      <c r="F348" s="560" t="s">
        <v>8249</v>
      </c>
      <c r="G348" s="560"/>
      <c r="H348" s="560" t="s">
        <v>6601</v>
      </c>
      <c r="I348" s="560"/>
      <c r="J348" s="560" t="s">
        <v>8250</v>
      </c>
      <c r="K348" s="560"/>
      <c r="L348" s="561" t="n">
        <v>706.3867482</v>
      </c>
      <c r="M348" s="560" t="s">
        <v>8165</v>
      </c>
      <c r="N348" s="561" t="n">
        <v>3093146.7159062</v>
      </c>
      <c r="O348" s="562" t="s">
        <v>8251</v>
      </c>
    </row>
    <row r="349" customFormat="false" ht="51" hidden="false" customHeight="false" outlineLevel="0" collapsed="false">
      <c r="A349" s="557" t="s">
        <v>8252</v>
      </c>
      <c r="B349" s="558" t="s">
        <v>109</v>
      </c>
      <c r="C349" s="558" t="s">
        <v>8253</v>
      </c>
      <c r="D349" s="558" t="s">
        <v>2728</v>
      </c>
      <c r="E349" s="559" t="s">
        <v>168</v>
      </c>
      <c r="F349" s="560" t="s">
        <v>8254</v>
      </c>
      <c r="G349" s="560"/>
      <c r="H349" s="560" t="s">
        <v>8255</v>
      </c>
      <c r="I349" s="560"/>
      <c r="J349" s="560" t="s">
        <v>8256</v>
      </c>
      <c r="K349" s="560"/>
      <c r="L349" s="561" t="n">
        <v>704.379978</v>
      </c>
      <c r="M349" s="560" t="s">
        <v>8165</v>
      </c>
      <c r="N349" s="561" t="n">
        <v>3093851.0958842</v>
      </c>
      <c r="O349" s="562" t="s">
        <v>8257</v>
      </c>
    </row>
    <row r="350" customFormat="false" ht="38.25" hidden="false" customHeight="false" outlineLevel="0" collapsed="false">
      <c r="A350" s="557" t="s">
        <v>8258</v>
      </c>
      <c r="B350" s="558" t="s">
        <v>109</v>
      </c>
      <c r="C350" s="558" t="s">
        <v>8259</v>
      </c>
      <c r="D350" s="558" t="s">
        <v>2728</v>
      </c>
      <c r="E350" s="559" t="s">
        <v>269</v>
      </c>
      <c r="F350" s="560" t="s">
        <v>8260</v>
      </c>
      <c r="G350" s="560"/>
      <c r="H350" s="560" t="s">
        <v>8261</v>
      </c>
      <c r="I350" s="560"/>
      <c r="J350" s="560" t="s">
        <v>8262</v>
      </c>
      <c r="K350" s="560"/>
      <c r="L350" s="561" t="n">
        <v>685.6763504</v>
      </c>
      <c r="M350" s="560" t="s">
        <v>8165</v>
      </c>
      <c r="N350" s="561" t="n">
        <v>3094536.7722346</v>
      </c>
      <c r="O350" s="562" t="s">
        <v>8263</v>
      </c>
    </row>
    <row r="351" customFormat="false" ht="25.5" hidden="false" customHeight="false" outlineLevel="0" collapsed="false">
      <c r="A351" s="557" t="s">
        <v>4060</v>
      </c>
      <c r="B351" s="558" t="s">
        <v>109</v>
      </c>
      <c r="C351" s="558" t="s">
        <v>4061</v>
      </c>
      <c r="D351" s="558" t="s">
        <v>2728</v>
      </c>
      <c r="E351" s="559" t="s">
        <v>168</v>
      </c>
      <c r="F351" s="560" t="s">
        <v>8264</v>
      </c>
      <c r="G351" s="560"/>
      <c r="H351" s="560" t="s">
        <v>7901</v>
      </c>
      <c r="I351" s="560"/>
      <c r="J351" s="560" t="s">
        <v>8265</v>
      </c>
      <c r="K351" s="560"/>
      <c r="L351" s="561" t="n">
        <v>681.4883638</v>
      </c>
      <c r="M351" s="560" t="s">
        <v>8165</v>
      </c>
      <c r="N351" s="561" t="n">
        <v>3095218.2605984</v>
      </c>
      <c r="O351" s="562" t="s">
        <v>8266</v>
      </c>
    </row>
    <row r="352" customFormat="false" ht="25.5" hidden="false" customHeight="false" outlineLevel="0" collapsed="false">
      <c r="A352" s="557" t="s">
        <v>3794</v>
      </c>
      <c r="B352" s="558" t="s">
        <v>203</v>
      </c>
      <c r="C352" s="558" t="s">
        <v>3795</v>
      </c>
      <c r="D352" s="558" t="s">
        <v>2728</v>
      </c>
      <c r="E352" s="559" t="s">
        <v>269</v>
      </c>
      <c r="F352" s="560" t="s">
        <v>8267</v>
      </c>
      <c r="G352" s="560"/>
      <c r="H352" s="560" t="s">
        <v>8268</v>
      </c>
      <c r="I352" s="560"/>
      <c r="J352" s="560" t="s">
        <v>8269</v>
      </c>
      <c r="K352" s="560"/>
      <c r="L352" s="561" t="n">
        <v>680.900874</v>
      </c>
      <c r="M352" s="560" t="s">
        <v>8165</v>
      </c>
      <c r="N352" s="561" t="n">
        <v>3095899.1614724</v>
      </c>
      <c r="O352" s="562" t="s">
        <v>8270</v>
      </c>
    </row>
    <row r="353" customFormat="false" ht="25.5" hidden="false" customHeight="false" outlineLevel="0" collapsed="false">
      <c r="A353" s="557" t="s">
        <v>2816</v>
      </c>
      <c r="B353" s="558" t="s">
        <v>109</v>
      </c>
      <c r="C353" s="558" t="s">
        <v>2817</v>
      </c>
      <c r="D353" s="558" t="s">
        <v>2728</v>
      </c>
      <c r="E353" s="559" t="s">
        <v>168</v>
      </c>
      <c r="F353" s="560" t="s">
        <v>8271</v>
      </c>
      <c r="G353" s="560"/>
      <c r="H353" s="560" t="s">
        <v>8272</v>
      </c>
      <c r="I353" s="560"/>
      <c r="J353" s="560" t="s">
        <v>8273</v>
      </c>
      <c r="K353" s="560"/>
      <c r="L353" s="561" t="n">
        <v>680.7829763</v>
      </c>
      <c r="M353" s="560" t="s">
        <v>8165</v>
      </c>
      <c r="N353" s="561" t="n">
        <v>3096579.9444487</v>
      </c>
      <c r="O353" s="562" t="s">
        <v>8274</v>
      </c>
    </row>
    <row r="354" customFormat="false" ht="25.5" hidden="false" customHeight="false" outlineLevel="0" collapsed="false">
      <c r="A354" s="557" t="s">
        <v>3860</v>
      </c>
      <c r="B354" s="558" t="s">
        <v>3861</v>
      </c>
      <c r="C354" s="558" t="s">
        <v>3862</v>
      </c>
      <c r="D354" s="558" t="s">
        <v>2728</v>
      </c>
      <c r="E354" s="559" t="s">
        <v>168</v>
      </c>
      <c r="F354" s="560" t="s">
        <v>7741</v>
      </c>
      <c r="G354" s="560"/>
      <c r="H354" s="560" t="s">
        <v>8275</v>
      </c>
      <c r="I354" s="560"/>
      <c r="J354" s="560" t="s">
        <v>8276</v>
      </c>
      <c r="K354" s="560"/>
      <c r="L354" s="561" t="n">
        <v>679.5400552</v>
      </c>
      <c r="M354" s="560" t="s">
        <v>8165</v>
      </c>
      <c r="N354" s="561" t="n">
        <v>3097259.4845039</v>
      </c>
      <c r="O354" s="562" t="s">
        <v>8277</v>
      </c>
    </row>
    <row r="355" customFormat="false" ht="63.75" hidden="false" customHeight="false" outlineLevel="0" collapsed="false">
      <c r="A355" s="557" t="s">
        <v>3876</v>
      </c>
      <c r="B355" s="558" t="s">
        <v>109</v>
      </c>
      <c r="C355" s="558" t="s">
        <v>3877</v>
      </c>
      <c r="D355" s="558" t="s">
        <v>2728</v>
      </c>
      <c r="E355" s="559" t="s">
        <v>168</v>
      </c>
      <c r="F355" s="560" t="s">
        <v>6726</v>
      </c>
      <c r="G355" s="560"/>
      <c r="H355" s="560" t="s">
        <v>8278</v>
      </c>
      <c r="I355" s="560"/>
      <c r="J355" s="560" t="s">
        <v>8279</v>
      </c>
      <c r="K355" s="560"/>
      <c r="L355" s="561" t="n">
        <v>678.2112089</v>
      </c>
      <c r="M355" s="560" t="s">
        <v>8165</v>
      </c>
      <c r="N355" s="561" t="n">
        <v>3097937.6957128</v>
      </c>
      <c r="O355" s="562" t="s">
        <v>8280</v>
      </c>
    </row>
    <row r="356" customFormat="false" ht="51" hidden="false" customHeight="false" outlineLevel="0" collapsed="false">
      <c r="A356" s="557" t="s">
        <v>8281</v>
      </c>
      <c r="B356" s="558" t="s">
        <v>109</v>
      </c>
      <c r="C356" s="558" t="s">
        <v>8282</v>
      </c>
      <c r="D356" s="558" t="s">
        <v>2728</v>
      </c>
      <c r="E356" s="559" t="s">
        <v>269</v>
      </c>
      <c r="F356" s="560" t="s">
        <v>8283</v>
      </c>
      <c r="G356" s="560"/>
      <c r="H356" s="560" t="s">
        <v>8284</v>
      </c>
      <c r="I356" s="560"/>
      <c r="J356" s="560" t="s">
        <v>8285</v>
      </c>
      <c r="K356" s="560"/>
      <c r="L356" s="561" t="n">
        <v>674.5923513</v>
      </c>
      <c r="M356" s="560" t="s">
        <v>8165</v>
      </c>
      <c r="N356" s="561" t="n">
        <v>3098612.2880641</v>
      </c>
      <c r="O356" s="562" t="s">
        <v>8286</v>
      </c>
    </row>
    <row r="357" customFormat="false" ht="38.25" hidden="false" customHeight="false" outlineLevel="0" collapsed="false">
      <c r="A357" s="557" t="s">
        <v>3336</v>
      </c>
      <c r="B357" s="558" t="s">
        <v>109</v>
      </c>
      <c r="C357" s="558" t="s">
        <v>3337</v>
      </c>
      <c r="D357" s="558" t="s">
        <v>2728</v>
      </c>
      <c r="E357" s="559" t="s">
        <v>269</v>
      </c>
      <c r="F357" s="560" t="s">
        <v>8287</v>
      </c>
      <c r="G357" s="560"/>
      <c r="H357" s="560" t="s">
        <v>8288</v>
      </c>
      <c r="I357" s="560"/>
      <c r="J357" s="560" t="s">
        <v>8289</v>
      </c>
      <c r="K357" s="560"/>
      <c r="L357" s="561" t="n">
        <v>673.8390033</v>
      </c>
      <c r="M357" s="560" t="s">
        <v>8165</v>
      </c>
      <c r="N357" s="561" t="n">
        <v>3099286.1270674</v>
      </c>
      <c r="O357" s="562" t="s">
        <v>8290</v>
      </c>
    </row>
    <row r="358" customFormat="false" ht="38.25" hidden="false" customHeight="false" outlineLevel="0" collapsed="false">
      <c r="A358" s="557" t="s">
        <v>4209</v>
      </c>
      <c r="B358" s="558" t="s">
        <v>2730</v>
      </c>
      <c r="C358" s="558" t="s">
        <v>4210</v>
      </c>
      <c r="D358" s="558" t="s">
        <v>2728</v>
      </c>
      <c r="E358" s="559" t="s">
        <v>2732</v>
      </c>
      <c r="F358" s="560" t="s">
        <v>7395</v>
      </c>
      <c r="G358" s="560"/>
      <c r="H358" s="560" t="s">
        <v>8291</v>
      </c>
      <c r="I358" s="560"/>
      <c r="J358" s="560" t="s">
        <v>8292</v>
      </c>
      <c r="K358" s="560"/>
      <c r="L358" s="561" t="n">
        <v>672.8958234</v>
      </c>
      <c r="M358" s="560" t="s">
        <v>8165</v>
      </c>
      <c r="N358" s="561" t="n">
        <v>3099959.0228908</v>
      </c>
      <c r="O358" s="562" t="s">
        <v>8293</v>
      </c>
    </row>
    <row r="359" customFormat="false" ht="51" hidden="false" customHeight="false" outlineLevel="0" collapsed="false">
      <c r="A359" s="557" t="s">
        <v>8294</v>
      </c>
      <c r="B359" s="558" t="s">
        <v>109</v>
      </c>
      <c r="C359" s="558" t="s">
        <v>8295</v>
      </c>
      <c r="D359" s="558" t="s">
        <v>2728</v>
      </c>
      <c r="E359" s="559" t="s">
        <v>269</v>
      </c>
      <c r="F359" s="560" t="s">
        <v>8296</v>
      </c>
      <c r="G359" s="560"/>
      <c r="H359" s="560" t="s">
        <v>8297</v>
      </c>
      <c r="I359" s="560"/>
      <c r="J359" s="560" t="s">
        <v>8298</v>
      </c>
      <c r="K359" s="560"/>
      <c r="L359" s="561" t="n">
        <v>663.5520737</v>
      </c>
      <c r="M359" s="560" t="s">
        <v>8165</v>
      </c>
      <c r="N359" s="561" t="n">
        <v>3100622.5749645</v>
      </c>
      <c r="O359" s="562" t="s">
        <v>8299</v>
      </c>
    </row>
    <row r="360" customFormat="false" ht="38.25" hidden="false" customHeight="false" outlineLevel="0" collapsed="false">
      <c r="A360" s="557" t="s">
        <v>8300</v>
      </c>
      <c r="B360" s="558" t="s">
        <v>109</v>
      </c>
      <c r="C360" s="558" t="s">
        <v>8301</v>
      </c>
      <c r="D360" s="558" t="s">
        <v>2728</v>
      </c>
      <c r="E360" s="559" t="s">
        <v>269</v>
      </c>
      <c r="F360" s="560" t="s">
        <v>8302</v>
      </c>
      <c r="G360" s="560"/>
      <c r="H360" s="560" t="s">
        <v>8303</v>
      </c>
      <c r="I360" s="560"/>
      <c r="J360" s="560" t="s">
        <v>8304</v>
      </c>
      <c r="K360" s="560"/>
      <c r="L360" s="561" t="n">
        <v>657.4237585</v>
      </c>
      <c r="M360" s="560" t="s">
        <v>8165</v>
      </c>
      <c r="N360" s="561" t="n">
        <v>3101279.998723</v>
      </c>
      <c r="O360" s="562" t="s">
        <v>8305</v>
      </c>
    </row>
    <row r="361" customFormat="false" ht="51" hidden="false" customHeight="false" outlineLevel="0" collapsed="false">
      <c r="A361" s="557" t="s">
        <v>8306</v>
      </c>
      <c r="B361" s="558" t="s">
        <v>109</v>
      </c>
      <c r="C361" s="558" t="s">
        <v>8307</v>
      </c>
      <c r="D361" s="558" t="s">
        <v>2728</v>
      </c>
      <c r="E361" s="559" t="s">
        <v>3083</v>
      </c>
      <c r="F361" s="560" t="s">
        <v>8308</v>
      </c>
      <c r="G361" s="560"/>
      <c r="H361" s="560" t="s">
        <v>6258</v>
      </c>
      <c r="I361" s="560"/>
      <c r="J361" s="560" t="s">
        <v>8309</v>
      </c>
      <c r="K361" s="560"/>
      <c r="L361" s="561" t="n">
        <v>654.9286844</v>
      </c>
      <c r="M361" s="560" t="s">
        <v>8165</v>
      </c>
      <c r="N361" s="561" t="n">
        <v>3101934.9274074</v>
      </c>
      <c r="O361" s="562" t="s">
        <v>8310</v>
      </c>
    </row>
    <row r="362" customFormat="false" ht="38.25" hidden="false" customHeight="false" outlineLevel="0" collapsed="false">
      <c r="A362" s="557" t="s">
        <v>8311</v>
      </c>
      <c r="B362" s="558" t="s">
        <v>109</v>
      </c>
      <c r="C362" s="558" t="s">
        <v>8312</v>
      </c>
      <c r="D362" s="558" t="s">
        <v>2728</v>
      </c>
      <c r="E362" s="559" t="s">
        <v>168</v>
      </c>
      <c r="F362" s="560" t="s">
        <v>8264</v>
      </c>
      <c r="G362" s="560"/>
      <c r="H362" s="560" t="s">
        <v>8313</v>
      </c>
      <c r="I362" s="560"/>
      <c r="J362" s="560" t="s">
        <v>8314</v>
      </c>
      <c r="K362" s="560"/>
      <c r="L362" s="561" t="n">
        <v>654.6316795</v>
      </c>
      <c r="M362" s="560" t="s">
        <v>8165</v>
      </c>
      <c r="N362" s="561" t="n">
        <v>3102589.5590869</v>
      </c>
      <c r="O362" s="562" t="s">
        <v>8315</v>
      </c>
    </row>
    <row r="363" customFormat="false" ht="51" hidden="false" customHeight="false" outlineLevel="0" collapsed="false">
      <c r="A363" s="557" t="s">
        <v>4198</v>
      </c>
      <c r="B363" s="558" t="s">
        <v>109</v>
      </c>
      <c r="C363" s="558" t="s">
        <v>4199</v>
      </c>
      <c r="D363" s="558" t="s">
        <v>2728</v>
      </c>
      <c r="E363" s="559" t="s">
        <v>164</v>
      </c>
      <c r="F363" s="560" t="s">
        <v>8316</v>
      </c>
      <c r="G363" s="560"/>
      <c r="H363" s="560" t="s">
        <v>8317</v>
      </c>
      <c r="I363" s="560"/>
      <c r="J363" s="560" t="s">
        <v>8318</v>
      </c>
      <c r="K363" s="560"/>
      <c r="L363" s="561" t="n">
        <v>650.7411693</v>
      </c>
      <c r="M363" s="560" t="s">
        <v>8165</v>
      </c>
      <c r="N363" s="561" t="n">
        <v>3103240.3002562</v>
      </c>
      <c r="O363" s="562" t="s">
        <v>8319</v>
      </c>
    </row>
    <row r="364" customFormat="false" ht="38.25" hidden="false" customHeight="false" outlineLevel="0" collapsed="false">
      <c r="A364" s="557" t="s">
        <v>8320</v>
      </c>
      <c r="B364" s="558" t="s">
        <v>109</v>
      </c>
      <c r="C364" s="558" t="s">
        <v>8321</v>
      </c>
      <c r="D364" s="558" t="s">
        <v>3172</v>
      </c>
      <c r="E364" s="559" t="s">
        <v>2772</v>
      </c>
      <c r="F364" s="560" t="s">
        <v>8322</v>
      </c>
      <c r="G364" s="560"/>
      <c r="H364" s="560" t="s">
        <v>8323</v>
      </c>
      <c r="I364" s="560"/>
      <c r="J364" s="560" t="s">
        <v>8324</v>
      </c>
      <c r="K364" s="560"/>
      <c r="L364" s="561" t="n">
        <v>648.8766757</v>
      </c>
      <c r="M364" s="560" t="s">
        <v>8165</v>
      </c>
      <c r="N364" s="561" t="n">
        <v>3103889.1769319</v>
      </c>
      <c r="O364" s="562" t="s">
        <v>8325</v>
      </c>
    </row>
    <row r="365" customFormat="false" ht="25.5" hidden="false" customHeight="false" outlineLevel="0" collapsed="false">
      <c r="A365" s="557" t="s">
        <v>3182</v>
      </c>
      <c r="B365" s="558" t="s">
        <v>109</v>
      </c>
      <c r="C365" s="558" t="s">
        <v>3183</v>
      </c>
      <c r="D365" s="558" t="s">
        <v>2728</v>
      </c>
      <c r="E365" s="559" t="s">
        <v>417</v>
      </c>
      <c r="F365" s="560" t="s">
        <v>8326</v>
      </c>
      <c r="G365" s="560"/>
      <c r="H365" s="560" t="s">
        <v>8327</v>
      </c>
      <c r="I365" s="560"/>
      <c r="J365" s="560" t="s">
        <v>5779</v>
      </c>
      <c r="K365" s="560"/>
      <c r="L365" s="561" t="n">
        <v>647.5230256</v>
      </c>
      <c r="M365" s="560" t="s">
        <v>8165</v>
      </c>
      <c r="N365" s="561" t="n">
        <v>3104536.6999575</v>
      </c>
      <c r="O365" s="562" t="s">
        <v>8328</v>
      </c>
    </row>
    <row r="366" customFormat="false" ht="38.25" hidden="false" customHeight="false" outlineLevel="0" collapsed="false">
      <c r="A366" s="557" t="s">
        <v>3300</v>
      </c>
      <c r="B366" s="558" t="s">
        <v>109</v>
      </c>
      <c r="C366" s="558" t="s">
        <v>3301</v>
      </c>
      <c r="D366" s="558" t="s">
        <v>2728</v>
      </c>
      <c r="E366" s="559" t="s">
        <v>269</v>
      </c>
      <c r="F366" s="560" t="s">
        <v>8329</v>
      </c>
      <c r="G366" s="560"/>
      <c r="H366" s="560" t="s">
        <v>8330</v>
      </c>
      <c r="I366" s="560"/>
      <c r="J366" s="560" t="s">
        <v>8331</v>
      </c>
      <c r="K366" s="560"/>
      <c r="L366" s="561" t="n">
        <v>645.7114234</v>
      </c>
      <c r="M366" s="560" t="s">
        <v>8165</v>
      </c>
      <c r="N366" s="561" t="n">
        <v>3105182.4113809</v>
      </c>
      <c r="O366" s="562" t="s">
        <v>8332</v>
      </c>
    </row>
    <row r="367" customFormat="false" ht="25.5" hidden="false" customHeight="false" outlineLevel="0" collapsed="false">
      <c r="A367" s="557" t="s">
        <v>3450</v>
      </c>
      <c r="B367" s="558" t="s">
        <v>109</v>
      </c>
      <c r="C367" s="558" t="s">
        <v>3451</v>
      </c>
      <c r="D367" s="558" t="s">
        <v>2728</v>
      </c>
      <c r="E367" s="559" t="s">
        <v>269</v>
      </c>
      <c r="F367" s="560" t="s">
        <v>8333</v>
      </c>
      <c r="G367" s="560"/>
      <c r="H367" s="560" t="s">
        <v>8334</v>
      </c>
      <c r="I367" s="560"/>
      <c r="J367" s="560" t="s">
        <v>8335</v>
      </c>
      <c r="K367" s="560"/>
      <c r="L367" s="561" t="n">
        <v>639.6525636</v>
      </c>
      <c r="M367" s="560" t="s">
        <v>8165</v>
      </c>
      <c r="N367" s="561" t="n">
        <v>3105822.0639445</v>
      </c>
      <c r="O367" s="562" t="s">
        <v>8336</v>
      </c>
    </row>
    <row r="368" customFormat="false" ht="15" hidden="false" customHeight="false" outlineLevel="0" collapsed="false">
      <c r="A368" s="557" t="s">
        <v>8337</v>
      </c>
      <c r="B368" s="558" t="s">
        <v>109</v>
      </c>
      <c r="C368" s="558" t="s">
        <v>8338</v>
      </c>
      <c r="D368" s="558" t="s">
        <v>2728</v>
      </c>
      <c r="E368" s="559" t="s">
        <v>164</v>
      </c>
      <c r="F368" s="560" t="s">
        <v>8339</v>
      </c>
      <c r="G368" s="560"/>
      <c r="H368" s="560" t="s">
        <v>8340</v>
      </c>
      <c r="I368" s="560"/>
      <c r="J368" s="560" t="s">
        <v>8341</v>
      </c>
      <c r="K368" s="560"/>
      <c r="L368" s="561" t="n">
        <v>633.0504154</v>
      </c>
      <c r="M368" s="560" t="s">
        <v>8165</v>
      </c>
      <c r="N368" s="561" t="n">
        <v>3106455.1143599</v>
      </c>
      <c r="O368" s="562" t="s">
        <v>8342</v>
      </c>
    </row>
    <row r="369" customFormat="false" ht="15" hidden="false" customHeight="false" outlineLevel="0" collapsed="false">
      <c r="A369" s="557" t="s">
        <v>4135</v>
      </c>
      <c r="B369" s="558" t="s">
        <v>109</v>
      </c>
      <c r="C369" s="558" t="s">
        <v>4136</v>
      </c>
      <c r="D369" s="558" t="s">
        <v>2728</v>
      </c>
      <c r="E369" s="559" t="s">
        <v>417</v>
      </c>
      <c r="F369" s="560" t="s">
        <v>8343</v>
      </c>
      <c r="G369" s="560"/>
      <c r="H369" s="560" t="s">
        <v>7825</v>
      </c>
      <c r="I369" s="560"/>
      <c r="J369" s="560" t="s">
        <v>8344</v>
      </c>
      <c r="K369" s="560"/>
      <c r="L369" s="561" t="n">
        <v>631.8514562</v>
      </c>
      <c r="M369" s="560" t="s">
        <v>8165</v>
      </c>
      <c r="N369" s="561" t="n">
        <v>3107086.9658161</v>
      </c>
      <c r="O369" s="562" t="s">
        <v>8345</v>
      </c>
    </row>
    <row r="370" customFormat="false" ht="25.5" hidden="false" customHeight="false" outlineLevel="0" collapsed="false">
      <c r="A370" s="557" t="s">
        <v>8346</v>
      </c>
      <c r="B370" s="558" t="s">
        <v>109</v>
      </c>
      <c r="C370" s="558" t="s">
        <v>8347</v>
      </c>
      <c r="D370" s="558" t="s">
        <v>2728</v>
      </c>
      <c r="E370" s="559" t="s">
        <v>168</v>
      </c>
      <c r="F370" s="560" t="s">
        <v>6674</v>
      </c>
      <c r="G370" s="560"/>
      <c r="H370" s="560" t="s">
        <v>8348</v>
      </c>
      <c r="I370" s="560"/>
      <c r="J370" s="560" t="s">
        <v>8349</v>
      </c>
      <c r="K370" s="560"/>
      <c r="L370" s="561" t="n">
        <v>626.1564004</v>
      </c>
      <c r="M370" s="560" t="s">
        <v>8165</v>
      </c>
      <c r="N370" s="561" t="n">
        <v>3107713.1222165</v>
      </c>
      <c r="O370" s="562" t="s">
        <v>8350</v>
      </c>
    </row>
    <row r="371" customFormat="false" ht="25.5" hidden="false" customHeight="false" outlineLevel="0" collapsed="false">
      <c r="A371" s="557" t="s">
        <v>3479</v>
      </c>
      <c r="B371" s="558" t="s">
        <v>109</v>
      </c>
      <c r="C371" s="558" t="s">
        <v>3480</v>
      </c>
      <c r="D371" s="558" t="s">
        <v>2728</v>
      </c>
      <c r="E371" s="559" t="s">
        <v>168</v>
      </c>
      <c r="F371" s="560" t="s">
        <v>8351</v>
      </c>
      <c r="G371" s="560"/>
      <c r="H371" s="560" t="s">
        <v>8352</v>
      </c>
      <c r="I371" s="560"/>
      <c r="J371" s="560" t="s">
        <v>8353</v>
      </c>
      <c r="K371" s="560"/>
      <c r="L371" s="561" t="n">
        <v>626.1064438</v>
      </c>
      <c r="M371" s="560" t="s">
        <v>8165</v>
      </c>
      <c r="N371" s="561" t="n">
        <v>3108339.2286603</v>
      </c>
      <c r="O371" s="562" t="s">
        <v>8354</v>
      </c>
    </row>
    <row r="372" customFormat="false" ht="51" hidden="false" customHeight="false" outlineLevel="0" collapsed="false">
      <c r="A372" s="557" t="s">
        <v>8355</v>
      </c>
      <c r="B372" s="558" t="s">
        <v>109</v>
      </c>
      <c r="C372" s="558" t="s">
        <v>8356</v>
      </c>
      <c r="D372" s="558" t="s">
        <v>2728</v>
      </c>
      <c r="E372" s="559" t="s">
        <v>3000</v>
      </c>
      <c r="F372" s="560" t="s">
        <v>8357</v>
      </c>
      <c r="G372" s="560"/>
      <c r="H372" s="560" t="s">
        <v>8358</v>
      </c>
      <c r="I372" s="560"/>
      <c r="J372" s="560" t="s">
        <v>8359</v>
      </c>
      <c r="K372" s="560"/>
      <c r="L372" s="561" t="n">
        <v>623.2557936</v>
      </c>
      <c r="M372" s="560" t="s">
        <v>8165</v>
      </c>
      <c r="N372" s="561" t="n">
        <v>3108962.4844539</v>
      </c>
      <c r="O372" s="562" t="s">
        <v>8360</v>
      </c>
    </row>
    <row r="373" customFormat="false" ht="25.5" hidden="false" customHeight="false" outlineLevel="0" collapsed="false">
      <c r="A373" s="557" t="s">
        <v>4063</v>
      </c>
      <c r="B373" s="558" t="s">
        <v>109</v>
      </c>
      <c r="C373" s="558" t="s">
        <v>4064</v>
      </c>
      <c r="D373" s="558" t="s">
        <v>2728</v>
      </c>
      <c r="E373" s="559" t="s">
        <v>168</v>
      </c>
      <c r="F373" s="560" t="s">
        <v>7900</v>
      </c>
      <c r="G373" s="560"/>
      <c r="H373" s="560" t="s">
        <v>8361</v>
      </c>
      <c r="I373" s="560"/>
      <c r="J373" s="560" t="s">
        <v>5807</v>
      </c>
      <c r="K373" s="560"/>
      <c r="L373" s="561" t="n">
        <v>623.1989679</v>
      </c>
      <c r="M373" s="560" t="s">
        <v>8165</v>
      </c>
      <c r="N373" s="561" t="n">
        <v>3109585.6834218</v>
      </c>
      <c r="O373" s="562" t="s">
        <v>8362</v>
      </c>
    </row>
    <row r="374" customFormat="false" ht="25.5" hidden="false" customHeight="false" outlineLevel="0" collapsed="false">
      <c r="A374" s="557" t="s">
        <v>8363</v>
      </c>
      <c r="B374" s="558" t="s">
        <v>109</v>
      </c>
      <c r="C374" s="558" t="s">
        <v>8364</v>
      </c>
      <c r="D374" s="558" t="s">
        <v>2728</v>
      </c>
      <c r="E374" s="559" t="s">
        <v>164</v>
      </c>
      <c r="F374" s="560" t="s">
        <v>8365</v>
      </c>
      <c r="G374" s="560"/>
      <c r="H374" s="560" t="s">
        <v>8366</v>
      </c>
      <c r="I374" s="560"/>
      <c r="J374" s="560" t="s">
        <v>8367</v>
      </c>
      <c r="K374" s="560"/>
      <c r="L374" s="561" t="n">
        <v>618.3751558</v>
      </c>
      <c r="M374" s="560" t="s">
        <v>8165</v>
      </c>
      <c r="N374" s="561" t="n">
        <v>3110204.0585776</v>
      </c>
      <c r="O374" s="562" t="s">
        <v>8368</v>
      </c>
    </row>
    <row r="375" customFormat="false" ht="25.5" hidden="false" customHeight="false" outlineLevel="0" collapsed="false">
      <c r="A375" s="557" t="s">
        <v>3796</v>
      </c>
      <c r="B375" s="558" t="s">
        <v>203</v>
      </c>
      <c r="C375" s="558" t="s">
        <v>3797</v>
      </c>
      <c r="D375" s="558" t="s">
        <v>2728</v>
      </c>
      <c r="E375" s="559" t="s">
        <v>269</v>
      </c>
      <c r="F375" s="560" t="s">
        <v>8369</v>
      </c>
      <c r="G375" s="560"/>
      <c r="H375" s="560" t="s">
        <v>8370</v>
      </c>
      <c r="I375" s="560"/>
      <c r="J375" s="560" t="s">
        <v>8371</v>
      </c>
      <c r="K375" s="560"/>
      <c r="L375" s="561" t="n">
        <v>616.8644672</v>
      </c>
      <c r="M375" s="560" t="s">
        <v>8165</v>
      </c>
      <c r="N375" s="561" t="n">
        <v>3110820.9230448</v>
      </c>
      <c r="O375" s="562" t="s">
        <v>8372</v>
      </c>
    </row>
    <row r="376" customFormat="false" ht="25.5" hidden="false" customHeight="false" outlineLevel="0" collapsed="false">
      <c r="A376" s="557" t="s">
        <v>8373</v>
      </c>
      <c r="B376" s="558" t="s">
        <v>109</v>
      </c>
      <c r="C376" s="558" t="s">
        <v>8374</v>
      </c>
      <c r="D376" s="558" t="s">
        <v>2728</v>
      </c>
      <c r="E376" s="559" t="s">
        <v>269</v>
      </c>
      <c r="F376" s="560" t="s">
        <v>8375</v>
      </c>
      <c r="G376" s="560"/>
      <c r="H376" s="560" t="s">
        <v>8376</v>
      </c>
      <c r="I376" s="560"/>
      <c r="J376" s="560" t="s">
        <v>8377</v>
      </c>
      <c r="K376" s="560"/>
      <c r="L376" s="561" t="n">
        <v>605.0247459</v>
      </c>
      <c r="M376" s="560" t="s">
        <v>8165</v>
      </c>
      <c r="N376" s="561" t="n">
        <v>3111425.9477907</v>
      </c>
      <c r="O376" s="562" t="s">
        <v>8378</v>
      </c>
    </row>
    <row r="377" customFormat="false" ht="63.75" hidden="false" customHeight="false" outlineLevel="0" collapsed="false">
      <c r="A377" s="557" t="s">
        <v>3988</v>
      </c>
      <c r="B377" s="558" t="s">
        <v>203</v>
      </c>
      <c r="C377" s="558" t="s">
        <v>3989</v>
      </c>
      <c r="D377" s="558" t="s">
        <v>3054</v>
      </c>
      <c r="E377" s="559" t="s">
        <v>168</v>
      </c>
      <c r="F377" s="560" t="s">
        <v>7395</v>
      </c>
      <c r="G377" s="560"/>
      <c r="H377" s="560" t="s">
        <v>8379</v>
      </c>
      <c r="I377" s="560"/>
      <c r="J377" s="560" t="s">
        <v>8380</v>
      </c>
      <c r="K377" s="560"/>
      <c r="L377" s="561" t="n">
        <v>603.3961598</v>
      </c>
      <c r="M377" s="560" t="s">
        <v>8165</v>
      </c>
      <c r="N377" s="561" t="n">
        <v>3112029.3439505</v>
      </c>
      <c r="O377" s="562" t="s">
        <v>8381</v>
      </c>
    </row>
    <row r="378" customFormat="false" ht="63.75" hidden="false" customHeight="false" outlineLevel="0" collapsed="false">
      <c r="A378" s="557" t="s">
        <v>4160</v>
      </c>
      <c r="B378" s="558" t="s">
        <v>2730</v>
      </c>
      <c r="C378" s="558" t="s">
        <v>4161</v>
      </c>
      <c r="D378" s="558" t="s">
        <v>2728</v>
      </c>
      <c r="E378" s="559" t="s">
        <v>2732</v>
      </c>
      <c r="F378" s="560" t="s">
        <v>7395</v>
      </c>
      <c r="G378" s="560"/>
      <c r="H378" s="560" t="s">
        <v>8382</v>
      </c>
      <c r="I378" s="560"/>
      <c r="J378" s="560" t="s">
        <v>8383</v>
      </c>
      <c r="K378" s="560"/>
      <c r="L378" s="561" t="n">
        <v>600.8383803</v>
      </c>
      <c r="M378" s="560" t="s">
        <v>8165</v>
      </c>
      <c r="N378" s="561" t="n">
        <v>3112630.1823308</v>
      </c>
      <c r="O378" s="562" t="s">
        <v>8384</v>
      </c>
    </row>
    <row r="379" customFormat="false" ht="38.25" hidden="false" customHeight="false" outlineLevel="0" collapsed="false">
      <c r="A379" s="557" t="s">
        <v>8385</v>
      </c>
      <c r="B379" s="558" t="s">
        <v>109</v>
      </c>
      <c r="C379" s="558" t="s">
        <v>8386</v>
      </c>
      <c r="D379" s="558" t="s">
        <v>3172</v>
      </c>
      <c r="E379" s="559" t="s">
        <v>2772</v>
      </c>
      <c r="F379" s="560" t="s">
        <v>8387</v>
      </c>
      <c r="G379" s="560"/>
      <c r="H379" s="560" t="s">
        <v>8388</v>
      </c>
      <c r="I379" s="560"/>
      <c r="J379" s="560" t="s">
        <v>8389</v>
      </c>
      <c r="K379" s="560"/>
      <c r="L379" s="561" t="n">
        <v>600.4499974</v>
      </c>
      <c r="M379" s="560" t="s">
        <v>8165</v>
      </c>
      <c r="N379" s="561" t="n">
        <v>3113230.6323282</v>
      </c>
      <c r="O379" s="562" t="s">
        <v>8390</v>
      </c>
    </row>
    <row r="380" customFormat="false" ht="25.5" hidden="false" customHeight="false" outlineLevel="0" collapsed="false">
      <c r="A380" s="557" t="s">
        <v>8391</v>
      </c>
      <c r="B380" s="558" t="s">
        <v>109</v>
      </c>
      <c r="C380" s="558" t="s">
        <v>8392</v>
      </c>
      <c r="D380" s="558" t="s">
        <v>2728</v>
      </c>
      <c r="E380" s="559" t="s">
        <v>269</v>
      </c>
      <c r="F380" s="560" t="s">
        <v>8393</v>
      </c>
      <c r="G380" s="560"/>
      <c r="H380" s="560" t="s">
        <v>8394</v>
      </c>
      <c r="I380" s="560"/>
      <c r="J380" s="560" t="s">
        <v>8395</v>
      </c>
      <c r="K380" s="560"/>
      <c r="L380" s="561" t="n">
        <v>597.1953031</v>
      </c>
      <c r="M380" s="560" t="s">
        <v>8165</v>
      </c>
      <c r="N380" s="561" t="n">
        <v>3113827.8276313</v>
      </c>
      <c r="O380" s="562" t="s">
        <v>8396</v>
      </c>
    </row>
    <row r="381" customFormat="false" ht="25.5" hidden="false" customHeight="false" outlineLevel="0" collapsed="false">
      <c r="A381" s="557" t="s">
        <v>8397</v>
      </c>
      <c r="B381" s="558" t="s">
        <v>109</v>
      </c>
      <c r="C381" s="558" t="s">
        <v>8398</v>
      </c>
      <c r="D381" s="558" t="s">
        <v>2728</v>
      </c>
      <c r="E381" s="559" t="s">
        <v>168</v>
      </c>
      <c r="F381" s="560" t="s">
        <v>7395</v>
      </c>
      <c r="G381" s="560"/>
      <c r="H381" s="560" t="s">
        <v>8399</v>
      </c>
      <c r="I381" s="560"/>
      <c r="J381" s="560" t="s">
        <v>8400</v>
      </c>
      <c r="K381" s="560"/>
      <c r="L381" s="561" t="n">
        <v>596.5221275</v>
      </c>
      <c r="M381" s="560" t="s">
        <v>8165</v>
      </c>
      <c r="N381" s="561" t="n">
        <v>3114424.3497588</v>
      </c>
      <c r="O381" s="562" t="s">
        <v>8401</v>
      </c>
    </row>
    <row r="382" customFormat="false" ht="25.5" hidden="false" customHeight="false" outlineLevel="0" collapsed="false">
      <c r="A382" s="557" t="s">
        <v>8402</v>
      </c>
      <c r="B382" s="558" t="s">
        <v>109</v>
      </c>
      <c r="C382" s="558" t="s">
        <v>8403</v>
      </c>
      <c r="D382" s="558" t="s">
        <v>2728</v>
      </c>
      <c r="E382" s="559" t="s">
        <v>168</v>
      </c>
      <c r="F382" s="560" t="s">
        <v>6846</v>
      </c>
      <c r="G382" s="560"/>
      <c r="H382" s="560" t="s">
        <v>8404</v>
      </c>
      <c r="I382" s="560"/>
      <c r="J382" s="560" t="s">
        <v>8405</v>
      </c>
      <c r="K382" s="560"/>
      <c r="L382" s="561" t="n">
        <v>593.3249032</v>
      </c>
      <c r="M382" s="560" t="s">
        <v>8165</v>
      </c>
      <c r="N382" s="561" t="n">
        <v>3115017.674662</v>
      </c>
      <c r="O382" s="562" t="s">
        <v>8406</v>
      </c>
    </row>
    <row r="383" customFormat="false" ht="51" hidden="false" customHeight="false" outlineLevel="0" collapsed="false">
      <c r="A383" s="557" t="s">
        <v>8407</v>
      </c>
      <c r="B383" s="558" t="s">
        <v>109</v>
      </c>
      <c r="C383" s="558" t="s">
        <v>8408</v>
      </c>
      <c r="D383" s="558" t="s">
        <v>2728</v>
      </c>
      <c r="E383" s="559" t="s">
        <v>168</v>
      </c>
      <c r="F383" s="560" t="s">
        <v>7962</v>
      </c>
      <c r="G383" s="560"/>
      <c r="H383" s="560" t="s">
        <v>8409</v>
      </c>
      <c r="I383" s="560"/>
      <c r="J383" s="560" t="s">
        <v>8410</v>
      </c>
      <c r="K383" s="560"/>
      <c r="L383" s="561" t="n">
        <v>591.0977707</v>
      </c>
      <c r="M383" s="560" t="s">
        <v>8165</v>
      </c>
      <c r="N383" s="561" t="n">
        <v>3115608.7724327</v>
      </c>
      <c r="O383" s="562" t="s">
        <v>8411</v>
      </c>
    </row>
    <row r="384" customFormat="false" ht="25.5" hidden="false" customHeight="false" outlineLevel="0" collapsed="false">
      <c r="A384" s="557" t="s">
        <v>3908</v>
      </c>
      <c r="B384" s="558" t="s">
        <v>65</v>
      </c>
      <c r="C384" s="558" t="s">
        <v>3909</v>
      </c>
      <c r="D384" s="558" t="s">
        <v>2728</v>
      </c>
      <c r="E384" s="559" t="s">
        <v>168</v>
      </c>
      <c r="F384" s="560" t="s">
        <v>7395</v>
      </c>
      <c r="G384" s="560"/>
      <c r="H384" s="560" t="s">
        <v>8412</v>
      </c>
      <c r="I384" s="560"/>
      <c r="J384" s="560" t="s">
        <v>8413</v>
      </c>
      <c r="K384" s="560"/>
      <c r="L384" s="561" t="n">
        <v>589.8479217</v>
      </c>
      <c r="M384" s="560" t="s">
        <v>8165</v>
      </c>
      <c r="N384" s="561" t="n">
        <v>3116198.6203544</v>
      </c>
      <c r="O384" s="562" t="s">
        <v>8414</v>
      </c>
    </row>
    <row r="385" customFormat="false" ht="25.5" hidden="false" customHeight="false" outlineLevel="0" collapsed="false">
      <c r="A385" s="557" t="s">
        <v>2928</v>
      </c>
      <c r="B385" s="558" t="s">
        <v>2730</v>
      </c>
      <c r="C385" s="558" t="s">
        <v>2929</v>
      </c>
      <c r="D385" s="558" t="s">
        <v>2728</v>
      </c>
      <c r="E385" s="559" t="s">
        <v>2930</v>
      </c>
      <c r="F385" s="560" t="s">
        <v>8415</v>
      </c>
      <c r="G385" s="560"/>
      <c r="H385" s="560" t="s">
        <v>8416</v>
      </c>
      <c r="I385" s="560"/>
      <c r="J385" s="560" t="s">
        <v>8417</v>
      </c>
      <c r="K385" s="560"/>
      <c r="L385" s="561" t="n">
        <v>587.4689889</v>
      </c>
      <c r="M385" s="560" t="s">
        <v>8165</v>
      </c>
      <c r="N385" s="561" t="n">
        <v>3116786.0893433</v>
      </c>
      <c r="O385" s="562" t="s">
        <v>8418</v>
      </c>
    </row>
    <row r="386" customFormat="false" ht="25.5" hidden="false" customHeight="false" outlineLevel="0" collapsed="false">
      <c r="A386" s="557" t="s">
        <v>8419</v>
      </c>
      <c r="B386" s="558" t="s">
        <v>109</v>
      </c>
      <c r="C386" s="558" t="s">
        <v>8420</v>
      </c>
      <c r="D386" s="558" t="s">
        <v>2728</v>
      </c>
      <c r="E386" s="559" t="s">
        <v>168</v>
      </c>
      <c r="F386" s="560" t="s">
        <v>7942</v>
      </c>
      <c r="G386" s="560"/>
      <c r="H386" s="560" t="s">
        <v>8421</v>
      </c>
      <c r="I386" s="560"/>
      <c r="J386" s="560" t="s">
        <v>8422</v>
      </c>
      <c r="K386" s="560"/>
      <c r="L386" s="561" t="n">
        <v>583.6932649</v>
      </c>
      <c r="M386" s="560" t="s">
        <v>8165</v>
      </c>
      <c r="N386" s="561" t="n">
        <v>3117369.7826082</v>
      </c>
      <c r="O386" s="562" t="s">
        <v>8423</v>
      </c>
    </row>
    <row r="387" customFormat="false" ht="51" hidden="false" customHeight="false" outlineLevel="0" collapsed="false">
      <c r="A387" s="557" t="s">
        <v>8424</v>
      </c>
      <c r="B387" s="558" t="s">
        <v>109</v>
      </c>
      <c r="C387" s="558" t="s">
        <v>8425</v>
      </c>
      <c r="D387" s="558" t="s">
        <v>2728</v>
      </c>
      <c r="E387" s="559" t="s">
        <v>168</v>
      </c>
      <c r="F387" s="560" t="s">
        <v>7395</v>
      </c>
      <c r="G387" s="560"/>
      <c r="H387" s="560" t="s">
        <v>8426</v>
      </c>
      <c r="I387" s="560"/>
      <c r="J387" s="560" t="s">
        <v>8427</v>
      </c>
      <c r="K387" s="560"/>
      <c r="L387" s="561" t="n">
        <v>579.2571162</v>
      </c>
      <c r="M387" s="560" t="s">
        <v>8165</v>
      </c>
      <c r="N387" s="561" t="n">
        <v>3117949.0397244</v>
      </c>
      <c r="O387" s="562" t="s">
        <v>8428</v>
      </c>
    </row>
    <row r="388" customFormat="false" ht="25.5" hidden="false" customHeight="false" outlineLevel="0" collapsed="false">
      <c r="A388" s="557" t="s">
        <v>3072</v>
      </c>
      <c r="B388" s="558" t="s">
        <v>2730</v>
      </c>
      <c r="C388" s="558" t="s">
        <v>3073</v>
      </c>
      <c r="D388" s="558" t="s">
        <v>2728</v>
      </c>
      <c r="E388" s="559" t="s">
        <v>164</v>
      </c>
      <c r="F388" s="560" t="s">
        <v>8429</v>
      </c>
      <c r="G388" s="560"/>
      <c r="H388" s="560" t="s">
        <v>8430</v>
      </c>
      <c r="I388" s="560"/>
      <c r="J388" s="560" t="s">
        <v>8431</v>
      </c>
      <c r="K388" s="560"/>
      <c r="L388" s="561" t="n">
        <v>575.2040864</v>
      </c>
      <c r="M388" s="560" t="s">
        <v>8165</v>
      </c>
      <c r="N388" s="561" t="n">
        <v>3118524.2438108</v>
      </c>
      <c r="O388" s="562" t="s">
        <v>8432</v>
      </c>
    </row>
    <row r="389" customFormat="false" ht="15" hidden="false" customHeight="false" outlineLevel="0" collapsed="false">
      <c r="A389" s="557" t="s">
        <v>8433</v>
      </c>
      <c r="B389" s="558" t="s">
        <v>109</v>
      </c>
      <c r="C389" s="558" t="s">
        <v>8434</v>
      </c>
      <c r="D389" s="558" t="s">
        <v>2728</v>
      </c>
      <c r="E389" s="559" t="s">
        <v>168</v>
      </c>
      <c r="F389" s="560" t="s">
        <v>7685</v>
      </c>
      <c r="G389" s="560"/>
      <c r="H389" s="560" t="s">
        <v>8435</v>
      </c>
      <c r="I389" s="560"/>
      <c r="J389" s="560" t="s">
        <v>8436</v>
      </c>
      <c r="K389" s="560"/>
      <c r="L389" s="561" t="n">
        <v>572.5429451</v>
      </c>
      <c r="M389" s="560" t="s">
        <v>8165</v>
      </c>
      <c r="N389" s="561" t="n">
        <v>3119096.7867559</v>
      </c>
      <c r="O389" s="562" t="s">
        <v>8437</v>
      </c>
    </row>
    <row r="390" customFormat="false" ht="25.5" hidden="false" customHeight="false" outlineLevel="0" collapsed="false">
      <c r="A390" s="557" t="s">
        <v>8438</v>
      </c>
      <c r="B390" s="558" t="s">
        <v>109</v>
      </c>
      <c r="C390" s="558" t="s">
        <v>8439</v>
      </c>
      <c r="D390" s="558" t="s">
        <v>2728</v>
      </c>
      <c r="E390" s="559" t="s">
        <v>4111</v>
      </c>
      <c r="F390" s="560" t="s">
        <v>8440</v>
      </c>
      <c r="G390" s="560"/>
      <c r="H390" s="560" t="s">
        <v>4667</v>
      </c>
      <c r="I390" s="560"/>
      <c r="J390" s="560" t="s">
        <v>8441</v>
      </c>
      <c r="K390" s="560"/>
      <c r="L390" s="561" t="n">
        <v>569.6038102</v>
      </c>
      <c r="M390" s="560" t="s">
        <v>8165</v>
      </c>
      <c r="N390" s="561" t="n">
        <v>3119666.3905661</v>
      </c>
      <c r="O390" s="562" t="s">
        <v>8442</v>
      </c>
    </row>
    <row r="391" customFormat="false" ht="38.25" hidden="false" customHeight="false" outlineLevel="0" collapsed="false">
      <c r="A391" s="557" t="s">
        <v>8443</v>
      </c>
      <c r="B391" s="558" t="s">
        <v>109</v>
      </c>
      <c r="C391" s="558" t="s">
        <v>8444</v>
      </c>
      <c r="D391" s="558" t="s">
        <v>2728</v>
      </c>
      <c r="E391" s="559" t="s">
        <v>168</v>
      </c>
      <c r="F391" s="560" t="s">
        <v>8445</v>
      </c>
      <c r="G391" s="560"/>
      <c r="H391" s="560" t="s">
        <v>8446</v>
      </c>
      <c r="I391" s="560"/>
      <c r="J391" s="560" t="s">
        <v>8447</v>
      </c>
      <c r="K391" s="560"/>
      <c r="L391" s="561" t="n">
        <v>560.4268072</v>
      </c>
      <c r="M391" s="560" t="s">
        <v>8165</v>
      </c>
      <c r="N391" s="561" t="n">
        <v>3120226.8173733</v>
      </c>
      <c r="O391" s="562" t="s">
        <v>8448</v>
      </c>
    </row>
    <row r="392" customFormat="false" ht="25.5" hidden="false" customHeight="false" outlineLevel="0" collapsed="false">
      <c r="A392" s="557" t="s">
        <v>4278</v>
      </c>
      <c r="B392" s="558" t="s">
        <v>65</v>
      </c>
      <c r="C392" s="558" t="s">
        <v>4279</v>
      </c>
      <c r="D392" s="558" t="s">
        <v>2728</v>
      </c>
      <c r="E392" s="559" t="s">
        <v>168</v>
      </c>
      <c r="F392" s="560" t="s">
        <v>6674</v>
      </c>
      <c r="G392" s="560"/>
      <c r="H392" s="560" t="s">
        <v>8449</v>
      </c>
      <c r="I392" s="560"/>
      <c r="J392" s="560" t="s">
        <v>8450</v>
      </c>
      <c r="K392" s="560"/>
      <c r="L392" s="561" t="n">
        <v>557.5059995</v>
      </c>
      <c r="M392" s="560" t="s">
        <v>8165</v>
      </c>
      <c r="N392" s="561" t="n">
        <v>3120784.3233728</v>
      </c>
      <c r="O392" s="562" t="s">
        <v>8451</v>
      </c>
    </row>
    <row r="393" customFormat="false" ht="38.25" hidden="false" customHeight="false" outlineLevel="0" collapsed="false">
      <c r="A393" s="557" t="s">
        <v>3448</v>
      </c>
      <c r="B393" s="558" t="s">
        <v>109</v>
      </c>
      <c r="C393" s="558" t="s">
        <v>3449</v>
      </c>
      <c r="D393" s="558" t="s">
        <v>2728</v>
      </c>
      <c r="E393" s="559" t="s">
        <v>168</v>
      </c>
      <c r="F393" s="560" t="s">
        <v>8452</v>
      </c>
      <c r="G393" s="560"/>
      <c r="H393" s="560" t="s">
        <v>8453</v>
      </c>
      <c r="I393" s="560"/>
      <c r="J393" s="560" t="s">
        <v>8454</v>
      </c>
      <c r="K393" s="560"/>
      <c r="L393" s="561" t="n">
        <v>555.1904898</v>
      </c>
      <c r="M393" s="560" t="s">
        <v>8165</v>
      </c>
      <c r="N393" s="561" t="n">
        <v>3121339.5138626</v>
      </c>
      <c r="O393" s="562" t="s">
        <v>8455</v>
      </c>
    </row>
    <row r="394" customFormat="false" ht="38.25" hidden="false" customHeight="false" outlineLevel="0" collapsed="false">
      <c r="A394" s="557" t="s">
        <v>3897</v>
      </c>
      <c r="B394" s="558" t="s">
        <v>109</v>
      </c>
      <c r="C394" s="558" t="s">
        <v>3898</v>
      </c>
      <c r="D394" s="558" t="s">
        <v>2728</v>
      </c>
      <c r="E394" s="559" t="s">
        <v>168</v>
      </c>
      <c r="F394" s="560" t="s">
        <v>7395</v>
      </c>
      <c r="G394" s="560"/>
      <c r="H394" s="560" t="s">
        <v>8456</v>
      </c>
      <c r="I394" s="560"/>
      <c r="J394" s="560" t="s">
        <v>8457</v>
      </c>
      <c r="K394" s="560"/>
      <c r="L394" s="561" t="n">
        <v>552.9599461</v>
      </c>
      <c r="M394" s="560" t="s">
        <v>8165</v>
      </c>
      <c r="N394" s="561" t="n">
        <v>3121892.4738087</v>
      </c>
      <c r="O394" s="562" t="s">
        <v>8458</v>
      </c>
    </row>
    <row r="395" customFormat="false" ht="25.5" hidden="false" customHeight="false" outlineLevel="0" collapsed="false">
      <c r="A395" s="557" t="s">
        <v>3453</v>
      </c>
      <c r="B395" s="558" t="s">
        <v>2730</v>
      </c>
      <c r="C395" s="558" t="s">
        <v>3454</v>
      </c>
      <c r="D395" s="558" t="s">
        <v>2728</v>
      </c>
      <c r="E395" s="559" t="s">
        <v>2930</v>
      </c>
      <c r="F395" s="560" t="s">
        <v>8459</v>
      </c>
      <c r="G395" s="560"/>
      <c r="H395" s="560" t="s">
        <v>8460</v>
      </c>
      <c r="I395" s="560"/>
      <c r="J395" s="560" t="s">
        <v>8461</v>
      </c>
      <c r="K395" s="560"/>
      <c r="L395" s="561" t="n">
        <v>552.8999982</v>
      </c>
      <c r="M395" s="560" t="s">
        <v>8165</v>
      </c>
      <c r="N395" s="561" t="n">
        <v>3122445.3738069</v>
      </c>
      <c r="O395" s="562" t="s">
        <v>8462</v>
      </c>
    </row>
    <row r="396" customFormat="false" ht="38.25" hidden="false" customHeight="false" outlineLevel="0" collapsed="false">
      <c r="A396" s="557" t="s">
        <v>8463</v>
      </c>
      <c r="B396" s="558" t="s">
        <v>109</v>
      </c>
      <c r="C396" s="558" t="s">
        <v>8464</v>
      </c>
      <c r="D396" s="558" t="s">
        <v>2728</v>
      </c>
      <c r="E396" s="559" t="s">
        <v>269</v>
      </c>
      <c r="F396" s="560" t="s">
        <v>8465</v>
      </c>
      <c r="G396" s="560"/>
      <c r="H396" s="560" t="s">
        <v>5072</v>
      </c>
      <c r="I396" s="560"/>
      <c r="J396" s="560" t="s">
        <v>8466</v>
      </c>
      <c r="K396" s="560"/>
      <c r="L396" s="561" t="n">
        <v>548.3516867</v>
      </c>
      <c r="M396" s="560" t="s">
        <v>8165</v>
      </c>
      <c r="N396" s="561" t="n">
        <v>3122993.7254936</v>
      </c>
      <c r="O396" s="562" t="s">
        <v>8467</v>
      </c>
    </row>
    <row r="397" customFormat="false" ht="38.25" hidden="false" customHeight="false" outlineLevel="0" collapsed="false">
      <c r="A397" s="557" t="s">
        <v>3895</v>
      </c>
      <c r="B397" s="558" t="s">
        <v>109</v>
      </c>
      <c r="C397" s="558" t="s">
        <v>3896</v>
      </c>
      <c r="D397" s="558" t="s">
        <v>2728</v>
      </c>
      <c r="E397" s="559" t="s">
        <v>168</v>
      </c>
      <c r="F397" s="560" t="s">
        <v>7135</v>
      </c>
      <c r="G397" s="560"/>
      <c r="H397" s="560" t="s">
        <v>8468</v>
      </c>
      <c r="I397" s="560"/>
      <c r="J397" s="560" t="s">
        <v>8469</v>
      </c>
      <c r="K397" s="560"/>
      <c r="L397" s="561" t="n">
        <v>539.0520204</v>
      </c>
      <c r="M397" s="560" t="s">
        <v>8165</v>
      </c>
      <c r="N397" s="561" t="n">
        <v>3123532.777514</v>
      </c>
      <c r="O397" s="562" t="s">
        <v>8470</v>
      </c>
    </row>
    <row r="398" customFormat="false" ht="25.5" hidden="false" customHeight="false" outlineLevel="0" collapsed="false">
      <c r="A398" s="557" t="s">
        <v>8471</v>
      </c>
      <c r="B398" s="558" t="s">
        <v>109</v>
      </c>
      <c r="C398" s="558" t="s">
        <v>8472</v>
      </c>
      <c r="D398" s="558" t="s">
        <v>2728</v>
      </c>
      <c r="E398" s="559" t="s">
        <v>168</v>
      </c>
      <c r="F398" s="560" t="s">
        <v>7251</v>
      </c>
      <c r="G398" s="560"/>
      <c r="H398" s="560" t="s">
        <v>7049</v>
      </c>
      <c r="I398" s="560"/>
      <c r="J398" s="560" t="s">
        <v>8473</v>
      </c>
      <c r="K398" s="560"/>
      <c r="L398" s="561" t="n">
        <v>536.1745185</v>
      </c>
      <c r="M398" s="560" t="s">
        <v>8165</v>
      </c>
      <c r="N398" s="561" t="n">
        <v>3124068.9520325</v>
      </c>
      <c r="O398" s="562" t="s">
        <v>8474</v>
      </c>
    </row>
    <row r="399" customFormat="false" ht="51" hidden="false" customHeight="false" outlineLevel="0" collapsed="false">
      <c r="A399" s="557" t="s">
        <v>8475</v>
      </c>
      <c r="B399" s="558" t="s">
        <v>109</v>
      </c>
      <c r="C399" s="558" t="s">
        <v>8476</v>
      </c>
      <c r="D399" s="558" t="s">
        <v>2728</v>
      </c>
      <c r="E399" s="559" t="s">
        <v>168</v>
      </c>
      <c r="F399" s="560" t="s">
        <v>7272</v>
      </c>
      <c r="G399" s="560"/>
      <c r="H399" s="560" t="s">
        <v>8477</v>
      </c>
      <c r="I399" s="560"/>
      <c r="J399" s="560" t="s">
        <v>8478</v>
      </c>
      <c r="K399" s="560"/>
      <c r="L399" s="561" t="n">
        <v>533.9864181</v>
      </c>
      <c r="M399" s="560" t="s">
        <v>8165</v>
      </c>
      <c r="N399" s="561" t="n">
        <v>3124602.9384506</v>
      </c>
      <c r="O399" s="562" t="s">
        <v>8479</v>
      </c>
    </row>
    <row r="400" customFormat="false" ht="51" hidden="false" customHeight="false" outlineLevel="0" collapsed="false">
      <c r="A400" s="557" t="s">
        <v>2818</v>
      </c>
      <c r="B400" s="558" t="s">
        <v>109</v>
      </c>
      <c r="C400" s="558" t="s">
        <v>2819</v>
      </c>
      <c r="D400" s="558" t="s">
        <v>2728</v>
      </c>
      <c r="E400" s="559" t="s">
        <v>168</v>
      </c>
      <c r="F400" s="560" t="s">
        <v>8480</v>
      </c>
      <c r="G400" s="560"/>
      <c r="H400" s="560" t="s">
        <v>8481</v>
      </c>
      <c r="I400" s="560"/>
      <c r="J400" s="560" t="s">
        <v>8482</v>
      </c>
      <c r="K400" s="560"/>
      <c r="L400" s="561" t="n">
        <v>533.9417311</v>
      </c>
      <c r="M400" s="560" t="s">
        <v>8165</v>
      </c>
      <c r="N400" s="561" t="n">
        <v>3125136.8801817</v>
      </c>
      <c r="O400" s="562" t="s">
        <v>8483</v>
      </c>
    </row>
    <row r="401" customFormat="false" ht="15" hidden="false" customHeight="false" outlineLevel="0" collapsed="false">
      <c r="A401" s="557" t="s">
        <v>2729</v>
      </c>
      <c r="B401" s="558" t="s">
        <v>2730</v>
      </c>
      <c r="C401" s="558" t="s">
        <v>2731</v>
      </c>
      <c r="D401" s="558" t="s">
        <v>2728</v>
      </c>
      <c r="E401" s="559" t="s">
        <v>2732</v>
      </c>
      <c r="F401" s="560" t="s">
        <v>7395</v>
      </c>
      <c r="G401" s="560"/>
      <c r="H401" s="560" t="s">
        <v>8484</v>
      </c>
      <c r="I401" s="560"/>
      <c r="J401" s="560" t="s">
        <v>8485</v>
      </c>
      <c r="K401" s="560"/>
      <c r="L401" s="561" t="n">
        <v>528.9607811</v>
      </c>
      <c r="M401" s="560" t="s">
        <v>8165</v>
      </c>
      <c r="N401" s="561" t="n">
        <v>3125665.8409628</v>
      </c>
      <c r="O401" s="562" t="s">
        <v>8486</v>
      </c>
    </row>
    <row r="402" customFormat="false" ht="25.5" hidden="false" customHeight="false" outlineLevel="0" collapsed="false">
      <c r="A402" s="557" t="s">
        <v>4222</v>
      </c>
      <c r="B402" s="558" t="s">
        <v>109</v>
      </c>
      <c r="C402" s="558" t="s">
        <v>4223</v>
      </c>
      <c r="D402" s="558" t="s">
        <v>2728</v>
      </c>
      <c r="E402" s="559" t="s">
        <v>164</v>
      </c>
      <c r="F402" s="560" t="s">
        <v>8487</v>
      </c>
      <c r="G402" s="560"/>
      <c r="H402" s="560" t="s">
        <v>8488</v>
      </c>
      <c r="I402" s="560"/>
      <c r="J402" s="560" t="s">
        <v>8489</v>
      </c>
      <c r="K402" s="560"/>
      <c r="L402" s="561" t="n">
        <v>528.4052671</v>
      </c>
      <c r="M402" s="560" t="s">
        <v>8165</v>
      </c>
      <c r="N402" s="561" t="n">
        <v>3126194.2462299</v>
      </c>
      <c r="O402" s="562" t="s">
        <v>8490</v>
      </c>
    </row>
    <row r="403" customFormat="false" ht="25.5" hidden="false" customHeight="false" outlineLevel="0" collapsed="false">
      <c r="A403" s="557" t="s">
        <v>3611</v>
      </c>
      <c r="B403" s="558" t="s">
        <v>109</v>
      </c>
      <c r="C403" s="558" t="s">
        <v>3612</v>
      </c>
      <c r="D403" s="558" t="s">
        <v>2728</v>
      </c>
      <c r="E403" s="559" t="s">
        <v>168</v>
      </c>
      <c r="F403" s="560" t="s">
        <v>6846</v>
      </c>
      <c r="G403" s="560"/>
      <c r="H403" s="560" t="s">
        <v>8491</v>
      </c>
      <c r="I403" s="560"/>
      <c r="J403" s="560" t="s">
        <v>8492</v>
      </c>
      <c r="K403" s="560"/>
      <c r="L403" s="561" t="n">
        <v>525.7835394</v>
      </c>
      <c r="M403" s="560" t="s">
        <v>8165</v>
      </c>
      <c r="N403" s="561" t="n">
        <v>3126720.0297693</v>
      </c>
      <c r="O403" s="562" t="s">
        <v>8493</v>
      </c>
    </row>
    <row r="404" customFormat="false" ht="38.25" hidden="false" customHeight="false" outlineLevel="0" collapsed="false">
      <c r="A404" s="557" t="s">
        <v>8494</v>
      </c>
      <c r="B404" s="558" t="s">
        <v>109</v>
      </c>
      <c r="C404" s="558" t="s">
        <v>8495</v>
      </c>
      <c r="D404" s="558" t="s">
        <v>2728</v>
      </c>
      <c r="E404" s="559" t="s">
        <v>168</v>
      </c>
      <c r="F404" s="560" t="s">
        <v>8496</v>
      </c>
      <c r="G404" s="560"/>
      <c r="H404" s="560" t="s">
        <v>8497</v>
      </c>
      <c r="I404" s="560"/>
      <c r="J404" s="560" t="s">
        <v>8498</v>
      </c>
      <c r="K404" s="560"/>
      <c r="L404" s="561" t="n">
        <v>520.4181955</v>
      </c>
      <c r="M404" s="560" t="s">
        <v>8165</v>
      </c>
      <c r="N404" s="561" t="n">
        <v>3127240.4479648</v>
      </c>
      <c r="O404" s="562" t="s">
        <v>8499</v>
      </c>
    </row>
    <row r="405" customFormat="false" ht="38.25" hidden="false" customHeight="false" outlineLevel="0" collapsed="false">
      <c r="A405" s="557" t="s">
        <v>3298</v>
      </c>
      <c r="B405" s="558" t="s">
        <v>109</v>
      </c>
      <c r="C405" s="558" t="s">
        <v>3299</v>
      </c>
      <c r="D405" s="558" t="s">
        <v>2728</v>
      </c>
      <c r="E405" s="559" t="s">
        <v>168</v>
      </c>
      <c r="F405" s="560" t="s">
        <v>8120</v>
      </c>
      <c r="G405" s="560"/>
      <c r="H405" s="560" t="s">
        <v>8500</v>
      </c>
      <c r="I405" s="560"/>
      <c r="J405" s="560" t="s">
        <v>8501</v>
      </c>
      <c r="K405" s="560"/>
      <c r="L405" s="561" t="n">
        <v>519.3890908</v>
      </c>
      <c r="M405" s="560" t="s">
        <v>8165</v>
      </c>
      <c r="N405" s="561" t="n">
        <v>3127759.8370556</v>
      </c>
      <c r="O405" s="562" t="s">
        <v>8502</v>
      </c>
    </row>
    <row r="406" customFormat="false" ht="38.25" hidden="false" customHeight="false" outlineLevel="0" collapsed="false">
      <c r="A406" s="557" t="s">
        <v>4163</v>
      </c>
      <c r="B406" s="558" t="s">
        <v>2730</v>
      </c>
      <c r="C406" s="558" t="s">
        <v>4164</v>
      </c>
      <c r="D406" s="558" t="s">
        <v>2728</v>
      </c>
      <c r="E406" s="559" t="s">
        <v>2732</v>
      </c>
      <c r="F406" s="560" t="s">
        <v>8322</v>
      </c>
      <c r="G406" s="560"/>
      <c r="H406" s="560" t="s">
        <v>8503</v>
      </c>
      <c r="I406" s="560"/>
      <c r="J406" s="560" t="s">
        <v>8504</v>
      </c>
      <c r="K406" s="560"/>
      <c r="L406" s="561" t="n">
        <v>516.1519012</v>
      </c>
      <c r="M406" s="560" t="s">
        <v>8165</v>
      </c>
      <c r="N406" s="561" t="n">
        <v>3128275.9889568</v>
      </c>
      <c r="O406" s="562" t="s">
        <v>8505</v>
      </c>
    </row>
    <row r="407" customFormat="false" ht="25.5" hidden="false" customHeight="false" outlineLevel="0" collapsed="false">
      <c r="A407" s="557" t="s">
        <v>8506</v>
      </c>
      <c r="B407" s="558" t="s">
        <v>109</v>
      </c>
      <c r="C407" s="558" t="s">
        <v>8507</v>
      </c>
      <c r="D407" s="558" t="s">
        <v>2728</v>
      </c>
      <c r="E407" s="559" t="s">
        <v>168</v>
      </c>
      <c r="F407" s="560" t="s">
        <v>7395</v>
      </c>
      <c r="G407" s="560"/>
      <c r="H407" s="560" t="s">
        <v>8508</v>
      </c>
      <c r="I407" s="560"/>
      <c r="J407" s="560" t="s">
        <v>8509</v>
      </c>
      <c r="K407" s="560"/>
      <c r="L407" s="561" t="n">
        <v>514.2735319</v>
      </c>
      <c r="M407" s="560" t="s">
        <v>8165</v>
      </c>
      <c r="N407" s="561" t="n">
        <v>3128790.2624887</v>
      </c>
      <c r="O407" s="562" t="s">
        <v>8510</v>
      </c>
    </row>
    <row r="408" customFormat="false" ht="15" hidden="false" customHeight="false" outlineLevel="0" collapsed="false">
      <c r="A408" s="557" t="s">
        <v>2891</v>
      </c>
      <c r="B408" s="558" t="s">
        <v>2892</v>
      </c>
      <c r="C408" s="558" t="s">
        <v>2893</v>
      </c>
      <c r="D408" s="558" t="s">
        <v>2728</v>
      </c>
      <c r="E408" s="559" t="s">
        <v>2894</v>
      </c>
      <c r="F408" s="560" t="s">
        <v>7135</v>
      </c>
      <c r="G408" s="560"/>
      <c r="H408" s="560" t="s">
        <v>8511</v>
      </c>
      <c r="I408" s="560"/>
      <c r="J408" s="560" t="s">
        <v>8512</v>
      </c>
      <c r="K408" s="560"/>
      <c r="L408" s="561" t="n">
        <v>513.9338268</v>
      </c>
      <c r="M408" s="560" t="s">
        <v>8165</v>
      </c>
      <c r="N408" s="561" t="n">
        <v>3129304.1963155</v>
      </c>
      <c r="O408" s="562" t="s">
        <v>8513</v>
      </c>
    </row>
    <row r="409" customFormat="false" ht="15" hidden="false" customHeight="false" outlineLevel="0" collapsed="false">
      <c r="A409" s="557" t="s">
        <v>2896</v>
      </c>
      <c r="B409" s="558" t="s">
        <v>2730</v>
      </c>
      <c r="C409" s="558" t="s">
        <v>2897</v>
      </c>
      <c r="D409" s="558" t="s">
        <v>2728</v>
      </c>
      <c r="E409" s="559" t="s">
        <v>2894</v>
      </c>
      <c r="F409" s="560" t="s">
        <v>6846</v>
      </c>
      <c r="G409" s="560"/>
      <c r="H409" s="560" t="s">
        <v>8514</v>
      </c>
      <c r="I409" s="560"/>
      <c r="J409" s="560" t="s">
        <v>8515</v>
      </c>
      <c r="K409" s="560"/>
      <c r="L409" s="561" t="n">
        <v>511.5558912</v>
      </c>
      <c r="M409" s="560" t="s">
        <v>8165</v>
      </c>
      <c r="N409" s="561" t="n">
        <v>3129815.7522067</v>
      </c>
      <c r="O409" s="562" t="s">
        <v>8516</v>
      </c>
    </row>
    <row r="410" customFormat="false" ht="38.25" hidden="false" customHeight="false" outlineLevel="0" collapsed="false">
      <c r="A410" s="557" t="s">
        <v>8517</v>
      </c>
      <c r="B410" s="558" t="s">
        <v>109</v>
      </c>
      <c r="C410" s="558" t="s">
        <v>8518</v>
      </c>
      <c r="D410" s="558" t="s">
        <v>2728</v>
      </c>
      <c r="E410" s="559" t="s">
        <v>168</v>
      </c>
      <c r="F410" s="560" t="s">
        <v>8519</v>
      </c>
      <c r="G410" s="560"/>
      <c r="H410" s="560" t="s">
        <v>8520</v>
      </c>
      <c r="I410" s="560"/>
      <c r="J410" s="560" t="s">
        <v>8521</v>
      </c>
      <c r="K410" s="560"/>
      <c r="L410" s="561" t="n">
        <v>508.5812659</v>
      </c>
      <c r="M410" s="560" t="s">
        <v>8165</v>
      </c>
      <c r="N410" s="561" t="n">
        <v>3130324.3334726</v>
      </c>
      <c r="O410" s="562" t="s">
        <v>8522</v>
      </c>
    </row>
    <row r="411" customFormat="false" ht="38.25" hidden="false" customHeight="false" outlineLevel="0" collapsed="false">
      <c r="A411" s="557" t="s">
        <v>8523</v>
      </c>
      <c r="B411" s="558" t="s">
        <v>109</v>
      </c>
      <c r="C411" s="558" t="s">
        <v>8524</v>
      </c>
      <c r="D411" s="558" t="s">
        <v>2728</v>
      </c>
      <c r="E411" s="559" t="s">
        <v>168</v>
      </c>
      <c r="F411" s="560" t="s">
        <v>8496</v>
      </c>
      <c r="G411" s="560"/>
      <c r="H411" s="560" t="s">
        <v>8525</v>
      </c>
      <c r="I411" s="560"/>
      <c r="J411" s="560" t="s">
        <v>8526</v>
      </c>
      <c r="K411" s="560"/>
      <c r="L411" s="561" t="n">
        <v>503.2550158</v>
      </c>
      <c r="M411" s="560" t="s">
        <v>8165</v>
      </c>
      <c r="N411" s="561" t="n">
        <v>3130827.5884884</v>
      </c>
      <c r="O411" s="562" t="s">
        <v>8527</v>
      </c>
    </row>
    <row r="412" customFormat="false" ht="76.5" hidden="false" customHeight="false" outlineLevel="0" collapsed="false">
      <c r="A412" s="557" t="s">
        <v>2886</v>
      </c>
      <c r="B412" s="558" t="s">
        <v>109</v>
      </c>
      <c r="C412" s="558" t="s">
        <v>2887</v>
      </c>
      <c r="D412" s="558" t="s">
        <v>2728</v>
      </c>
      <c r="E412" s="559" t="s">
        <v>168</v>
      </c>
      <c r="F412" s="560" t="s">
        <v>7135</v>
      </c>
      <c r="G412" s="560"/>
      <c r="H412" s="560" t="s">
        <v>8528</v>
      </c>
      <c r="I412" s="560"/>
      <c r="J412" s="560" t="s">
        <v>8529</v>
      </c>
      <c r="K412" s="560"/>
      <c r="L412" s="561" t="n">
        <v>497.5680348</v>
      </c>
      <c r="M412" s="560" t="s">
        <v>8165</v>
      </c>
      <c r="N412" s="561" t="n">
        <v>3131325.1565232</v>
      </c>
      <c r="O412" s="562" t="s">
        <v>8530</v>
      </c>
    </row>
    <row r="413" customFormat="false" ht="25.5" hidden="false" customHeight="false" outlineLevel="0" collapsed="false">
      <c r="A413" s="557" t="s">
        <v>4173</v>
      </c>
      <c r="B413" s="558" t="s">
        <v>109</v>
      </c>
      <c r="C413" s="558" t="s">
        <v>4174</v>
      </c>
      <c r="D413" s="558" t="s">
        <v>2728</v>
      </c>
      <c r="E413" s="559" t="s">
        <v>417</v>
      </c>
      <c r="F413" s="560" t="s">
        <v>8531</v>
      </c>
      <c r="G413" s="560"/>
      <c r="H413" s="560" t="s">
        <v>8532</v>
      </c>
      <c r="I413" s="560"/>
      <c r="J413" s="560" t="s">
        <v>8533</v>
      </c>
      <c r="K413" s="560"/>
      <c r="L413" s="561" t="n">
        <v>496.8654447</v>
      </c>
      <c r="M413" s="560" t="s">
        <v>8165</v>
      </c>
      <c r="N413" s="561" t="n">
        <v>3131822.0219679</v>
      </c>
      <c r="O413" s="562" t="s">
        <v>8534</v>
      </c>
    </row>
    <row r="414" customFormat="false" ht="38.25" hidden="false" customHeight="false" outlineLevel="0" collapsed="false">
      <c r="A414" s="557" t="s">
        <v>8535</v>
      </c>
      <c r="B414" s="558" t="s">
        <v>109</v>
      </c>
      <c r="C414" s="558" t="s">
        <v>8536</v>
      </c>
      <c r="D414" s="558" t="s">
        <v>2728</v>
      </c>
      <c r="E414" s="559" t="s">
        <v>417</v>
      </c>
      <c r="F414" s="560" t="s">
        <v>8537</v>
      </c>
      <c r="G414" s="560"/>
      <c r="H414" s="560" t="s">
        <v>8538</v>
      </c>
      <c r="I414" s="560"/>
      <c r="J414" s="560" t="s">
        <v>8539</v>
      </c>
      <c r="K414" s="560"/>
      <c r="L414" s="561" t="n">
        <v>496.8486593</v>
      </c>
      <c r="M414" s="560" t="s">
        <v>8165</v>
      </c>
      <c r="N414" s="561" t="n">
        <v>3132318.8706272</v>
      </c>
      <c r="O414" s="562" t="s">
        <v>8540</v>
      </c>
    </row>
    <row r="415" customFormat="false" ht="15" hidden="false" customHeight="false" outlineLevel="0" collapsed="false">
      <c r="A415" s="557" t="s">
        <v>4227</v>
      </c>
      <c r="B415" s="558" t="s">
        <v>203</v>
      </c>
      <c r="C415" s="558" t="s">
        <v>4228</v>
      </c>
      <c r="D415" s="558" t="s">
        <v>2728</v>
      </c>
      <c r="E415" s="559" t="s">
        <v>168</v>
      </c>
      <c r="F415" s="560" t="s">
        <v>6726</v>
      </c>
      <c r="G415" s="560"/>
      <c r="H415" s="560" t="s">
        <v>6085</v>
      </c>
      <c r="I415" s="560"/>
      <c r="J415" s="560" t="s">
        <v>8541</v>
      </c>
      <c r="K415" s="560"/>
      <c r="L415" s="561" t="n">
        <v>494.4707237</v>
      </c>
      <c r="M415" s="560" t="s">
        <v>8165</v>
      </c>
      <c r="N415" s="561" t="n">
        <v>3132813.3413509</v>
      </c>
      <c r="O415" s="562" t="s">
        <v>8542</v>
      </c>
    </row>
    <row r="416" customFormat="false" ht="25.5" hidden="false" customHeight="false" outlineLevel="0" collapsed="false">
      <c r="A416" s="557" t="s">
        <v>8543</v>
      </c>
      <c r="B416" s="558" t="s">
        <v>109</v>
      </c>
      <c r="C416" s="558" t="s">
        <v>8544</v>
      </c>
      <c r="D416" s="558" t="s">
        <v>2728</v>
      </c>
      <c r="E416" s="559" t="s">
        <v>168</v>
      </c>
      <c r="F416" s="560" t="s">
        <v>8545</v>
      </c>
      <c r="G416" s="560"/>
      <c r="H416" s="560" t="s">
        <v>4573</v>
      </c>
      <c r="I416" s="560"/>
      <c r="J416" s="560" t="s">
        <v>8546</v>
      </c>
      <c r="K416" s="560"/>
      <c r="L416" s="561" t="n">
        <v>489.3611249</v>
      </c>
      <c r="M416" s="560" t="s">
        <v>8165</v>
      </c>
      <c r="N416" s="561" t="n">
        <v>3133302.7024758</v>
      </c>
      <c r="O416" s="562" t="s">
        <v>8547</v>
      </c>
    </row>
    <row r="417" customFormat="false" ht="38.25" hidden="false" customHeight="false" outlineLevel="0" collapsed="false">
      <c r="A417" s="557" t="s">
        <v>3868</v>
      </c>
      <c r="B417" s="558" t="s">
        <v>3128</v>
      </c>
      <c r="C417" s="558" t="s">
        <v>3869</v>
      </c>
      <c r="D417" s="558" t="s">
        <v>2728</v>
      </c>
      <c r="E417" s="559" t="s">
        <v>2732</v>
      </c>
      <c r="F417" s="560" t="s">
        <v>7395</v>
      </c>
      <c r="G417" s="560"/>
      <c r="H417" s="560" t="s">
        <v>8548</v>
      </c>
      <c r="I417" s="560"/>
      <c r="J417" s="560" t="s">
        <v>8549</v>
      </c>
      <c r="K417" s="560"/>
      <c r="L417" s="561" t="n">
        <v>479.2239603</v>
      </c>
      <c r="M417" s="560" t="s">
        <v>8550</v>
      </c>
      <c r="N417" s="561" t="n">
        <v>3133781.9264361</v>
      </c>
      <c r="O417" s="562" t="s">
        <v>8551</v>
      </c>
    </row>
    <row r="418" customFormat="false" ht="25.5" hidden="false" customHeight="false" outlineLevel="0" collapsed="false">
      <c r="A418" s="557" t="s">
        <v>4101</v>
      </c>
      <c r="B418" s="558" t="s">
        <v>3654</v>
      </c>
      <c r="C418" s="558" t="s">
        <v>4102</v>
      </c>
      <c r="D418" s="558" t="s">
        <v>2728</v>
      </c>
      <c r="E418" s="559" t="s">
        <v>168</v>
      </c>
      <c r="F418" s="560" t="s">
        <v>6846</v>
      </c>
      <c r="G418" s="560"/>
      <c r="H418" s="560" t="s">
        <v>8552</v>
      </c>
      <c r="I418" s="560"/>
      <c r="J418" s="560" t="s">
        <v>8553</v>
      </c>
      <c r="K418" s="560"/>
      <c r="L418" s="561" t="n">
        <v>478.7443766</v>
      </c>
      <c r="M418" s="560" t="s">
        <v>8550</v>
      </c>
      <c r="N418" s="561" t="n">
        <v>3134260.6708127</v>
      </c>
      <c r="O418" s="562" t="s">
        <v>8554</v>
      </c>
    </row>
    <row r="419" customFormat="false" ht="38.25" hidden="false" customHeight="false" outlineLevel="0" collapsed="false">
      <c r="A419" s="557" t="s">
        <v>8555</v>
      </c>
      <c r="B419" s="558" t="s">
        <v>109</v>
      </c>
      <c r="C419" s="558" t="s">
        <v>8556</v>
      </c>
      <c r="D419" s="558" t="s">
        <v>2728</v>
      </c>
      <c r="E419" s="559" t="s">
        <v>269</v>
      </c>
      <c r="F419" s="560" t="s">
        <v>8557</v>
      </c>
      <c r="G419" s="560"/>
      <c r="H419" s="560" t="s">
        <v>8558</v>
      </c>
      <c r="I419" s="560"/>
      <c r="J419" s="560" t="s">
        <v>8559</v>
      </c>
      <c r="K419" s="560"/>
      <c r="L419" s="561" t="n">
        <v>473.2488695</v>
      </c>
      <c r="M419" s="560" t="s">
        <v>8550</v>
      </c>
      <c r="N419" s="561" t="n">
        <v>3134733.9196822</v>
      </c>
      <c r="O419" s="562" t="s">
        <v>8560</v>
      </c>
    </row>
    <row r="420" customFormat="false" ht="25.5" hidden="false" customHeight="false" outlineLevel="0" collapsed="false">
      <c r="A420" s="557" t="s">
        <v>3778</v>
      </c>
      <c r="B420" s="558" t="s">
        <v>2730</v>
      </c>
      <c r="C420" s="558" t="s">
        <v>3779</v>
      </c>
      <c r="D420" s="558" t="s">
        <v>2728</v>
      </c>
      <c r="E420" s="559" t="s">
        <v>2732</v>
      </c>
      <c r="F420" s="560" t="s">
        <v>8027</v>
      </c>
      <c r="G420" s="560"/>
      <c r="H420" s="560" t="s">
        <v>8561</v>
      </c>
      <c r="I420" s="560"/>
      <c r="J420" s="560" t="s">
        <v>8562</v>
      </c>
      <c r="K420" s="560"/>
      <c r="L420" s="561" t="n">
        <v>470.8312464</v>
      </c>
      <c r="M420" s="560" t="s">
        <v>8550</v>
      </c>
      <c r="N420" s="561" t="n">
        <v>3135204.7509286</v>
      </c>
      <c r="O420" s="562" t="s">
        <v>8563</v>
      </c>
    </row>
    <row r="421" customFormat="false" ht="15" hidden="false" customHeight="true" outlineLevel="0" collapsed="false">
      <c r="A421" s="557" t="s">
        <v>8564</v>
      </c>
      <c r="B421" s="558" t="s">
        <v>109</v>
      </c>
      <c r="C421" s="558" t="s">
        <v>8565</v>
      </c>
      <c r="D421" s="558" t="s">
        <v>2728</v>
      </c>
      <c r="E421" s="559" t="s">
        <v>269</v>
      </c>
      <c r="F421" s="560" t="s">
        <v>8566</v>
      </c>
      <c r="G421" s="560"/>
      <c r="H421" s="560" t="s">
        <v>8567</v>
      </c>
      <c r="I421" s="560"/>
      <c r="J421" s="560" t="s">
        <v>8568</v>
      </c>
      <c r="K421" s="560"/>
      <c r="L421" s="561" t="n">
        <v>466.4347627</v>
      </c>
      <c r="M421" s="560" t="s">
        <v>8550</v>
      </c>
      <c r="N421" s="561" t="n">
        <v>3135671.1856913</v>
      </c>
      <c r="O421" s="562" t="s">
        <v>8569</v>
      </c>
    </row>
    <row r="422" customFormat="false" ht="38.25" hidden="false" customHeight="false" outlineLevel="0" collapsed="false">
      <c r="A422" s="557" t="s">
        <v>8570</v>
      </c>
      <c r="B422" s="558" t="s">
        <v>109</v>
      </c>
      <c r="C422" s="558" t="s">
        <v>8571</v>
      </c>
      <c r="D422" s="558" t="s">
        <v>2728</v>
      </c>
      <c r="E422" s="559" t="s">
        <v>269</v>
      </c>
      <c r="F422" s="560" t="s">
        <v>8572</v>
      </c>
      <c r="G422" s="560"/>
      <c r="H422" s="560" t="s">
        <v>8573</v>
      </c>
      <c r="I422" s="560"/>
      <c r="J422" s="560" t="s">
        <v>8574</v>
      </c>
      <c r="K422" s="560"/>
      <c r="L422" s="561" t="n">
        <v>466.1309273</v>
      </c>
      <c r="M422" s="560" t="s">
        <v>8550</v>
      </c>
      <c r="N422" s="561" t="n">
        <v>3136137.3166186</v>
      </c>
      <c r="O422" s="562" t="s">
        <v>8575</v>
      </c>
    </row>
    <row r="423" customFormat="false" ht="25.5" hidden="false" customHeight="false" outlineLevel="0" collapsed="false">
      <c r="A423" s="557" t="s">
        <v>4192</v>
      </c>
      <c r="B423" s="558" t="s">
        <v>109</v>
      </c>
      <c r="C423" s="558" t="s">
        <v>4193</v>
      </c>
      <c r="D423" s="558" t="s">
        <v>2728</v>
      </c>
      <c r="E423" s="559" t="s">
        <v>417</v>
      </c>
      <c r="F423" s="560" t="s">
        <v>8576</v>
      </c>
      <c r="G423" s="560"/>
      <c r="H423" s="560" t="s">
        <v>8577</v>
      </c>
      <c r="I423" s="560"/>
      <c r="J423" s="560" t="s">
        <v>8578</v>
      </c>
      <c r="K423" s="560"/>
      <c r="L423" s="561" t="n">
        <v>464.9462356</v>
      </c>
      <c r="M423" s="560" t="s">
        <v>8550</v>
      </c>
      <c r="N423" s="561" t="n">
        <v>3136602.2628542</v>
      </c>
      <c r="O423" s="562" t="s">
        <v>8579</v>
      </c>
    </row>
    <row r="424" customFormat="false" ht="38.25" hidden="false" customHeight="false" outlineLevel="0" collapsed="false">
      <c r="A424" s="557" t="s">
        <v>8580</v>
      </c>
      <c r="B424" s="558" t="s">
        <v>109</v>
      </c>
      <c r="C424" s="558" t="s">
        <v>8581</v>
      </c>
      <c r="D424" s="558" t="s">
        <v>2728</v>
      </c>
      <c r="E424" s="559" t="s">
        <v>269</v>
      </c>
      <c r="F424" s="560" t="s">
        <v>8582</v>
      </c>
      <c r="G424" s="560"/>
      <c r="H424" s="560" t="s">
        <v>8583</v>
      </c>
      <c r="I424" s="560"/>
      <c r="J424" s="560" t="s">
        <v>8584</v>
      </c>
      <c r="K424" s="560"/>
      <c r="L424" s="561" t="n">
        <v>460.5990196</v>
      </c>
      <c r="M424" s="560" t="s">
        <v>8550</v>
      </c>
      <c r="N424" s="561" t="n">
        <v>3137062.8618738</v>
      </c>
      <c r="O424" s="562" t="s">
        <v>8585</v>
      </c>
    </row>
    <row r="425" customFormat="false" ht="25.5" hidden="false" customHeight="false" outlineLevel="0" collapsed="false">
      <c r="A425" s="557" t="s">
        <v>8586</v>
      </c>
      <c r="B425" s="558" t="s">
        <v>109</v>
      </c>
      <c r="C425" s="558" t="s">
        <v>8587</v>
      </c>
      <c r="D425" s="558" t="s">
        <v>2728</v>
      </c>
      <c r="E425" s="559" t="s">
        <v>168</v>
      </c>
      <c r="F425" s="560" t="s">
        <v>8588</v>
      </c>
      <c r="G425" s="560"/>
      <c r="H425" s="560" t="s">
        <v>6358</v>
      </c>
      <c r="I425" s="560"/>
      <c r="J425" s="560" t="s">
        <v>8589</v>
      </c>
      <c r="K425" s="560"/>
      <c r="L425" s="561" t="n">
        <v>459.7436886</v>
      </c>
      <c r="M425" s="560" t="s">
        <v>8550</v>
      </c>
      <c r="N425" s="561" t="n">
        <v>3137522.6055624</v>
      </c>
      <c r="O425" s="562" t="s">
        <v>8590</v>
      </c>
    </row>
    <row r="426" customFormat="false" ht="38.25" hidden="false" customHeight="false" outlineLevel="0" collapsed="false">
      <c r="A426" s="557" t="s">
        <v>8591</v>
      </c>
      <c r="B426" s="558" t="s">
        <v>109</v>
      </c>
      <c r="C426" s="558" t="s">
        <v>8592</v>
      </c>
      <c r="D426" s="558" t="s">
        <v>2728</v>
      </c>
      <c r="E426" s="559" t="s">
        <v>168</v>
      </c>
      <c r="F426" s="560" t="s">
        <v>7685</v>
      </c>
      <c r="G426" s="560"/>
      <c r="H426" s="560" t="s">
        <v>8593</v>
      </c>
      <c r="I426" s="560"/>
      <c r="J426" s="560" t="s">
        <v>8594</v>
      </c>
      <c r="K426" s="560"/>
      <c r="L426" s="561" t="n">
        <v>452.8868249</v>
      </c>
      <c r="M426" s="560" t="s">
        <v>8550</v>
      </c>
      <c r="N426" s="561" t="n">
        <v>3137975.4923873</v>
      </c>
      <c r="O426" s="562" t="s">
        <v>8595</v>
      </c>
    </row>
    <row r="427" customFormat="false" ht="15" hidden="false" customHeight="false" outlineLevel="0" collapsed="false">
      <c r="A427" s="557" t="s">
        <v>3476</v>
      </c>
      <c r="B427" s="558" t="s">
        <v>2730</v>
      </c>
      <c r="C427" s="558" t="s">
        <v>3477</v>
      </c>
      <c r="D427" s="558" t="s">
        <v>2728</v>
      </c>
      <c r="E427" s="559" t="s">
        <v>2732</v>
      </c>
      <c r="F427" s="560" t="s">
        <v>8596</v>
      </c>
      <c r="G427" s="560"/>
      <c r="H427" s="560" t="s">
        <v>8597</v>
      </c>
      <c r="I427" s="560"/>
      <c r="J427" s="560" t="s">
        <v>8598</v>
      </c>
      <c r="K427" s="560"/>
      <c r="L427" s="561" t="n">
        <v>450.6088026</v>
      </c>
      <c r="M427" s="560" t="s">
        <v>8550</v>
      </c>
      <c r="N427" s="561" t="n">
        <v>3138426.1011899</v>
      </c>
      <c r="O427" s="562" t="s">
        <v>8599</v>
      </c>
    </row>
    <row r="428" customFormat="false" ht="25.5" hidden="false" customHeight="false" outlineLevel="0" collapsed="false">
      <c r="A428" s="557" t="s">
        <v>3432</v>
      </c>
      <c r="B428" s="558" t="s">
        <v>2730</v>
      </c>
      <c r="C428" s="558" t="s">
        <v>3433</v>
      </c>
      <c r="D428" s="558" t="s">
        <v>2728</v>
      </c>
      <c r="E428" s="559" t="s">
        <v>2732</v>
      </c>
      <c r="F428" s="560" t="s">
        <v>8600</v>
      </c>
      <c r="G428" s="560"/>
      <c r="H428" s="560" t="s">
        <v>8601</v>
      </c>
      <c r="I428" s="560"/>
      <c r="J428" s="560" t="s">
        <v>8602</v>
      </c>
      <c r="K428" s="560"/>
      <c r="L428" s="561" t="n">
        <v>448.0110578</v>
      </c>
      <c r="M428" s="560" t="s">
        <v>8550</v>
      </c>
      <c r="N428" s="561" t="n">
        <v>3138874.1122477</v>
      </c>
      <c r="O428" s="562" t="s">
        <v>8603</v>
      </c>
    </row>
    <row r="429" customFormat="false" ht="15" hidden="false" customHeight="false" outlineLevel="0" collapsed="false">
      <c r="A429" s="557" t="s">
        <v>4204</v>
      </c>
      <c r="B429" s="558" t="s">
        <v>109</v>
      </c>
      <c r="C429" s="558" t="s">
        <v>4205</v>
      </c>
      <c r="D429" s="558" t="s">
        <v>2728</v>
      </c>
      <c r="E429" s="559" t="s">
        <v>417</v>
      </c>
      <c r="F429" s="560" t="s">
        <v>8604</v>
      </c>
      <c r="G429" s="560"/>
      <c r="H429" s="560" t="s">
        <v>8605</v>
      </c>
      <c r="I429" s="560"/>
      <c r="J429" s="560" t="s">
        <v>8606</v>
      </c>
      <c r="K429" s="560"/>
      <c r="L429" s="561" t="n">
        <v>445.255997</v>
      </c>
      <c r="M429" s="560" t="s">
        <v>8550</v>
      </c>
      <c r="N429" s="561" t="n">
        <v>3139319.3682447</v>
      </c>
      <c r="O429" s="562" t="s">
        <v>8607</v>
      </c>
    </row>
    <row r="430" customFormat="false" ht="25.5" hidden="false" customHeight="false" outlineLevel="0" collapsed="false">
      <c r="A430" s="557" t="s">
        <v>3441</v>
      </c>
      <c r="B430" s="558" t="s">
        <v>109</v>
      </c>
      <c r="C430" s="558" t="s">
        <v>3442</v>
      </c>
      <c r="D430" s="558" t="s">
        <v>2728</v>
      </c>
      <c r="E430" s="559" t="s">
        <v>168</v>
      </c>
      <c r="F430" s="560" t="s">
        <v>8608</v>
      </c>
      <c r="G430" s="560"/>
      <c r="H430" s="560" t="s">
        <v>8609</v>
      </c>
      <c r="I430" s="560"/>
      <c r="J430" s="560" t="s">
        <v>8610</v>
      </c>
      <c r="K430" s="560"/>
      <c r="L430" s="561" t="n">
        <v>445.1205872</v>
      </c>
      <c r="M430" s="560" t="s">
        <v>8550</v>
      </c>
      <c r="N430" s="561" t="n">
        <v>3139764.4888319</v>
      </c>
      <c r="O430" s="562" t="s">
        <v>8611</v>
      </c>
    </row>
    <row r="431" customFormat="false" ht="25.5" hidden="false" customHeight="false" outlineLevel="0" collapsed="false">
      <c r="A431" s="557" t="s">
        <v>3921</v>
      </c>
      <c r="B431" s="558" t="s">
        <v>203</v>
      </c>
      <c r="C431" s="558" t="s">
        <v>3922</v>
      </c>
      <c r="D431" s="558" t="s">
        <v>2728</v>
      </c>
      <c r="E431" s="559" t="s">
        <v>168</v>
      </c>
      <c r="F431" s="560" t="s">
        <v>6674</v>
      </c>
      <c r="G431" s="560"/>
      <c r="H431" s="560" t="s">
        <v>8612</v>
      </c>
      <c r="I431" s="560"/>
      <c r="J431" s="560" t="s">
        <v>8613</v>
      </c>
      <c r="K431" s="560"/>
      <c r="L431" s="561" t="n">
        <v>444.0544927</v>
      </c>
      <c r="M431" s="560" t="s">
        <v>8550</v>
      </c>
      <c r="N431" s="561" t="n">
        <v>3140208.5433246</v>
      </c>
      <c r="O431" s="562" t="s">
        <v>8614</v>
      </c>
    </row>
    <row r="432" customFormat="false" ht="25.5" hidden="false" customHeight="false" outlineLevel="0" collapsed="false">
      <c r="A432" s="557" t="s">
        <v>4245</v>
      </c>
      <c r="B432" s="558" t="s">
        <v>203</v>
      </c>
      <c r="C432" s="558" t="s">
        <v>4246</v>
      </c>
      <c r="D432" s="558" t="s">
        <v>2728</v>
      </c>
      <c r="E432" s="559" t="s">
        <v>168</v>
      </c>
      <c r="F432" s="560" t="s">
        <v>6726</v>
      </c>
      <c r="G432" s="560"/>
      <c r="H432" s="560" t="s">
        <v>8615</v>
      </c>
      <c r="I432" s="560"/>
      <c r="J432" s="560" t="s">
        <v>8616</v>
      </c>
      <c r="K432" s="560"/>
      <c r="L432" s="561" t="n">
        <v>444.0145274</v>
      </c>
      <c r="M432" s="560" t="s">
        <v>8550</v>
      </c>
      <c r="N432" s="561" t="n">
        <v>3140652.557852</v>
      </c>
      <c r="O432" s="562" t="s">
        <v>8617</v>
      </c>
    </row>
    <row r="433" customFormat="false" ht="38.25" hidden="false" customHeight="false" outlineLevel="0" collapsed="false">
      <c r="A433" s="557" t="s">
        <v>4032</v>
      </c>
      <c r="B433" s="558" t="s">
        <v>109</v>
      </c>
      <c r="C433" s="558" t="s">
        <v>4033</v>
      </c>
      <c r="D433" s="558" t="s">
        <v>2728</v>
      </c>
      <c r="E433" s="559" t="s">
        <v>168</v>
      </c>
      <c r="F433" s="560" t="s">
        <v>6846</v>
      </c>
      <c r="G433" s="560"/>
      <c r="H433" s="560" t="s">
        <v>8618</v>
      </c>
      <c r="I433" s="560"/>
      <c r="J433" s="560" t="s">
        <v>8619</v>
      </c>
      <c r="K433" s="560"/>
      <c r="L433" s="561" t="n">
        <v>443.9745621</v>
      </c>
      <c r="M433" s="560" t="s">
        <v>8550</v>
      </c>
      <c r="N433" s="561" t="n">
        <v>3141096.5324141</v>
      </c>
      <c r="O433" s="562" t="s">
        <v>8620</v>
      </c>
    </row>
    <row r="434" customFormat="false" ht="25.5" hidden="false" customHeight="false" outlineLevel="0" collapsed="false">
      <c r="A434" s="557" t="s">
        <v>8621</v>
      </c>
      <c r="B434" s="558" t="s">
        <v>109</v>
      </c>
      <c r="C434" s="558" t="s">
        <v>8622</v>
      </c>
      <c r="D434" s="558" t="s">
        <v>2728</v>
      </c>
      <c r="E434" s="559" t="s">
        <v>269</v>
      </c>
      <c r="F434" s="560" t="s">
        <v>8623</v>
      </c>
      <c r="G434" s="560"/>
      <c r="H434" s="560" t="s">
        <v>8624</v>
      </c>
      <c r="I434" s="560"/>
      <c r="J434" s="560" t="s">
        <v>8625</v>
      </c>
      <c r="K434" s="560"/>
      <c r="L434" s="561" t="n">
        <v>440.0030101</v>
      </c>
      <c r="M434" s="560" t="s">
        <v>8550</v>
      </c>
      <c r="N434" s="561" t="n">
        <v>3141536.5354242</v>
      </c>
      <c r="O434" s="562" t="s">
        <v>8626</v>
      </c>
    </row>
    <row r="435" customFormat="false" ht="63.75" hidden="false" customHeight="false" outlineLevel="0" collapsed="false">
      <c r="A435" s="557" t="s">
        <v>8627</v>
      </c>
      <c r="B435" s="558" t="s">
        <v>109</v>
      </c>
      <c r="C435" s="558" t="s">
        <v>8628</v>
      </c>
      <c r="D435" s="558" t="s">
        <v>2728</v>
      </c>
      <c r="E435" s="559" t="s">
        <v>269</v>
      </c>
      <c r="F435" s="560" t="s">
        <v>8629</v>
      </c>
      <c r="G435" s="560"/>
      <c r="H435" s="560" t="s">
        <v>8630</v>
      </c>
      <c r="I435" s="560"/>
      <c r="J435" s="560" t="s">
        <v>8631</v>
      </c>
      <c r="K435" s="560"/>
      <c r="L435" s="561" t="n">
        <v>437.5329544</v>
      </c>
      <c r="M435" s="560" t="s">
        <v>8550</v>
      </c>
      <c r="N435" s="561" t="n">
        <v>3141974.0683786</v>
      </c>
      <c r="O435" s="562" t="s">
        <v>8632</v>
      </c>
    </row>
    <row r="436" customFormat="false" ht="15" hidden="false" customHeight="true" outlineLevel="0" collapsed="false">
      <c r="A436" s="557" t="s">
        <v>8633</v>
      </c>
      <c r="B436" s="558" t="s">
        <v>109</v>
      </c>
      <c r="C436" s="558" t="s">
        <v>8634</v>
      </c>
      <c r="D436" s="558" t="s">
        <v>6649</v>
      </c>
      <c r="E436" s="559" t="s">
        <v>2798</v>
      </c>
      <c r="F436" s="560" t="s">
        <v>8635</v>
      </c>
      <c r="G436" s="560"/>
      <c r="H436" s="560" t="s">
        <v>8636</v>
      </c>
      <c r="I436" s="560"/>
      <c r="J436" s="560" t="s">
        <v>8637</v>
      </c>
      <c r="K436" s="560"/>
      <c r="L436" s="561" t="n">
        <v>437.2960368</v>
      </c>
      <c r="M436" s="560" t="s">
        <v>8550</v>
      </c>
      <c r="N436" s="561" t="n">
        <v>3142411.3644154</v>
      </c>
      <c r="O436" s="562" t="s">
        <v>8638</v>
      </c>
    </row>
    <row r="437" customFormat="false" ht="51" hidden="false" customHeight="false" outlineLevel="0" collapsed="false">
      <c r="A437" s="557" t="s">
        <v>4249</v>
      </c>
      <c r="B437" s="558" t="s">
        <v>203</v>
      </c>
      <c r="C437" s="558" t="s">
        <v>4250</v>
      </c>
      <c r="D437" s="558" t="s">
        <v>2728</v>
      </c>
      <c r="E437" s="559" t="s">
        <v>269</v>
      </c>
      <c r="F437" s="560" t="s">
        <v>8639</v>
      </c>
      <c r="G437" s="560"/>
      <c r="H437" s="560" t="s">
        <v>6601</v>
      </c>
      <c r="I437" s="560"/>
      <c r="J437" s="560" t="s">
        <v>8640</v>
      </c>
      <c r="K437" s="560"/>
      <c r="L437" s="561" t="n">
        <v>435.5128605</v>
      </c>
      <c r="M437" s="560" t="s">
        <v>8550</v>
      </c>
      <c r="N437" s="561" t="n">
        <v>3142846.8772759</v>
      </c>
      <c r="O437" s="562" t="s">
        <v>8641</v>
      </c>
    </row>
    <row r="438" customFormat="false" ht="25.5" hidden="false" customHeight="false" outlineLevel="0" collapsed="false">
      <c r="A438" s="557" t="s">
        <v>8642</v>
      </c>
      <c r="B438" s="558" t="s">
        <v>109</v>
      </c>
      <c r="C438" s="558" t="s">
        <v>8643</v>
      </c>
      <c r="D438" s="558" t="s">
        <v>2728</v>
      </c>
      <c r="E438" s="559" t="s">
        <v>168</v>
      </c>
      <c r="F438" s="560" t="s">
        <v>8644</v>
      </c>
      <c r="G438" s="560"/>
      <c r="H438" s="560" t="s">
        <v>8645</v>
      </c>
      <c r="I438" s="560"/>
      <c r="J438" s="560" t="s">
        <v>8646</v>
      </c>
      <c r="K438" s="560"/>
      <c r="L438" s="561" t="n">
        <v>430.923888</v>
      </c>
      <c r="M438" s="560" t="s">
        <v>8550</v>
      </c>
      <c r="N438" s="561" t="n">
        <v>3143277.8011639</v>
      </c>
      <c r="O438" s="562" t="s">
        <v>8647</v>
      </c>
    </row>
    <row r="439" customFormat="false" ht="15" hidden="false" customHeight="false" outlineLevel="0" collapsed="false">
      <c r="A439" s="557" t="s">
        <v>3943</v>
      </c>
      <c r="B439" s="558" t="s">
        <v>2730</v>
      </c>
      <c r="C439" s="558" t="s">
        <v>3944</v>
      </c>
      <c r="D439" s="558" t="s">
        <v>2728</v>
      </c>
      <c r="E439" s="559" t="s">
        <v>2732</v>
      </c>
      <c r="F439" s="560" t="s">
        <v>7135</v>
      </c>
      <c r="G439" s="560"/>
      <c r="H439" s="560" t="s">
        <v>8648</v>
      </c>
      <c r="I439" s="560"/>
      <c r="J439" s="560" t="s">
        <v>8649</v>
      </c>
      <c r="K439" s="560"/>
      <c r="L439" s="561" t="n">
        <v>419.635692</v>
      </c>
      <c r="M439" s="560" t="s">
        <v>8550</v>
      </c>
      <c r="N439" s="561" t="n">
        <v>3143697.4368559</v>
      </c>
      <c r="O439" s="562" t="s">
        <v>8650</v>
      </c>
    </row>
    <row r="440" customFormat="false" ht="25.5" hidden="false" customHeight="false" outlineLevel="0" collapsed="false">
      <c r="A440" s="557" t="s">
        <v>8651</v>
      </c>
      <c r="B440" s="558" t="s">
        <v>109</v>
      </c>
      <c r="C440" s="558" t="s">
        <v>8652</v>
      </c>
      <c r="D440" s="558" t="s">
        <v>2728</v>
      </c>
      <c r="E440" s="559" t="s">
        <v>7991</v>
      </c>
      <c r="F440" s="560" t="s">
        <v>8653</v>
      </c>
      <c r="G440" s="560"/>
      <c r="H440" s="560" t="s">
        <v>8654</v>
      </c>
      <c r="I440" s="560"/>
      <c r="J440" s="560" t="s">
        <v>8655</v>
      </c>
      <c r="K440" s="560"/>
      <c r="L440" s="561" t="n">
        <v>418.7618237</v>
      </c>
      <c r="M440" s="560" t="s">
        <v>8550</v>
      </c>
      <c r="N440" s="561" t="n">
        <v>3144116.1986796</v>
      </c>
      <c r="O440" s="562" t="s">
        <v>8656</v>
      </c>
    </row>
    <row r="441" customFormat="false" ht="25.5" hidden="false" customHeight="false" outlineLevel="0" collapsed="false">
      <c r="A441" s="557" t="s">
        <v>3818</v>
      </c>
      <c r="B441" s="558" t="s">
        <v>203</v>
      </c>
      <c r="C441" s="558" t="s">
        <v>3819</v>
      </c>
      <c r="D441" s="558" t="s">
        <v>2728</v>
      </c>
      <c r="E441" s="559" t="s">
        <v>168</v>
      </c>
      <c r="F441" s="560" t="s">
        <v>7395</v>
      </c>
      <c r="G441" s="560"/>
      <c r="H441" s="560" t="s">
        <v>8657</v>
      </c>
      <c r="I441" s="560"/>
      <c r="J441" s="560" t="s">
        <v>8658</v>
      </c>
      <c r="K441" s="560"/>
      <c r="L441" s="561" t="n">
        <v>418.2169237</v>
      </c>
      <c r="M441" s="560" t="s">
        <v>8550</v>
      </c>
      <c r="N441" s="561" t="n">
        <v>3144534.4156033</v>
      </c>
      <c r="O441" s="562" t="s">
        <v>8659</v>
      </c>
    </row>
    <row r="442" customFormat="false" ht="25.5" hidden="false" customHeight="false" outlineLevel="0" collapsed="false">
      <c r="A442" s="557" t="s">
        <v>8660</v>
      </c>
      <c r="B442" s="558" t="s">
        <v>109</v>
      </c>
      <c r="C442" s="558" t="s">
        <v>8661</v>
      </c>
      <c r="D442" s="558" t="s">
        <v>2728</v>
      </c>
      <c r="E442" s="559" t="s">
        <v>168</v>
      </c>
      <c r="F442" s="560" t="s">
        <v>8662</v>
      </c>
      <c r="G442" s="560"/>
      <c r="H442" s="560" t="s">
        <v>8663</v>
      </c>
      <c r="I442" s="560"/>
      <c r="J442" s="560" t="s">
        <v>8664</v>
      </c>
      <c r="K442" s="560"/>
      <c r="L442" s="561" t="n">
        <v>416.2171083</v>
      </c>
      <c r="M442" s="560" t="s">
        <v>8550</v>
      </c>
      <c r="N442" s="561" t="n">
        <v>3144950.6327116</v>
      </c>
      <c r="O442" s="562" t="s">
        <v>8665</v>
      </c>
    </row>
    <row r="443" customFormat="false" ht="25.5" hidden="false" customHeight="false" outlineLevel="0" collapsed="false">
      <c r="A443" s="557" t="s">
        <v>3792</v>
      </c>
      <c r="B443" s="558" t="s">
        <v>109</v>
      </c>
      <c r="C443" s="558" t="s">
        <v>3793</v>
      </c>
      <c r="D443" s="558" t="s">
        <v>2728</v>
      </c>
      <c r="E443" s="559" t="s">
        <v>269</v>
      </c>
      <c r="F443" s="560" t="s">
        <v>8666</v>
      </c>
      <c r="G443" s="560"/>
      <c r="H443" s="560" t="s">
        <v>5632</v>
      </c>
      <c r="I443" s="560"/>
      <c r="J443" s="560" t="s">
        <v>8667</v>
      </c>
      <c r="K443" s="560"/>
      <c r="L443" s="561" t="n">
        <v>414.6525195</v>
      </c>
      <c r="M443" s="560" t="s">
        <v>8550</v>
      </c>
      <c r="N443" s="561" t="n">
        <v>3145365.2852311</v>
      </c>
      <c r="O443" s="562" t="s">
        <v>8668</v>
      </c>
    </row>
    <row r="444" customFormat="false" ht="15" hidden="false" customHeight="false" outlineLevel="0" collapsed="false">
      <c r="A444" s="557" t="s">
        <v>8669</v>
      </c>
      <c r="B444" s="558" t="s">
        <v>109</v>
      </c>
      <c r="C444" s="558" t="s">
        <v>8670</v>
      </c>
      <c r="D444" s="558" t="s">
        <v>2728</v>
      </c>
      <c r="E444" s="559" t="s">
        <v>164</v>
      </c>
      <c r="F444" s="560" t="s">
        <v>8671</v>
      </c>
      <c r="G444" s="560"/>
      <c r="H444" s="560" t="s">
        <v>8672</v>
      </c>
      <c r="I444" s="560"/>
      <c r="J444" s="560" t="s">
        <v>8673</v>
      </c>
      <c r="K444" s="560"/>
      <c r="L444" s="561" t="n">
        <v>411.7593518</v>
      </c>
      <c r="M444" s="560" t="s">
        <v>8550</v>
      </c>
      <c r="N444" s="561" t="n">
        <v>3145777.0445829</v>
      </c>
      <c r="O444" s="562" t="s">
        <v>8674</v>
      </c>
    </row>
    <row r="445" customFormat="false" ht="15" hidden="false" customHeight="false" outlineLevel="0" collapsed="false">
      <c r="A445" s="557" t="s">
        <v>3643</v>
      </c>
      <c r="B445" s="558" t="s">
        <v>2963</v>
      </c>
      <c r="C445" s="558" t="s">
        <v>3644</v>
      </c>
      <c r="D445" s="558" t="s">
        <v>2728</v>
      </c>
      <c r="E445" s="559" t="s">
        <v>168</v>
      </c>
      <c r="F445" s="560" t="s">
        <v>7481</v>
      </c>
      <c r="G445" s="560"/>
      <c r="H445" s="560" t="s">
        <v>8675</v>
      </c>
      <c r="I445" s="560"/>
      <c r="J445" s="560" t="s">
        <v>8676</v>
      </c>
      <c r="K445" s="560"/>
      <c r="L445" s="561" t="n">
        <v>405.0983127</v>
      </c>
      <c r="M445" s="560" t="s">
        <v>8550</v>
      </c>
      <c r="N445" s="561" t="n">
        <v>3146182.1428956</v>
      </c>
      <c r="O445" s="562" t="s">
        <v>8677</v>
      </c>
    </row>
    <row r="446" customFormat="false" ht="38.25" hidden="false" customHeight="false" outlineLevel="0" collapsed="false">
      <c r="A446" s="557" t="s">
        <v>3939</v>
      </c>
      <c r="B446" s="558" t="s">
        <v>109</v>
      </c>
      <c r="C446" s="558" t="s">
        <v>3940</v>
      </c>
      <c r="D446" s="558" t="s">
        <v>2728</v>
      </c>
      <c r="E446" s="559" t="s">
        <v>168</v>
      </c>
      <c r="F446" s="560" t="s">
        <v>7395</v>
      </c>
      <c r="G446" s="560"/>
      <c r="H446" s="560" t="s">
        <v>8678</v>
      </c>
      <c r="I446" s="560"/>
      <c r="J446" s="560" t="s">
        <v>8679</v>
      </c>
      <c r="K446" s="560"/>
      <c r="L446" s="561" t="n">
        <v>403.3698133</v>
      </c>
      <c r="M446" s="560" t="s">
        <v>8550</v>
      </c>
      <c r="N446" s="561" t="n">
        <v>3146585.5127089</v>
      </c>
      <c r="O446" s="562" t="s">
        <v>8680</v>
      </c>
    </row>
    <row r="447" customFormat="false" ht="51" hidden="false" customHeight="false" outlineLevel="0" collapsed="false">
      <c r="A447" s="557" t="s">
        <v>3484</v>
      </c>
      <c r="B447" s="558" t="s">
        <v>109</v>
      </c>
      <c r="C447" s="558" t="s">
        <v>3485</v>
      </c>
      <c r="D447" s="558" t="s">
        <v>2728</v>
      </c>
      <c r="E447" s="559" t="s">
        <v>168</v>
      </c>
      <c r="F447" s="560" t="s">
        <v>8681</v>
      </c>
      <c r="G447" s="560"/>
      <c r="H447" s="560" t="s">
        <v>5103</v>
      </c>
      <c r="I447" s="560"/>
      <c r="J447" s="560" t="s">
        <v>8682</v>
      </c>
      <c r="K447" s="560"/>
      <c r="L447" s="561" t="n">
        <v>403.3446671</v>
      </c>
      <c r="M447" s="560" t="s">
        <v>8550</v>
      </c>
      <c r="N447" s="561" t="n">
        <v>3146988.857376</v>
      </c>
      <c r="O447" s="562" t="s">
        <v>8683</v>
      </c>
    </row>
    <row r="448" customFormat="false" ht="25.5" hidden="false" customHeight="false" outlineLevel="0" collapsed="false">
      <c r="A448" s="557" t="s">
        <v>3040</v>
      </c>
      <c r="B448" s="558" t="s">
        <v>109</v>
      </c>
      <c r="C448" s="558" t="s">
        <v>3041</v>
      </c>
      <c r="D448" s="558" t="s">
        <v>2728</v>
      </c>
      <c r="E448" s="559" t="s">
        <v>269</v>
      </c>
      <c r="F448" s="560" t="s">
        <v>8684</v>
      </c>
      <c r="G448" s="560"/>
      <c r="H448" s="560" t="s">
        <v>6385</v>
      </c>
      <c r="I448" s="560"/>
      <c r="J448" s="560" t="s">
        <v>8685</v>
      </c>
      <c r="K448" s="560"/>
      <c r="L448" s="561" t="n">
        <v>401.8695038</v>
      </c>
      <c r="M448" s="560" t="s">
        <v>8550</v>
      </c>
      <c r="N448" s="561" t="n">
        <v>3147390.7268798</v>
      </c>
      <c r="O448" s="562" t="s">
        <v>8686</v>
      </c>
    </row>
    <row r="449" customFormat="false" ht="38.25" hidden="false" customHeight="false" outlineLevel="0" collapsed="false">
      <c r="A449" s="557" t="s">
        <v>8687</v>
      </c>
      <c r="B449" s="558" t="s">
        <v>109</v>
      </c>
      <c r="C449" s="558" t="s">
        <v>8688</v>
      </c>
      <c r="D449" s="558" t="s">
        <v>2728</v>
      </c>
      <c r="E449" s="559" t="s">
        <v>164</v>
      </c>
      <c r="F449" s="560" t="s">
        <v>8689</v>
      </c>
      <c r="G449" s="560"/>
      <c r="H449" s="560" t="s">
        <v>8690</v>
      </c>
      <c r="I449" s="560"/>
      <c r="J449" s="560" t="s">
        <v>8691</v>
      </c>
      <c r="K449" s="560"/>
      <c r="L449" s="561" t="n">
        <v>397.6781778</v>
      </c>
      <c r="M449" s="560" t="s">
        <v>8550</v>
      </c>
      <c r="N449" s="561" t="n">
        <v>3147788.4050576</v>
      </c>
      <c r="O449" s="562" t="s">
        <v>8692</v>
      </c>
    </row>
    <row r="450" customFormat="false" ht="25.5" hidden="false" customHeight="false" outlineLevel="0" collapsed="false">
      <c r="A450" s="557" t="s">
        <v>8693</v>
      </c>
      <c r="B450" s="558" t="s">
        <v>109</v>
      </c>
      <c r="C450" s="558" t="s">
        <v>8694</v>
      </c>
      <c r="D450" s="558" t="s">
        <v>2728</v>
      </c>
      <c r="E450" s="559" t="s">
        <v>269</v>
      </c>
      <c r="F450" s="560" t="s">
        <v>8695</v>
      </c>
      <c r="G450" s="560"/>
      <c r="H450" s="560" t="s">
        <v>8696</v>
      </c>
      <c r="I450" s="560"/>
      <c r="J450" s="560" t="s">
        <v>8697</v>
      </c>
      <c r="K450" s="560"/>
      <c r="L450" s="561" t="n">
        <v>393.2525668</v>
      </c>
      <c r="M450" s="560" t="s">
        <v>8550</v>
      </c>
      <c r="N450" s="561" t="n">
        <v>3148181.6576244</v>
      </c>
      <c r="O450" s="562" t="s">
        <v>8698</v>
      </c>
    </row>
    <row r="451" customFormat="false" ht="15" hidden="false" customHeight="false" outlineLevel="0" collapsed="false">
      <c r="A451" s="557" t="s">
        <v>3496</v>
      </c>
      <c r="B451" s="558" t="s">
        <v>65</v>
      </c>
      <c r="C451" s="558" t="s">
        <v>3497</v>
      </c>
      <c r="D451" s="558" t="s">
        <v>2728</v>
      </c>
      <c r="E451" s="559" t="s">
        <v>168</v>
      </c>
      <c r="F451" s="560" t="s">
        <v>8699</v>
      </c>
      <c r="G451" s="560"/>
      <c r="H451" s="560" t="s">
        <v>8700</v>
      </c>
      <c r="I451" s="560"/>
      <c r="J451" s="560" t="s">
        <v>8701</v>
      </c>
      <c r="K451" s="560"/>
      <c r="L451" s="561" t="n">
        <v>392.7790077</v>
      </c>
      <c r="M451" s="560" t="s">
        <v>8550</v>
      </c>
      <c r="N451" s="561" t="n">
        <v>3148574.4366321</v>
      </c>
      <c r="O451" s="562" t="s">
        <v>8702</v>
      </c>
    </row>
    <row r="452" customFormat="false" ht="15" hidden="false" customHeight="false" outlineLevel="0" collapsed="false">
      <c r="A452" s="557" t="s">
        <v>8703</v>
      </c>
      <c r="B452" s="558" t="s">
        <v>109</v>
      </c>
      <c r="C452" s="558" t="s">
        <v>8704</v>
      </c>
      <c r="D452" s="558" t="s">
        <v>6649</v>
      </c>
      <c r="E452" s="559" t="s">
        <v>2798</v>
      </c>
      <c r="F452" s="560" t="s">
        <v>8705</v>
      </c>
      <c r="G452" s="560"/>
      <c r="H452" s="560" t="s">
        <v>8706</v>
      </c>
      <c r="I452" s="560"/>
      <c r="J452" s="560" t="s">
        <v>8707</v>
      </c>
      <c r="K452" s="560"/>
      <c r="L452" s="561" t="n">
        <v>384.936902</v>
      </c>
      <c r="M452" s="560" t="s">
        <v>8550</v>
      </c>
      <c r="N452" s="561" t="n">
        <v>3148959.3735341</v>
      </c>
      <c r="O452" s="562" t="s">
        <v>8708</v>
      </c>
    </row>
    <row r="453" customFormat="false" ht="15" hidden="false" customHeight="false" outlineLevel="0" collapsed="false">
      <c r="A453" s="557" t="s">
        <v>2726</v>
      </c>
      <c r="B453" s="558" t="s">
        <v>203</v>
      </c>
      <c r="C453" s="558" t="s">
        <v>2727</v>
      </c>
      <c r="D453" s="558" t="s">
        <v>2728</v>
      </c>
      <c r="E453" s="559" t="s">
        <v>168</v>
      </c>
      <c r="F453" s="560" t="s">
        <v>6674</v>
      </c>
      <c r="G453" s="560"/>
      <c r="H453" s="560" t="s">
        <v>8709</v>
      </c>
      <c r="I453" s="560"/>
      <c r="J453" s="560" t="s">
        <v>8710</v>
      </c>
      <c r="K453" s="560"/>
      <c r="L453" s="561" t="n">
        <v>384.6860337</v>
      </c>
      <c r="M453" s="560" t="s">
        <v>8550</v>
      </c>
      <c r="N453" s="561" t="n">
        <v>3149344.0595678</v>
      </c>
      <c r="O453" s="562" t="s">
        <v>8711</v>
      </c>
    </row>
    <row r="454" customFormat="false" ht="38.25" hidden="false" customHeight="false" outlineLevel="0" collapsed="false">
      <c r="A454" s="557" t="s">
        <v>8712</v>
      </c>
      <c r="B454" s="558" t="s">
        <v>109</v>
      </c>
      <c r="C454" s="558" t="s">
        <v>8713</v>
      </c>
      <c r="D454" s="558" t="s">
        <v>2728</v>
      </c>
      <c r="E454" s="559" t="s">
        <v>168</v>
      </c>
      <c r="F454" s="560" t="s">
        <v>6846</v>
      </c>
      <c r="G454" s="560"/>
      <c r="H454" s="560" t="s">
        <v>8714</v>
      </c>
      <c r="I454" s="560"/>
      <c r="J454" s="560" t="s">
        <v>8715</v>
      </c>
      <c r="K454" s="560"/>
      <c r="L454" s="561" t="n">
        <v>382.9875082</v>
      </c>
      <c r="M454" s="560" t="s">
        <v>8550</v>
      </c>
      <c r="N454" s="561" t="n">
        <v>3149727.047076</v>
      </c>
      <c r="O454" s="562" t="s">
        <v>8716</v>
      </c>
    </row>
    <row r="455" customFormat="false" ht="15" hidden="false" customHeight="false" outlineLevel="0" collapsed="false">
      <c r="A455" s="557" t="s">
        <v>3625</v>
      </c>
      <c r="B455" s="558" t="s">
        <v>109</v>
      </c>
      <c r="C455" s="558" t="s">
        <v>3626</v>
      </c>
      <c r="D455" s="558" t="s">
        <v>2728</v>
      </c>
      <c r="E455" s="559" t="s">
        <v>269</v>
      </c>
      <c r="F455" s="560" t="s">
        <v>8717</v>
      </c>
      <c r="G455" s="560"/>
      <c r="H455" s="560" t="s">
        <v>8718</v>
      </c>
      <c r="I455" s="560"/>
      <c r="J455" s="560" t="s">
        <v>8719</v>
      </c>
      <c r="K455" s="560"/>
      <c r="L455" s="561" t="n">
        <v>382.6178292</v>
      </c>
      <c r="M455" s="560" t="s">
        <v>8550</v>
      </c>
      <c r="N455" s="561" t="n">
        <v>3150109.6649052</v>
      </c>
      <c r="O455" s="562" t="s">
        <v>8720</v>
      </c>
    </row>
    <row r="456" customFormat="false" ht="25.5" hidden="false" customHeight="false" outlineLevel="0" collapsed="false">
      <c r="A456" s="557" t="s">
        <v>3744</v>
      </c>
      <c r="B456" s="558" t="s">
        <v>109</v>
      </c>
      <c r="C456" s="558" t="s">
        <v>3745</v>
      </c>
      <c r="D456" s="558" t="s">
        <v>2728</v>
      </c>
      <c r="E456" s="559" t="s">
        <v>168</v>
      </c>
      <c r="F456" s="560" t="s">
        <v>8721</v>
      </c>
      <c r="G456" s="560"/>
      <c r="H456" s="560" t="s">
        <v>8722</v>
      </c>
      <c r="I456" s="560"/>
      <c r="J456" s="560" t="s">
        <v>8723</v>
      </c>
      <c r="K456" s="560"/>
      <c r="L456" s="561" t="n">
        <v>382.5612743</v>
      </c>
      <c r="M456" s="560" t="s">
        <v>8550</v>
      </c>
      <c r="N456" s="561" t="n">
        <v>3150492.2261795</v>
      </c>
      <c r="O456" s="562" t="s">
        <v>8724</v>
      </c>
    </row>
    <row r="457" customFormat="false" ht="15" hidden="false" customHeight="false" outlineLevel="0" collapsed="false">
      <c r="A457" s="557" t="s">
        <v>8725</v>
      </c>
      <c r="B457" s="558" t="s">
        <v>109</v>
      </c>
      <c r="C457" s="558" t="s">
        <v>8726</v>
      </c>
      <c r="D457" s="558" t="s">
        <v>2728</v>
      </c>
      <c r="E457" s="559" t="s">
        <v>164</v>
      </c>
      <c r="F457" s="560" t="s">
        <v>8727</v>
      </c>
      <c r="G457" s="560"/>
      <c r="H457" s="560" t="s">
        <v>8728</v>
      </c>
      <c r="I457" s="560"/>
      <c r="J457" s="560" t="s">
        <v>8729</v>
      </c>
      <c r="K457" s="560"/>
      <c r="L457" s="561" t="n">
        <v>378.2416464</v>
      </c>
      <c r="M457" s="560" t="s">
        <v>8550</v>
      </c>
      <c r="N457" s="561" t="n">
        <v>3150870.4678259</v>
      </c>
      <c r="O457" s="562" t="s">
        <v>8730</v>
      </c>
    </row>
    <row r="458" customFormat="false" ht="15" hidden="false" customHeight="false" outlineLevel="0" collapsed="false">
      <c r="A458" s="557" t="s">
        <v>3228</v>
      </c>
      <c r="B458" s="558" t="s">
        <v>2892</v>
      </c>
      <c r="C458" s="558" t="s">
        <v>3229</v>
      </c>
      <c r="D458" s="558" t="s">
        <v>2728</v>
      </c>
      <c r="E458" s="559" t="s">
        <v>3230</v>
      </c>
      <c r="F458" s="560" t="s">
        <v>8731</v>
      </c>
      <c r="G458" s="560"/>
      <c r="H458" s="560" t="s">
        <v>8732</v>
      </c>
      <c r="I458" s="560"/>
      <c r="J458" s="560" t="s">
        <v>8733</v>
      </c>
      <c r="K458" s="560"/>
      <c r="L458" s="561" t="n">
        <v>377.5833992</v>
      </c>
      <c r="M458" s="560" t="s">
        <v>8550</v>
      </c>
      <c r="N458" s="561" t="n">
        <v>3151248.0512251</v>
      </c>
      <c r="O458" s="562" t="s">
        <v>8734</v>
      </c>
    </row>
    <row r="459" customFormat="false" ht="38.25" hidden="false" customHeight="false" outlineLevel="0" collapsed="false">
      <c r="A459" s="557" t="s">
        <v>8735</v>
      </c>
      <c r="B459" s="558" t="s">
        <v>109</v>
      </c>
      <c r="C459" s="558" t="s">
        <v>8736</v>
      </c>
      <c r="D459" s="558" t="s">
        <v>2728</v>
      </c>
      <c r="E459" s="559" t="s">
        <v>168</v>
      </c>
      <c r="F459" s="560" t="s">
        <v>7135</v>
      </c>
      <c r="G459" s="560"/>
      <c r="H459" s="560" t="s">
        <v>8737</v>
      </c>
      <c r="I459" s="560"/>
      <c r="J459" s="560" t="s">
        <v>8738</v>
      </c>
      <c r="K459" s="560"/>
      <c r="L459" s="561" t="n">
        <v>370.3584722</v>
      </c>
      <c r="M459" s="560" t="s">
        <v>8550</v>
      </c>
      <c r="N459" s="561" t="n">
        <v>3151618.4096973</v>
      </c>
      <c r="O459" s="562" t="s">
        <v>8739</v>
      </c>
    </row>
    <row r="460" customFormat="false" ht="38.25" hidden="false" customHeight="false" outlineLevel="0" collapsed="false">
      <c r="A460" s="557" t="s">
        <v>8740</v>
      </c>
      <c r="B460" s="558" t="s">
        <v>109</v>
      </c>
      <c r="C460" s="558" t="s">
        <v>8741</v>
      </c>
      <c r="D460" s="558" t="s">
        <v>2728</v>
      </c>
      <c r="E460" s="559" t="s">
        <v>269</v>
      </c>
      <c r="F460" s="560" t="s">
        <v>8742</v>
      </c>
      <c r="G460" s="560"/>
      <c r="H460" s="560" t="s">
        <v>8743</v>
      </c>
      <c r="I460" s="560"/>
      <c r="J460" s="560" t="s">
        <v>8744</v>
      </c>
      <c r="K460" s="560"/>
      <c r="L460" s="561" t="n">
        <v>369.9188542</v>
      </c>
      <c r="M460" s="560" t="s">
        <v>8550</v>
      </c>
      <c r="N460" s="561" t="n">
        <v>3151988.3285515</v>
      </c>
      <c r="O460" s="562" t="s">
        <v>8745</v>
      </c>
    </row>
    <row r="461" customFormat="false" ht="38.25" hidden="false" customHeight="false" outlineLevel="0" collapsed="false">
      <c r="A461" s="557" t="s">
        <v>8746</v>
      </c>
      <c r="B461" s="558" t="s">
        <v>109</v>
      </c>
      <c r="C461" s="558" t="s">
        <v>8747</v>
      </c>
      <c r="D461" s="558" t="s">
        <v>2728</v>
      </c>
      <c r="E461" s="559" t="s">
        <v>168</v>
      </c>
      <c r="F461" s="560" t="s">
        <v>8322</v>
      </c>
      <c r="G461" s="560"/>
      <c r="H461" s="560" t="s">
        <v>8748</v>
      </c>
      <c r="I461" s="560"/>
      <c r="J461" s="560" t="s">
        <v>8749</v>
      </c>
      <c r="K461" s="560"/>
      <c r="L461" s="561" t="n">
        <v>368.9796692</v>
      </c>
      <c r="M461" s="560" t="s">
        <v>8550</v>
      </c>
      <c r="N461" s="561" t="n">
        <v>3152357.3082207</v>
      </c>
      <c r="O461" s="562" t="s">
        <v>8750</v>
      </c>
    </row>
    <row r="462" customFormat="false" ht="51" hidden="false" customHeight="false" outlineLevel="0" collapsed="false">
      <c r="A462" s="557" t="s">
        <v>8751</v>
      </c>
      <c r="B462" s="558" t="s">
        <v>109</v>
      </c>
      <c r="C462" s="558" t="s">
        <v>8752</v>
      </c>
      <c r="D462" s="558" t="s">
        <v>3172</v>
      </c>
      <c r="E462" s="559" t="s">
        <v>168</v>
      </c>
      <c r="F462" s="560" t="s">
        <v>8753</v>
      </c>
      <c r="G462" s="560"/>
      <c r="H462" s="560" t="s">
        <v>8754</v>
      </c>
      <c r="I462" s="560"/>
      <c r="J462" s="560" t="s">
        <v>8755</v>
      </c>
      <c r="K462" s="560"/>
      <c r="L462" s="561" t="n">
        <v>364.038</v>
      </c>
      <c r="M462" s="560" t="s">
        <v>8550</v>
      </c>
      <c r="N462" s="561" t="n">
        <v>3152721.3462207</v>
      </c>
      <c r="O462" s="562" t="s">
        <v>8756</v>
      </c>
    </row>
    <row r="463" customFormat="false" ht="25.5" hidden="false" customHeight="false" outlineLevel="0" collapsed="false">
      <c r="A463" s="557" t="s">
        <v>3671</v>
      </c>
      <c r="B463" s="558" t="s">
        <v>2764</v>
      </c>
      <c r="C463" s="558" t="s">
        <v>3672</v>
      </c>
      <c r="D463" s="558" t="s">
        <v>2728</v>
      </c>
      <c r="E463" s="559" t="s">
        <v>2766</v>
      </c>
      <c r="F463" s="560" t="s">
        <v>8757</v>
      </c>
      <c r="G463" s="560"/>
      <c r="H463" s="560" t="s">
        <v>8758</v>
      </c>
      <c r="I463" s="560"/>
      <c r="J463" s="560" t="s">
        <v>8759</v>
      </c>
      <c r="K463" s="560"/>
      <c r="L463" s="561" t="n">
        <v>359.0882564</v>
      </c>
      <c r="M463" s="560" t="s">
        <v>8550</v>
      </c>
      <c r="N463" s="561" t="n">
        <v>3153080.4344771</v>
      </c>
      <c r="O463" s="562" t="s">
        <v>8760</v>
      </c>
    </row>
    <row r="464" customFormat="false" ht="15" hidden="false" customHeight="false" outlineLevel="0" collapsed="false">
      <c r="A464" s="557" t="s">
        <v>8761</v>
      </c>
      <c r="B464" s="558" t="s">
        <v>109</v>
      </c>
      <c r="C464" s="558" t="s">
        <v>8762</v>
      </c>
      <c r="D464" s="558" t="s">
        <v>2728</v>
      </c>
      <c r="E464" s="559" t="s">
        <v>2772</v>
      </c>
      <c r="F464" s="560" t="s">
        <v>7759</v>
      </c>
      <c r="G464" s="560"/>
      <c r="H464" s="560" t="s">
        <v>8763</v>
      </c>
      <c r="I464" s="560"/>
      <c r="J464" s="560" t="s">
        <v>8764</v>
      </c>
      <c r="K464" s="560"/>
      <c r="L464" s="561" t="n">
        <v>352.5839032</v>
      </c>
      <c r="M464" s="560" t="s">
        <v>8550</v>
      </c>
      <c r="N464" s="561" t="n">
        <v>3153433.0183803</v>
      </c>
      <c r="O464" s="562" t="s">
        <v>8765</v>
      </c>
    </row>
    <row r="465" customFormat="false" ht="38.25" hidden="false" customHeight="false" outlineLevel="0" collapsed="false">
      <c r="A465" s="557" t="s">
        <v>8766</v>
      </c>
      <c r="B465" s="558" t="s">
        <v>109</v>
      </c>
      <c r="C465" s="558" t="s">
        <v>8767</v>
      </c>
      <c r="D465" s="558" t="s">
        <v>2728</v>
      </c>
      <c r="E465" s="559" t="s">
        <v>164</v>
      </c>
      <c r="F465" s="560" t="s">
        <v>8768</v>
      </c>
      <c r="G465" s="560"/>
      <c r="H465" s="560" t="s">
        <v>8769</v>
      </c>
      <c r="I465" s="560"/>
      <c r="J465" s="560" t="s">
        <v>8770</v>
      </c>
      <c r="K465" s="560"/>
      <c r="L465" s="561" t="n">
        <v>351.0660213</v>
      </c>
      <c r="M465" s="560" t="s">
        <v>8550</v>
      </c>
      <c r="N465" s="561" t="n">
        <v>3153784.0844016</v>
      </c>
      <c r="O465" s="562" t="s">
        <v>8771</v>
      </c>
    </row>
    <row r="466" customFormat="false" ht="25.5" hidden="false" customHeight="false" outlineLevel="0" collapsed="false">
      <c r="A466" s="557" t="s">
        <v>8772</v>
      </c>
      <c r="B466" s="558" t="s">
        <v>109</v>
      </c>
      <c r="C466" s="558" t="s">
        <v>8773</v>
      </c>
      <c r="D466" s="558" t="s">
        <v>2728</v>
      </c>
      <c r="E466" s="559" t="s">
        <v>168</v>
      </c>
      <c r="F466" s="560" t="s">
        <v>7981</v>
      </c>
      <c r="G466" s="560"/>
      <c r="H466" s="560" t="s">
        <v>4723</v>
      </c>
      <c r="I466" s="560"/>
      <c r="J466" s="560" t="s">
        <v>8774</v>
      </c>
      <c r="K466" s="560"/>
      <c r="L466" s="561" t="n">
        <v>349.69641</v>
      </c>
      <c r="M466" s="560" t="s">
        <v>8550</v>
      </c>
      <c r="N466" s="561" t="n">
        <v>3154133.7808116</v>
      </c>
      <c r="O466" s="562" t="s">
        <v>8775</v>
      </c>
    </row>
    <row r="467" customFormat="false" ht="51" hidden="false" customHeight="false" outlineLevel="0" collapsed="false">
      <c r="A467" s="557" t="s">
        <v>3308</v>
      </c>
      <c r="B467" s="558" t="s">
        <v>109</v>
      </c>
      <c r="C467" s="558" t="s">
        <v>3309</v>
      </c>
      <c r="D467" s="558" t="s">
        <v>2728</v>
      </c>
      <c r="E467" s="559" t="s">
        <v>168</v>
      </c>
      <c r="F467" s="560" t="s">
        <v>7135</v>
      </c>
      <c r="G467" s="560"/>
      <c r="H467" s="560" t="s">
        <v>8776</v>
      </c>
      <c r="I467" s="560"/>
      <c r="J467" s="560" t="s">
        <v>8777</v>
      </c>
      <c r="K467" s="560"/>
      <c r="L467" s="561" t="n">
        <v>340.8041299</v>
      </c>
      <c r="M467" s="560" t="s">
        <v>8550</v>
      </c>
      <c r="N467" s="561" t="n">
        <v>3154474.5849415</v>
      </c>
      <c r="O467" s="562" t="s">
        <v>8778</v>
      </c>
    </row>
    <row r="468" customFormat="false" ht="38.25" hidden="false" customHeight="false" outlineLevel="0" collapsed="false">
      <c r="A468" s="557" t="s">
        <v>3640</v>
      </c>
      <c r="B468" s="558" t="s">
        <v>3128</v>
      </c>
      <c r="C468" s="558" t="s">
        <v>3641</v>
      </c>
      <c r="D468" s="558" t="s">
        <v>2728</v>
      </c>
      <c r="E468" s="559" t="s">
        <v>2732</v>
      </c>
      <c r="F468" s="560" t="s">
        <v>6846</v>
      </c>
      <c r="G468" s="560"/>
      <c r="H468" s="560" t="s">
        <v>8779</v>
      </c>
      <c r="I468" s="560"/>
      <c r="J468" s="560" t="s">
        <v>8780</v>
      </c>
      <c r="K468" s="560"/>
      <c r="L468" s="561" t="n">
        <v>340.1447023</v>
      </c>
      <c r="M468" s="560" t="s">
        <v>8550</v>
      </c>
      <c r="N468" s="561" t="n">
        <v>3154814.7296438</v>
      </c>
      <c r="O468" s="562" t="s">
        <v>8781</v>
      </c>
    </row>
    <row r="469" customFormat="false" ht="25.5" hidden="false" customHeight="false" outlineLevel="0" collapsed="false">
      <c r="A469" s="557" t="s">
        <v>4024</v>
      </c>
      <c r="B469" s="558" t="s">
        <v>109</v>
      </c>
      <c r="C469" s="558" t="s">
        <v>4025</v>
      </c>
      <c r="D469" s="558" t="s">
        <v>2728</v>
      </c>
      <c r="E469" s="559" t="s">
        <v>168</v>
      </c>
      <c r="F469" s="560" t="s">
        <v>8782</v>
      </c>
      <c r="G469" s="560"/>
      <c r="H469" s="560" t="s">
        <v>5970</v>
      </c>
      <c r="I469" s="560"/>
      <c r="J469" s="560" t="s">
        <v>8783</v>
      </c>
      <c r="K469" s="560"/>
      <c r="L469" s="561" t="n">
        <v>338.2663331</v>
      </c>
      <c r="M469" s="560" t="s">
        <v>8550</v>
      </c>
      <c r="N469" s="561" t="n">
        <v>3155152.9959769</v>
      </c>
      <c r="O469" s="562" t="s">
        <v>8784</v>
      </c>
    </row>
    <row r="470" customFormat="false" ht="63.75" hidden="false" customHeight="false" outlineLevel="0" collapsed="false">
      <c r="A470" s="557" t="s">
        <v>8785</v>
      </c>
      <c r="B470" s="558" t="s">
        <v>109</v>
      </c>
      <c r="C470" s="558" t="s">
        <v>8786</v>
      </c>
      <c r="D470" s="558" t="s">
        <v>2728</v>
      </c>
      <c r="E470" s="559" t="s">
        <v>269</v>
      </c>
      <c r="F470" s="560" t="s">
        <v>8787</v>
      </c>
      <c r="G470" s="560"/>
      <c r="H470" s="560" t="s">
        <v>8788</v>
      </c>
      <c r="I470" s="560"/>
      <c r="J470" s="560" t="s">
        <v>8789</v>
      </c>
      <c r="K470" s="560"/>
      <c r="L470" s="561" t="n">
        <v>334.3188162</v>
      </c>
      <c r="M470" s="560" t="s">
        <v>8550</v>
      </c>
      <c r="N470" s="561" t="n">
        <v>3155487.3147931</v>
      </c>
      <c r="O470" s="562" t="s">
        <v>8790</v>
      </c>
    </row>
    <row r="471" customFormat="false" ht="63.75" hidden="false" customHeight="false" outlineLevel="0" collapsed="false">
      <c r="A471" s="557" t="s">
        <v>3951</v>
      </c>
      <c r="B471" s="558" t="s">
        <v>203</v>
      </c>
      <c r="C471" s="558" t="s">
        <v>3952</v>
      </c>
      <c r="D471" s="558" t="s">
        <v>2728</v>
      </c>
      <c r="E471" s="559" t="s">
        <v>168</v>
      </c>
      <c r="F471" s="560" t="s">
        <v>8791</v>
      </c>
      <c r="G471" s="560"/>
      <c r="H471" s="560" t="s">
        <v>8792</v>
      </c>
      <c r="I471" s="560"/>
      <c r="J471" s="560" t="s">
        <v>8793</v>
      </c>
      <c r="K471" s="560"/>
      <c r="L471" s="561" t="n">
        <v>330.2133243</v>
      </c>
      <c r="M471" s="560" t="s">
        <v>8550</v>
      </c>
      <c r="N471" s="561" t="n">
        <v>3155817.5281174</v>
      </c>
      <c r="O471" s="562" t="s">
        <v>8794</v>
      </c>
    </row>
    <row r="472" customFormat="false" ht="25.5" hidden="false" customHeight="false" outlineLevel="0" collapsed="false">
      <c r="A472" s="557" t="s">
        <v>3528</v>
      </c>
      <c r="B472" s="558" t="s">
        <v>2764</v>
      </c>
      <c r="C472" s="558" t="s">
        <v>3529</v>
      </c>
      <c r="D472" s="558" t="s">
        <v>2728</v>
      </c>
      <c r="E472" s="559" t="s">
        <v>2766</v>
      </c>
      <c r="F472" s="560" t="s">
        <v>6674</v>
      </c>
      <c r="G472" s="560"/>
      <c r="H472" s="560" t="s">
        <v>8795</v>
      </c>
      <c r="I472" s="560"/>
      <c r="J472" s="560" t="s">
        <v>8796</v>
      </c>
      <c r="K472" s="560"/>
      <c r="L472" s="561" t="n">
        <v>329.713758</v>
      </c>
      <c r="M472" s="560" t="s">
        <v>8550</v>
      </c>
      <c r="N472" s="561" t="n">
        <v>3156147.2418754</v>
      </c>
      <c r="O472" s="562" t="s">
        <v>8797</v>
      </c>
    </row>
    <row r="473" customFormat="false" ht="25.5" hidden="false" customHeight="false" outlineLevel="0" collapsed="false">
      <c r="A473" s="557" t="s">
        <v>8798</v>
      </c>
      <c r="B473" s="558" t="s">
        <v>109</v>
      </c>
      <c r="C473" s="558" t="s">
        <v>8799</v>
      </c>
      <c r="D473" s="558" t="s">
        <v>2728</v>
      </c>
      <c r="E473" s="559" t="s">
        <v>168</v>
      </c>
      <c r="F473" s="560" t="s">
        <v>8322</v>
      </c>
      <c r="G473" s="560"/>
      <c r="H473" s="560" t="s">
        <v>8800</v>
      </c>
      <c r="I473" s="560"/>
      <c r="J473" s="560" t="s">
        <v>8801</v>
      </c>
      <c r="K473" s="560"/>
      <c r="L473" s="561" t="n">
        <v>329.5339141</v>
      </c>
      <c r="M473" s="560" t="s">
        <v>8550</v>
      </c>
      <c r="N473" s="561" t="n">
        <v>3156476.7757895</v>
      </c>
      <c r="O473" s="562" t="s">
        <v>8802</v>
      </c>
    </row>
    <row r="474" customFormat="false" ht="51" hidden="false" customHeight="false" outlineLevel="0" collapsed="false">
      <c r="A474" s="557" t="s">
        <v>4252</v>
      </c>
      <c r="B474" s="558" t="s">
        <v>109</v>
      </c>
      <c r="C474" s="558" t="s">
        <v>4253</v>
      </c>
      <c r="D474" s="558" t="s">
        <v>2728</v>
      </c>
      <c r="E474" s="559" t="s">
        <v>168</v>
      </c>
      <c r="F474" s="560" t="s">
        <v>6674</v>
      </c>
      <c r="G474" s="560"/>
      <c r="H474" s="560" t="s">
        <v>8803</v>
      </c>
      <c r="I474" s="560"/>
      <c r="J474" s="560" t="s">
        <v>8804</v>
      </c>
      <c r="K474" s="560"/>
      <c r="L474" s="561" t="n">
        <v>329.2741397</v>
      </c>
      <c r="M474" s="560" t="s">
        <v>8550</v>
      </c>
      <c r="N474" s="561" t="n">
        <v>3156806.0499292</v>
      </c>
      <c r="O474" s="562" t="s">
        <v>8805</v>
      </c>
    </row>
    <row r="475" customFormat="false" ht="38.25" hidden="false" customHeight="false" outlineLevel="0" collapsed="false">
      <c r="A475" s="557" t="s">
        <v>3676</v>
      </c>
      <c r="B475" s="558" t="s">
        <v>3128</v>
      </c>
      <c r="C475" s="558" t="s">
        <v>3677</v>
      </c>
      <c r="D475" s="558" t="s">
        <v>2728</v>
      </c>
      <c r="E475" s="559" t="s">
        <v>2732</v>
      </c>
      <c r="F475" s="560" t="s">
        <v>8322</v>
      </c>
      <c r="G475" s="560"/>
      <c r="H475" s="560" t="s">
        <v>8806</v>
      </c>
      <c r="I475" s="560"/>
      <c r="J475" s="560" t="s">
        <v>8807</v>
      </c>
      <c r="K475" s="560"/>
      <c r="L475" s="561" t="n">
        <v>328.5147989</v>
      </c>
      <c r="M475" s="560" t="s">
        <v>8550</v>
      </c>
      <c r="N475" s="561" t="n">
        <v>3157134.5647281</v>
      </c>
      <c r="O475" s="562" t="s">
        <v>8808</v>
      </c>
    </row>
    <row r="476" customFormat="false" ht="63.75" hidden="false" customHeight="false" outlineLevel="0" collapsed="false">
      <c r="A476" s="557" t="s">
        <v>8809</v>
      </c>
      <c r="B476" s="558" t="s">
        <v>109</v>
      </c>
      <c r="C476" s="558" t="s">
        <v>8810</v>
      </c>
      <c r="D476" s="558" t="s">
        <v>2728</v>
      </c>
      <c r="E476" s="559" t="s">
        <v>3000</v>
      </c>
      <c r="F476" s="560" t="s">
        <v>8811</v>
      </c>
      <c r="G476" s="560"/>
      <c r="H476" s="560" t="s">
        <v>8812</v>
      </c>
      <c r="I476" s="560"/>
      <c r="J476" s="560" t="s">
        <v>8813</v>
      </c>
      <c r="K476" s="560"/>
      <c r="L476" s="561" t="n">
        <v>323.2258444</v>
      </c>
      <c r="M476" s="560" t="s">
        <v>8550</v>
      </c>
      <c r="N476" s="561" t="n">
        <v>3157457.7905725</v>
      </c>
      <c r="O476" s="562" t="s">
        <v>8814</v>
      </c>
    </row>
    <row r="477" customFormat="false" ht="51" hidden="false" customHeight="false" outlineLevel="0" collapsed="false">
      <c r="A477" s="557" t="s">
        <v>3673</v>
      </c>
      <c r="B477" s="558" t="s">
        <v>203</v>
      </c>
      <c r="C477" s="558" t="s">
        <v>3674</v>
      </c>
      <c r="D477" s="558" t="s">
        <v>3054</v>
      </c>
      <c r="E477" s="559" t="s">
        <v>168</v>
      </c>
      <c r="F477" s="560" t="s">
        <v>6674</v>
      </c>
      <c r="G477" s="560"/>
      <c r="H477" s="560" t="s">
        <v>8813</v>
      </c>
      <c r="I477" s="560"/>
      <c r="J477" s="560" t="s">
        <v>8815</v>
      </c>
      <c r="K477" s="560"/>
      <c r="L477" s="561" t="n">
        <v>322.9496303</v>
      </c>
      <c r="M477" s="560" t="s">
        <v>8550</v>
      </c>
      <c r="N477" s="561" t="n">
        <v>3157780.7402028</v>
      </c>
      <c r="O477" s="562" t="s">
        <v>8816</v>
      </c>
    </row>
    <row r="478" customFormat="false" ht="25.5" hidden="false" customHeight="false" outlineLevel="0" collapsed="false">
      <c r="A478" s="557" t="s">
        <v>8817</v>
      </c>
      <c r="B478" s="558" t="s">
        <v>109</v>
      </c>
      <c r="C478" s="558" t="s">
        <v>8818</v>
      </c>
      <c r="D478" s="558" t="s">
        <v>2728</v>
      </c>
      <c r="E478" s="559" t="s">
        <v>168</v>
      </c>
      <c r="F478" s="560" t="s">
        <v>8322</v>
      </c>
      <c r="G478" s="560"/>
      <c r="H478" s="560" t="s">
        <v>6524</v>
      </c>
      <c r="I478" s="560"/>
      <c r="J478" s="560" t="s">
        <v>8819</v>
      </c>
      <c r="K478" s="560"/>
      <c r="L478" s="561" t="n">
        <v>317.6042709</v>
      </c>
      <c r="M478" s="560" t="s">
        <v>8550</v>
      </c>
      <c r="N478" s="561" t="n">
        <v>3158098.3444737</v>
      </c>
      <c r="O478" s="562" t="s">
        <v>8820</v>
      </c>
    </row>
    <row r="479" customFormat="false" ht="63.75" hidden="false" customHeight="false" outlineLevel="0" collapsed="false">
      <c r="A479" s="557" t="s">
        <v>8821</v>
      </c>
      <c r="B479" s="558" t="s">
        <v>109</v>
      </c>
      <c r="C479" s="558" t="s">
        <v>8822</v>
      </c>
      <c r="D479" s="558" t="s">
        <v>2728</v>
      </c>
      <c r="E479" s="559" t="s">
        <v>269</v>
      </c>
      <c r="F479" s="560" t="s">
        <v>8823</v>
      </c>
      <c r="G479" s="560"/>
      <c r="H479" s="560" t="s">
        <v>8788</v>
      </c>
      <c r="I479" s="560"/>
      <c r="J479" s="560" t="s">
        <v>8824</v>
      </c>
      <c r="K479" s="560"/>
      <c r="L479" s="561" t="n">
        <v>316.7410203</v>
      </c>
      <c r="M479" s="560" t="s">
        <v>8550</v>
      </c>
      <c r="N479" s="561" t="n">
        <v>3158415.085494</v>
      </c>
      <c r="O479" s="562" t="s">
        <v>8825</v>
      </c>
    </row>
    <row r="480" customFormat="false" ht="25.5" hidden="false" customHeight="false" outlineLevel="0" collapsed="false">
      <c r="A480" s="557" t="s">
        <v>3634</v>
      </c>
      <c r="B480" s="558" t="s">
        <v>2730</v>
      </c>
      <c r="C480" s="558" t="s">
        <v>3635</v>
      </c>
      <c r="D480" s="558" t="s">
        <v>2728</v>
      </c>
      <c r="E480" s="559" t="s">
        <v>2732</v>
      </c>
      <c r="F480" s="560" t="s">
        <v>7125</v>
      </c>
      <c r="G480" s="560"/>
      <c r="H480" s="560" t="s">
        <v>8826</v>
      </c>
      <c r="I480" s="560"/>
      <c r="J480" s="560" t="s">
        <v>8827</v>
      </c>
      <c r="K480" s="560"/>
      <c r="L480" s="561" t="n">
        <v>315.4461445</v>
      </c>
      <c r="M480" s="560" t="s">
        <v>8550</v>
      </c>
      <c r="N480" s="561" t="n">
        <v>3158730.5316385</v>
      </c>
      <c r="O480" s="562" t="s">
        <v>8828</v>
      </c>
    </row>
    <row r="481" customFormat="false" ht="25.5" hidden="false" customHeight="false" outlineLevel="0" collapsed="false">
      <c r="A481" s="557" t="s">
        <v>3539</v>
      </c>
      <c r="B481" s="558" t="s">
        <v>2730</v>
      </c>
      <c r="C481" s="558" t="s">
        <v>3540</v>
      </c>
      <c r="D481" s="558" t="s">
        <v>2728</v>
      </c>
      <c r="E481" s="559" t="s">
        <v>2732</v>
      </c>
      <c r="F481" s="560" t="s">
        <v>8829</v>
      </c>
      <c r="G481" s="560"/>
      <c r="H481" s="560" t="s">
        <v>8830</v>
      </c>
      <c r="I481" s="560"/>
      <c r="J481" s="560" t="s">
        <v>8831</v>
      </c>
      <c r="K481" s="560"/>
      <c r="L481" s="561" t="n">
        <v>312.7664685</v>
      </c>
      <c r="M481" s="560" t="s">
        <v>8550</v>
      </c>
      <c r="N481" s="561" t="n">
        <v>3159043.298107</v>
      </c>
      <c r="O481" s="562" t="s">
        <v>8832</v>
      </c>
    </row>
    <row r="482" customFormat="false" ht="25.5" hidden="false" customHeight="false" outlineLevel="0" collapsed="false">
      <c r="A482" s="557" t="s">
        <v>2825</v>
      </c>
      <c r="B482" s="558" t="s">
        <v>109</v>
      </c>
      <c r="C482" s="558" t="s">
        <v>2826</v>
      </c>
      <c r="D482" s="558" t="s">
        <v>2728</v>
      </c>
      <c r="E482" s="559" t="s">
        <v>168</v>
      </c>
      <c r="F482" s="560" t="s">
        <v>7386</v>
      </c>
      <c r="G482" s="560"/>
      <c r="H482" s="560" t="s">
        <v>5291</v>
      </c>
      <c r="I482" s="560"/>
      <c r="J482" s="560" t="s">
        <v>8833</v>
      </c>
      <c r="K482" s="560"/>
      <c r="L482" s="561" t="n">
        <v>312.3887987</v>
      </c>
      <c r="M482" s="560" t="s">
        <v>8550</v>
      </c>
      <c r="N482" s="561" t="n">
        <v>3159355.6869057</v>
      </c>
      <c r="O482" s="562" t="s">
        <v>8834</v>
      </c>
    </row>
    <row r="483" customFormat="false" ht="38.25" hidden="false" customHeight="false" outlineLevel="0" collapsed="false">
      <c r="A483" s="557" t="s">
        <v>3912</v>
      </c>
      <c r="B483" s="558" t="s">
        <v>3128</v>
      </c>
      <c r="C483" s="558" t="s">
        <v>3913</v>
      </c>
      <c r="D483" s="558" t="s">
        <v>2728</v>
      </c>
      <c r="E483" s="559" t="s">
        <v>2732</v>
      </c>
      <c r="F483" s="560" t="s">
        <v>7698</v>
      </c>
      <c r="G483" s="560"/>
      <c r="H483" s="560" t="s">
        <v>8835</v>
      </c>
      <c r="I483" s="560"/>
      <c r="J483" s="560" t="s">
        <v>8836</v>
      </c>
      <c r="K483" s="560"/>
      <c r="L483" s="561" t="n">
        <v>307.7328408</v>
      </c>
      <c r="M483" s="560" t="s">
        <v>8550</v>
      </c>
      <c r="N483" s="561" t="n">
        <v>3159663.4197465</v>
      </c>
      <c r="O483" s="562" t="s">
        <v>8837</v>
      </c>
    </row>
    <row r="484" customFormat="false" ht="38.25" hidden="false" customHeight="false" outlineLevel="0" collapsed="false">
      <c r="A484" s="557" t="s">
        <v>3685</v>
      </c>
      <c r="B484" s="558" t="s">
        <v>203</v>
      </c>
      <c r="C484" s="558" t="s">
        <v>3686</v>
      </c>
      <c r="D484" s="558" t="s">
        <v>2728</v>
      </c>
      <c r="E484" s="559" t="s">
        <v>168</v>
      </c>
      <c r="F484" s="560" t="s">
        <v>6674</v>
      </c>
      <c r="G484" s="560"/>
      <c r="H484" s="560" t="s">
        <v>8838</v>
      </c>
      <c r="I484" s="560"/>
      <c r="J484" s="560" t="s">
        <v>8839</v>
      </c>
      <c r="K484" s="560"/>
      <c r="L484" s="561" t="n">
        <v>303.5065099</v>
      </c>
      <c r="M484" s="560" t="s">
        <v>8550</v>
      </c>
      <c r="N484" s="561" t="n">
        <v>3159966.9262564</v>
      </c>
      <c r="O484" s="562" t="s">
        <v>8840</v>
      </c>
    </row>
    <row r="485" customFormat="false" ht="38.25" hidden="false" customHeight="false" outlineLevel="0" collapsed="false">
      <c r="A485" s="557" t="s">
        <v>8841</v>
      </c>
      <c r="B485" s="558" t="s">
        <v>109</v>
      </c>
      <c r="C485" s="558" t="s">
        <v>8842</v>
      </c>
      <c r="D485" s="558" t="s">
        <v>3172</v>
      </c>
      <c r="E485" s="559" t="s">
        <v>168</v>
      </c>
      <c r="F485" s="560" t="s">
        <v>8843</v>
      </c>
      <c r="G485" s="560"/>
      <c r="H485" s="560" t="s">
        <v>8844</v>
      </c>
      <c r="I485" s="560"/>
      <c r="J485" s="560" t="s">
        <v>8845</v>
      </c>
      <c r="K485" s="560"/>
      <c r="L485" s="561" t="n">
        <v>301.0148006</v>
      </c>
      <c r="M485" s="560" t="s">
        <v>8550</v>
      </c>
      <c r="N485" s="561" t="n">
        <v>3160267.941057</v>
      </c>
      <c r="O485" s="562" t="s">
        <v>8846</v>
      </c>
    </row>
    <row r="486" customFormat="false" ht="38.25" hidden="false" customHeight="false" outlineLevel="0" collapsed="false">
      <c r="A486" s="557" t="s">
        <v>3693</v>
      </c>
      <c r="B486" s="558" t="s">
        <v>109</v>
      </c>
      <c r="C486" s="558" t="s">
        <v>3694</v>
      </c>
      <c r="D486" s="558" t="s">
        <v>2728</v>
      </c>
      <c r="E486" s="559" t="s">
        <v>168</v>
      </c>
      <c r="F486" s="560" t="s">
        <v>8757</v>
      </c>
      <c r="G486" s="560"/>
      <c r="H486" s="560" t="s">
        <v>8847</v>
      </c>
      <c r="I486" s="560"/>
      <c r="J486" s="560" t="s">
        <v>8848</v>
      </c>
      <c r="K486" s="560"/>
      <c r="L486" s="561" t="n">
        <v>299.73978</v>
      </c>
      <c r="M486" s="560" t="s">
        <v>8550</v>
      </c>
      <c r="N486" s="561" t="n">
        <v>3160567.680837</v>
      </c>
      <c r="O486" s="562" t="s">
        <v>8849</v>
      </c>
    </row>
    <row r="487" customFormat="false" ht="38.25" hidden="false" customHeight="false" outlineLevel="0" collapsed="false">
      <c r="A487" s="557" t="s">
        <v>8850</v>
      </c>
      <c r="B487" s="558" t="s">
        <v>109</v>
      </c>
      <c r="C487" s="558" t="s">
        <v>8851</v>
      </c>
      <c r="D487" s="558" t="s">
        <v>2728</v>
      </c>
      <c r="E487" s="559" t="s">
        <v>269</v>
      </c>
      <c r="F487" s="560" t="s">
        <v>8852</v>
      </c>
      <c r="G487" s="560"/>
      <c r="H487" s="560" t="s">
        <v>8853</v>
      </c>
      <c r="I487" s="560"/>
      <c r="J487" s="560" t="s">
        <v>8854</v>
      </c>
      <c r="K487" s="560"/>
      <c r="L487" s="561" t="n">
        <v>299.2343589</v>
      </c>
      <c r="M487" s="560" t="s">
        <v>8550</v>
      </c>
      <c r="N487" s="561" t="n">
        <v>3160866.9151959</v>
      </c>
      <c r="O487" s="562" t="s">
        <v>8855</v>
      </c>
    </row>
    <row r="488" customFormat="false" ht="25.5" hidden="false" customHeight="false" outlineLevel="0" collapsed="false">
      <c r="A488" s="557" t="s">
        <v>2828</v>
      </c>
      <c r="B488" s="558" t="s">
        <v>109</v>
      </c>
      <c r="C488" s="558" t="s">
        <v>2829</v>
      </c>
      <c r="D488" s="558" t="s">
        <v>2728</v>
      </c>
      <c r="E488" s="559" t="s">
        <v>168</v>
      </c>
      <c r="F488" s="560" t="s">
        <v>8027</v>
      </c>
      <c r="G488" s="560"/>
      <c r="H488" s="560" t="s">
        <v>6050</v>
      </c>
      <c r="I488" s="560"/>
      <c r="J488" s="560" t="s">
        <v>8856</v>
      </c>
      <c r="K488" s="560"/>
      <c r="L488" s="561" t="n">
        <v>298.7806127</v>
      </c>
      <c r="M488" s="560" t="s">
        <v>8550</v>
      </c>
      <c r="N488" s="561" t="n">
        <v>3161165.6958086</v>
      </c>
      <c r="O488" s="562" t="s">
        <v>8857</v>
      </c>
    </row>
    <row r="489" customFormat="false" ht="51" hidden="false" customHeight="false" outlineLevel="0" collapsed="false">
      <c r="A489" s="557" t="s">
        <v>8858</v>
      </c>
      <c r="B489" s="558" t="s">
        <v>109</v>
      </c>
      <c r="C489" s="558" t="s">
        <v>8859</v>
      </c>
      <c r="D489" s="558" t="s">
        <v>3172</v>
      </c>
      <c r="E489" s="559" t="s">
        <v>168</v>
      </c>
      <c r="F489" s="560" t="s">
        <v>8860</v>
      </c>
      <c r="G489" s="560"/>
      <c r="H489" s="560" t="s">
        <v>8861</v>
      </c>
      <c r="I489" s="560"/>
      <c r="J489" s="560" t="s">
        <v>8862</v>
      </c>
      <c r="K489" s="560"/>
      <c r="L489" s="561" t="n">
        <v>298.2905123</v>
      </c>
      <c r="M489" s="560" t="s">
        <v>8550</v>
      </c>
      <c r="N489" s="561" t="n">
        <v>3161463.9863209</v>
      </c>
      <c r="O489" s="562" t="s">
        <v>8863</v>
      </c>
    </row>
    <row r="490" customFormat="false" ht="25.5" hidden="false" customHeight="false" outlineLevel="0" collapsed="false">
      <c r="A490" s="557" t="s">
        <v>8864</v>
      </c>
      <c r="B490" s="558" t="s">
        <v>109</v>
      </c>
      <c r="C490" s="558" t="s">
        <v>8865</v>
      </c>
      <c r="D490" s="558" t="s">
        <v>2728</v>
      </c>
      <c r="E490" s="559" t="s">
        <v>417</v>
      </c>
      <c r="F490" s="560" t="s">
        <v>8866</v>
      </c>
      <c r="G490" s="560"/>
      <c r="H490" s="560" t="s">
        <v>8246</v>
      </c>
      <c r="I490" s="560"/>
      <c r="J490" s="560" t="s">
        <v>8867</v>
      </c>
      <c r="K490" s="560"/>
      <c r="L490" s="561" t="n">
        <v>297.1464478</v>
      </c>
      <c r="M490" s="560" t="s">
        <v>8550</v>
      </c>
      <c r="N490" s="561" t="n">
        <v>3161761.1327687</v>
      </c>
      <c r="O490" s="562" t="s">
        <v>8868</v>
      </c>
    </row>
    <row r="491" customFormat="false" ht="38.25" hidden="false" customHeight="false" outlineLevel="0" collapsed="false">
      <c r="A491" s="557" t="s">
        <v>8869</v>
      </c>
      <c r="B491" s="558" t="s">
        <v>109</v>
      </c>
      <c r="C491" s="558" t="s">
        <v>8870</v>
      </c>
      <c r="D491" s="558" t="s">
        <v>2728</v>
      </c>
      <c r="E491" s="559" t="s">
        <v>168</v>
      </c>
      <c r="F491" s="560" t="s">
        <v>6846</v>
      </c>
      <c r="G491" s="560"/>
      <c r="H491" s="560" t="s">
        <v>8871</v>
      </c>
      <c r="I491" s="560"/>
      <c r="J491" s="560" t="s">
        <v>8872</v>
      </c>
      <c r="K491" s="560"/>
      <c r="L491" s="561" t="n">
        <v>293.9048456</v>
      </c>
      <c r="M491" s="560" t="s">
        <v>8550</v>
      </c>
      <c r="N491" s="561" t="n">
        <v>3162055.0376143</v>
      </c>
      <c r="O491" s="562" t="s">
        <v>8873</v>
      </c>
    </row>
    <row r="492" customFormat="false" ht="25.5" hidden="false" customHeight="false" outlineLevel="0" collapsed="false">
      <c r="A492" s="557" t="s">
        <v>2984</v>
      </c>
      <c r="B492" s="558" t="s">
        <v>109</v>
      </c>
      <c r="C492" s="558" t="s">
        <v>2985</v>
      </c>
      <c r="D492" s="558" t="s">
        <v>2728</v>
      </c>
      <c r="E492" s="559" t="s">
        <v>168</v>
      </c>
      <c r="F492" s="560" t="s">
        <v>8874</v>
      </c>
      <c r="G492" s="560"/>
      <c r="H492" s="560" t="s">
        <v>6405</v>
      </c>
      <c r="I492" s="560"/>
      <c r="J492" s="560" t="s">
        <v>8875</v>
      </c>
      <c r="K492" s="560"/>
      <c r="L492" s="561" t="n">
        <v>293.8454412</v>
      </c>
      <c r="M492" s="560" t="s">
        <v>8550</v>
      </c>
      <c r="N492" s="561" t="n">
        <v>3162348.8830555</v>
      </c>
      <c r="O492" s="562" t="s">
        <v>8876</v>
      </c>
    </row>
    <row r="493" customFormat="false" ht="51" hidden="false" customHeight="false" outlineLevel="0" collapsed="false">
      <c r="A493" s="557" t="s">
        <v>8877</v>
      </c>
      <c r="B493" s="558" t="s">
        <v>109</v>
      </c>
      <c r="C493" s="558" t="s">
        <v>8878</v>
      </c>
      <c r="D493" s="558" t="s">
        <v>3172</v>
      </c>
      <c r="E493" s="559" t="s">
        <v>168</v>
      </c>
      <c r="F493" s="560" t="s">
        <v>8879</v>
      </c>
      <c r="G493" s="560"/>
      <c r="H493" s="560" t="s">
        <v>8880</v>
      </c>
      <c r="I493" s="560"/>
      <c r="J493" s="560" t="s">
        <v>8881</v>
      </c>
      <c r="K493" s="560"/>
      <c r="L493" s="561" t="n">
        <v>293.333273</v>
      </c>
      <c r="M493" s="560" t="s">
        <v>8550</v>
      </c>
      <c r="N493" s="561" t="n">
        <v>3162642.2163285</v>
      </c>
      <c r="O493" s="562" t="s">
        <v>8876</v>
      </c>
    </row>
    <row r="494" customFormat="false" ht="25.5" hidden="false" customHeight="false" outlineLevel="0" collapsed="false">
      <c r="A494" s="557" t="s">
        <v>8882</v>
      </c>
      <c r="B494" s="558" t="s">
        <v>109</v>
      </c>
      <c r="C494" s="558" t="s">
        <v>8883</v>
      </c>
      <c r="D494" s="558" t="s">
        <v>2728</v>
      </c>
      <c r="E494" s="559" t="s">
        <v>168</v>
      </c>
      <c r="F494" s="560" t="s">
        <v>6846</v>
      </c>
      <c r="G494" s="560"/>
      <c r="H494" s="560" t="s">
        <v>8884</v>
      </c>
      <c r="I494" s="560"/>
      <c r="J494" s="560" t="s">
        <v>8885</v>
      </c>
      <c r="K494" s="560"/>
      <c r="L494" s="561" t="n">
        <v>291.067309</v>
      </c>
      <c r="M494" s="560" t="s">
        <v>8550</v>
      </c>
      <c r="N494" s="561" t="n">
        <v>3162933.2836375</v>
      </c>
      <c r="O494" s="562" t="s">
        <v>8886</v>
      </c>
    </row>
    <row r="495" customFormat="false" ht="51" hidden="false" customHeight="false" outlineLevel="0" collapsed="false">
      <c r="A495" s="557" t="s">
        <v>8887</v>
      </c>
      <c r="B495" s="558" t="s">
        <v>109</v>
      </c>
      <c r="C495" s="558" t="s">
        <v>8888</v>
      </c>
      <c r="D495" s="558" t="s">
        <v>2728</v>
      </c>
      <c r="E495" s="559" t="s">
        <v>242</v>
      </c>
      <c r="F495" s="560" t="s">
        <v>8889</v>
      </c>
      <c r="G495" s="560"/>
      <c r="H495" s="560" t="s">
        <v>8890</v>
      </c>
      <c r="I495" s="560"/>
      <c r="J495" s="560" t="s">
        <v>8891</v>
      </c>
      <c r="K495" s="560"/>
      <c r="L495" s="561" t="n">
        <v>289.8315846</v>
      </c>
      <c r="M495" s="560" t="s">
        <v>8550</v>
      </c>
      <c r="N495" s="561" t="n">
        <v>3163223.1152221</v>
      </c>
      <c r="O495" s="562" t="s">
        <v>8892</v>
      </c>
    </row>
    <row r="496" customFormat="false" ht="25.5" hidden="false" customHeight="false" outlineLevel="0" collapsed="false">
      <c r="A496" s="557" t="s">
        <v>4168</v>
      </c>
      <c r="B496" s="558" t="s">
        <v>203</v>
      </c>
      <c r="C496" s="558" t="s">
        <v>4169</v>
      </c>
      <c r="D496" s="558" t="s">
        <v>2728</v>
      </c>
      <c r="E496" s="559" t="s">
        <v>168</v>
      </c>
      <c r="F496" s="560" t="s">
        <v>6846</v>
      </c>
      <c r="G496" s="560"/>
      <c r="H496" s="560" t="s">
        <v>8893</v>
      </c>
      <c r="I496" s="560"/>
      <c r="J496" s="560" t="s">
        <v>8894</v>
      </c>
      <c r="K496" s="560"/>
      <c r="L496" s="561" t="n">
        <v>289.0690438</v>
      </c>
      <c r="M496" s="560" t="s">
        <v>8550</v>
      </c>
      <c r="N496" s="561" t="n">
        <v>3163512.1842659</v>
      </c>
      <c r="O496" s="562" t="s">
        <v>8895</v>
      </c>
    </row>
    <row r="497" customFormat="false" ht="51" hidden="false" customHeight="false" outlineLevel="0" collapsed="false">
      <c r="A497" s="557" t="s">
        <v>8896</v>
      </c>
      <c r="B497" s="558" t="s">
        <v>109</v>
      </c>
      <c r="C497" s="558" t="s">
        <v>8897</v>
      </c>
      <c r="D497" s="558" t="s">
        <v>3172</v>
      </c>
      <c r="E497" s="559" t="s">
        <v>168</v>
      </c>
      <c r="F497" s="560" t="s">
        <v>8898</v>
      </c>
      <c r="G497" s="560"/>
      <c r="H497" s="560" t="s">
        <v>8899</v>
      </c>
      <c r="I497" s="560"/>
      <c r="J497" s="560" t="s">
        <v>8900</v>
      </c>
      <c r="K497" s="560"/>
      <c r="L497" s="561" t="n">
        <v>288.1811654</v>
      </c>
      <c r="M497" s="560" t="s">
        <v>8550</v>
      </c>
      <c r="N497" s="561" t="n">
        <v>3163800.3654313</v>
      </c>
      <c r="O497" s="562" t="s">
        <v>8901</v>
      </c>
    </row>
    <row r="498" customFormat="false" ht="15" hidden="false" customHeight="false" outlineLevel="0" collapsed="false">
      <c r="A498" s="557" t="s">
        <v>8902</v>
      </c>
      <c r="B498" s="558" t="s">
        <v>109</v>
      </c>
      <c r="C498" s="558" t="s">
        <v>8903</v>
      </c>
      <c r="D498" s="558" t="s">
        <v>2728</v>
      </c>
      <c r="E498" s="559" t="s">
        <v>168</v>
      </c>
      <c r="F498" s="560" t="s">
        <v>7135</v>
      </c>
      <c r="G498" s="560"/>
      <c r="H498" s="560" t="s">
        <v>5591</v>
      </c>
      <c r="I498" s="560"/>
      <c r="J498" s="560" t="s">
        <v>8904</v>
      </c>
      <c r="K498" s="560"/>
      <c r="L498" s="561" t="n">
        <v>287.5703449</v>
      </c>
      <c r="M498" s="560" t="s">
        <v>8550</v>
      </c>
      <c r="N498" s="561" t="n">
        <v>3164087.9357762</v>
      </c>
      <c r="O498" s="562" t="s">
        <v>8905</v>
      </c>
    </row>
    <row r="499" customFormat="false" ht="15" hidden="false" customHeight="false" outlineLevel="0" collapsed="false">
      <c r="A499" s="557" t="s">
        <v>8906</v>
      </c>
      <c r="B499" s="558" t="s">
        <v>109</v>
      </c>
      <c r="C499" s="558" t="s">
        <v>8907</v>
      </c>
      <c r="D499" s="558" t="s">
        <v>6649</v>
      </c>
      <c r="E499" s="559" t="s">
        <v>2798</v>
      </c>
      <c r="F499" s="560" t="s">
        <v>8908</v>
      </c>
      <c r="G499" s="560"/>
      <c r="H499" s="560" t="s">
        <v>8909</v>
      </c>
      <c r="I499" s="560"/>
      <c r="J499" s="560" t="s">
        <v>8910</v>
      </c>
      <c r="K499" s="560"/>
      <c r="L499" s="561" t="n">
        <v>283.2885305</v>
      </c>
      <c r="M499" s="560" t="s">
        <v>8550</v>
      </c>
      <c r="N499" s="561" t="n">
        <v>3164371.2243067</v>
      </c>
      <c r="O499" s="562" t="s">
        <v>8911</v>
      </c>
    </row>
    <row r="500" customFormat="false" ht="38.25" hidden="false" customHeight="false" outlineLevel="0" collapsed="false">
      <c r="A500" s="557" t="s">
        <v>8912</v>
      </c>
      <c r="B500" s="558" t="s">
        <v>109</v>
      </c>
      <c r="C500" s="558" t="s">
        <v>8913</v>
      </c>
      <c r="D500" s="558" t="s">
        <v>2728</v>
      </c>
      <c r="E500" s="559" t="s">
        <v>269</v>
      </c>
      <c r="F500" s="560" t="s">
        <v>8914</v>
      </c>
      <c r="G500" s="560"/>
      <c r="H500" s="560" t="s">
        <v>5053</v>
      </c>
      <c r="I500" s="560"/>
      <c r="J500" s="560" t="s">
        <v>8915</v>
      </c>
      <c r="K500" s="560"/>
      <c r="L500" s="561" t="n">
        <v>281.8383922</v>
      </c>
      <c r="M500" s="560" t="s">
        <v>8550</v>
      </c>
      <c r="N500" s="561" t="n">
        <v>3164653.0626989</v>
      </c>
      <c r="O500" s="562" t="s">
        <v>8916</v>
      </c>
    </row>
    <row r="501" customFormat="false" ht="38.25" hidden="false" customHeight="false" outlineLevel="0" collapsed="false">
      <c r="A501" s="557" t="s">
        <v>8917</v>
      </c>
      <c r="B501" s="558" t="s">
        <v>109</v>
      </c>
      <c r="C501" s="558" t="s">
        <v>8918</v>
      </c>
      <c r="D501" s="558" t="s">
        <v>2728</v>
      </c>
      <c r="E501" s="559" t="s">
        <v>168</v>
      </c>
      <c r="F501" s="560" t="s">
        <v>8919</v>
      </c>
      <c r="G501" s="560"/>
      <c r="H501" s="560" t="s">
        <v>8920</v>
      </c>
      <c r="I501" s="560"/>
      <c r="J501" s="560" t="s">
        <v>8921</v>
      </c>
      <c r="K501" s="560"/>
      <c r="L501" s="561" t="n">
        <v>281.6178125</v>
      </c>
      <c r="M501" s="560" t="s">
        <v>8550</v>
      </c>
      <c r="N501" s="561" t="n">
        <v>3164934.6805114</v>
      </c>
      <c r="O501" s="562" t="s">
        <v>8922</v>
      </c>
    </row>
    <row r="502" customFormat="false" ht="15" hidden="false" customHeight="false" outlineLevel="0" collapsed="false">
      <c r="A502" s="557" t="s">
        <v>3696</v>
      </c>
      <c r="B502" s="558" t="s">
        <v>109</v>
      </c>
      <c r="C502" s="558" t="s">
        <v>3697</v>
      </c>
      <c r="D502" s="558" t="s">
        <v>2728</v>
      </c>
      <c r="E502" s="559" t="s">
        <v>168</v>
      </c>
      <c r="F502" s="560" t="s">
        <v>8923</v>
      </c>
      <c r="G502" s="560"/>
      <c r="H502" s="560" t="s">
        <v>7023</v>
      </c>
      <c r="I502" s="560"/>
      <c r="J502" s="560" t="s">
        <v>8924</v>
      </c>
      <c r="K502" s="560"/>
      <c r="L502" s="561" t="n">
        <v>279.1497675</v>
      </c>
      <c r="M502" s="560" t="s">
        <v>8550</v>
      </c>
      <c r="N502" s="561" t="n">
        <v>3165213.8302789</v>
      </c>
      <c r="O502" s="562" t="s">
        <v>8922</v>
      </c>
    </row>
    <row r="503" customFormat="false" ht="15" hidden="false" customHeight="false" outlineLevel="0" collapsed="false">
      <c r="A503" s="557" t="s">
        <v>8925</v>
      </c>
      <c r="B503" s="558" t="s">
        <v>109</v>
      </c>
      <c r="C503" s="558" t="s">
        <v>8926</v>
      </c>
      <c r="D503" s="558" t="s">
        <v>6649</v>
      </c>
      <c r="E503" s="559" t="s">
        <v>2798</v>
      </c>
      <c r="F503" s="560" t="s">
        <v>8927</v>
      </c>
      <c r="G503" s="560"/>
      <c r="H503" s="560" t="s">
        <v>8928</v>
      </c>
      <c r="I503" s="560"/>
      <c r="J503" s="560" t="s">
        <v>8929</v>
      </c>
      <c r="K503" s="560"/>
      <c r="L503" s="561" t="n">
        <v>278.2575362</v>
      </c>
      <c r="M503" s="560" t="s">
        <v>8550</v>
      </c>
      <c r="N503" s="561" t="n">
        <v>3165492.0878151</v>
      </c>
      <c r="O503" s="562" t="s">
        <v>8930</v>
      </c>
    </row>
    <row r="504" customFormat="false" ht="25.5" hidden="false" customHeight="false" outlineLevel="0" collapsed="false">
      <c r="A504" s="557" t="s">
        <v>3765</v>
      </c>
      <c r="B504" s="558" t="s">
        <v>109</v>
      </c>
      <c r="C504" s="558" t="s">
        <v>3766</v>
      </c>
      <c r="D504" s="558" t="s">
        <v>2728</v>
      </c>
      <c r="E504" s="559" t="s">
        <v>168</v>
      </c>
      <c r="F504" s="560" t="s">
        <v>6930</v>
      </c>
      <c r="G504" s="560"/>
      <c r="H504" s="560" t="s">
        <v>8931</v>
      </c>
      <c r="I504" s="560"/>
      <c r="J504" s="560" t="s">
        <v>8932</v>
      </c>
      <c r="K504" s="560"/>
      <c r="L504" s="561" t="n">
        <v>277.6189842</v>
      </c>
      <c r="M504" s="560" t="s">
        <v>8550</v>
      </c>
      <c r="N504" s="561" t="n">
        <v>3165769.7067993</v>
      </c>
      <c r="O504" s="562" t="s">
        <v>8933</v>
      </c>
    </row>
    <row r="505" customFormat="false" ht="38.25" hidden="false" customHeight="false" outlineLevel="0" collapsed="false">
      <c r="A505" s="557" t="s">
        <v>8934</v>
      </c>
      <c r="B505" s="558" t="s">
        <v>109</v>
      </c>
      <c r="C505" s="558" t="s">
        <v>8935</v>
      </c>
      <c r="D505" s="558" t="s">
        <v>3172</v>
      </c>
      <c r="E505" s="559" t="s">
        <v>168</v>
      </c>
      <c r="F505" s="560" t="s">
        <v>8936</v>
      </c>
      <c r="G505" s="560"/>
      <c r="H505" s="560" t="s">
        <v>8937</v>
      </c>
      <c r="I505" s="560"/>
      <c r="J505" s="560" t="s">
        <v>8938</v>
      </c>
      <c r="K505" s="560"/>
      <c r="L505" s="561" t="n">
        <v>276.3317657</v>
      </c>
      <c r="M505" s="560" t="s">
        <v>8550</v>
      </c>
      <c r="N505" s="561" t="n">
        <v>3166046.038565</v>
      </c>
      <c r="O505" s="562" t="s">
        <v>8939</v>
      </c>
    </row>
    <row r="506" customFormat="false" ht="25.5" hidden="false" customHeight="false" outlineLevel="0" collapsed="false">
      <c r="A506" s="557" t="s">
        <v>3781</v>
      </c>
      <c r="B506" s="558" t="s">
        <v>65</v>
      </c>
      <c r="C506" s="558" t="s">
        <v>3782</v>
      </c>
      <c r="D506" s="558" t="s">
        <v>2728</v>
      </c>
      <c r="E506" s="559" t="s">
        <v>168</v>
      </c>
      <c r="F506" s="560" t="s">
        <v>7481</v>
      </c>
      <c r="G506" s="560"/>
      <c r="H506" s="560" t="s">
        <v>8940</v>
      </c>
      <c r="I506" s="560"/>
      <c r="J506" s="560" t="s">
        <v>8941</v>
      </c>
      <c r="K506" s="560"/>
      <c r="L506" s="561" t="n">
        <v>275.6706757</v>
      </c>
      <c r="M506" s="560" t="s">
        <v>8550</v>
      </c>
      <c r="N506" s="561" t="n">
        <v>3166321.7092407</v>
      </c>
      <c r="O506" s="562" t="s">
        <v>8942</v>
      </c>
    </row>
    <row r="507" customFormat="false" ht="25.5" hidden="false" customHeight="false" outlineLevel="0" collapsed="false">
      <c r="A507" s="557" t="s">
        <v>3732</v>
      </c>
      <c r="B507" s="558" t="s">
        <v>109</v>
      </c>
      <c r="C507" s="558" t="s">
        <v>3733</v>
      </c>
      <c r="D507" s="558" t="s">
        <v>2728</v>
      </c>
      <c r="E507" s="559" t="s">
        <v>269</v>
      </c>
      <c r="F507" s="560" t="s">
        <v>8943</v>
      </c>
      <c r="G507" s="560"/>
      <c r="H507" s="560" t="s">
        <v>8944</v>
      </c>
      <c r="I507" s="560"/>
      <c r="J507" s="560" t="s">
        <v>8945</v>
      </c>
      <c r="K507" s="560"/>
      <c r="L507" s="561" t="n">
        <v>275.5783159</v>
      </c>
      <c r="M507" s="560" t="s">
        <v>8550</v>
      </c>
      <c r="N507" s="561" t="n">
        <v>3166597.2875566</v>
      </c>
      <c r="O507" s="562" t="s">
        <v>8946</v>
      </c>
    </row>
    <row r="508" customFormat="false" ht="38.25" hidden="false" customHeight="false" outlineLevel="0" collapsed="false">
      <c r="A508" s="557" t="s">
        <v>8947</v>
      </c>
      <c r="B508" s="558" t="s">
        <v>109</v>
      </c>
      <c r="C508" s="558" t="s">
        <v>8948</v>
      </c>
      <c r="D508" s="558" t="s">
        <v>2728</v>
      </c>
      <c r="E508" s="559" t="s">
        <v>168</v>
      </c>
      <c r="F508" s="560" t="s">
        <v>7395</v>
      </c>
      <c r="G508" s="560"/>
      <c r="H508" s="560" t="s">
        <v>8949</v>
      </c>
      <c r="I508" s="560"/>
      <c r="J508" s="560" t="s">
        <v>8950</v>
      </c>
      <c r="K508" s="560"/>
      <c r="L508" s="561" t="n">
        <v>274.5216732</v>
      </c>
      <c r="M508" s="560" t="s">
        <v>8550</v>
      </c>
      <c r="N508" s="561" t="n">
        <v>3166871.8092298</v>
      </c>
      <c r="O508" s="562" t="s">
        <v>8951</v>
      </c>
    </row>
    <row r="509" customFormat="false" ht="25.5" hidden="false" customHeight="false" outlineLevel="0" collapsed="false">
      <c r="A509" s="557" t="s">
        <v>3443</v>
      </c>
      <c r="B509" s="558" t="s">
        <v>109</v>
      </c>
      <c r="C509" s="558" t="s">
        <v>3444</v>
      </c>
      <c r="D509" s="558" t="s">
        <v>2728</v>
      </c>
      <c r="E509" s="559" t="s">
        <v>269</v>
      </c>
      <c r="F509" s="560" t="s">
        <v>8952</v>
      </c>
      <c r="G509" s="560"/>
      <c r="H509" s="560" t="s">
        <v>8953</v>
      </c>
      <c r="I509" s="560"/>
      <c r="J509" s="560" t="s">
        <v>8954</v>
      </c>
      <c r="K509" s="560"/>
      <c r="L509" s="561" t="n">
        <v>273.7612833</v>
      </c>
      <c r="M509" s="560" t="s">
        <v>8550</v>
      </c>
      <c r="N509" s="561" t="n">
        <v>3167145.5705131</v>
      </c>
      <c r="O509" s="562" t="s">
        <v>8951</v>
      </c>
    </row>
    <row r="510" customFormat="false" ht="25.5" hidden="false" customHeight="false" outlineLevel="0" collapsed="false">
      <c r="A510" s="557" t="s">
        <v>3664</v>
      </c>
      <c r="B510" s="558" t="s">
        <v>2730</v>
      </c>
      <c r="C510" s="558" t="s">
        <v>3665</v>
      </c>
      <c r="D510" s="558" t="s">
        <v>2728</v>
      </c>
      <c r="E510" s="559" t="s">
        <v>2732</v>
      </c>
      <c r="F510" s="560" t="s">
        <v>8322</v>
      </c>
      <c r="G510" s="560"/>
      <c r="H510" s="560" t="s">
        <v>8955</v>
      </c>
      <c r="I510" s="560"/>
      <c r="J510" s="560" t="s">
        <v>8956</v>
      </c>
      <c r="K510" s="560"/>
      <c r="L510" s="561" t="n">
        <v>271.5642407</v>
      </c>
      <c r="M510" s="560" t="s">
        <v>8550</v>
      </c>
      <c r="N510" s="561" t="n">
        <v>3167417.1347538</v>
      </c>
      <c r="O510" s="562" t="s">
        <v>8957</v>
      </c>
    </row>
    <row r="511" customFormat="false" ht="15" hidden="false" customHeight="false" outlineLevel="0" collapsed="false">
      <c r="A511" s="557" t="s">
        <v>4133</v>
      </c>
      <c r="B511" s="558" t="s">
        <v>109</v>
      </c>
      <c r="C511" s="558" t="s">
        <v>4134</v>
      </c>
      <c r="D511" s="558" t="s">
        <v>2728</v>
      </c>
      <c r="E511" s="559" t="s">
        <v>3083</v>
      </c>
      <c r="F511" s="560" t="s">
        <v>8237</v>
      </c>
      <c r="G511" s="560"/>
      <c r="H511" s="560" t="s">
        <v>8958</v>
      </c>
      <c r="I511" s="560"/>
      <c r="J511" s="560" t="s">
        <v>8959</v>
      </c>
      <c r="K511" s="560"/>
      <c r="L511" s="561" t="n">
        <v>269.765802</v>
      </c>
      <c r="M511" s="560" t="s">
        <v>8550</v>
      </c>
      <c r="N511" s="561" t="n">
        <v>3167686.9005558</v>
      </c>
      <c r="O511" s="562" t="s">
        <v>8960</v>
      </c>
    </row>
    <row r="512" customFormat="false" ht="25.5" hidden="false" customHeight="false" outlineLevel="0" collapsed="false">
      <c r="A512" s="557" t="s">
        <v>3546</v>
      </c>
      <c r="B512" s="558" t="s">
        <v>2730</v>
      </c>
      <c r="C512" s="558" t="s">
        <v>3547</v>
      </c>
      <c r="D512" s="558" t="s">
        <v>2728</v>
      </c>
      <c r="E512" s="559" t="s">
        <v>2732</v>
      </c>
      <c r="F512" s="560" t="s">
        <v>8768</v>
      </c>
      <c r="G512" s="560"/>
      <c r="H512" s="560" t="s">
        <v>8961</v>
      </c>
      <c r="I512" s="560"/>
      <c r="J512" s="560" t="s">
        <v>8962</v>
      </c>
      <c r="K512" s="560"/>
      <c r="L512" s="561" t="n">
        <v>269.4420833</v>
      </c>
      <c r="M512" s="560" t="s">
        <v>8550</v>
      </c>
      <c r="N512" s="561" t="n">
        <v>3167956.3426391</v>
      </c>
      <c r="O512" s="562" t="s">
        <v>8963</v>
      </c>
    </row>
    <row r="513" customFormat="false" ht="25.5" hidden="false" customHeight="false" outlineLevel="0" collapsed="false">
      <c r="A513" s="557" t="s">
        <v>3067</v>
      </c>
      <c r="B513" s="558" t="s">
        <v>109</v>
      </c>
      <c r="C513" s="558" t="s">
        <v>3068</v>
      </c>
      <c r="D513" s="558" t="s">
        <v>2728</v>
      </c>
      <c r="E513" s="559" t="s">
        <v>242</v>
      </c>
      <c r="F513" s="560" t="s">
        <v>8964</v>
      </c>
      <c r="G513" s="560"/>
      <c r="H513" s="560" t="s">
        <v>8965</v>
      </c>
      <c r="I513" s="560"/>
      <c r="J513" s="560" t="s">
        <v>8966</v>
      </c>
      <c r="K513" s="560"/>
      <c r="L513" s="561" t="n">
        <v>267.1164072</v>
      </c>
      <c r="M513" s="560" t="s">
        <v>8550</v>
      </c>
      <c r="N513" s="561" t="n">
        <v>3168223.4590463</v>
      </c>
      <c r="O513" s="562" t="s">
        <v>8967</v>
      </c>
    </row>
    <row r="514" customFormat="false" ht="25.5" hidden="false" customHeight="false" outlineLevel="0" collapsed="false">
      <c r="A514" s="557" t="s">
        <v>3679</v>
      </c>
      <c r="B514" s="558" t="s">
        <v>203</v>
      </c>
      <c r="C514" s="558" t="s">
        <v>3680</v>
      </c>
      <c r="D514" s="558" t="s">
        <v>2728</v>
      </c>
      <c r="E514" s="559" t="s">
        <v>168</v>
      </c>
      <c r="F514" s="560" t="s">
        <v>8322</v>
      </c>
      <c r="G514" s="560"/>
      <c r="H514" s="560" t="s">
        <v>8968</v>
      </c>
      <c r="I514" s="560"/>
      <c r="J514" s="560" t="s">
        <v>8969</v>
      </c>
      <c r="K514" s="560"/>
      <c r="L514" s="561" t="n">
        <v>266.2288726</v>
      </c>
      <c r="M514" s="560" t="s">
        <v>8550</v>
      </c>
      <c r="N514" s="561" t="n">
        <v>3168489.6879189</v>
      </c>
      <c r="O514" s="562" t="s">
        <v>8970</v>
      </c>
    </row>
    <row r="515" customFormat="false" ht="25.5" hidden="false" customHeight="false" outlineLevel="0" collapsed="false">
      <c r="A515" s="557" t="s">
        <v>8971</v>
      </c>
      <c r="B515" s="558" t="s">
        <v>109</v>
      </c>
      <c r="C515" s="558" t="s">
        <v>8972</v>
      </c>
      <c r="D515" s="558" t="s">
        <v>2728</v>
      </c>
      <c r="E515" s="559" t="s">
        <v>168</v>
      </c>
      <c r="F515" s="560" t="s">
        <v>8973</v>
      </c>
      <c r="G515" s="560"/>
      <c r="H515" s="560" t="s">
        <v>5507</v>
      </c>
      <c r="I515" s="560"/>
      <c r="J515" s="560" t="s">
        <v>8974</v>
      </c>
      <c r="K515" s="560"/>
      <c r="L515" s="561" t="n">
        <v>264.1906421</v>
      </c>
      <c r="M515" s="560" t="s">
        <v>8550</v>
      </c>
      <c r="N515" s="561" t="n">
        <v>3168753.878561</v>
      </c>
      <c r="O515" s="562" t="s">
        <v>8975</v>
      </c>
    </row>
    <row r="516" customFormat="false" ht="25.5" hidden="false" customHeight="false" outlineLevel="0" collapsed="false">
      <c r="A516" s="557" t="s">
        <v>2746</v>
      </c>
      <c r="B516" s="558" t="s">
        <v>203</v>
      </c>
      <c r="C516" s="558" t="s">
        <v>2747</v>
      </c>
      <c r="D516" s="558" t="s">
        <v>2728</v>
      </c>
      <c r="E516" s="559" t="s">
        <v>168</v>
      </c>
      <c r="F516" s="560" t="s">
        <v>7395</v>
      </c>
      <c r="G516" s="560"/>
      <c r="H516" s="560" t="s">
        <v>8976</v>
      </c>
      <c r="I516" s="560"/>
      <c r="J516" s="560" t="s">
        <v>8977</v>
      </c>
      <c r="K516" s="560"/>
      <c r="L516" s="561" t="n">
        <v>263.2514574</v>
      </c>
      <c r="M516" s="560" t="s">
        <v>8550</v>
      </c>
      <c r="N516" s="561" t="n">
        <v>3169017.1300184</v>
      </c>
      <c r="O516" s="562" t="s">
        <v>8975</v>
      </c>
    </row>
    <row r="517" customFormat="false" ht="25.5" hidden="false" customHeight="false" outlineLevel="0" collapsed="false">
      <c r="A517" s="557" t="s">
        <v>8978</v>
      </c>
      <c r="B517" s="558" t="s">
        <v>109</v>
      </c>
      <c r="C517" s="558" t="s">
        <v>8979</v>
      </c>
      <c r="D517" s="558" t="s">
        <v>2728</v>
      </c>
      <c r="E517" s="559" t="s">
        <v>168</v>
      </c>
      <c r="F517" s="560" t="s">
        <v>8980</v>
      </c>
      <c r="G517" s="560"/>
      <c r="H517" s="560" t="s">
        <v>8981</v>
      </c>
      <c r="I517" s="560"/>
      <c r="J517" s="560" t="s">
        <v>8982</v>
      </c>
      <c r="K517" s="560"/>
      <c r="L517" s="561" t="n">
        <v>262.8118391</v>
      </c>
      <c r="M517" s="560" t="s">
        <v>8550</v>
      </c>
      <c r="N517" s="561" t="n">
        <v>3169279.9418575</v>
      </c>
      <c r="O517" s="562" t="s">
        <v>8983</v>
      </c>
    </row>
    <row r="518" customFormat="false" ht="25.5" hidden="false" customHeight="false" outlineLevel="0" collapsed="false">
      <c r="A518" s="557" t="s">
        <v>8984</v>
      </c>
      <c r="B518" s="558" t="s">
        <v>109</v>
      </c>
      <c r="C518" s="558" t="s">
        <v>8985</v>
      </c>
      <c r="D518" s="558" t="s">
        <v>2728</v>
      </c>
      <c r="E518" s="559" t="s">
        <v>417</v>
      </c>
      <c r="F518" s="560" t="s">
        <v>8986</v>
      </c>
      <c r="G518" s="560"/>
      <c r="H518" s="560" t="s">
        <v>4624</v>
      </c>
      <c r="I518" s="560"/>
      <c r="J518" s="560" t="s">
        <v>8982</v>
      </c>
      <c r="K518" s="560"/>
      <c r="L518" s="561" t="n">
        <v>262.8094412</v>
      </c>
      <c r="M518" s="560" t="s">
        <v>8550</v>
      </c>
      <c r="N518" s="561" t="n">
        <v>3169542.7512987</v>
      </c>
      <c r="O518" s="562" t="s">
        <v>8987</v>
      </c>
    </row>
    <row r="519" customFormat="false" ht="25.5" hidden="false" customHeight="false" outlineLevel="0" collapsed="false">
      <c r="A519" s="557" t="s">
        <v>3520</v>
      </c>
      <c r="B519" s="558" t="s">
        <v>2730</v>
      </c>
      <c r="C519" s="558" t="s">
        <v>3521</v>
      </c>
      <c r="D519" s="558" t="s">
        <v>2728</v>
      </c>
      <c r="E519" s="559" t="s">
        <v>2732</v>
      </c>
      <c r="F519" s="560" t="s">
        <v>8988</v>
      </c>
      <c r="G519" s="560"/>
      <c r="H519" s="560" t="s">
        <v>8989</v>
      </c>
      <c r="I519" s="560"/>
      <c r="J519" s="560" t="s">
        <v>8990</v>
      </c>
      <c r="K519" s="560"/>
      <c r="L519" s="561" t="n">
        <v>262.2723075</v>
      </c>
      <c r="M519" s="560" t="s">
        <v>8550</v>
      </c>
      <c r="N519" s="561" t="n">
        <v>3169805.0236062</v>
      </c>
      <c r="O519" s="562" t="s">
        <v>8991</v>
      </c>
    </row>
    <row r="520" customFormat="false" ht="15" hidden="false" customHeight="false" outlineLevel="0" collapsed="false">
      <c r="A520" s="557" t="s">
        <v>2733</v>
      </c>
      <c r="B520" s="558" t="s">
        <v>2730</v>
      </c>
      <c r="C520" s="558" t="s">
        <v>2734</v>
      </c>
      <c r="D520" s="558" t="s">
        <v>2728</v>
      </c>
      <c r="E520" s="559" t="s">
        <v>2735</v>
      </c>
      <c r="F520" s="560" t="s">
        <v>8322</v>
      </c>
      <c r="G520" s="560"/>
      <c r="H520" s="560" t="s">
        <v>8992</v>
      </c>
      <c r="I520" s="560"/>
      <c r="J520" s="560" t="s">
        <v>8993</v>
      </c>
      <c r="K520" s="560"/>
      <c r="L520" s="561" t="n">
        <v>261.9725677</v>
      </c>
      <c r="M520" s="560" t="s">
        <v>8550</v>
      </c>
      <c r="N520" s="561" t="n">
        <v>3170066.9961739</v>
      </c>
      <c r="O520" s="562" t="s">
        <v>8994</v>
      </c>
    </row>
    <row r="521" customFormat="false" ht="38.25" hidden="false" customHeight="false" outlineLevel="0" collapsed="false">
      <c r="A521" s="557" t="s">
        <v>4175</v>
      </c>
      <c r="B521" s="558" t="s">
        <v>109</v>
      </c>
      <c r="C521" s="558" t="s">
        <v>4176</v>
      </c>
      <c r="D521" s="558" t="s">
        <v>2728</v>
      </c>
      <c r="E521" s="559" t="s">
        <v>164</v>
      </c>
      <c r="F521" s="560" t="s">
        <v>8995</v>
      </c>
      <c r="G521" s="560"/>
      <c r="H521" s="560" t="s">
        <v>8996</v>
      </c>
      <c r="I521" s="560"/>
      <c r="J521" s="560" t="s">
        <v>6168</v>
      </c>
      <c r="K521" s="560"/>
      <c r="L521" s="561" t="n">
        <v>261.8400831</v>
      </c>
      <c r="M521" s="560" t="s">
        <v>8550</v>
      </c>
      <c r="N521" s="561" t="n">
        <v>3170328.836257</v>
      </c>
      <c r="O521" s="562" t="s">
        <v>8994</v>
      </c>
    </row>
    <row r="522" customFormat="false" ht="25.5" hidden="false" customHeight="false" outlineLevel="0" collapsed="false">
      <c r="A522" s="557" t="s">
        <v>8997</v>
      </c>
      <c r="B522" s="558" t="s">
        <v>109</v>
      </c>
      <c r="C522" s="558" t="s">
        <v>8998</v>
      </c>
      <c r="D522" s="558" t="s">
        <v>2728</v>
      </c>
      <c r="E522" s="559" t="s">
        <v>168</v>
      </c>
      <c r="F522" s="560" t="s">
        <v>8988</v>
      </c>
      <c r="G522" s="560"/>
      <c r="H522" s="560" t="s">
        <v>8999</v>
      </c>
      <c r="I522" s="560"/>
      <c r="J522" s="560" t="s">
        <v>9000</v>
      </c>
      <c r="K522" s="560"/>
      <c r="L522" s="561" t="n">
        <v>257.6263409</v>
      </c>
      <c r="M522" s="560" t="s">
        <v>8550</v>
      </c>
      <c r="N522" s="561" t="n">
        <v>3170586.4625979</v>
      </c>
      <c r="O522" s="562" t="s">
        <v>9001</v>
      </c>
    </row>
    <row r="523" customFormat="false" ht="15" hidden="false" customHeight="false" outlineLevel="0" collapsed="false">
      <c r="A523" s="557" t="s">
        <v>9002</v>
      </c>
      <c r="B523" s="558" t="s">
        <v>109</v>
      </c>
      <c r="C523" s="558" t="s">
        <v>9003</v>
      </c>
      <c r="D523" s="558" t="s">
        <v>2728</v>
      </c>
      <c r="E523" s="559" t="s">
        <v>417</v>
      </c>
      <c r="F523" s="560" t="s">
        <v>9004</v>
      </c>
      <c r="G523" s="560"/>
      <c r="H523" s="560" t="s">
        <v>9005</v>
      </c>
      <c r="I523" s="560"/>
      <c r="J523" s="560" t="s">
        <v>9006</v>
      </c>
      <c r="K523" s="560"/>
      <c r="L523" s="561" t="n">
        <v>255.6352444</v>
      </c>
      <c r="M523" s="560" t="s">
        <v>8550</v>
      </c>
      <c r="N523" s="561" t="n">
        <v>3170842.0978423</v>
      </c>
      <c r="O523" s="562" t="s">
        <v>9007</v>
      </c>
    </row>
    <row r="524" customFormat="false" ht="38.25" hidden="false" customHeight="false" outlineLevel="0" collapsed="false">
      <c r="A524" s="557" t="s">
        <v>3042</v>
      </c>
      <c r="B524" s="558" t="s">
        <v>109</v>
      </c>
      <c r="C524" s="558" t="s">
        <v>3043</v>
      </c>
      <c r="D524" s="558" t="s">
        <v>2728</v>
      </c>
      <c r="E524" s="559" t="s">
        <v>168</v>
      </c>
      <c r="F524" s="560" t="s">
        <v>8019</v>
      </c>
      <c r="G524" s="560"/>
      <c r="H524" s="560" t="s">
        <v>9008</v>
      </c>
      <c r="I524" s="560"/>
      <c r="J524" s="560" t="s">
        <v>9009</v>
      </c>
      <c r="K524" s="560"/>
      <c r="L524" s="561" t="n">
        <v>249.353523</v>
      </c>
      <c r="M524" s="560" t="s">
        <v>8550</v>
      </c>
      <c r="N524" s="561" t="n">
        <v>3171091.4513653</v>
      </c>
      <c r="O524" s="562" t="s">
        <v>9010</v>
      </c>
    </row>
    <row r="525" customFormat="false" ht="15" hidden="false" customHeight="false" outlineLevel="0" collapsed="false">
      <c r="A525" s="557" t="s">
        <v>9011</v>
      </c>
      <c r="B525" s="558" t="s">
        <v>109</v>
      </c>
      <c r="C525" s="558" t="s">
        <v>9012</v>
      </c>
      <c r="D525" s="558" t="s">
        <v>6649</v>
      </c>
      <c r="E525" s="559" t="s">
        <v>2798</v>
      </c>
      <c r="F525" s="560" t="s">
        <v>9013</v>
      </c>
      <c r="G525" s="560"/>
      <c r="H525" s="560" t="s">
        <v>9014</v>
      </c>
      <c r="I525" s="560"/>
      <c r="J525" s="560" t="s">
        <v>9015</v>
      </c>
      <c r="K525" s="560"/>
      <c r="L525" s="561" t="n">
        <v>249.2714988</v>
      </c>
      <c r="M525" s="560" t="s">
        <v>8550</v>
      </c>
      <c r="N525" s="561" t="n">
        <v>3171340.7228641</v>
      </c>
      <c r="O525" s="562" t="s">
        <v>9016</v>
      </c>
    </row>
    <row r="526" customFormat="false" ht="51" hidden="false" customHeight="false" outlineLevel="0" collapsed="false">
      <c r="A526" s="557" t="s">
        <v>3682</v>
      </c>
      <c r="B526" s="558" t="s">
        <v>203</v>
      </c>
      <c r="C526" s="558" t="s">
        <v>3683</v>
      </c>
      <c r="D526" s="558" t="s">
        <v>2728</v>
      </c>
      <c r="E526" s="559" t="s">
        <v>168</v>
      </c>
      <c r="F526" s="560" t="s">
        <v>6674</v>
      </c>
      <c r="G526" s="560"/>
      <c r="H526" s="560" t="s">
        <v>9017</v>
      </c>
      <c r="I526" s="560"/>
      <c r="J526" s="560" t="s">
        <v>9018</v>
      </c>
      <c r="K526" s="560"/>
      <c r="L526" s="561" t="n">
        <v>248.0646419</v>
      </c>
      <c r="M526" s="560" t="s">
        <v>8550</v>
      </c>
      <c r="N526" s="561" t="n">
        <v>3171588.787506</v>
      </c>
      <c r="O526" s="562" t="s">
        <v>9016</v>
      </c>
    </row>
    <row r="527" customFormat="false" ht="25.5" hidden="false" customHeight="false" outlineLevel="0" collapsed="false">
      <c r="A527" s="557" t="s">
        <v>9019</v>
      </c>
      <c r="B527" s="558" t="s">
        <v>109</v>
      </c>
      <c r="C527" s="558" t="s">
        <v>9020</v>
      </c>
      <c r="D527" s="558" t="s">
        <v>2728</v>
      </c>
      <c r="E527" s="559" t="s">
        <v>168</v>
      </c>
      <c r="F527" s="560" t="s">
        <v>7685</v>
      </c>
      <c r="G527" s="560"/>
      <c r="H527" s="560" t="s">
        <v>9021</v>
      </c>
      <c r="I527" s="560"/>
      <c r="J527" s="560" t="s">
        <v>9022</v>
      </c>
      <c r="K527" s="560"/>
      <c r="L527" s="561" t="n">
        <v>247.8648154</v>
      </c>
      <c r="M527" s="560" t="s">
        <v>8550</v>
      </c>
      <c r="N527" s="561" t="n">
        <v>3171836.6523214</v>
      </c>
      <c r="O527" s="562" t="s">
        <v>9023</v>
      </c>
    </row>
    <row r="528" customFormat="false" ht="25.5" hidden="false" customHeight="false" outlineLevel="0" collapsed="false">
      <c r="A528" s="557" t="s">
        <v>9024</v>
      </c>
      <c r="B528" s="558" t="s">
        <v>109</v>
      </c>
      <c r="C528" s="558" t="s">
        <v>9025</v>
      </c>
      <c r="D528" s="558" t="s">
        <v>2728</v>
      </c>
      <c r="E528" s="559" t="s">
        <v>168</v>
      </c>
      <c r="F528" s="560" t="s">
        <v>7808</v>
      </c>
      <c r="G528" s="560"/>
      <c r="H528" s="560" t="s">
        <v>5849</v>
      </c>
      <c r="I528" s="560"/>
      <c r="J528" s="560" t="s">
        <v>9026</v>
      </c>
      <c r="K528" s="560"/>
      <c r="L528" s="561" t="n">
        <v>247.2853185</v>
      </c>
      <c r="M528" s="560" t="s">
        <v>8550</v>
      </c>
      <c r="N528" s="561" t="n">
        <v>3172083.9376399</v>
      </c>
      <c r="O528" s="562" t="s">
        <v>9027</v>
      </c>
    </row>
    <row r="529" customFormat="false" ht="51" hidden="false" customHeight="false" outlineLevel="0" collapsed="false">
      <c r="A529" s="557" t="s">
        <v>3991</v>
      </c>
      <c r="B529" s="558" t="s">
        <v>203</v>
      </c>
      <c r="C529" s="558" t="s">
        <v>3992</v>
      </c>
      <c r="D529" s="558" t="s">
        <v>3054</v>
      </c>
      <c r="E529" s="559" t="s">
        <v>168</v>
      </c>
      <c r="F529" s="560" t="s">
        <v>6846</v>
      </c>
      <c r="G529" s="560"/>
      <c r="H529" s="560" t="s">
        <v>9028</v>
      </c>
      <c r="I529" s="560"/>
      <c r="J529" s="560" t="s">
        <v>9029</v>
      </c>
      <c r="K529" s="560"/>
      <c r="L529" s="561" t="n">
        <v>247.0655093</v>
      </c>
      <c r="M529" s="560" t="s">
        <v>8550</v>
      </c>
      <c r="N529" s="561" t="n">
        <v>3172331.0031492</v>
      </c>
      <c r="O529" s="562" t="s">
        <v>9030</v>
      </c>
    </row>
    <row r="530" customFormat="false" ht="25.5" hidden="false" customHeight="false" outlineLevel="0" collapsed="false">
      <c r="A530" s="557" t="s">
        <v>3531</v>
      </c>
      <c r="B530" s="558" t="s">
        <v>2912</v>
      </c>
      <c r="C530" s="558" t="s">
        <v>3532</v>
      </c>
      <c r="D530" s="558" t="s">
        <v>2728</v>
      </c>
      <c r="E530" s="559" t="s">
        <v>2930</v>
      </c>
      <c r="F530" s="560" t="s">
        <v>8973</v>
      </c>
      <c r="G530" s="560"/>
      <c r="H530" s="560" t="s">
        <v>9031</v>
      </c>
      <c r="I530" s="560"/>
      <c r="J530" s="560" t="s">
        <v>9032</v>
      </c>
      <c r="K530" s="560"/>
      <c r="L530" s="561" t="n">
        <v>246.655865</v>
      </c>
      <c r="M530" s="560" t="s">
        <v>8550</v>
      </c>
      <c r="N530" s="561" t="n">
        <v>3172577.6590142</v>
      </c>
      <c r="O530" s="562" t="s">
        <v>9030</v>
      </c>
    </row>
    <row r="531" customFormat="false" ht="25.5" hidden="false" customHeight="false" outlineLevel="0" collapsed="false">
      <c r="A531" s="557" t="s">
        <v>9033</v>
      </c>
      <c r="B531" s="558" t="s">
        <v>109</v>
      </c>
      <c r="C531" s="558" t="s">
        <v>9034</v>
      </c>
      <c r="D531" s="558" t="s">
        <v>2728</v>
      </c>
      <c r="E531" s="559" t="s">
        <v>168</v>
      </c>
      <c r="F531" s="560" t="s">
        <v>9035</v>
      </c>
      <c r="G531" s="560"/>
      <c r="H531" s="560" t="s">
        <v>8847</v>
      </c>
      <c r="I531" s="560"/>
      <c r="J531" s="560" t="s">
        <v>9036</v>
      </c>
      <c r="K531" s="560"/>
      <c r="L531" s="561" t="n">
        <v>244.605645</v>
      </c>
      <c r="M531" s="560" t="s">
        <v>8550</v>
      </c>
      <c r="N531" s="561" t="n">
        <v>3172822.2646592</v>
      </c>
      <c r="O531" s="562" t="s">
        <v>9037</v>
      </c>
    </row>
    <row r="532" customFormat="false" ht="25.5" hidden="false" customHeight="false" outlineLevel="0" collapsed="false">
      <c r="A532" s="557" t="s">
        <v>3636</v>
      </c>
      <c r="B532" s="558" t="s">
        <v>2730</v>
      </c>
      <c r="C532" s="558" t="s">
        <v>3637</v>
      </c>
      <c r="D532" s="558" t="s">
        <v>2728</v>
      </c>
      <c r="E532" s="559" t="s">
        <v>2732</v>
      </c>
      <c r="F532" s="560" t="s">
        <v>7685</v>
      </c>
      <c r="G532" s="560"/>
      <c r="H532" s="560" t="s">
        <v>9038</v>
      </c>
      <c r="I532" s="560"/>
      <c r="J532" s="560" t="s">
        <v>9039</v>
      </c>
      <c r="K532" s="560"/>
      <c r="L532" s="561" t="n">
        <v>243.7883544</v>
      </c>
      <c r="M532" s="560" t="s">
        <v>8550</v>
      </c>
      <c r="N532" s="561" t="n">
        <v>3173066.0530136</v>
      </c>
      <c r="O532" s="562" t="s">
        <v>9040</v>
      </c>
    </row>
    <row r="533" customFormat="false" ht="51" hidden="false" customHeight="false" outlineLevel="0" collapsed="false">
      <c r="A533" s="557" t="s">
        <v>3011</v>
      </c>
      <c r="B533" s="558" t="s">
        <v>109</v>
      </c>
      <c r="C533" s="558" t="s">
        <v>3012</v>
      </c>
      <c r="D533" s="558" t="s">
        <v>2728</v>
      </c>
      <c r="E533" s="559" t="s">
        <v>164</v>
      </c>
      <c r="F533" s="560" t="s">
        <v>9041</v>
      </c>
      <c r="G533" s="560"/>
      <c r="H533" s="560" t="s">
        <v>9042</v>
      </c>
      <c r="I533" s="560"/>
      <c r="J533" s="560" t="s">
        <v>9043</v>
      </c>
      <c r="K533" s="560"/>
      <c r="L533" s="561" t="n">
        <v>242.4846803</v>
      </c>
      <c r="M533" s="560" t="s">
        <v>8550</v>
      </c>
      <c r="N533" s="561" t="n">
        <v>3173308.5376939</v>
      </c>
      <c r="O533" s="562" t="s">
        <v>9044</v>
      </c>
    </row>
    <row r="534" customFormat="false" ht="15" hidden="false" customHeight="false" outlineLevel="0" collapsed="false">
      <c r="A534" s="557" t="s">
        <v>9045</v>
      </c>
      <c r="B534" s="558" t="s">
        <v>109</v>
      </c>
      <c r="C534" s="558" t="s">
        <v>9046</v>
      </c>
      <c r="D534" s="558" t="s">
        <v>6649</v>
      </c>
      <c r="E534" s="559" t="s">
        <v>2798</v>
      </c>
      <c r="F534" s="560" t="s">
        <v>9047</v>
      </c>
      <c r="G534" s="560"/>
      <c r="H534" s="560" t="s">
        <v>9048</v>
      </c>
      <c r="I534" s="560"/>
      <c r="J534" s="560" t="s">
        <v>9049</v>
      </c>
      <c r="K534" s="560"/>
      <c r="L534" s="561" t="n">
        <v>241.3786771</v>
      </c>
      <c r="M534" s="560" t="s">
        <v>8550</v>
      </c>
      <c r="N534" s="561" t="n">
        <v>3173549.916371</v>
      </c>
      <c r="O534" s="562" t="s">
        <v>9044</v>
      </c>
    </row>
    <row r="535" customFormat="false" ht="63.75" hidden="false" customHeight="false" outlineLevel="0" collapsed="false">
      <c r="A535" s="557" t="s">
        <v>9050</v>
      </c>
      <c r="B535" s="558" t="s">
        <v>109</v>
      </c>
      <c r="C535" s="558" t="s">
        <v>9051</v>
      </c>
      <c r="D535" s="558" t="s">
        <v>3172</v>
      </c>
      <c r="E535" s="559" t="s">
        <v>168</v>
      </c>
      <c r="F535" s="560" t="s">
        <v>9052</v>
      </c>
      <c r="G535" s="560"/>
      <c r="H535" s="560" t="s">
        <v>9053</v>
      </c>
      <c r="I535" s="560"/>
      <c r="J535" s="560" t="s">
        <v>9054</v>
      </c>
      <c r="K535" s="560"/>
      <c r="L535" s="561" t="n">
        <v>240.7284226</v>
      </c>
      <c r="M535" s="560" t="s">
        <v>8550</v>
      </c>
      <c r="N535" s="561" t="n">
        <v>3173790.6447936</v>
      </c>
      <c r="O535" s="562" t="s">
        <v>9055</v>
      </c>
    </row>
    <row r="536" customFormat="false" ht="51" hidden="false" customHeight="false" outlineLevel="0" collapsed="false">
      <c r="A536" s="557" t="s">
        <v>3874</v>
      </c>
      <c r="B536" s="558" t="s">
        <v>109</v>
      </c>
      <c r="C536" s="558" t="s">
        <v>3875</v>
      </c>
      <c r="D536" s="558" t="s">
        <v>2728</v>
      </c>
      <c r="E536" s="559" t="s">
        <v>168</v>
      </c>
      <c r="F536" s="560" t="s">
        <v>6846</v>
      </c>
      <c r="G536" s="560"/>
      <c r="H536" s="560" t="s">
        <v>9056</v>
      </c>
      <c r="I536" s="560"/>
      <c r="J536" s="560" t="s">
        <v>9057</v>
      </c>
      <c r="K536" s="560"/>
      <c r="L536" s="561" t="n">
        <v>237.6736629</v>
      </c>
      <c r="M536" s="560" t="s">
        <v>8550</v>
      </c>
      <c r="N536" s="561" t="n">
        <v>3174028.3184565</v>
      </c>
      <c r="O536" s="562" t="s">
        <v>9058</v>
      </c>
    </row>
    <row r="537" customFormat="false" ht="25.5" hidden="false" customHeight="false" outlineLevel="0" collapsed="false">
      <c r="A537" s="557" t="s">
        <v>3549</v>
      </c>
      <c r="B537" s="558" t="s">
        <v>2730</v>
      </c>
      <c r="C537" s="558" t="s">
        <v>3550</v>
      </c>
      <c r="D537" s="558" t="s">
        <v>2728</v>
      </c>
      <c r="E537" s="559" t="s">
        <v>2930</v>
      </c>
      <c r="F537" s="560" t="s">
        <v>8322</v>
      </c>
      <c r="G537" s="560"/>
      <c r="H537" s="560" t="s">
        <v>9059</v>
      </c>
      <c r="I537" s="560"/>
      <c r="J537" s="560" t="s">
        <v>9060</v>
      </c>
      <c r="K537" s="560"/>
      <c r="L537" s="561" t="n">
        <v>234.0967682</v>
      </c>
      <c r="M537" s="560" t="s">
        <v>8550</v>
      </c>
      <c r="N537" s="561" t="n">
        <v>3174262.4152247</v>
      </c>
      <c r="O537" s="562" t="s">
        <v>9061</v>
      </c>
    </row>
    <row r="538" customFormat="false" ht="25.5" hidden="false" customHeight="false" outlineLevel="0" collapsed="false">
      <c r="A538" s="557" t="s">
        <v>9062</v>
      </c>
      <c r="B538" s="558" t="s">
        <v>109</v>
      </c>
      <c r="C538" s="558" t="s">
        <v>9063</v>
      </c>
      <c r="D538" s="558" t="s">
        <v>2728</v>
      </c>
      <c r="E538" s="559" t="s">
        <v>168</v>
      </c>
      <c r="F538" s="560" t="s">
        <v>9064</v>
      </c>
      <c r="G538" s="560"/>
      <c r="H538" s="560" t="s">
        <v>4739</v>
      </c>
      <c r="I538" s="560"/>
      <c r="J538" s="560" t="s">
        <v>9065</v>
      </c>
      <c r="K538" s="560"/>
      <c r="L538" s="561" t="n">
        <v>232.8944999</v>
      </c>
      <c r="M538" s="560" t="s">
        <v>8550</v>
      </c>
      <c r="N538" s="561" t="n">
        <v>3174495.3097246</v>
      </c>
      <c r="O538" s="562" t="s">
        <v>9061</v>
      </c>
    </row>
    <row r="539" customFormat="false" ht="38.25" hidden="false" customHeight="false" outlineLevel="0" collapsed="false">
      <c r="A539" s="557" t="s">
        <v>9066</v>
      </c>
      <c r="B539" s="558" t="s">
        <v>109</v>
      </c>
      <c r="C539" s="558" t="s">
        <v>9067</v>
      </c>
      <c r="D539" s="558" t="s">
        <v>2728</v>
      </c>
      <c r="E539" s="559" t="s">
        <v>168</v>
      </c>
      <c r="F539" s="560" t="s">
        <v>8662</v>
      </c>
      <c r="G539" s="560"/>
      <c r="H539" s="560" t="s">
        <v>9068</v>
      </c>
      <c r="I539" s="560"/>
      <c r="J539" s="560" t="s">
        <v>9069</v>
      </c>
      <c r="K539" s="560"/>
      <c r="L539" s="561" t="n">
        <v>232.0764384</v>
      </c>
      <c r="M539" s="560" t="s">
        <v>8550</v>
      </c>
      <c r="N539" s="561" t="n">
        <v>3174727.386163</v>
      </c>
      <c r="O539" s="562" t="s">
        <v>9070</v>
      </c>
    </row>
    <row r="540" customFormat="false" ht="38.25" hidden="false" customHeight="false" outlineLevel="0" collapsed="false">
      <c r="A540" s="557" t="s">
        <v>9071</v>
      </c>
      <c r="B540" s="558" t="s">
        <v>109</v>
      </c>
      <c r="C540" s="558" t="s">
        <v>9072</v>
      </c>
      <c r="D540" s="558" t="s">
        <v>2728</v>
      </c>
      <c r="E540" s="559" t="s">
        <v>168</v>
      </c>
      <c r="F540" s="560" t="s">
        <v>9073</v>
      </c>
      <c r="G540" s="560"/>
      <c r="H540" s="560" t="s">
        <v>9074</v>
      </c>
      <c r="I540" s="560"/>
      <c r="J540" s="560" t="s">
        <v>9075</v>
      </c>
      <c r="K540" s="560"/>
      <c r="L540" s="561" t="n">
        <v>231.8487198</v>
      </c>
      <c r="M540" s="560" t="s">
        <v>8550</v>
      </c>
      <c r="N540" s="561" t="n">
        <v>3174959.2348828</v>
      </c>
      <c r="O540" s="562" t="s">
        <v>9076</v>
      </c>
    </row>
    <row r="541" customFormat="false" ht="63.75" hidden="false" customHeight="false" outlineLevel="0" collapsed="false">
      <c r="A541" s="557" t="s">
        <v>9077</v>
      </c>
      <c r="B541" s="558" t="s">
        <v>109</v>
      </c>
      <c r="C541" s="558" t="s">
        <v>9078</v>
      </c>
      <c r="D541" s="558" t="s">
        <v>2728</v>
      </c>
      <c r="E541" s="559" t="s">
        <v>269</v>
      </c>
      <c r="F541" s="560" t="s">
        <v>8823</v>
      </c>
      <c r="G541" s="560"/>
      <c r="H541" s="560" t="s">
        <v>9079</v>
      </c>
      <c r="I541" s="560"/>
      <c r="J541" s="560" t="s">
        <v>9080</v>
      </c>
      <c r="K541" s="560"/>
      <c r="L541" s="561" t="n">
        <v>231.1353391</v>
      </c>
      <c r="M541" s="560" t="s">
        <v>8550</v>
      </c>
      <c r="N541" s="561" t="n">
        <v>3175190.3702219</v>
      </c>
      <c r="O541" s="562" t="s">
        <v>9081</v>
      </c>
    </row>
    <row r="542" customFormat="false" ht="25.5" hidden="false" customHeight="false" outlineLevel="0" collapsed="false">
      <c r="A542" s="557" t="s">
        <v>3028</v>
      </c>
      <c r="B542" s="558" t="s">
        <v>109</v>
      </c>
      <c r="C542" s="558" t="s">
        <v>3029</v>
      </c>
      <c r="D542" s="558" t="s">
        <v>2728</v>
      </c>
      <c r="E542" s="559" t="s">
        <v>168</v>
      </c>
      <c r="F542" s="560" t="s">
        <v>7386</v>
      </c>
      <c r="G542" s="560"/>
      <c r="H542" s="560" t="s">
        <v>9082</v>
      </c>
      <c r="I542" s="560"/>
      <c r="J542" s="560" t="s">
        <v>9083</v>
      </c>
      <c r="K542" s="560"/>
      <c r="L542" s="561" t="n">
        <v>231.0993704</v>
      </c>
      <c r="M542" s="560" t="s">
        <v>8550</v>
      </c>
      <c r="N542" s="561" t="n">
        <v>3175421.4695923</v>
      </c>
      <c r="O542" s="562" t="s">
        <v>9081</v>
      </c>
    </row>
    <row r="543" customFormat="false" ht="25.5" hidden="false" customHeight="false" outlineLevel="0" collapsed="false">
      <c r="A543" s="557" t="s">
        <v>9084</v>
      </c>
      <c r="B543" s="558" t="s">
        <v>109</v>
      </c>
      <c r="C543" s="558" t="s">
        <v>9085</v>
      </c>
      <c r="D543" s="558" t="s">
        <v>2728</v>
      </c>
      <c r="E543" s="559" t="s">
        <v>168</v>
      </c>
      <c r="F543" s="560" t="s">
        <v>6846</v>
      </c>
      <c r="G543" s="560"/>
      <c r="H543" s="560" t="s">
        <v>9086</v>
      </c>
      <c r="I543" s="560"/>
      <c r="J543" s="560" t="s">
        <v>9087</v>
      </c>
      <c r="K543" s="560"/>
      <c r="L543" s="561" t="n">
        <v>229.2409837</v>
      </c>
      <c r="M543" s="560" t="s">
        <v>8550</v>
      </c>
      <c r="N543" s="561" t="n">
        <v>3175650.710576</v>
      </c>
      <c r="O543" s="562" t="s">
        <v>9088</v>
      </c>
    </row>
    <row r="544" customFormat="false" ht="51" hidden="false" customHeight="false" outlineLevel="0" collapsed="false">
      <c r="A544" s="557" t="s">
        <v>9089</v>
      </c>
      <c r="B544" s="558" t="s">
        <v>109</v>
      </c>
      <c r="C544" s="558" t="s">
        <v>9090</v>
      </c>
      <c r="D544" s="558" t="s">
        <v>3172</v>
      </c>
      <c r="E544" s="559" t="s">
        <v>168</v>
      </c>
      <c r="F544" s="560" t="s">
        <v>9091</v>
      </c>
      <c r="G544" s="560"/>
      <c r="H544" s="560" t="s">
        <v>9092</v>
      </c>
      <c r="I544" s="560"/>
      <c r="J544" s="560" t="s">
        <v>9093</v>
      </c>
      <c r="K544" s="560"/>
      <c r="L544" s="561" t="n">
        <v>226.6292216</v>
      </c>
      <c r="M544" s="560" t="s">
        <v>8550</v>
      </c>
      <c r="N544" s="561" t="n">
        <v>3175877.3397976</v>
      </c>
      <c r="O544" s="562" t="s">
        <v>9094</v>
      </c>
    </row>
    <row r="545" customFormat="false" ht="25.5" hidden="false" customHeight="false" outlineLevel="0" collapsed="false">
      <c r="A545" s="557" t="s">
        <v>2756</v>
      </c>
      <c r="B545" s="558" t="s">
        <v>203</v>
      </c>
      <c r="C545" s="558" t="s">
        <v>2757</v>
      </c>
      <c r="D545" s="558" t="s">
        <v>2728</v>
      </c>
      <c r="E545" s="559" t="s">
        <v>168</v>
      </c>
      <c r="F545" s="560" t="s">
        <v>6674</v>
      </c>
      <c r="G545" s="560"/>
      <c r="H545" s="560" t="s">
        <v>6225</v>
      </c>
      <c r="I545" s="560"/>
      <c r="J545" s="560" t="s">
        <v>9095</v>
      </c>
      <c r="K545" s="560"/>
      <c r="L545" s="561" t="n">
        <v>226.3035339</v>
      </c>
      <c r="M545" s="560" t="s">
        <v>8550</v>
      </c>
      <c r="N545" s="561" t="n">
        <v>3176103.6433315</v>
      </c>
      <c r="O545" s="562" t="s">
        <v>9094</v>
      </c>
    </row>
    <row r="546" customFormat="false" ht="25.5" hidden="false" customHeight="false" outlineLevel="0" collapsed="false">
      <c r="A546" s="557" t="s">
        <v>9096</v>
      </c>
      <c r="B546" s="558" t="s">
        <v>109</v>
      </c>
      <c r="C546" s="558" t="s">
        <v>9097</v>
      </c>
      <c r="D546" s="558" t="s">
        <v>2728</v>
      </c>
      <c r="E546" s="559" t="s">
        <v>168</v>
      </c>
      <c r="F546" s="560" t="s">
        <v>9098</v>
      </c>
      <c r="G546" s="560"/>
      <c r="H546" s="560" t="s">
        <v>9099</v>
      </c>
      <c r="I546" s="560"/>
      <c r="J546" s="560" t="s">
        <v>9100</v>
      </c>
      <c r="K546" s="560"/>
      <c r="L546" s="561" t="n">
        <v>225.7738239</v>
      </c>
      <c r="M546" s="560" t="s">
        <v>8550</v>
      </c>
      <c r="N546" s="561" t="n">
        <v>3176329.4171554</v>
      </c>
      <c r="O546" s="562" t="s">
        <v>9101</v>
      </c>
    </row>
    <row r="547" customFormat="false" ht="25.5" hidden="false" customHeight="false" outlineLevel="0" collapsed="false">
      <c r="A547" s="557" t="s">
        <v>4115</v>
      </c>
      <c r="B547" s="558" t="s">
        <v>65</v>
      </c>
      <c r="C547" s="558" t="s">
        <v>4116</v>
      </c>
      <c r="D547" s="558" t="s">
        <v>2728</v>
      </c>
      <c r="E547" s="559" t="s">
        <v>168</v>
      </c>
      <c r="F547" s="560" t="s">
        <v>9102</v>
      </c>
      <c r="G547" s="560"/>
      <c r="H547" s="560" t="s">
        <v>4874</v>
      </c>
      <c r="I547" s="560"/>
      <c r="J547" s="560" t="s">
        <v>9103</v>
      </c>
      <c r="K547" s="560"/>
      <c r="L547" s="561" t="n">
        <v>224.804835</v>
      </c>
      <c r="M547" s="560" t="s">
        <v>8550</v>
      </c>
      <c r="N547" s="561" t="n">
        <v>3176554.2219904</v>
      </c>
      <c r="O547" s="562" t="s">
        <v>9104</v>
      </c>
    </row>
    <row r="548" customFormat="false" ht="51" hidden="false" customHeight="false" outlineLevel="0" collapsed="false">
      <c r="A548" s="557" t="s">
        <v>9105</v>
      </c>
      <c r="B548" s="558" t="s">
        <v>109</v>
      </c>
      <c r="C548" s="558" t="s">
        <v>9106</v>
      </c>
      <c r="D548" s="558" t="s">
        <v>3172</v>
      </c>
      <c r="E548" s="559" t="s">
        <v>269</v>
      </c>
      <c r="F548" s="560" t="s">
        <v>9107</v>
      </c>
      <c r="G548" s="560"/>
      <c r="H548" s="560" t="s">
        <v>9108</v>
      </c>
      <c r="I548" s="560"/>
      <c r="J548" s="560" t="s">
        <v>9109</v>
      </c>
      <c r="K548" s="560"/>
      <c r="L548" s="561" t="n">
        <v>223.2355574</v>
      </c>
      <c r="M548" s="560" t="s">
        <v>8550</v>
      </c>
      <c r="N548" s="561" t="n">
        <v>3176777.4575478</v>
      </c>
      <c r="O548" s="562" t="s">
        <v>9110</v>
      </c>
    </row>
    <row r="549" customFormat="false" ht="25.5" hidden="false" customHeight="false" outlineLevel="0" collapsed="false">
      <c r="A549" s="557" t="s">
        <v>9111</v>
      </c>
      <c r="B549" s="558" t="s">
        <v>109</v>
      </c>
      <c r="C549" s="558" t="s">
        <v>9112</v>
      </c>
      <c r="D549" s="558" t="s">
        <v>2728</v>
      </c>
      <c r="E549" s="559" t="s">
        <v>168</v>
      </c>
      <c r="F549" s="560" t="s">
        <v>8019</v>
      </c>
      <c r="G549" s="560"/>
      <c r="H549" s="560" t="s">
        <v>9113</v>
      </c>
      <c r="I549" s="560"/>
      <c r="J549" s="560" t="s">
        <v>9114</v>
      </c>
      <c r="K549" s="560"/>
      <c r="L549" s="561" t="n">
        <v>221.3878015</v>
      </c>
      <c r="M549" s="560" t="s">
        <v>8550</v>
      </c>
      <c r="N549" s="561" t="n">
        <v>3176998.8453493</v>
      </c>
      <c r="O549" s="562" t="s">
        <v>9110</v>
      </c>
    </row>
    <row r="550" customFormat="false" ht="15" hidden="false" customHeight="false" outlineLevel="0" collapsed="false">
      <c r="A550" s="557" t="s">
        <v>4131</v>
      </c>
      <c r="B550" s="558" t="s">
        <v>109</v>
      </c>
      <c r="C550" s="558" t="s">
        <v>4132</v>
      </c>
      <c r="D550" s="558" t="s">
        <v>2728</v>
      </c>
      <c r="E550" s="559" t="s">
        <v>417</v>
      </c>
      <c r="F550" s="560" t="s">
        <v>7386</v>
      </c>
      <c r="G550" s="560"/>
      <c r="H550" s="560" t="s">
        <v>9115</v>
      </c>
      <c r="I550" s="560"/>
      <c r="J550" s="560" t="s">
        <v>9114</v>
      </c>
      <c r="K550" s="560"/>
      <c r="L550" s="561" t="n">
        <v>221.3878015</v>
      </c>
      <c r="M550" s="560" t="s">
        <v>8550</v>
      </c>
      <c r="N550" s="561" t="n">
        <v>3177220.2331508</v>
      </c>
      <c r="O550" s="562" t="s">
        <v>9116</v>
      </c>
    </row>
    <row r="551" customFormat="false" ht="25.5" hidden="false" customHeight="false" outlineLevel="0" collapsed="false">
      <c r="A551" s="557" t="s">
        <v>9117</v>
      </c>
      <c r="B551" s="558" t="s">
        <v>109</v>
      </c>
      <c r="C551" s="558" t="s">
        <v>9118</v>
      </c>
      <c r="D551" s="558" t="s">
        <v>6649</v>
      </c>
      <c r="E551" s="559" t="s">
        <v>2798</v>
      </c>
      <c r="F551" s="560" t="s">
        <v>9119</v>
      </c>
      <c r="G551" s="560"/>
      <c r="H551" s="560" t="s">
        <v>9120</v>
      </c>
      <c r="I551" s="560"/>
      <c r="J551" s="560" t="s">
        <v>9121</v>
      </c>
      <c r="K551" s="560"/>
      <c r="L551" s="561" t="n">
        <v>220.5961411</v>
      </c>
      <c r="M551" s="560" t="s">
        <v>8550</v>
      </c>
      <c r="N551" s="561" t="n">
        <v>3177440.8292919</v>
      </c>
      <c r="O551" s="562" t="s">
        <v>9122</v>
      </c>
    </row>
    <row r="552" customFormat="false" ht="25.5" hidden="false" customHeight="false" outlineLevel="0" collapsed="false">
      <c r="A552" s="557" t="s">
        <v>3754</v>
      </c>
      <c r="B552" s="558" t="s">
        <v>109</v>
      </c>
      <c r="C552" s="558" t="s">
        <v>3755</v>
      </c>
      <c r="D552" s="558" t="s">
        <v>2728</v>
      </c>
      <c r="E552" s="559" t="s">
        <v>168</v>
      </c>
      <c r="F552" s="560" t="s">
        <v>8537</v>
      </c>
      <c r="G552" s="560"/>
      <c r="H552" s="560" t="s">
        <v>9123</v>
      </c>
      <c r="I552" s="560"/>
      <c r="J552" s="560" t="s">
        <v>9124</v>
      </c>
      <c r="K552" s="560"/>
      <c r="L552" s="561" t="n">
        <v>218.6901435</v>
      </c>
      <c r="M552" s="560" t="s">
        <v>8550</v>
      </c>
      <c r="N552" s="561" t="n">
        <v>3177659.5194354</v>
      </c>
      <c r="O552" s="562" t="s">
        <v>9122</v>
      </c>
    </row>
    <row r="553" customFormat="false" ht="15" hidden="false" customHeight="false" outlineLevel="0" collapsed="false">
      <c r="A553" s="557" t="s">
        <v>9125</v>
      </c>
      <c r="B553" s="558" t="s">
        <v>109</v>
      </c>
      <c r="C553" s="558" t="s">
        <v>9126</v>
      </c>
      <c r="D553" s="558" t="s">
        <v>6649</v>
      </c>
      <c r="E553" s="559" t="s">
        <v>2798</v>
      </c>
      <c r="F553" s="560" t="s">
        <v>9127</v>
      </c>
      <c r="G553" s="560"/>
      <c r="H553" s="560" t="s">
        <v>9128</v>
      </c>
      <c r="I553" s="560"/>
      <c r="J553" s="560" t="s">
        <v>9129</v>
      </c>
      <c r="K553" s="560"/>
      <c r="L553" s="561" t="n">
        <v>218.5926689</v>
      </c>
      <c r="M553" s="560" t="s">
        <v>8550</v>
      </c>
      <c r="N553" s="561" t="n">
        <v>3177878.1121043</v>
      </c>
      <c r="O553" s="562" t="s">
        <v>9130</v>
      </c>
    </row>
    <row r="554" customFormat="false" ht="51" hidden="false" customHeight="false" outlineLevel="0" collapsed="false">
      <c r="A554" s="557" t="s">
        <v>9131</v>
      </c>
      <c r="B554" s="558" t="s">
        <v>109</v>
      </c>
      <c r="C554" s="558" t="s">
        <v>9132</v>
      </c>
      <c r="D554" s="558" t="s">
        <v>2728</v>
      </c>
      <c r="E554" s="559" t="s">
        <v>168</v>
      </c>
      <c r="F554" s="560" t="s">
        <v>9133</v>
      </c>
      <c r="G554" s="560"/>
      <c r="H554" s="560" t="s">
        <v>9134</v>
      </c>
      <c r="I554" s="560"/>
      <c r="J554" s="560" t="s">
        <v>9135</v>
      </c>
      <c r="K554" s="560"/>
      <c r="L554" s="561" t="n">
        <v>218.1515204</v>
      </c>
      <c r="M554" s="560" t="s">
        <v>8550</v>
      </c>
      <c r="N554" s="561" t="n">
        <v>3178096.2636247</v>
      </c>
      <c r="O554" s="562" t="s">
        <v>9136</v>
      </c>
    </row>
    <row r="555" customFormat="false" ht="25.5" hidden="false" customHeight="false" outlineLevel="0" collapsed="false">
      <c r="A555" s="557" t="s">
        <v>3788</v>
      </c>
      <c r="B555" s="558" t="s">
        <v>2912</v>
      </c>
      <c r="C555" s="558" t="s">
        <v>3789</v>
      </c>
      <c r="D555" s="558" t="s">
        <v>2728</v>
      </c>
      <c r="E555" s="559" t="s">
        <v>2732</v>
      </c>
      <c r="F555" s="560" t="s">
        <v>7900</v>
      </c>
      <c r="G555" s="560"/>
      <c r="H555" s="560" t="s">
        <v>9137</v>
      </c>
      <c r="I555" s="560"/>
      <c r="J555" s="560" t="s">
        <v>9138</v>
      </c>
      <c r="K555" s="560"/>
      <c r="L555" s="561" t="n">
        <v>217.9507854</v>
      </c>
      <c r="M555" s="560" t="s">
        <v>8550</v>
      </c>
      <c r="N555" s="561" t="n">
        <v>3178314.2144101</v>
      </c>
      <c r="O555" s="562" t="s">
        <v>9136</v>
      </c>
    </row>
    <row r="556" customFormat="false" ht="25.5" hidden="false" customHeight="false" outlineLevel="0" collapsed="false">
      <c r="A556" s="557" t="s">
        <v>9139</v>
      </c>
      <c r="B556" s="558" t="s">
        <v>109</v>
      </c>
      <c r="C556" s="558" t="s">
        <v>9140</v>
      </c>
      <c r="D556" s="558" t="s">
        <v>2728</v>
      </c>
      <c r="E556" s="559" t="s">
        <v>168</v>
      </c>
      <c r="F556" s="560" t="s">
        <v>6846</v>
      </c>
      <c r="G556" s="560"/>
      <c r="H556" s="560" t="s">
        <v>9141</v>
      </c>
      <c r="I556" s="560"/>
      <c r="J556" s="560" t="s">
        <v>9142</v>
      </c>
      <c r="K556" s="560"/>
      <c r="L556" s="561" t="n">
        <v>216.6918783</v>
      </c>
      <c r="M556" s="560" t="s">
        <v>8550</v>
      </c>
      <c r="N556" s="561" t="n">
        <v>3178530.9062884</v>
      </c>
      <c r="O556" s="562" t="s">
        <v>9143</v>
      </c>
    </row>
    <row r="557" customFormat="false" ht="25.5" hidden="false" customHeight="false" outlineLevel="0" collapsed="false">
      <c r="A557" s="557" t="s">
        <v>9144</v>
      </c>
      <c r="B557" s="558" t="s">
        <v>109</v>
      </c>
      <c r="C557" s="558" t="s">
        <v>9145</v>
      </c>
      <c r="D557" s="558" t="s">
        <v>2728</v>
      </c>
      <c r="E557" s="559" t="s">
        <v>269</v>
      </c>
      <c r="F557" s="560" t="s">
        <v>9146</v>
      </c>
      <c r="G557" s="560"/>
      <c r="H557" s="560" t="s">
        <v>6563</v>
      </c>
      <c r="I557" s="560"/>
      <c r="J557" s="560" t="s">
        <v>5788</v>
      </c>
      <c r="K557" s="560"/>
      <c r="L557" s="561" t="n">
        <v>213.7204583</v>
      </c>
      <c r="M557" s="560" t="s">
        <v>8550</v>
      </c>
      <c r="N557" s="561" t="n">
        <v>3178744.6267467</v>
      </c>
      <c r="O557" s="562" t="s">
        <v>9147</v>
      </c>
    </row>
    <row r="558" customFormat="false" ht="25.5" hidden="false" customHeight="false" outlineLevel="0" collapsed="false">
      <c r="A558" s="557" t="s">
        <v>3023</v>
      </c>
      <c r="B558" s="558" t="s">
        <v>109</v>
      </c>
      <c r="C558" s="558" t="s">
        <v>3024</v>
      </c>
      <c r="D558" s="558" t="s">
        <v>2728</v>
      </c>
      <c r="E558" s="559" t="s">
        <v>168</v>
      </c>
      <c r="F558" s="560" t="s">
        <v>8322</v>
      </c>
      <c r="G558" s="560"/>
      <c r="H558" s="560" t="s">
        <v>4723</v>
      </c>
      <c r="I558" s="560"/>
      <c r="J558" s="560" t="s">
        <v>9148</v>
      </c>
      <c r="K558" s="560"/>
      <c r="L558" s="561" t="n">
        <v>209.817846</v>
      </c>
      <c r="M558" s="560" t="s">
        <v>8550</v>
      </c>
      <c r="N558" s="561" t="n">
        <v>3178954.4445927</v>
      </c>
      <c r="O558" s="562" t="s">
        <v>9147</v>
      </c>
    </row>
    <row r="559" customFormat="false" ht="25.5" hidden="false" customHeight="false" outlineLevel="0" collapsed="false">
      <c r="A559" s="557" t="s">
        <v>3614</v>
      </c>
      <c r="B559" s="558" t="s">
        <v>2963</v>
      </c>
      <c r="C559" s="558" t="s">
        <v>3615</v>
      </c>
      <c r="D559" s="558" t="s">
        <v>2728</v>
      </c>
      <c r="E559" s="559" t="s">
        <v>168</v>
      </c>
      <c r="F559" s="560" t="s">
        <v>6674</v>
      </c>
      <c r="G559" s="560"/>
      <c r="H559" s="560" t="s">
        <v>9149</v>
      </c>
      <c r="I559" s="560"/>
      <c r="J559" s="560" t="s">
        <v>9150</v>
      </c>
      <c r="K559" s="560"/>
      <c r="L559" s="561" t="n">
        <v>208.9186267</v>
      </c>
      <c r="M559" s="560" t="s">
        <v>8550</v>
      </c>
      <c r="N559" s="561" t="n">
        <v>3179163.3632194</v>
      </c>
      <c r="O559" s="562" t="s">
        <v>9151</v>
      </c>
    </row>
    <row r="560" customFormat="false" ht="25.5" hidden="false" customHeight="false" outlineLevel="0" collapsed="false">
      <c r="A560" s="557" t="s">
        <v>3820</v>
      </c>
      <c r="B560" s="558" t="s">
        <v>109</v>
      </c>
      <c r="C560" s="558" t="s">
        <v>3821</v>
      </c>
      <c r="D560" s="558" t="s">
        <v>2728</v>
      </c>
      <c r="E560" s="559" t="s">
        <v>168</v>
      </c>
      <c r="F560" s="560" t="s">
        <v>7481</v>
      </c>
      <c r="G560" s="560"/>
      <c r="H560" s="560" t="s">
        <v>9152</v>
      </c>
      <c r="I560" s="560"/>
      <c r="J560" s="560" t="s">
        <v>9153</v>
      </c>
      <c r="K560" s="560"/>
      <c r="L560" s="561" t="n">
        <v>208.7487741</v>
      </c>
      <c r="M560" s="560" t="s">
        <v>8550</v>
      </c>
      <c r="N560" s="561" t="n">
        <v>3179372.1119935</v>
      </c>
      <c r="O560" s="562" t="s">
        <v>9154</v>
      </c>
    </row>
    <row r="561" customFormat="false" ht="38.25" hidden="false" customHeight="false" outlineLevel="0" collapsed="false">
      <c r="A561" s="557" t="s">
        <v>2864</v>
      </c>
      <c r="B561" s="558" t="s">
        <v>109</v>
      </c>
      <c r="C561" s="558" t="s">
        <v>2865</v>
      </c>
      <c r="D561" s="558" t="s">
        <v>2728</v>
      </c>
      <c r="E561" s="559" t="s">
        <v>168</v>
      </c>
      <c r="F561" s="560" t="s">
        <v>6674</v>
      </c>
      <c r="G561" s="560"/>
      <c r="H561" s="560" t="s">
        <v>9155</v>
      </c>
      <c r="I561" s="560"/>
      <c r="J561" s="560" t="s">
        <v>9156</v>
      </c>
      <c r="K561" s="560"/>
      <c r="L561" s="561" t="n">
        <v>208.5989042</v>
      </c>
      <c r="M561" s="560" t="s">
        <v>8550</v>
      </c>
      <c r="N561" s="561" t="n">
        <v>3179580.7108977</v>
      </c>
      <c r="O561" s="562" t="s">
        <v>9154</v>
      </c>
    </row>
    <row r="562" customFormat="false" ht="25.5" hidden="false" customHeight="false" outlineLevel="0" collapsed="false">
      <c r="A562" s="557" t="s">
        <v>9157</v>
      </c>
      <c r="B562" s="558" t="s">
        <v>109</v>
      </c>
      <c r="C562" s="558" t="s">
        <v>9158</v>
      </c>
      <c r="D562" s="558" t="s">
        <v>2728</v>
      </c>
      <c r="E562" s="559" t="s">
        <v>168</v>
      </c>
      <c r="F562" s="560" t="s">
        <v>7942</v>
      </c>
      <c r="G562" s="560"/>
      <c r="H562" s="560" t="s">
        <v>9159</v>
      </c>
      <c r="I562" s="560"/>
      <c r="J562" s="560" t="s">
        <v>9160</v>
      </c>
      <c r="K562" s="560"/>
      <c r="L562" s="561" t="n">
        <v>208.0194073</v>
      </c>
      <c r="M562" s="560" t="s">
        <v>8550</v>
      </c>
      <c r="N562" s="561" t="n">
        <v>3179788.730305</v>
      </c>
      <c r="O562" s="562" t="s">
        <v>9161</v>
      </c>
    </row>
    <row r="563" customFormat="false" ht="25.5" hidden="false" customHeight="false" outlineLevel="0" collapsed="false">
      <c r="A563" s="557" t="s">
        <v>9162</v>
      </c>
      <c r="B563" s="558" t="s">
        <v>109</v>
      </c>
      <c r="C563" s="558" t="s">
        <v>9163</v>
      </c>
      <c r="D563" s="558" t="s">
        <v>2728</v>
      </c>
      <c r="E563" s="559" t="s">
        <v>168</v>
      </c>
      <c r="F563" s="560" t="s">
        <v>9164</v>
      </c>
      <c r="G563" s="560"/>
      <c r="H563" s="560" t="s">
        <v>9165</v>
      </c>
      <c r="I563" s="560"/>
      <c r="J563" s="560" t="s">
        <v>9166</v>
      </c>
      <c r="K563" s="560"/>
      <c r="L563" s="561" t="n">
        <v>206.8122462</v>
      </c>
      <c r="M563" s="560" t="s">
        <v>8550</v>
      </c>
      <c r="N563" s="561" t="n">
        <v>3179995.5425512</v>
      </c>
      <c r="O563" s="562" t="s">
        <v>9167</v>
      </c>
    </row>
    <row r="564" customFormat="false" ht="25.5" hidden="false" customHeight="false" outlineLevel="0" collapsed="false">
      <c r="A564" s="557" t="s">
        <v>9168</v>
      </c>
      <c r="B564" s="558" t="s">
        <v>109</v>
      </c>
      <c r="C564" s="558" t="s">
        <v>9169</v>
      </c>
      <c r="D564" s="558" t="s">
        <v>2728</v>
      </c>
      <c r="E564" s="559" t="s">
        <v>168</v>
      </c>
      <c r="F564" s="560" t="s">
        <v>9170</v>
      </c>
      <c r="G564" s="560"/>
      <c r="H564" s="560" t="s">
        <v>9171</v>
      </c>
      <c r="I564" s="560"/>
      <c r="J564" s="560" t="s">
        <v>9172</v>
      </c>
      <c r="K564" s="560"/>
      <c r="L564" s="561" t="n">
        <v>206.3397454</v>
      </c>
      <c r="M564" s="560" t="s">
        <v>8550</v>
      </c>
      <c r="N564" s="561" t="n">
        <v>3180201.8822966</v>
      </c>
      <c r="O564" s="562" t="s">
        <v>9167</v>
      </c>
    </row>
    <row r="565" customFormat="false" ht="25.5" hidden="false" customHeight="false" outlineLevel="0" collapsed="false">
      <c r="A565" s="557" t="s">
        <v>4099</v>
      </c>
      <c r="B565" s="558" t="s">
        <v>109</v>
      </c>
      <c r="C565" s="558" t="s">
        <v>4100</v>
      </c>
      <c r="D565" s="558" t="s">
        <v>2728</v>
      </c>
      <c r="E565" s="559" t="s">
        <v>168</v>
      </c>
      <c r="F565" s="560" t="s">
        <v>6846</v>
      </c>
      <c r="G565" s="560"/>
      <c r="H565" s="560" t="s">
        <v>5214</v>
      </c>
      <c r="I565" s="560"/>
      <c r="J565" s="560" t="s">
        <v>9173</v>
      </c>
      <c r="K565" s="560"/>
      <c r="L565" s="561" t="n">
        <v>203.9429463</v>
      </c>
      <c r="M565" s="560" t="s">
        <v>8550</v>
      </c>
      <c r="N565" s="561" t="n">
        <v>3180405.8252429</v>
      </c>
      <c r="O565" s="562" t="s">
        <v>9174</v>
      </c>
    </row>
    <row r="566" customFormat="false" ht="25.5" hidden="false" customHeight="false" outlineLevel="0" collapsed="false">
      <c r="A566" s="557" t="s">
        <v>9175</v>
      </c>
      <c r="B566" s="558" t="s">
        <v>109</v>
      </c>
      <c r="C566" s="558" t="s">
        <v>9176</v>
      </c>
      <c r="D566" s="558" t="s">
        <v>2728</v>
      </c>
      <c r="E566" s="559" t="s">
        <v>269</v>
      </c>
      <c r="F566" s="560" t="s">
        <v>9177</v>
      </c>
      <c r="G566" s="560"/>
      <c r="H566" s="560" t="s">
        <v>9178</v>
      </c>
      <c r="I566" s="560"/>
      <c r="J566" s="560" t="s">
        <v>9179</v>
      </c>
      <c r="K566" s="560"/>
      <c r="L566" s="561" t="n">
        <v>202.9400806</v>
      </c>
      <c r="M566" s="560" t="s">
        <v>8550</v>
      </c>
      <c r="N566" s="561" t="n">
        <v>3180608.7653235</v>
      </c>
      <c r="O566" s="562" t="s">
        <v>9180</v>
      </c>
    </row>
    <row r="567" customFormat="false" ht="25.5" hidden="false" customHeight="false" outlineLevel="0" collapsed="false">
      <c r="A567" s="557" t="s">
        <v>3831</v>
      </c>
      <c r="B567" s="558" t="s">
        <v>109</v>
      </c>
      <c r="C567" s="558" t="s">
        <v>3832</v>
      </c>
      <c r="D567" s="558" t="s">
        <v>2728</v>
      </c>
      <c r="E567" s="559" t="s">
        <v>168</v>
      </c>
      <c r="F567" s="560" t="s">
        <v>7135</v>
      </c>
      <c r="G567" s="560"/>
      <c r="H567" s="560" t="s">
        <v>9181</v>
      </c>
      <c r="I567" s="560"/>
      <c r="J567" s="560" t="s">
        <v>9182</v>
      </c>
      <c r="K567" s="560"/>
      <c r="L567" s="561" t="n">
        <v>200.4659649</v>
      </c>
      <c r="M567" s="560" t="s">
        <v>8550</v>
      </c>
      <c r="N567" s="561" t="n">
        <v>3180809.2312884</v>
      </c>
      <c r="O567" s="562" t="s">
        <v>9180</v>
      </c>
    </row>
    <row r="568" customFormat="false" ht="38.25" hidden="false" customHeight="false" outlineLevel="0" collapsed="false">
      <c r="A568" s="557" t="s">
        <v>9183</v>
      </c>
      <c r="B568" s="558" t="s">
        <v>109</v>
      </c>
      <c r="C568" s="558" t="s">
        <v>9184</v>
      </c>
      <c r="D568" s="558" t="s">
        <v>2728</v>
      </c>
      <c r="E568" s="559" t="s">
        <v>168</v>
      </c>
      <c r="F568" s="560" t="s">
        <v>9185</v>
      </c>
      <c r="G568" s="560"/>
      <c r="H568" s="560" t="s">
        <v>5711</v>
      </c>
      <c r="I568" s="560"/>
      <c r="J568" s="560" t="s">
        <v>9186</v>
      </c>
      <c r="K568" s="560"/>
      <c r="L568" s="561" t="n">
        <v>197.3168288</v>
      </c>
      <c r="M568" s="560" t="s">
        <v>8550</v>
      </c>
      <c r="N568" s="561" t="n">
        <v>3181006.5481172</v>
      </c>
      <c r="O568" s="562" t="s">
        <v>9187</v>
      </c>
    </row>
    <row r="569" customFormat="false" ht="38.25" hidden="false" customHeight="false" outlineLevel="0" collapsed="false">
      <c r="A569" s="557" t="s">
        <v>3687</v>
      </c>
      <c r="B569" s="558" t="s">
        <v>109</v>
      </c>
      <c r="C569" s="558" t="s">
        <v>3688</v>
      </c>
      <c r="D569" s="558" t="s">
        <v>2728</v>
      </c>
      <c r="E569" s="559" t="s">
        <v>168</v>
      </c>
      <c r="F569" s="560" t="s">
        <v>9188</v>
      </c>
      <c r="G569" s="560"/>
      <c r="H569" s="560" t="s">
        <v>9189</v>
      </c>
      <c r="I569" s="560"/>
      <c r="J569" s="560" t="s">
        <v>9190</v>
      </c>
      <c r="K569" s="560"/>
      <c r="L569" s="561" t="n">
        <v>196.4582442</v>
      </c>
      <c r="M569" s="560" t="s">
        <v>8550</v>
      </c>
      <c r="N569" s="561" t="n">
        <v>3181203.0063614</v>
      </c>
      <c r="O569" s="562" t="s">
        <v>9187</v>
      </c>
    </row>
    <row r="570" customFormat="false" ht="15" hidden="false" customHeight="false" outlineLevel="0" collapsed="false">
      <c r="A570" s="557" t="s">
        <v>3430</v>
      </c>
      <c r="B570" s="558" t="s">
        <v>2730</v>
      </c>
      <c r="C570" s="558" t="s">
        <v>3431</v>
      </c>
      <c r="D570" s="558" t="s">
        <v>2728</v>
      </c>
      <c r="E570" s="559" t="s">
        <v>2732</v>
      </c>
      <c r="F570" s="560" t="s">
        <v>9191</v>
      </c>
      <c r="G570" s="560"/>
      <c r="H570" s="560" t="s">
        <v>6611</v>
      </c>
      <c r="I570" s="560"/>
      <c r="J570" s="560" t="s">
        <v>9192</v>
      </c>
      <c r="K570" s="560"/>
      <c r="L570" s="561" t="n">
        <v>194.830857</v>
      </c>
      <c r="M570" s="560" t="s">
        <v>8550</v>
      </c>
      <c r="N570" s="561" t="n">
        <v>3181397.8372184</v>
      </c>
      <c r="O570" s="562" t="s">
        <v>9193</v>
      </c>
    </row>
    <row r="571" customFormat="false" ht="51" hidden="false" customHeight="false" outlineLevel="0" collapsed="false">
      <c r="A571" s="557" t="s">
        <v>3416</v>
      </c>
      <c r="B571" s="558" t="s">
        <v>109</v>
      </c>
      <c r="C571" s="558" t="s">
        <v>3417</v>
      </c>
      <c r="D571" s="558" t="s">
        <v>2728</v>
      </c>
      <c r="E571" s="559" t="s">
        <v>269</v>
      </c>
      <c r="F571" s="560" t="s">
        <v>9194</v>
      </c>
      <c r="G571" s="560"/>
      <c r="H571" s="560" t="s">
        <v>9195</v>
      </c>
      <c r="I571" s="560"/>
      <c r="J571" s="560" t="s">
        <v>9196</v>
      </c>
      <c r="K571" s="560"/>
      <c r="L571" s="561" t="n">
        <v>194.0395442</v>
      </c>
      <c r="M571" s="560" t="s">
        <v>8550</v>
      </c>
      <c r="N571" s="561" t="n">
        <v>3181591.8767626</v>
      </c>
      <c r="O571" s="562" t="s">
        <v>9197</v>
      </c>
    </row>
    <row r="572" customFormat="false" ht="38.25" hidden="false" customHeight="false" outlineLevel="0" collapsed="false">
      <c r="A572" s="557" t="s">
        <v>9198</v>
      </c>
      <c r="B572" s="558" t="s">
        <v>109</v>
      </c>
      <c r="C572" s="558" t="s">
        <v>9199</v>
      </c>
      <c r="D572" s="558" t="s">
        <v>2728</v>
      </c>
      <c r="E572" s="559" t="s">
        <v>168</v>
      </c>
      <c r="F572" s="560" t="s">
        <v>6726</v>
      </c>
      <c r="G572" s="560"/>
      <c r="H572" s="560" t="s">
        <v>9200</v>
      </c>
      <c r="I572" s="560"/>
      <c r="J572" s="560" t="s">
        <v>9201</v>
      </c>
      <c r="K572" s="560"/>
      <c r="L572" s="561" t="n">
        <v>190.9342399</v>
      </c>
      <c r="M572" s="560" t="s">
        <v>8550</v>
      </c>
      <c r="N572" s="561" t="n">
        <v>3181782.8110025</v>
      </c>
      <c r="O572" s="562" t="s">
        <v>9197</v>
      </c>
    </row>
    <row r="573" customFormat="false" ht="25.5" hidden="false" customHeight="false" outlineLevel="0" collapsed="false">
      <c r="A573" s="557" t="s">
        <v>3329</v>
      </c>
      <c r="B573" s="558" t="s">
        <v>109</v>
      </c>
      <c r="C573" s="558" t="s">
        <v>3330</v>
      </c>
      <c r="D573" s="558" t="s">
        <v>2728</v>
      </c>
      <c r="E573" s="559" t="s">
        <v>168</v>
      </c>
      <c r="F573" s="560" t="s">
        <v>9202</v>
      </c>
      <c r="G573" s="560"/>
      <c r="H573" s="560" t="s">
        <v>9203</v>
      </c>
      <c r="I573" s="560"/>
      <c r="J573" s="560" t="s">
        <v>9204</v>
      </c>
      <c r="K573" s="560"/>
      <c r="L573" s="561" t="n">
        <v>190.2836925</v>
      </c>
      <c r="M573" s="560" t="s">
        <v>8550</v>
      </c>
      <c r="N573" s="561" t="n">
        <v>3181973.094695</v>
      </c>
      <c r="O573" s="562" t="s">
        <v>9205</v>
      </c>
    </row>
    <row r="574" customFormat="false" ht="38.25" hidden="false" customHeight="false" outlineLevel="0" collapsed="false">
      <c r="A574" s="557" t="s">
        <v>9206</v>
      </c>
      <c r="B574" s="558" t="s">
        <v>109</v>
      </c>
      <c r="C574" s="558" t="s">
        <v>9207</v>
      </c>
      <c r="D574" s="558" t="s">
        <v>2728</v>
      </c>
      <c r="E574" s="559" t="s">
        <v>269</v>
      </c>
      <c r="F574" s="560" t="s">
        <v>9208</v>
      </c>
      <c r="G574" s="560"/>
      <c r="H574" s="560" t="s">
        <v>9209</v>
      </c>
      <c r="I574" s="560"/>
      <c r="J574" s="560" t="s">
        <v>9210</v>
      </c>
      <c r="K574" s="560"/>
      <c r="L574" s="561" t="n">
        <v>190.0832188</v>
      </c>
      <c r="M574" s="560" t="s">
        <v>8550</v>
      </c>
      <c r="N574" s="561" t="n">
        <v>3182163.1779138</v>
      </c>
      <c r="O574" s="562" t="s">
        <v>9205</v>
      </c>
    </row>
    <row r="575" customFormat="false" ht="15" hidden="false" customHeight="false" outlineLevel="0" collapsed="false">
      <c r="A575" s="557" t="s">
        <v>9211</v>
      </c>
      <c r="B575" s="558" t="s">
        <v>109</v>
      </c>
      <c r="C575" s="558" t="s">
        <v>9212</v>
      </c>
      <c r="D575" s="558" t="s">
        <v>6649</v>
      </c>
      <c r="E575" s="559" t="s">
        <v>2798</v>
      </c>
      <c r="F575" s="560" t="s">
        <v>9213</v>
      </c>
      <c r="G575" s="560"/>
      <c r="H575" s="560" t="s">
        <v>9214</v>
      </c>
      <c r="I575" s="560"/>
      <c r="J575" s="560" t="s">
        <v>9215</v>
      </c>
      <c r="K575" s="560"/>
      <c r="L575" s="561" t="n">
        <v>187.8463916</v>
      </c>
      <c r="M575" s="560" t="s">
        <v>8550</v>
      </c>
      <c r="N575" s="561" t="n">
        <v>3182351.0243054</v>
      </c>
      <c r="O575" s="562" t="s">
        <v>9216</v>
      </c>
    </row>
    <row r="576" customFormat="false" ht="38.25" hidden="false" customHeight="false" outlineLevel="0" collapsed="false">
      <c r="A576" s="557" t="s">
        <v>9217</v>
      </c>
      <c r="B576" s="558" t="s">
        <v>109</v>
      </c>
      <c r="C576" s="558" t="s">
        <v>9218</v>
      </c>
      <c r="D576" s="558" t="s">
        <v>2728</v>
      </c>
      <c r="E576" s="559" t="s">
        <v>168</v>
      </c>
      <c r="F576" s="560" t="s">
        <v>8120</v>
      </c>
      <c r="G576" s="560"/>
      <c r="H576" s="560" t="s">
        <v>9219</v>
      </c>
      <c r="I576" s="560"/>
      <c r="J576" s="560" t="s">
        <v>9220</v>
      </c>
      <c r="K576" s="560"/>
      <c r="L576" s="561" t="n">
        <v>187.5172064</v>
      </c>
      <c r="M576" s="560" t="s">
        <v>8550</v>
      </c>
      <c r="N576" s="561" t="n">
        <v>3182538.5415118</v>
      </c>
      <c r="O576" s="562" t="s">
        <v>9221</v>
      </c>
    </row>
    <row r="577" customFormat="false" ht="25.5" hidden="false" customHeight="false" outlineLevel="0" collapsed="false">
      <c r="A577" s="557" t="s">
        <v>3168</v>
      </c>
      <c r="B577" s="558" t="s">
        <v>109</v>
      </c>
      <c r="C577" s="558" t="s">
        <v>3169</v>
      </c>
      <c r="D577" s="558" t="s">
        <v>2728</v>
      </c>
      <c r="E577" s="559" t="s">
        <v>417</v>
      </c>
      <c r="F577" s="560" t="s">
        <v>9222</v>
      </c>
      <c r="G577" s="560"/>
      <c r="H577" s="560" t="s">
        <v>9223</v>
      </c>
      <c r="I577" s="560"/>
      <c r="J577" s="560" t="s">
        <v>9224</v>
      </c>
      <c r="K577" s="560"/>
      <c r="L577" s="561" t="n">
        <v>186.0062686</v>
      </c>
      <c r="M577" s="560" t="s">
        <v>8550</v>
      </c>
      <c r="N577" s="561" t="n">
        <v>3182724.5477804</v>
      </c>
      <c r="O577" s="562" t="s">
        <v>9221</v>
      </c>
    </row>
    <row r="578" customFormat="false" ht="51" hidden="false" customHeight="false" outlineLevel="0" collapsed="false">
      <c r="A578" s="557" t="s">
        <v>9225</v>
      </c>
      <c r="B578" s="558" t="s">
        <v>109</v>
      </c>
      <c r="C578" s="558" t="s">
        <v>9226</v>
      </c>
      <c r="D578" s="558" t="s">
        <v>2728</v>
      </c>
      <c r="E578" s="559" t="s">
        <v>168</v>
      </c>
      <c r="F578" s="560" t="s">
        <v>9227</v>
      </c>
      <c r="G578" s="560"/>
      <c r="H578" s="560" t="s">
        <v>9228</v>
      </c>
      <c r="I578" s="560"/>
      <c r="J578" s="560" t="s">
        <v>9229</v>
      </c>
      <c r="K578" s="560"/>
      <c r="L578" s="561" t="n">
        <v>185.3873743</v>
      </c>
      <c r="M578" s="560" t="s">
        <v>8550</v>
      </c>
      <c r="N578" s="561" t="n">
        <v>3182909.9351547</v>
      </c>
      <c r="O578" s="562" t="s">
        <v>9230</v>
      </c>
    </row>
    <row r="579" customFormat="false" ht="25.5" hidden="false" customHeight="false" outlineLevel="0" collapsed="false">
      <c r="A579" s="557" t="s">
        <v>2813</v>
      </c>
      <c r="B579" s="558" t="s">
        <v>203</v>
      </c>
      <c r="C579" s="558" t="s">
        <v>2814</v>
      </c>
      <c r="D579" s="558" t="s">
        <v>2728</v>
      </c>
      <c r="E579" s="559" t="s">
        <v>168</v>
      </c>
      <c r="F579" s="560" t="s">
        <v>6674</v>
      </c>
      <c r="G579" s="560"/>
      <c r="H579" s="560" t="s">
        <v>9231</v>
      </c>
      <c r="I579" s="560"/>
      <c r="J579" s="560" t="s">
        <v>9232</v>
      </c>
      <c r="K579" s="560"/>
      <c r="L579" s="561" t="n">
        <v>185.2591667</v>
      </c>
      <c r="M579" s="560" t="s">
        <v>8550</v>
      </c>
      <c r="N579" s="561" t="n">
        <v>3183095.1943214</v>
      </c>
      <c r="O579" s="562" t="s">
        <v>9230</v>
      </c>
    </row>
    <row r="580" customFormat="false" ht="25.5" hidden="false" customHeight="false" outlineLevel="0" collapsed="false">
      <c r="A580" s="557" t="s">
        <v>4091</v>
      </c>
      <c r="B580" s="558" t="s">
        <v>109</v>
      </c>
      <c r="C580" s="558" t="s">
        <v>4092</v>
      </c>
      <c r="D580" s="558" t="s">
        <v>2728</v>
      </c>
      <c r="E580" s="559" t="s">
        <v>417</v>
      </c>
      <c r="F580" s="560" t="s">
        <v>9233</v>
      </c>
      <c r="G580" s="560"/>
      <c r="H580" s="560" t="s">
        <v>7881</v>
      </c>
      <c r="I580" s="560"/>
      <c r="J580" s="560" t="s">
        <v>9234</v>
      </c>
      <c r="K580" s="560"/>
      <c r="L580" s="561" t="n">
        <v>183.7340603</v>
      </c>
      <c r="M580" s="560" t="s">
        <v>8550</v>
      </c>
      <c r="N580" s="561" t="n">
        <v>3183278.9283817</v>
      </c>
      <c r="O580" s="562" t="s">
        <v>9235</v>
      </c>
    </row>
    <row r="581" customFormat="false" ht="38.25" hidden="false" customHeight="false" outlineLevel="0" collapsed="false">
      <c r="A581" s="557" t="s">
        <v>9236</v>
      </c>
      <c r="B581" s="558" t="s">
        <v>109</v>
      </c>
      <c r="C581" s="558" t="s">
        <v>9237</v>
      </c>
      <c r="D581" s="558" t="s">
        <v>2728</v>
      </c>
      <c r="E581" s="559" t="s">
        <v>168</v>
      </c>
      <c r="F581" s="560" t="s">
        <v>9238</v>
      </c>
      <c r="G581" s="560"/>
      <c r="H581" s="560" t="s">
        <v>9239</v>
      </c>
      <c r="I581" s="560"/>
      <c r="J581" s="560" t="s">
        <v>9240</v>
      </c>
      <c r="K581" s="560"/>
      <c r="L581" s="561" t="n">
        <v>183.1276731</v>
      </c>
      <c r="M581" s="560" t="s">
        <v>8550</v>
      </c>
      <c r="N581" s="561" t="n">
        <v>3183462.0560548</v>
      </c>
      <c r="O581" s="562" t="s">
        <v>9235</v>
      </c>
    </row>
    <row r="582" customFormat="false" ht="51" hidden="false" customHeight="false" outlineLevel="0" collapsed="false">
      <c r="A582" s="557" t="s">
        <v>4242</v>
      </c>
      <c r="B582" s="558" t="s">
        <v>109</v>
      </c>
      <c r="C582" s="558" t="s">
        <v>4243</v>
      </c>
      <c r="D582" s="558" t="s">
        <v>2728</v>
      </c>
      <c r="E582" s="559" t="s">
        <v>168</v>
      </c>
      <c r="F582" s="560" t="s">
        <v>6674</v>
      </c>
      <c r="G582" s="560"/>
      <c r="H582" s="560" t="s">
        <v>9241</v>
      </c>
      <c r="I582" s="560"/>
      <c r="J582" s="560" t="s">
        <v>9242</v>
      </c>
      <c r="K582" s="560"/>
      <c r="L582" s="561" t="n">
        <v>181.0128531</v>
      </c>
      <c r="M582" s="560" t="s">
        <v>8550</v>
      </c>
      <c r="N582" s="561" t="n">
        <v>3183643.0689079</v>
      </c>
      <c r="O582" s="562" t="s">
        <v>9243</v>
      </c>
    </row>
    <row r="583" customFormat="false" ht="15" hidden="false" customHeight="false" outlineLevel="0" collapsed="false">
      <c r="A583" s="557" t="s">
        <v>4128</v>
      </c>
      <c r="B583" s="558" t="s">
        <v>65</v>
      </c>
      <c r="C583" s="558" t="s">
        <v>4129</v>
      </c>
      <c r="D583" s="558" t="s">
        <v>2728</v>
      </c>
      <c r="E583" s="559" t="s">
        <v>168</v>
      </c>
      <c r="F583" s="560" t="s">
        <v>9244</v>
      </c>
      <c r="G583" s="560"/>
      <c r="H583" s="560" t="s">
        <v>4836</v>
      </c>
      <c r="I583" s="560"/>
      <c r="J583" s="560" t="s">
        <v>8468</v>
      </c>
      <c r="K583" s="560"/>
      <c r="L583" s="561" t="n">
        <v>179.843868</v>
      </c>
      <c r="M583" s="560" t="s">
        <v>8550</v>
      </c>
      <c r="N583" s="561" t="n">
        <v>3183822.9127759</v>
      </c>
      <c r="O583" s="562" t="s">
        <v>9245</v>
      </c>
    </row>
    <row r="584" customFormat="false" ht="51" hidden="false" customHeight="false" outlineLevel="0" collapsed="false">
      <c r="A584" s="557" t="s">
        <v>2943</v>
      </c>
      <c r="B584" s="558" t="s">
        <v>109</v>
      </c>
      <c r="C584" s="558" t="s">
        <v>2944</v>
      </c>
      <c r="D584" s="558" t="s">
        <v>2728</v>
      </c>
      <c r="E584" s="559" t="s">
        <v>168</v>
      </c>
      <c r="F584" s="560" t="s">
        <v>7395</v>
      </c>
      <c r="G584" s="560"/>
      <c r="H584" s="560" t="s">
        <v>9246</v>
      </c>
      <c r="I584" s="560"/>
      <c r="J584" s="560" t="s">
        <v>9247</v>
      </c>
      <c r="K584" s="560"/>
      <c r="L584" s="561" t="n">
        <v>179.4841803</v>
      </c>
      <c r="M584" s="560" t="s">
        <v>8550</v>
      </c>
      <c r="N584" s="561" t="n">
        <v>3184002.3969562</v>
      </c>
      <c r="O584" s="562" t="s">
        <v>9245</v>
      </c>
    </row>
    <row r="585" customFormat="false" ht="38.25" hidden="false" customHeight="false" outlineLevel="0" collapsed="false">
      <c r="A585" s="557" t="s">
        <v>9248</v>
      </c>
      <c r="B585" s="558" t="s">
        <v>109</v>
      </c>
      <c r="C585" s="558" t="s">
        <v>9249</v>
      </c>
      <c r="D585" s="558" t="s">
        <v>2728</v>
      </c>
      <c r="E585" s="559" t="s">
        <v>269</v>
      </c>
      <c r="F585" s="560" t="s">
        <v>9250</v>
      </c>
      <c r="G585" s="560"/>
      <c r="H585" s="560" t="s">
        <v>9251</v>
      </c>
      <c r="I585" s="560"/>
      <c r="J585" s="560" t="s">
        <v>9252</v>
      </c>
      <c r="K585" s="560"/>
      <c r="L585" s="561" t="n">
        <v>177.2657454</v>
      </c>
      <c r="M585" s="560" t="s">
        <v>8550</v>
      </c>
      <c r="N585" s="561" t="n">
        <v>3184179.6627016</v>
      </c>
      <c r="O585" s="562" t="s">
        <v>9253</v>
      </c>
    </row>
    <row r="586" customFormat="false" ht="51" hidden="false" customHeight="false" outlineLevel="0" collapsed="false">
      <c r="A586" s="557" t="s">
        <v>9254</v>
      </c>
      <c r="B586" s="558" t="s">
        <v>109</v>
      </c>
      <c r="C586" s="558" t="s">
        <v>9255</v>
      </c>
      <c r="D586" s="558" t="s">
        <v>2728</v>
      </c>
      <c r="E586" s="559" t="s">
        <v>269</v>
      </c>
      <c r="F586" s="560" t="s">
        <v>9256</v>
      </c>
      <c r="G586" s="560"/>
      <c r="H586" s="560" t="s">
        <v>8700</v>
      </c>
      <c r="I586" s="560"/>
      <c r="J586" s="560" t="s">
        <v>9257</v>
      </c>
      <c r="K586" s="560"/>
      <c r="L586" s="561" t="n">
        <v>177.0215055</v>
      </c>
      <c r="M586" s="560" t="s">
        <v>8550</v>
      </c>
      <c r="N586" s="561" t="n">
        <v>3184356.6842071</v>
      </c>
      <c r="O586" s="562" t="s">
        <v>9253</v>
      </c>
    </row>
    <row r="587" customFormat="false" ht="25.5" hidden="false" customHeight="false" outlineLevel="0" collapsed="false">
      <c r="A587" s="557" t="s">
        <v>3631</v>
      </c>
      <c r="B587" s="558" t="s">
        <v>109</v>
      </c>
      <c r="C587" s="558" t="s">
        <v>3632</v>
      </c>
      <c r="D587" s="558" t="s">
        <v>2728</v>
      </c>
      <c r="E587" s="559" t="s">
        <v>168</v>
      </c>
      <c r="F587" s="560" t="s">
        <v>9258</v>
      </c>
      <c r="G587" s="560"/>
      <c r="H587" s="560" t="s">
        <v>9259</v>
      </c>
      <c r="I587" s="560"/>
      <c r="J587" s="560" t="s">
        <v>9260</v>
      </c>
      <c r="K587" s="560"/>
      <c r="L587" s="561" t="n">
        <v>176.2469906</v>
      </c>
      <c r="M587" s="560" t="s">
        <v>8550</v>
      </c>
      <c r="N587" s="561" t="n">
        <v>3184532.9311977</v>
      </c>
      <c r="O587" s="562" t="s">
        <v>9261</v>
      </c>
    </row>
    <row r="588" customFormat="false" ht="25.5" hidden="false" customHeight="false" outlineLevel="0" collapsed="false">
      <c r="A588" s="557" t="s">
        <v>3114</v>
      </c>
      <c r="B588" s="558" t="s">
        <v>109</v>
      </c>
      <c r="C588" s="558" t="s">
        <v>3115</v>
      </c>
      <c r="D588" s="558" t="s">
        <v>2728</v>
      </c>
      <c r="E588" s="559" t="s">
        <v>269</v>
      </c>
      <c r="F588" s="560" t="s">
        <v>7981</v>
      </c>
      <c r="G588" s="560"/>
      <c r="H588" s="560" t="s">
        <v>9262</v>
      </c>
      <c r="I588" s="560"/>
      <c r="J588" s="560" t="s">
        <v>9263</v>
      </c>
      <c r="K588" s="560"/>
      <c r="L588" s="561" t="n">
        <v>175.6475111</v>
      </c>
      <c r="M588" s="560" t="s">
        <v>8550</v>
      </c>
      <c r="N588" s="561" t="n">
        <v>3184708.5787088</v>
      </c>
      <c r="O588" s="562" t="s">
        <v>9261</v>
      </c>
    </row>
    <row r="589" customFormat="false" ht="25.5" hidden="false" customHeight="false" outlineLevel="0" collapsed="false">
      <c r="A589" s="557" t="s">
        <v>3838</v>
      </c>
      <c r="B589" s="558" t="s">
        <v>109</v>
      </c>
      <c r="C589" s="558" t="s">
        <v>3839</v>
      </c>
      <c r="D589" s="558" t="s">
        <v>2728</v>
      </c>
      <c r="E589" s="559" t="s">
        <v>3083</v>
      </c>
      <c r="F589" s="560" t="s">
        <v>9264</v>
      </c>
      <c r="G589" s="560"/>
      <c r="H589" s="560" t="s">
        <v>9265</v>
      </c>
      <c r="I589" s="560"/>
      <c r="J589" s="560" t="s">
        <v>9266</v>
      </c>
      <c r="K589" s="560"/>
      <c r="L589" s="561" t="n">
        <v>173.4979681</v>
      </c>
      <c r="M589" s="560" t="s">
        <v>8550</v>
      </c>
      <c r="N589" s="561" t="n">
        <v>3184882.0766769</v>
      </c>
      <c r="O589" s="562" t="s">
        <v>9267</v>
      </c>
    </row>
    <row r="590" customFormat="false" ht="38.25" hidden="false" customHeight="false" outlineLevel="0" collapsed="false">
      <c r="A590" s="557" t="s">
        <v>9268</v>
      </c>
      <c r="B590" s="558" t="s">
        <v>109</v>
      </c>
      <c r="C590" s="558" t="s">
        <v>9269</v>
      </c>
      <c r="D590" s="558" t="s">
        <v>2728</v>
      </c>
      <c r="E590" s="559" t="s">
        <v>168</v>
      </c>
      <c r="F590" s="560" t="s">
        <v>7272</v>
      </c>
      <c r="G590" s="560"/>
      <c r="H590" s="560" t="s">
        <v>9270</v>
      </c>
      <c r="I590" s="560"/>
      <c r="J590" s="560" t="s">
        <v>9271</v>
      </c>
      <c r="K590" s="560"/>
      <c r="L590" s="561" t="n">
        <v>173.2396015</v>
      </c>
      <c r="M590" s="560" t="s">
        <v>8550</v>
      </c>
      <c r="N590" s="561" t="n">
        <v>3185055.3162784</v>
      </c>
      <c r="O590" s="562" t="s">
        <v>9267</v>
      </c>
    </row>
    <row r="591" customFormat="false" ht="38.25" hidden="false" customHeight="false" outlineLevel="0" collapsed="false">
      <c r="A591" s="557" t="s">
        <v>9272</v>
      </c>
      <c r="B591" s="558" t="s">
        <v>109</v>
      </c>
      <c r="C591" s="558" t="s">
        <v>9273</v>
      </c>
      <c r="D591" s="558" t="s">
        <v>3172</v>
      </c>
      <c r="E591" s="559" t="s">
        <v>2772</v>
      </c>
      <c r="F591" s="560" t="s">
        <v>7125</v>
      </c>
      <c r="G591" s="560"/>
      <c r="H591" s="560" t="s">
        <v>9274</v>
      </c>
      <c r="I591" s="560"/>
      <c r="J591" s="560" t="s">
        <v>9275</v>
      </c>
      <c r="K591" s="560"/>
      <c r="L591" s="561" t="n">
        <v>170.9715705</v>
      </c>
      <c r="M591" s="560" t="s">
        <v>8550</v>
      </c>
      <c r="N591" s="561" t="n">
        <v>3185226.2878489</v>
      </c>
      <c r="O591" s="562" t="s">
        <v>9276</v>
      </c>
    </row>
    <row r="592" customFormat="false" ht="63.75" hidden="false" customHeight="false" outlineLevel="0" collapsed="false">
      <c r="A592" s="557" t="s">
        <v>4107</v>
      </c>
      <c r="B592" s="558" t="s">
        <v>203</v>
      </c>
      <c r="C592" s="558" t="s">
        <v>4108</v>
      </c>
      <c r="D592" s="558" t="s">
        <v>2728</v>
      </c>
      <c r="E592" s="559" t="s">
        <v>168</v>
      </c>
      <c r="F592" s="560" t="s">
        <v>6674</v>
      </c>
      <c r="G592" s="560"/>
      <c r="H592" s="560" t="s">
        <v>9277</v>
      </c>
      <c r="I592" s="560"/>
      <c r="J592" s="560" t="s">
        <v>9278</v>
      </c>
      <c r="K592" s="560"/>
      <c r="L592" s="561" t="n">
        <v>169.2130971</v>
      </c>
      <c r="M592" s="560" t="s">
        <v>8550</v>
      </c>
      <c r="N592" s="561" t="n">
        <v>3185395.500946</v>
      </c>
      <c r="O592" s="562" t="s">
        <v>9276</v>
      </c>
    </row>
    <row r="593" customFormat="false" ht="15" hidden="false" customHeight="false" outlineLevel="0" collapsed="false">
      <c r="A593" s="557" t="s">
        <v>2740</v>
      </c>
      <c r="B593" s="558" t="s">
        <v>2730</v>
      </c>
      <c r="C593" s="558" t="s">
        <v>2741</v>
      </c>
      <c r="D593" s="558" t="s">
        <v>2728</v>
      </c>
      <c r="E593" s="559" t="s">
        <v>2732</v>
      </c>
      <c r="F593" s="560" t="s">
        <v>7685</v>
      </c>
      <c r="G593" s="560"/>
      <c r="H593" s="560" t="s">
        <v>9279</v>
      </c>
      <c r="I593" s="560"/>
      <c r="J593" s="560" t="s">
        <v>9280</v>
      </c>
      <c r="K593" s="560"/>
      <c r="L593" s="561" t="n">
        <v>167.8542768</v>
      </c>
      <c r="M593" s="560" t="s">
        <v>8550</v>
      </c>
      <c r="N593" s="561" t="n">
        <v>3185563.3552228</v>
      </c>
      <c r="O593" s="562" t="s">
        <v>9281</v>
      </c>
    </row>
    <row r="594" customFormat="false" ht="38.25" hidden="false" customHeight="false" outlineLevel="0" collapsed="false">
      <c r="A594" s="557" t="s">
        <v>9282</v>
      </c>
      <c r="B594" s="558" t="s">
        <v>109</v>
      </c>
      <c r="C594" s="558" t="s">
        <v>9283</v>
      </c>
      <c r="D594" s="558" t="s">
        <v>2728</v>
      </c>
      <c r="E594" s="559" t="s">
        <v>168</v>
      </c>
      <c r="F594" s="560" t="s">
        <v>9284</v>
      </c>
      <c r="G594" s="560"/>
      <c r="H594" s="560" t="s">
        <v>9285</v>
      </c>
      <c r="I594" s="560"/>
      <c r="J594" s="560" t="s">
        <v>9286</v>
      </c>
      <c r="K594" s="560"/>
      <c r="L594" s="561" t="n">
        <v>167.5288843</v>
      </c>
      <c r="M594" s="560" t="s">
        <v>8550</v>
      </c>
      <c r="N594" s="561" t="n">
        <v>3185730.8841071</v>
      </c>
      <c r="O594" s="562" t="s">
        <v>9281</v>
      </c>
    </row>
    <row r="595" customFormat="false" ht="15" hidden="false" customHeight="false" outlineLevel="0" collapsed="false">
      <c r="A595" s="557" t="s">
        <v>3526</v>
      </c>
      <c r="B595" s="558" t="s">
        <v>2730</v>
      </c>
      <c r="C595" s="558" t="s">
        <v>3527</v>
      </c>
      <c r="D595" s="558" t="s">
        <v>2728</v>
      </c>
      <c r="E595" s="559" t="s">
        <v>2732</v>
      </c>
      <c r="F595" s="560" t="s">
        <v>8264</v>
      </c>
      <c r="G595" s="560"/>
      <c r="H595" s="560" t="s">
        <v>9287</v>
      </c>
      <c r="I595" s="560"/>
      <c r="J595" s="560" t="s">
        <v>9288</v>
      </c>
      <c r="K595" s="560"/>
      <c r="L595" s="561" t="n">
        <v>162.2591342</v>
      </c>
      <c r="M595" s="560" t="s">
        <v>8550</v>
      </c>
      <c r="N595" s="561" t="n">
        <v>3185893.1432413</v>
      </c>
      <c r="O595" s="562" t="s">
        <v>9289</v>
      </c>
    </row>
    <row r="596" customFormat="false" ht="25.5" hidden="false" customHeight="false" outlineLevel="0" collapsed="false">
      <c r="A596" s="557" t="s">
        <v>9290</v>
      </c>
      <c r="B596" s="558" t="s">
        <v>109</v>
      </c>
      <c r="C596" s="558" t="s">
        <v>9291</v>
      </c>
      <c r="D596" s="558" t="s">
        <v>2728</v>
      </c>
      <c r="E596" s="559" t="s">
        <v>168</v>
      </c>
      <c r="F596" s="560" t="s">
        <v>6846</v>
      </c>
      <c r="G596" s="560"/>
      <c r="H596" s="560" t="s">
        <v>9292</v>
      </c>
      <c r="I596" s="560"/>
      <c r="J596" s="560" t="s">
        <v>9293</v>
      </c>
      <c r="K596" s="560"/>
      <c r="L596" s="561" t="n">
        <v>161.4598282</v>
      </c>
      <c r="M596" s="560" t="s">
        <v>8550</v>
      </c>
      <c r="N596" s="561" t="n">
        <v>3186054.6030695</v>
      </c>
      <c r="O596" s="562" t="s">
        <v>9294</v>
      </c>
    </row>
    <row r="597" customFormat="false" ht="38.25" hidden="false" customHeight="false" outlineLevel="0" collapsed="false">
      <c r="A597" s="557" t="s">
        <v>3343</v>
      </c>
      <c r="B597" s="558" t="s">
        <v>109</v>
      </c>
      <c r="C597" s="558" t="s">
        <v>3344</v>
      </c>
      <c r="D597" s="558" t="s">
        <v>2728</v>
      </c>
      <c r="E597" s="559" t="s">
        <v>168</v>
      </c>
      <c r="F597" s="560" t="s">
        <v>8322</v>
      </c>
      <c r="G597" s="560"/>
      <c r="H597" s="560" t="s">
        <v>9295</v>
      </c>
      <c r="I597" s="560"/>
      <c r="J597" s="560" t="s">
        <v>9296</v>
      </c>
      <c r="K597" s="560"/>
      <c r="L597" s="561" t="n">
        <v>160.9003139</v>
      </c>
      <c r="M597" s="560" t="s">
        <v>8550</v>
      </c>
      <c r="N597" s="561" t="n">
        <v>3186215.5033834</v>
      </c>
      <c r="O597" s="562" t="s">
        <v>9294</v>
      </c>
    </row>
    <row r="598" customFormat="false" ht="25.5" hidden="false" customHeight="false" outlineLevel="0" collapsed="false">
      <c r="A598" s="557" t="s">
        <v>2823</v>
      </c>
      <c r="B598" s="558" t="s">
        <v>109</v>
      </c>
      <c r="C598" s="558" t="s">
        <v>2824</v>
      </c>
      <c r="D598" s="558" t="s">
        <v>2728</v>
      </c>
      <c r="E598" s="559" t="s">
        <v>168</v>
      </c>
      <c r="F598" s="560" t="s">
        <v>7386</v>
      </c>
      <c r="G598" s="560"/>
      <c r="H598" s="560" t="s">
        <v>9297</v>
      </c>
      <c r="I598" s="560"/>
      <c r="J598" s="560" t="s">
        <v>9298</v>
      </c>
      <c r="K598" s="560"/>
      <c r="L598" s="561" t="n">
        <v>159.7013548</v>
      </c>
      <c r="M598" s="560" t="s">
        <v>9299</v>
      </c>
      <c r="N598" s="561" t="n">
        <v>3186375.2047382</v>
      </c>
      <c r="O598" s="562" t="s">
        <v>9300</v>
      </c>
    </row>
    <row r="599" customFormat="false" ht="38.25" hidden="false" customHeight="false" outlineLevel="0" collapsed="false">
      <c r="A599" s="557" t="s">
        <v>3669</v>
      </c>
      <c r="B599" s="558" t="s">
        <v>109</v>
      </c>
      <c r="C599" s="558" t="s">
        <v>3670</v>
      </c>
      <c r="D599" s="558" t="s">
        <v>2728</v>
      </c>
      <c r="E599" s="559" t="s">
        <v>168</v>
      </c>
      <c r="F599" s="560" t="s">
        <v>7850</v>
      </c>
      <c r="G599" s="560"/>
      <c r="H599" s="560" t="s">
        <v>9301</v>
      </c>
      <c r="I599" s="560"/>
      <c r="J599" s="560" t="s">
        <v>9298</v>
      </c>
      <c r="K599" s="560"/>
      <c r="L599" s="561" t="n">
        <v>159.7013548</v>
      </c>
      <c r="M599" s="560" t="s">
        <v>9299</v>
      </c>
      <c r="N599" s="561" t="n">
        <v>3186534.906093</v>
      </c>
      <c r="O599" s="562" t="s">
        <v>9300</v>
      </c>
    </row>
    <row r="600" customFormat="false" ht="25.5" hidden="false" customHeight="false" outlineLevel="0" collapsed="false">
      <c r="A600" s="557" t="s">
        <v>3752</v>
      </c>
      <c r="B600" s="558" t="s">
        <v>109</v>
      </c>
      <c r="C600" s="558" t="s">
        <v>3753</v>
      </c>
      <c r="D600" s="558" t="s">
        <v>2728</v>
      </c>
      <c r="E600" s="559" t="s">
        <v>168</v>
      </c>
      <c r="F600" s="560" t="s">
        <v>7698</v>
      </c>
      <c r="G600" s="560"/>
      <c r="H600" s="560" t="s">
        <v>8567</v>
      </c>
      <c r="I600" s="560"/>
      <c r="J600" s="560" t="s">
        <v>9302</v>
      </c>
      <c r="K600" s="560"/>
      <c r="L600" s="561" t="n">
        <v>159.0619099</v>
      </c>
      <c r="M600" s="560" t="s">
        <v>9299</v>
      </c>
      <c r="N600" s="561" t="n">
        <v>3186693.9680029</v>
      </c>
      <c r="O600" s="562" t="s">
        <v>9300</v>
      </c>
    </row>
    <row r="601" customFormat="false" ht="38.25" hidden="false" customHeight="false" outlineLevel="0" collapsed="false">
      <c r="A601" s="557" t="s">
        <v>9303</v>
      </c>
      <c r="B601" s="558" t="s">
        <v>109</v>
      </c>
      <c r="C601" s="558" t="s">
        <v>9304</v>
      </c>
      <c r="D601" s="558" t="s">
        <v>2728</v>
      </c>
      <c r="E601" s="559" t="s">
        <v>168</v>
      </c>
      <c r="F601" s="560" t="s">
        <v>7395</v>
      </c>
      <c r="G601" s="560"/>
      <c r="H601" s="560" t="s">
        <v>9305</v>
      </c>
      <c r="I601" s="560"/>
      <c r="J601" s="560" t="s">
        <v>9306</v>
      </c>
      <c r="K601" s="560"/>
      <c r="L601" s="561" t="n">
        <v>158.5023957</v>
      </c>
      <c r="M601" s="560" t="s">
        <v>9299</v>
      </c>
      <c r="N601" s="561" t="n">
        <v>3186852.4703986</v>
      </c>
      <c r="O601" s="562" t="s">
        <v>9307</v>
      </c>
    </row>
    <row r="602" customFormat="false" ht="25.5" hidden="false" customHeight="false" outlineLevel="0" collapsed="false">
      <c r="A602" s="557" t="s">
        <v>9308</v>
      </c>
      <c r="B602" s="558" t="s">
        <v>109</v>
      </c>
      <c r="C602" s="558" t="s">
        <v>9309</v>
      </c>
      <c r="D602" s="558" t="s">
        <v>2728</v>
      </c>
      <c r="E602" s="559" t="s">
        <v>417</v>
      </c>
      <c r="F602" s="560" t="s">
        <v>9310</v>
      </c>
      <c r="G602" s="560"/>
      <c r="H602" s="560" t="s">
        <v>9311</v>
      </c>
      <c r="I602" s="560"/>
      <c r="J602" s="560" t="s">
        <v>9312</v>
      </c>
      <c r="K602" s="560"/>
      <c r="L602" s="561" t="n">
        <v>153.9954438</v>
      </c>
      <c r="M602" s="560" t="s">
        <v>9299</v>
      </c>
      <c r="N602" s="561" t="n">
        <v>3187006.4658424</v>
      </c>
      <c r="O602" s="562" t="s">
        <v>9307</v>
      </c>
    </row>
    <row r="603" customFormat="false" ht="15" hidden="false" customHeight="false" outlineLevel="0" collapsed="false">
      <c r="A603" s="557" t="s">
        <v>3905</v>
      </c>
      <c r="B603" s="558" t="s">
        <v>203</v>
      </c>
      <c r="C603" s="558" t="s">
        <v>3906</v>
      </c>
      <c r="D603" s="558" t="s">
        <v>2728</v>
      </c>
      <c r="E603" s="559" t="s">
        <v>168</v>
      </c>
      <c r="F603" s="560" t="s">
        <v>7395</v>
      </c>
      <c r="G603" s="560"/>
      <c r="H603" s="560" t="s">
        <v>9313</v>
      </c>
      <c r="I603" s="560"/>
      <c r="J603" s="560" t="s">
        <v>9314</v>
      </c>
      <c r="K603" s="560"/>
      <c r="L603" s="561" t="n">
        <v>151.3685889</v>
      </c>
      <c r="M603" s="560" t="s">
        <v>9299</v>
      </c>
      <c r="N603" s="561" t="n">
        <v>3187157.8344313</v>
      </c>
      <c r="O603" s="562" t="s">
        <v>9315</v>
      </c>
    </row>
    <row r="604" customFormat="false" ht="25.5" hidden="false" customHeight="false" outlineLevel="0" collapsed="false">
      <c r="A604" s="557" t="s">
        <v>9316</v>
      </c>
      <c r="B604" s="558" t="s">
        <v>109</v>
      </c>
      <c r="C604" s="558" t="s">
        <v>9317</v>
      </c>
      <c r="D604" s="558" t="s">
        <v>2728</v>
      </c>
      <c r="E604" s="559" t="s">
        <v>168</v>
      </c>
      <c r="F604" s="560" t="s">
        <v>6726</v>
      </c>
      <c r="G604" s="560"/>
      <c r="H604" s="560" t="s">
        <v>9318</v>
      </c>
      <c r="I604" s="560"/>
      <c r="J604" s="560" t="s">
        <v>9319</v>
      </c>
      <c r="K604" s="560"/>
      <c r="L604" s="561" t="n">
        <v>151.1687624</v>
      </c>
      <c r="M604" s="560" t="s">
        <v>9299</v>
      </c>
      <c r="N604" s="561" t="n">
        <v>3187309.0031937</v>
      </c>
      <c r="O604" s="562" t="s">
        <v>9315</v>
      </c>
    </row>
    <row r="605" customFormat="false" ht="25.5" hidden="false" customHeight="false" outlineLevel="0" collapsed="false">
      <c r="A605" s="557" t="s">
        <v>9320</v>
      </c>
      <c r="B605" s="558" t="s">
        <v>109</v>
      </c>
      <c r="C605" s="558" t="s">
        <v>9321</v>
      </c>
      <c r="D605" s="558" t="s">
        <v>2728</v>
      </c>
      <c r="E605" s="559" t="s">
        <v>168</v>
      </c>
      <c r="F605" s="560" t="s">
        <v>7850</v>
      </c>
      <c r="G605" s="560"/>
      <c r="H605" s="560" t="s">
        <v>9322</v>
      </c>
      <c r="I605" s="560"/>
      <c r="J605" s="560" t="s">
        <v>9323</v>
      </c>
      <c r="K605" s="560"/>
      <c r="L605" s="561" t="n">
        <v>149.7899594</v>
      </c>
      <c r="M605" s="560" t="s">
        <v>9299</v>
      </c>
      <c r="N605" s="561" t="n">
        <v>3187458.7931531</v>
      </c>
      <c r="O605" s="562" t="s">
        <v>9324</v>
      </c>
    </row>
    <row r="606" customFormat="false" ht="15" hidden="false" customHeight="false" outlineLevel="0" collapsed="false">
      <c r="A606" s="557" t="s">
        <v>4149</v>
      </c>
      <c r="B606" s="558" t="s">
        <v>65</v>
      </c>
      <c r="C606" s="558" t="s">
        <v>4150</v>
      </c>
      <c r="D606" s="558" t="s">
        <v>2728</v>
      </c>
      <c r="E606" s="559" t="s">
        <v>242</v>
      </c>
      <c r="F606" s="560" t="s">
        <v>7251</v>
      </c>
      <c r="G606" s="560"/>
      <c r="H606" s="560" t="s">
        <v>7836</v>
      </c>
      <c r="I606" s="560"/>
      <c r="J606" s="560" t="s">
        <v>9325</v>
      </c>
      <c r="K606" s="560"/>
      <c r="L606" s="561" t="n">
        <v>148.1913472</v>
      </c>
      <c r="M606" s="560" t="s">
        <v>9299</v>
      </c>
      <c r="N606" s="561" t="n">
        <v>3187606.9845003</v>
      </c>
      <c r="O606" s="562" t="s">
        <v>9324</v>
      </c>
    </row>
    <row r="607" customFormat="false" ht="25.5" hidden="false" customHeight="false" outlineLevel="0" collapsed="false">
      <c r="A607" s="557" t="s">
        <v>3747</v>
      </c>
      <c r="B607" s="558" t="s">
        <v>109</v>
      </c>
      <c r="C607" s="558" t="s">
        <v>3748</v>
      </c>
      <c r="D607" s="558" t="s">
        <v>2728</v>
      </c>
      <c r="E607" s="559" t="s">
        <v>168</v>
      </c>
      <c r="F607" s="560" t="s">
        <v>7481</v>
      </c>
      <c r="G607" s="560"/>
      <c r="H607" s="560" t="s">
        <v>9326</v>
      </c>
      <c r="I607" s="560"/>
      <c r="J607" s="560" t="s">
        <v>9327</v>
      </c>
      <c r="K607" s="560"/>
      <c r="L607" s="561" t="n">
        <v>146.5827437</v>
      </c>
      <c r="M607" s="560" t="s">
        <v>9299</v>
      </c>
      <c r="N607" s="561" t="n">
        <v>3187753.567244</v>
      </c>
      <c r="O607" s="562" t="s">
        <v>9328</v>
      </c>
    </row>
    <row r="608" customFormat="false" ht="15" hidden="false" customHeight="false" outlineLevel="0" collapsed="false">
      <c r="A608" s="557" t="s">
        <v>3193</v>
      </c>
      <c r="B608" s="558" t="s">
        <v>109</v>
      </c>
      <c r="C608" s="558" t="s">
        <v>3194</v>
      </c>
      <c r="D608" s="558" t="s">
        <v>2728</v>
      </c>
      <c r="E608" s="559" t="s">
        <v>417</v>
      </c>
      <c r="F608" s="560" t="s">
        <v>9329</v>
      </c>
      <c r="G608" s="560"/>
      <c r="H608" s="560" t="s">
        <v>6627</v>
      </c>
      <c r="I608" s="560"/>
      <c r="J608" s="560" t="s">
        <v>9330</v>
      </c>
      <c r="K608" s="560"/>
      <c r="L608" s="561" t="n">
        <v>145.7782921</v>
      </c>
      <c r="M608" s="560" t="s">
        <v>9299</v>
      </c>
      <c r="N608" s="561" t="n">
        <v>3187899.3455361</v>
      </c>
      <c r="O608" s="562" t="s">
        <v>9328</v>
      </c>
    </row>
    <row r="609" customFormat="false" ht="51" hidden="false" customHeight="false" outlineLevel="0" collapsed="false">
      <c r="A609" s="557" t="s">
        <v>3112</v>
      </c>
      <c r="B609" s="558" t="s">
        <v>109</v>
      </c>
      <c r="C609" s="558" t="s">
        <v>3113</v>
      </c>
      <c r="D609" s="558" t="s">
        <v>2728</v>
      </c>
      <c r="E609" s="559" t="s">
        <v>168</v>
      </c>
      <c r="F609" s="560" t="s">
        <v>8322</v>
      </c>
      <c r="G609" s="560"/>
      <c r="H609" s="560" t="s">
        <v>9331</v>
      </c>
      <c r="I609" s="560"/>
      <c r="J609" s="560" t="s">
        <v>9332</v>
      </c>
      <c r="K609" s="560"/>
      <c r="L609" s="561" t="n">
        <v>145.3737933</v>
      </c>
      <c r="M609" s="560" t="s">
        <v>9299</v>
      </c>
      <c r="N609" s="561" t="n">
        <v>3188044.7193294</v>
      </c>
      <c r="O609" s="562" t="s">
        <v>9333</v>
      </c>
    </row>
    <row r="610" customFormat="false" ht="25.5" hidden="false" customHeight="false" outlineLevel="0" collapsed="false">
      <c r="A610" s="557" t="s">
        <v>9334</v>
      </c>
      <c r="B610" s="558" t="s">
        <v>109</v>
      </c>
      <c r="C610" s="558" t="s">
        <v>9335</v>
      </c>
      <c r="D610" s="558" t="s">
        <v>2728</v>
      </c>
      <c r="E610" s="559" t="s">
        <v>168</v>
      </c>
      <c r="F610" s="560" t="s">
        <v>9336</v>
      </c>
      <c r="G610" s="560"/>
      <c r="H610" s="560" t="s">
        <v>4614</v>
      </c>
      <c r="I610" s="560"/>
      <c r="J610" s="560" t="s">
        <v>9337</v>
      </c>
      <c r="K610" s="560"/>
      <c r="L610" s="561" t="n">
        <v>144.04145</v>
      </c>
      <c r="M610" s="560" t="s">
        <v>9299</v>
      </c>
      <c r="N610" s="561" t="n">
        <v>3188188.7607794</v>
      </c>
      <c r="O610" s="562" t="s">
        <v>9333</v>
      </c>
    </row>
    <row r="611" customFormat="false" ht="25.5" hidden="false" customHeight="false" outlineLevel="0" collapsed="false">
      <c r="A611" s="557" t="s">
        <v>3759</v>
      </c>
      <c r="B611" s="558" t="s">
        <v>109</v>
      </c>
      <c r="C611" s="558" t="s">
        <v>3760</v>
      </c>
      <c r="D611" s="558" t="s">
        <v>2728</v>
      </c>
      <c r="E611" s="559" t="s">
        <v>168</v>
      </c>
      <c r="F611" s="560" t="s">
        <v>7386</v>
      </c>
      <c r="G611" s="560"/>
      <c r="H611" s="560" t="s">
        <v>9338</v>
      </c>
      <c r="I611" s="560"/>
      <c r="J611" s="560" t="s">
        <v>9339</v>
      </c>
      <c r="K611" s="560"/>
      <c r="L611" s="561" t="n">
        <v>141.5371241</v>
      </c>
      <c r="M611" s="560" t="s">
        <v>9299</v>
      </c>
      <c r="N611" s="561" t="n">
        <v>3188330.2979035</v>
      </c>
      <c r="O611" s="562" t="s">
        <v>9340</v>
      </c>
    </row>
    <row r="612" customFormat="false" ht="63.75" hidden="false" customHeight="false" outlineLevel="0" collapsed="false">
      <c r="A612" s="557" t="s">
        <v>9341</v>
      </c>
      <c r="B612" s="558" t="s">
        <v>109</v>
      </c>
      <c r="C612" s="558" t="s">
        <v>9342</v>
      </c>
      <c r="D612" s="558" t="s">
        <v>2728</v>
      </c>
      <c r="E612" s="559" t="s">
        <v>3000</v>
      </c>
      <c r="F612" s="560" t="s">
        <v>9343</v>
      </c>
      <c r="G612" s="560"/>
      <c r="H612" s="560" t="s">
        <v>6562</v>
      </c>
      <c r="I612" s="560"/>
      <c r="J612" s="560" t="s">
        <v>9344</v>
      </c>
      <c r="K612" s="560"/>
      <c r="L612" s="561" t="n">
        <v>140.7847528</v>
      </c>
      <c r="M612" s="560" t="s">
        <v>9299</v>
      </c>
      <c r="N612" s="561" t="n">
        <v>3188471.0826563</v>
      </c>
      <c r="O612" s="562" t="s">
        <v>9340</v>
      </c>
    </row>
    <row r="613" customFormat="false" ht="38.25" hidden="false" customHeight="false" outlineLevel="0" collapsed="false">
      <c r="A613" s="557" t="s">
        <v>9345</v>
      </c>
      <c r="B613" s="558" t="s">
        <v>109</v>
      </c>
      <c r="C613" s="558" t="s">
        <v>9346</v>
      </c>
      <c r="D613" s="558" t="s">
        <v>2728</v>
      </c>
      <c r="E613" s="559" t="s">
        <v>269</v>
      </c>
      <c r="F613" s="560" t="s">
        <v>9250</v>
      </c>
      <c r="G613" s="560"/>
      <c r="H613" s="560" t="s">
        <v>9347</v>
      </c>
      <c r="I613" s="560"/>
      <c r="J613" s="560" t="s">
        <v>9348</v>
      </c>
      <c r="K613" s="560"/>
      <c r="L613" s="561" t="n">
        <v>140.579335</v>
      </c>
      <c r="M613" s="560" t="s">
        <v>9299</v>
      </c>
      <c r="N613" s="561" t="n">
        <v>3188611.6619913</v>
      </c>
      <c r="O613" s="562" t="s">
        <v>9340</v>
      </c>
    </row>
    <row r="614" customFormat="false" ht="89.25" hidden="false" customHeight="false" outlineLevel="0" collapsed="false">
      <c r="A614" s="557" t="s">
        <v>4104</v>
      </c>
      <c r="B614" s="558" t="s">
        <v>203</v>
      </c>
      <c r="C614" s="558" t="s">
        <v>4105</v>
      </c>
      <c r="D614" s="558" t="s">
        <v>2728</v>
      </c>
      <c r="E614" s="559" t="s">
        <v>168</v>
      </c>
      <c r="F614" s="560" t="s">
        <v>6674</v>
      </c>
      <c r="G614" s="560"/>
      <c r="H614" s="560" t="s">
        <v>9349</v>
      </c>
      <c r="I614" s="560"/>
      <c r="J614" s="560" t="s">
        <v>9350</v>
      </c>
      <c r="K614" s="560"/>
      <c r="L614" s="561" t="n">
        <v>138.9493707</v>
      </c>
      <c r="M614" s="560" t="s">
        <v>9299</v>
      </c>
      <c r="N614" s="561" t="n">
        <v>3188750.611362</v>
      </c>
      <c r="O614" s="562" t="s">
        <v>9351</v>
      </c>
    </row>
    <row r="615" customFormat="false" ht="25.5" hidden="false" customHeight="false" outlineLevel="0" collapsed="false">
      <c r="A615" s="557" t="s">
        <v>3505</v>
      </c>
      <c r="B615" s="558" t="s">
        <v>2912</v>
      </c>
      <c r="C615" s="558" t="s">
        <v>3506</v>
      </c>
      <c r="D615" s="558" t="s">
        <v>2728</v>
      </c>
      <c r="E615" s="559" t="s">
        <v>2732</v>
      </c>
      <c r="F615" s="560" t="s">
        <v>9352</v>
      </c>
      <c r="G615" s="560"/>
      <c r="H615" s="560" t="s">
        <v>7023</v>
      </c>
      <c r="I615" s="560"/>
      <c r="J615" s="560" t="s">
        <v>9353</v>
      </c>
      <c r="K615" s="560"/>
      <c r="L615" s="561" t="n">
        <v>136.3815999</v>
      </c>
      <c r="M615" s="560" t="s">
        <v>9299</v>
      </c>
      <c r="N615" s="561" t="n">
        <v>3188886.9929619</v>
      </c>
      <c r="O615" s="562" t="s">
        <v>9351</v>
      </c>
    </row>
    <row r="616" customFormat="false" ht="25.5" hidden="false" customHeight="false" outlineLevel="0" collapsed="false">
      <c r="A616" s="557" t="s">
        <v>4121</v>
      </c>
      <c r="B616" s="558" t="s">
        <v>65</v>
      </c>
      <c r="C616" s="558" t="s">
        <v>4122</v>
      </c>
      <c r="D616" s="558" t="s">
        <v>2728</v>
      </c>
      <c r="E616" s="559" t="s">
        <v>4123</v>
      </c>
      <c r="F616" s="560" t="s">
        <v>7386</v>
      </c>
      <c r="G616" s="560"/>
      <c r="H616" s="560" t="s">
        <v>6623</v>
      </c>
      <c r="I616" s="560"/>
      <c r="J616" s="560" t="s">
        <v>9354</v>
      </c>
      <c r="K616" s="560"/>
      <c r="L616" s="561" t="n">
        <v>135.7821203</v>
      </c>
      <c r="M616" s="560" t="s">
        <v>9299</v>
      </c>
      <c r="N616" s="561" t="n">
        <v>3189022.7750822</v>
      </c>
      <c r="O616" s="562" t="s">
        <v>9355</v>
      </c>
    </row>
    <row r="617" customFormat="false" ht="25.5" hidden="false" customHeight="false" outlineLevel="0" collapsed="false">
      <c r="A617" s="557" t="s">
        <v>3541</v>
      </c>
      <c r="B617" s="558" t="s">
        <v>2730</v>
      </c>
      <c r="C617" s="558" t="s">
        <v>3542</v>
      </c>
      <c r="D617" s="558" t="s">
        <v>2728</v>
      </c>
      <c r="E617" s="559" t="s">
        <v>2930</v>
      </c>
      <c r="F617" s="560" t="s">
        <v>7386</v>
      </c>
      <c r="G617" s="560"/>
      <c r="H617" s="560" t="s">
        <v>9356</v>
      </c>
      <c r="I617" s="560"/>
      <c r="J617" s="560" t="s">
        <v>9357</v>
      </c>
      <c r="K617" s="560"/>
      <c r="L617" s="561" t="n">
        <v>133.6239939</v>
      </c>
      <c r="M617" s="560" t="s">
        <v>9299</v>
      </c>
      <c r="N617" s="561" t="n">
        <v>3189156.3990761</v>
      </c>
      <c r="O617" s="562" t="s">
        <v>9355</v>
      </c>
    </row>
    <row r="618" customFormat="false" ht="25.5" hidden="false" customHeight="false" outlineLevel="0" collapsed="false">
      <c r="A618" s="557" t="s">
        <v>3742</v>
      </c>
      <c r="B618" s="558" t="s">
        <v>109</v>
      </c>
      <c r="C618" s="558" t="s">
        <v>3743</v>
      </c>
      <c r="D618" s="558" t="s">
        <v>2728</v>
      </c>
      <c r="E618" s="559" t="s">
        <v>168</v>
      </c>
      <c r="F618" s="560" t="s">
        <v>9358</v>
      </c>
      <c r="G618" s="560"/>
      <c r="H618" s="560" t="s">
        <v>9359</v>
      </c>
      <c r="I618" s="560"/>
      <c r="J618" s="560" t="s">
        <v>9360</v>
      </c>
      <c r="K618" s="560"/>
      <c r="L618" s="561" t="n">
        <v>133.166631</v>
      </c>
      <c r="M618" s="560" t="s">
        <v>9299</v>
      </c>
      <c r="N618" s="561" t="n">
        <v>3189289.5657071</v>
      </c>
      <c r="O618" s="562" t="s">
        <v>9361</v>
      </c>
    </row>
    <row r="619" customFormat="false" ht="25.5" hidden="false" customHeight="false" outlineLevel="0" collapsed="false">
      <c r="A619" s="557" t="s">
        <v>4113</v>
      </c>
      <c r="B619" s="558" t="s">
        <v>65</v>
      </c>
      <c r="C619" s="558" t="s">
        <v>4114</v>
      </c>
      <c r="D619" s="558" t="s">
        <v>2728</v>
      </c>
      <c r="E619" s="559" t="s">
        <v>168</v>
      </c>
      <c r="F619" s="560" t="s">
        <v>8322</v>
      </c>
      <c r="G619" s="560"/>
      <c r="H619" s="560" t="s">
        <v>9362</v>
      </c>
      <c r="I619" s="560"/>
      <c r="J619" s="560" t="s">
        <v>9363</v>
      </c>
      <c r="K619" s="560"/>
      <c r="L619" s="561" t="n">
        <v>131.2860236</v>
      </c>
      <c r="M619" s="560" t="s">
        <v>9299</v>
      </c>
      <c r="N619" s="561" t="n">
        <v>3189420.8517307</v>
      </c>
      <c r="O619" s="562" t="s">
        <v>9361</v>
      </c>
    </row>
    <row r="620" customFormat="false" ht="15" hidden="false" customHeight="false" outlineLevel="0" collapsed="false">
      <c r="A620" s="557" t="s">
        <v>3667</v>
      </c>
      <c r="B620" s="558" t="s">
        <v>3654</v>
      </c>
      <c r="C620" s="558" t="s">
        <v>3668</v>
      </c>
      <c r="D620" s="558" t="s">
        <v>2728</v>
      </c>
      <c r="E620" s="559" t="s">
        <v>168</v>
      </c>
      <c r="F620" s="560" t="s">
        <v>6674</v>
      </c>
      <c r="G620" s="560"/>
      <c r="H620" s="560" t="s">
        <v>6347</v>
      </c>
      <c r="I620" s="560"/>
      <c r="J620" s="560" t="s">
        <v>9364</v>
      </c>
      <c r="K620" s="560"/>
      <c r="L620" s="561" t="n">
        <v>131.1661277</v>
      </c>
      <c r="M620" s="560" t="s">
        <v>9299</v>
      </c>
      <c r="N620" s="561" t="n">
        <v>3189552.0178584</v>
      </c>
      <c r="O620" s="562" t="s">
        <v>9361</v>
      </c>
    </row>
    <row r="621" customFormat="false" ht="25.5" hidden="false" customHeight="false" outlineLevel="0" collapsed="false">
      <c r="A621" s="557" t="s">
        <v>2902</v>
      </c>
      <c r="B621" s="558" t="s">
        <v>203</v>
      </c>
      <c r="C621" s="558" t="s">
        <v>2903</v>
      </c>
      <c r="D621" s="558" t="s">
        <v>2728</v>
      </c>
      <c r="E621" s="559" t="s">
        <v>168</v>
      </c>
      <c r="F621" s="560" t="s">
        <v>7135</v>
      </c>
      <c r="G621" s="560"/>
      <c r="H621" s="560" t="s">
        <v>9365</v>
      </c>
      <c r="I621" s="560"/>
      <c r="J621" s="560" t="s">
        <v>9366</v>
      </c>
      <c r="K621" s="560"/>
      <c r="L621" s="561" t="n">
        <v>127.1496147</v>
      </c>
      <c r="M621" s="560" t="s">
        <v>9299</v>
      </c>
      <c r="N621" s="561" t="n">
        <v>3189679.1674731</v>
      </c>
      <c r="O621" s="562" t="s">
        <v>9367</v>
      </c>
    </row>
    <row r="622" customFormat="false" ht="25.5" hidden="false" customHeight="false" outlineLevel="0" collapsed="false">
      <c r="A622" s="557" t="s">
        <v>2904</v>
      </c>
      <c r="B622" s="558" t="s">
        <v>203</v>
      </c>
      <c r="C622" s="558" t="s">
        <v>2905</v>
      </c>
      <c r="D622" s="558" t="s">
        <v>2728</v>
      </c>
      <c r="E622" s="559" t="s">
        <v>168</v>
      </c>
      <c r="F622" s="560" t="s">
        <v>7135</v>
      </c>
      <c r="G622" s="560"/>
      <c r="H622" s="560" t="s">
        <v>9365</v>
      </c>
      <c r="I622" s="560"/>
      <c r="J622" s="560" t="s">
        <v>9366</v>
      </c>
      <c r="K622" s="560"/>
      <c r="L622" s="561" t="n">
        <v>127.1496147</v>
      </c>
      <c r="M622" s="560" t="s">
        <v>9299</v>
      </c>
      <c r="N622" s="561" t="n">
        <v>3189806.3170878</v>
      </c>
      <c r="O622" s="562" t="s">
        <v>9367</v>
      </c>
    </row>
    <row r="623" customFormat="false" ht="51" hidden="false" customHeight="false" outlineLevel="0" collapsed="false">
      <c r="A623" s="557" t="s">
        <v>9368</v>
      </c>
      <c r="B623" s="558" t="s">
        <v>109</v>
      </c>
      <c r="C623" s="558" t="s">
        <v>9369</v>
      </c>
      <c r="D623" s="558" t="s">
        <v>2728</v>
      </c>
      <c r="E623" s="559" t="s">
        <v>164</v>
      </c>
      <c r="F623" s="560" t="s">
        <v>9370</v>
      </c>
      <c r="G623" s="560"/>
      <c r="H623" s="560" t="s">
        <v>9371</v>
      </c>
      <c r="I623" s="560"/>
      <c r="J623" s="560" t="s">
        <v>9372</v>
      </c>
      <c r="K623" s="560"/>
      <c r="L623" s="561" t="n">
        <v>126.8891047</v>
      </c>
      <c r="M623" s="560" t="s">
        <v>9299</v>
      </c>
      <c r="N623" s="561" t="n">
        <v>3189933.2061925</v>
      </c>
      <c r="O623" s="562" t="s">
        <v>9373</v>
      </c>
    </row>
    <row r="624" customFormat="false" ht="25.5" hidden="false" customHeight="false" outlineLevel="0" collapsed="false">
      <c r="A624" s="557" t="s">
        <v>2820</v>
      </c>
      <c r="B624" s="558" t="s">
        <v>109</v>
      </c>
      <c r="C624" s="558" t="s">
        <v>2821</v>
      </c>
      <c r="D624" s="558" t="s">
        <v>2728</v>
      </c>
      <c r="E624" s="559" t="s">
        <v>168</v>
      </c>
      <c r="F624" s="560" t="s">
        <v>8249</v>
      </c>
      <c r="G624" s="560"/>
      <c r="H624" s="560" t="s">
        <v>6102</v>
      </c>
      <c r="I624" s="560"/>
      <c r="J624" s="560" t="s">
        <v>9374</v>
      </c>
      <c r="K624" s="560"/>
      <c r="L624" s="561" t="n">
        <v>125.5410112</v>
      </c>
      <c r="M624" s="560" t="s">
        <v>9299</v>
      </c>
      <c r="N624" s="561" t="n">
        <v>3190058.7472037</v>
      </c>
      <c r="O624" s="562" t="s">
        <v>9373</v>
      </c>
    </row>
    <row r="625" customFormat="false" ht="38.25" hidden="false" customHeight="false" outlineLevel="0" collapsed="false">
      <c r="A625" s="557" t="s">
        <v>2899</v>
      </c>
      <c r="B625" s="558" t="s">
        <v>109</v>
      </c>
      <c r="C625" s="558" t="s">
        <v>2900</v>
      </c>
      <c r="D625" s="558" t="s">
        <v>2728</v>
      </c>
      <c r="E625" s="559" t="s">
        <v>168</v>
      </c>
      <c r="F625" s="560" t="s">
        <v>7685</v>
      </c>
      <c r="G625" s="560"/>
      <c r="H625" s="560" t="s">
        <v>9375</v>
      </c>
      <c r="I625" s="560"/>
      <c r="J625" s="560" t="s">
        <v>9376</v>
      </c>
      <c r="K625" s="560"/>
      <c r="L625" s="561" t="n">
        <v>124.7716791</v>
      </c>
      <c r="M625" s="560" t="s">
        <v>9299</v>
      </c>
      <c r="N625" s="561" t="n">
        <v>3190183.5188828</v>
      </c>
      <c r="O625" s="562" t="s">
        <v>9373</v>
      </c>
    </row>
    <row r="626" customFormat="false" ht="38.25" hidden="false" customHeight="false" outlineLevel="0" collapsed="false">
      <c r="A626" s="557" t="s">
        <v>3638</v>
      </c>
      <c r="B626" s="558" t="s">
        <v>3128</v>
      </c>
      <c r="C626" s="558" t="s">
        <v>3639</v>
      </c>
      <c r="D626" s="558" t="s">
        <v>2728</v>
      </c>
      <c r="E626" s="559" t="s">
        <v>2732</v>
      </c>
      <c r="F626" s="560" t="s">
        <v>6846</v>
      </c>
      <c r="G626" s="560"/>
      <c r="H626" s="560" t="s">
        <v>9377</v>
      </c>
      <c r="I626" s="560"/>
      <c r="J626" s="560" t="s">
        <v>9378</v>
      </c>
      <c r="K626" s="560"/>
      <c r="L626" s="561" t="n">
        <v>124.6917485</v>
      </c>
      <c r="M626" s="560" t="s">
        <v>9299</v>
      </c>
      <c r="N626" s="561" t="n">
        <v>3190308.2106313</v>
      </c>
      <c r="O626" s="562" t="s">
        <v>9379</v>
      </c>
    </row>
    <row r="627" customFormat="false" ht="25.5" hidden="false" customHeight="false" outlineLevel="0" collapsed="false">
      <c r="A627" s="557" t="s">
        <v>3730</v>
      </c>
      <c r="B627" s="558" t="s">
        <v>109</v>
      </c>
      <c r="C627" s="558" t="s">
        <v>3731</v>
      </c>
      <c r="D627" s="558" t="s">
        <v>2728</v>
      </c>
      <c r="E627" s="559" t="s">
        <v>168</v>
      </c>
      <c r="F627" s="560" t="s">
        <v>9380</v>
      </c>
      <c r="G627" s="560"/>
      <c r="H627" s="560" t="s">
        <v>9381</v>
      </c>
      <c r="I627" s="560"/>
      <c r="J627" s="560" t="s">
        <v>9382</v>
      </c>
      <c r="K627" s="560"/>
      <c r="L627" s="561" t="n">
        <v>123.0931363</v>
      </c>
      <c r="M627" s="560" t="s">
        <v>9299</v>
      </c>
      <c r="N627" s="561" t="n">
        <v>3190431.3037676</v>
      </c>
      <c r="O627" s="562" t="s">
        <v>9379</v>
      </c>
    </row>
    <row r="628" customFormat="false" ht="25.5" hidden="false" customHeight="false" outlineLevel="0" collapsed="false">
      <c r="A628" s="557" t="s">
        <v>9383</v>
      </c>
      <c r="B628" s="558" t="s">
        <v>109</v>
      </c>
      <c r="C628" s="558" t="s">
        <v>9384</v>
      </c>
      <c r="D628" s="558" t="s">
        <v>2728</v>
      </c>
      <c r="E628" s="559" t="s">
        <v>168</v>
      </c>
      <c r="F628" s="560" t="s">
        <v>9385</v>
      </c>
      <c r="G628" s="560"/>
      <c r="H628" s="560" t="s">
        <v>9386</v>
      </c>
      <c r="I628" s="560"/>
      <c r="J628" s="560" t="s">
        <v>9387</v>
      </c>
      <c r="K628" s="560"/>
      <c r="L628" s="561" t="n">
        <v>122.5846268</v>
      </c>
      <c r="M628" s="560" t="s">
        <v>9299</v>
      </c>
      <c r="N628" s="561" t="n">
        <v>3190553.8883944</v>
      </c>
      <c r="O628" s="562" t="s">
        <v>9388</v>
      </c>
    </row>
    <row r="629" customFormat="false" ht="38.25" hidden="false" customHeight="false" outlineLevel="0" collapsed="false">
      <c r="A629" s="557" t="s">
        <v>9389</v>
      </c>
      <c r="B629" s="558" t="s">
        <v>109</v>
      </c>
      <c r="C629" s="558" t="s">
        <v>9390</v>
      </c>
      <c r="D629" s="558" t="s">
        <v>2728</v>
      </c>
      <c r="E629" s="559" t="s">
        <v>269</v>
      </c>
      <c r="F629" s="560" t="s">
        <v>7759</v>
      </c>
      <c r="G629" s="560"/>
      <c r="H629" s="560" t="s">
        <v>9391</v>
      </c>
      <c r="I629" s="560"/>
      <c r="J629" s="560" t="s">
        <v>9392</v>
      </c>
      <c r="K629" s="560"/>
      <c r="L629" s="561" t="n">
        <v>122.4736741</v>
      </c>
      <c r="M629" s="560" t="s">
        <v>9299</v>
      </c>
      <c r="N629" s="561" t="n">
        <v>3190676.3620685</v>
      </c>
      <c r="O629" s="562" t="s">
        <v>9388</v>
      </c>
    </row>
    <row r="630" customFormat="false" ht="25.5" hidden="false" customHeight="false" outlineLevel="0" collapsed="false">
      <c r="A630" s="557" t="s">
        <v>9393</v>
      </c>
      <c r="B630" s="558" t="s">
        <v>109</v>
      </c>
      <c r="C630" s="558" t="s">
        <v>9394</v>
      </c>
      <c r="D630" s="558" t="s">
        <v>2728</v>
      </c>
      <c r="E630" s="559" t="s">
        <v>168</v>
      </c>
      <c r="F630" s="560" t="s">
        <v>6846</v>
      </c>
      <c r="G630" s="560"/>
      <c r="H630" s="560" t="s">
        <v>9395</v>
      </c>
      <c r="I630" s="560"/>
      <c r="J630" s="560" t="s">
        <v>9396</v>
      </c>
      <c r="K630" s="560"/>
      <c r="L630" s="561" t="n">
        <v>122.2538649</v>
      </c>
      <c r="M630" s="560" t="s">
        <v>9299</v>
      </c>
      <c r="N630" s="561" t="n">
        <v>3190798.6159334</v>
      </c>
      <c r="O630" s="562" t="s">
        <v>9388</v>
      </c>
    </row>
    <row r="631" customFormat="false" ht="51" hidden="false" customHeight="false" outlineLevel="0" collapsed="false">
      <c r="A631" s="557" t="s">
        <v>2908</v>
      </c>
      <c r="B631" s="558" t="s">
        <v>109</v>
      </c>
      <c r="C631" s="558" t="s">
        <v>2909</v>
      </c>
      <c r="D631" s="558" t="s">
        <v>2728</v>
      </c>
      <c r="E631" s="559" t="s">
        <v>168</v>
      </c>
      <c r="F631" s="560" t="s">
        <v>7135</v>
      </c>
      <c r="G631" s="560"/>
      <c r="H631" s="560" t="s">
        <v>9397</v>
      </c>
      <c r="I631" s="560"/>
      <c r="J631" s="560" t="s">
        <v>9398</v>
      </c>
      <c r="K631" s="560"/>
      <c r="L631" s="561" t="n">
        <v>121.8142466</v>
      </c>
      <c r="M631" s="560" t="s">
        <v>9299</v>
      </c>
      <c r="N631" s="561" t="n">
        <v>3190920.43018</v>
      </c>
      <c r="O631" s="562" t="s">
        <v>9399</v>
      </c>
    </row>
    <row r="632" customFormat="false" ht="38.25" hidden="false" customHeight="false" outlineLevel="0" collapsed="false">
      <c r="A632" s="557" t="s">
        <v>3044</v>
      </c>
      <c r="B632" s="558" t="s">
        <v>109</v>
      </c>
      <c r="C632" s="558" t="s">
        <v>3045</v>
      </c>
      <c r="D632" s="558" t="s">
        <v>2728</v>
      </c>
      <c r="E632" s="559" t="s">
        <v>168</v>
      </c>
      <c r="F632" s="560" t="s">
        <v>7981</v>
      </c>
      <c r="G632" s="560"/>
      <c r="H632" s="560" t="s">
        <v>4548</v>
      </c>
      <c r="I632" s="560"/>
      <c r="J632" s="560" t="s">
        <v>9400</v>
      </c>
      <c r="K632" s="560"/>
      <c r="L632" s="561" t="n">
        <v>121.2946976</v>
      </c>
      <c r="M632" s="560" t="s">
        <v>9299</v>
      </c>
      <c r="N632" s="561" t="n">
        <v>3191041.7248776</v>
      </c>
      <c r="O632" s="562" t="s">
        <v>9399</v>
      </c>
    </row>
    <row r="633" customFormat="false" ht="15" hidden="false" customHeight="false" outlineLevel="0" collapsed="false">
      <c r="A633" s="557" t="s">
        <v>3647</v>
      </c>
      <c r="B633" s="558" t="s">
        <v>2963</v>
      </c>
      <c r="C633" s="558" t="s">
        <v>3648</v>
      </c>
      <c r="D633" s="558" t="s">
        <v>2728</v>
      </c>
      <c r="E633" s="559" t="s">
        <v>168</v>
      </c>
      <c r="F633" s="560" t="s">
        <v>9401</v>
      </c>
      <c r="G633" s="560"/>
      <c r="H633" s="560" t="s">
        <v>9402</v>
      </c>
      <c r="I633" s="560"/>
      <c r="J633" s="560" t="s">
        <v>9403</v>
      </c>
      <c r="K633" s="560"/>
      <c r="L633" s="561" t="n">
        <v>119.9702531</v>
      </c>
      <c r="M633" s="560" t="s">
        <v>9299</v>
      </c>
      <c r="N633" s="561" t="n">
        <v>3191161.6951307</v>
      </c>
      <c r="O633" s="562" t="s">
        <v>9399</v>
      </c>
    </row>
    <row r="634" customFormat="false" ht="38.25" hidden="false" customHeight="false" outlineLevel="0" collapsed="false">
      <c r="A634" s="557" t="s">
        <v>3487</v>
      </c>
      <c r="B634" s="558" t="s">
        <v>109</v>
      </c>
      <c r="C634" s="558" t="s">
        <v>3488</v>
      </c>
      <c r="D634" s="558" t="s">
        <v>2728</v>
      </c>
      <c r="E634" s="559" t="s">
        <v>168</v>
      </c>
      <c r="F634" s="560" t="s">
        <v>7685</v>
      </c>
      <c r="G634" s="560"/>
      <c r="H634" s="560" t="s">
        <v>9404</v>
      </c>
      <c r="I634" s="560"/>
      <c r="J634" s="560" t="s">
        <v>9405</v>
      </c>
      <c r="K634" s="560"/>
      <c r="L634" s="561" t="n">
        <v>118.9367447</v>
      </c>
      <c r="M634" s="560" t="s">
        <v>9299</v>
      </c>
      <c r="N634" s="561" t="n">
        <v>3191280.6318754</v>
      </c>
      <c r="O634" s="562" t="s">
        <v>9406</v>
      </c>
    </row>
    <row r="635" customFormat="false" ht="51" hidden="false" customHeight="false" outlineLevel="0" collapsed="false">
      <c r="A635" s="557" t="s">
        <v>3892</v>
      </c>
      <c r="B635" s="558" t="s">
        <v>109</v>
      </c>
      <c r="C635" s="558" t="s">
        <v>3893</v>
      </c>
      <c r="D635" s="558" t="s">
        <v>2728</v>
      </c>
      <c r="E635" s="559" t="s">
        <v>168</v>
      </c>
      <c r="F635" s="560" t="s">
        <v>6674</v>
      </c>
      <c r="G635" s="560"/>
      <c r="H635" s="560" t="s">
        <v>9407</v>
      </c>
      <c r="I635" s="560"/>
      <c r="J635" s="560" t="s">
        <v>9408</v>
      </c>
      <c r="K635" s="560"/>
      <c r="L635" s="561" t="n">
        <v>118.8468228</v>
      </c>
      <c r="M635" s="560" t="s">
        <v>9299</v>
      </c>
      <c r="N635" s="561" t="n">
        <v>3191399.4786982</v>
      </c>
      <c r="O635" s="562" t="s">
        <v>9406</v>
      </c>
    </row>
    <row r="636" customFormat="false" ht="25.5" hidden="false" customHeight="false" outlineLevel="0" collapsed="false">
      <c r="A636" s="557" t="s">
        <v>9409</v>
      </c>
      <c r="B636" s="558" t="s">
        <v>109</v>
      </c>
      <c r="C636" s="558" t="s">
        <v>9410</v>
      </c>
      <c r="D636" s="558" t="s">
        <v>2728</v>
      </c>
      <c r="E636" s="559" t="s">
        <v>168</v>
      </c>
      <c r="F636" s="560" t="s">
        <v>7395</v>
      </c>
      <c r="G636" s="560"/>
      <c r="H636" s="560" t="s">
        <v>9411</v>
      </c>
      <c r="I636" s="560"/>
      <c r="J636" s="560" t="s">
        <v>8525</v>
      </c>
      <c r="K636" s="560"/>
      <c r="L636" s="561" t="n">
        <v>118.4571611</v>
      </c>
      <c r="M636" s="560" t="s">
        <v>9299</v>
      </c>
      <c r="N636" s="561" t="n">
        <v>3191517.9358593</v>
      </c>
      <c r="O636" s="562" t="s">
        <v>9412</v>
      </c>
    </row>
    <row r="637" customFormat="false" ht="25.5" hidden="false" customHeight="false" outlineLevel="0" collapsed="false">
      <c r="A637" s="557" t="s">
        <v>3717</v>
      </c>
      <c r="B637" s="558" t="s">
        <v>109</v>
      </c>
      <c r="C637" s="558" t="s">
        <v>3718</v>
      </c>
      <c r="D637" s="558" t="s">
        <v>2728</v>
      </c>
      <c r="E637" s="559" t="s">
        <v>168</v>
      </c>
      <c r="F637" s="560" t="s">
        <v>9413</v>
      </c>
      <c r="G637" s="560"/>
      <c r="H637" s="560" t="s">
        <v>9414</v>
      </c>
      <c r="I637" s="560"/>
      <c r="J637" s="560" t="s">
        <v>9415</v>
      </c>
      <c r="K637" s="560"/>
      <c r="L637" s="561" t="n">
        <v>118.2473432</v>
      </c>
      <c r="M637" s="560" t="s">
        <v>9299</v>
      </c>
      <c r="N637" s="561" t="n">
        <v>3191636.1832025</v>
      </c>
      <c r="O637" s="562" t="s">
        <v>9412</v>
      </c>
    </row>
    <row r="638" customFormat="false" ht="51" hidden="false" customHeight="false" outlineLevel="0" collapsed="false">
      <c r="A638" s="557" t="s">
        <v>9416</v>
      </c>
      <c r="B638" s="558" t="s">
        <v>109</v>
      </c>
      <c r="C638" s="558" t="s">
        <v>9417</v>
      </c>
      <c r="D638" s="558" t="s">
        <v>2728</v>
      </c>
      <c r="E638" s="559" t="s">
        <v>168</v>
      </c>
      <c r="F638" s="560" t="s">
        <v>6674</v>
      </c>
      <c r="G638" s="560"/>
      <c r="H638" s="560" t="s">
        <v>9418</v>
      </c>
      <c r="I638" s="560"/>
      <c r="J638" s="560" t="s">
        <v>9419</v>
      </c>
      <c r="K638" s="560"/>
      <c r="L638" s="561" t="n">
        <v>118.1973866</v>
      </c>
      <c r="M638" s="560" t="s">
        <v>9299</v>
      </c>
      <c r="N638" s="561" t="n">
        <v>3191754.3805891</v>
      </c>
      <c r="O638" s="562" t="s">
        <v>9412</v>
      </c>
    </row>
    <row r="639" customFormat="false" ht="25.5" hidden="false" customHeight="false" outlineLevel="0" collapsed="false">
      <c r="A639" s="557" t="s">
        <v>3459</v>
      </c>
      <c r="B639" s="558" t="s">
        <v>2730</v>
      </c>
      <c r="C639" s="558" t="s">
        <v>3460</v>
      </c>
      <c r="D639" s="558" t="s">
        <v>2728</v>
      </c>
      <c r="E639" s="559" t="s">
        <v>2732</v>
      </c>
      <c r="F639" s="560" t="s">
        <v>9420</v>
      </c>
      <c r="G639" s="560"/>
      <c r="H639" s="560" t="s">
        <v>6370</v>
      </c>
      <c r="I639" s="560"/>
      <c r="J639" s="560" t="s">
        <v>9421</v>
      </c>
      <c r="K639" s="560"/>
      <c r="L639" s="561" t="n">
        <v>117.4979938</v>
      </c>
      <c r="M639" s="560" t="s">
        <v>9299</v>
      </c>
      <c r="N639" s="561" t="n">
        <v>3191871.8785829</v>
      </c>
      <c r="O639" s="562" t="s">
        <v>9422</v>
      </c>
    </row>
    <row r="640" customFormat="false" ht="25.5" hidden="false" customHeight="false" outlineLevel="0" collapsed="false">
      <c r="A640" s="557" t="s">
        <v>3834</v>
      </c>
      <c r="B640" s="558" t="s">
        <v>109</v>
      </c>
      <c r="C640" s="558" t="s">
        <v>3835</v>
      </c>
      <c r="D640" s="558" t="s">
        <v>2728</v>
      </c>
      <c r="E640" s="559" t="s">
        <v>3083</v>
      </c>
      <c r="F640" s="560" t="s">
        <v>9423</v>
      </c>
      <c r="G640" s="560"/>
      <c r="H640" s="560" t="s">
        <v>9424</v>
      </c>
      <c r="I640" s="560"/>
      <c r="J640" s="560" t="s">
        <v>9425</v>
      </c>
      <c r="K640" s="560"/>
      <c r="L640" s="561" t="n">
        <v>117.4350376</v>
      </c>
      <c r="M640" s="560" t="s">
        <v>9299</v>
      </c>
      <c r="N640" s="561" t="n">
        <v>3191989.3136205</v>
      </c>
      <c r="O640" s="562" t="s">
        <v>9422</v>
      </c>
    </row>
    <row r="641" customFormat="false" ht="25.5" hidden="false" customHeight="false" outlineLevel="0" collapsed="false">
      <c r="A641" s="557" t="s">
        <v>3914</v>
      </c>
      <c r="B641" s="558" t="s">
        <v>203</v>
      </c>
      <c r="C641" s="558" t="s">
        <v>3915</v>
      </c>
      <c r="D641" s="558" t="s">
        <v>2728</v>
      </c>
      <c r="E641" s="559" t="s">
        <v>168</v>
      </c>
      <c r="F641" s="560" t="s">
        <v>6674</v>
      </c>
      <c r="G641" s="560"/>
      <c r="H641" s="560" t="s">
        <v>9426</v>
      </c>
      <c r="I641" s="560"/>
      <c r="J641" s="560" t="s">
        <v>9427</v>
      </c>
      <c r="K641" s="560"/>
      <c r="L641" s="561" t="n">
        <v>117.0383928</v>
      </c>
      <c r="M641" s="560" t="s">
        <v>9299</v>
      </c>
      <c r="N641" s="561" t="n">
        <v>3192106.3520133</v>
      </c>
      <c r="O641" s="562" t="s">
        <v>9422</v>
      </c>
    </row>
    <row r="642" customFormat="false" ht="25.5" hidden="false" customHeight="false" outlineLevel="0" collapsed="false">
      <c r="A642" s="557" t="s">
        <v>9428</v>
      </c>
      <c r="B642" s="558" t="s">
        <v>109</v>
      </c>
      <c r="C642" s="558" t="s">
        <v>9429</v>
      </c>
      <c r="D642" s="558" t="s">
        <v>2728</v>
      </c>
      <c r="E642" s="559" t="s">
        <v>168</v>
      </c>
      <c r="F642" s="560" t="s">
        <v>9430</v>
      </c>
      <c r="G642" s="560"/>
      <c r="H642" s="560" t="s">
        <v>8460</v>
      </c>
      <c r="I642" s="560"/>
      <c r="J642" s="560" t="s">
        <v>9431</v>
      </c>
      <c r="K642" s="560"/>
      <c r="L642" s="561" t="n">
        <v>116.009638</v>
      </c>
      <c r="M642" s="560" t="s">
        <v>9299</v>
      </c>
      <c r="N642" s="561" t="n">
        <v>3192222.3616513</v>
      </c>
      <c r="O642" s="562" t="s">
        <v>9432</v>
      </c>
    </row>
    <row r="643" customFormat="false" ht="25.5" hidden="false" customHeight="false" outlineLevel="0" collapsed="false">
      <c r="A643" s="557" t="s">
        <v>3445</v>
      </c>
      <c r="B643" s="558" t="s">
        <v>109</v>
      </c>
      <c r="C643" s="558" t="s">
        <v>3446</v>
      </c>
      <c r="D643" s="558" t="s">
        <v>2728</v>
      </c>
      <c r="E643" s="559" t="s">
        <v>168</v>
      </c>
      <c r="F643" s="560" t="s">
        <v>8608</v>
      </c>
      <c r="G643" s="560"/>
      <c r="H643" s="560" t="s">
        <v>5033</v>
      </c>
      <c r="I643" s="560"/>
      <c r="J643" s="560" t="s">
        <v>9433</v>
      </c>
      <c r="K643" s="560"/>
      <c r="L643" s="561" t="n">
        <v>113.0464983</v>
      </c>
      <c r="M643" s="560" t="s">
        <v>9299</v>
      </c>
      <c r="N643" s="561" t="n">
        <v>3192335.4081496</v>
      </c>
      <c r="O643" s="562" t="s">
        <v>9432</v>
      </c>
    </row>
    <row r="644" customFormat="false" ht="25.5" hidden="false" customHeight="false" outlineLevel="0" collapsed="false">
      <c r="A644" s="557" t="s">
        <v>3565</v>
      </c>
      <c r="B644" s="558" t="s">
        <v>2730</v>
      </c>
      <c r="C644" s="558" t="s">
        <v>3566</v>
      </c>
      <c r="D644" s="558" t="s">
        <v>2728</v>
      </c>
      <c r="E644" s="559" t="s">
        <v>2732</v>
      </c>
      <c r="F644" s="560" t="s">
        <v>7135</v>
      </c>
      <c r="G644" s="560"/>
      <c r="H644" s="560" t="s">
        <v>9434</v>
      </c>
      <c r="I644" s="560"/>
      <c r="J644" s="560" t="s">
        <v>9435</v>
      </c>
      <c r="K644" s="560"/>
      <c r="L644" s="561" t="n">
        <v>112.3724435</v>
      </c>
      <c r="M644" s="560" t="s">
        <v>9299</v>
      </c>
      <c r="N644" s="561" t="n">
        <v>3192447.7805931</v>
      </c>
      <c r="O644" s="562" t="s">
        <v>9432</v>
      </c>
    </row>
    <row r="645" customFormat="false" ht="38.25" hidden="false" customHeight="false" outlineLevel="0" collapsed="false">
      <c r="A645" s="557" t="s">
        <v>3841</v>
      </c>
      <c r="B645" s="558" t="s">
        <v>109</v>
      </c>
      <c r="C645" s="558" t="s">
        <v>3842</v>
      </c>
      <c r="D645" s="558" t="s">
        <v>2728</v>
      </c>
      <c r="E645" s="559" t="s">
        <v>269</v>
      </c>
      <c r="F645" s="560" t="s">
        <v>9436</v>
      </c>
      <c r="G645" s="560"/>
      <c r="H645" s="560" t="s">
        <v>9437</v>
      </c>
      <c r="I645" s="560"/>
      <c r="J645" s="560" t="s">
        <v>9438</v>
      </c>
      <c r="K645" s="560"/>
      <c r="L645" s="561" t="n">
        <v>112.3015246</v>
      </c>
      <c r="M645" s="560" t="s">
        <v>9299</v>
      </c>
      <c r="N645" s="561" t="n">
        <v>3192560.0821177</v>
      </c>
      <c r="O645" s="562" t="s">
        <v>9439</v>
      </c>
    </row>
    <row r="646" customFormat="false" ht="25.5" hidden="false" customHeight="false" outlineLevel="0" collapsed="false">
      <c r="A646" s="557" t="s">
        <v>9440</v>
      </c>
      <c r="B646" s="558" t="s">
        <v>109</v>
      </c>
      <c r="C646" s="558" t="s">
        <v>9441</v>
      </c>
      <c r="D646" s="558" t="s">
        <v>2728</v>
      </c>
      <c r="E646" s="559" t="s">
        <v>168</v>
      </c>
      <c r="F646" s="560" t="s">
        <v>6674</v>
      </c>
      <c r="G646" s="560"/>
      <c r="H646" s="560" t="s">
        <v>9442</v>
      </c>
      <c r="I646" s="560"/>
      <c r="J646" s="560" t="s">
        <v>9443</v>
      </c>
      <c r="K646" s="560"/>
      <c r="L646" s="561" t="n">
        <v>110.5140569</v>
      </c>
      <c r="M646" s="560" t="s">
        <v>9299</v>
      </c>
      <c r="N646" s="561" t="n">
        <v>3192670.5961746</v>
      </c>
      <c r="O646" s="562" t="s">
        <v>9439</v>
      </c>
    </row>
    <row r="647" customFormat="false" ht="38.25" hidden="false" customHeight="false" outlineLevel="0" collapsed="false">
      <c r="A647" s="557" t="s">
        <v>9444</v>
      </c>
      <c r="B647" s="558" t="s">
        <v>109</v>
      </c>
      <c r="C647" s="558" t="s">
        <v>9445</v>
      </c>
      <c r="D647" s="558" t="s">
        <v>2728</v>
      </c>
      <c r="E647" s="559" t="s">
        <v>269</v>
      </c>
      <c r="F647" s="560" t="s">
        <v>9446</v>
      </c>
      <c r="G647" s="560"/>
      <c r="H647" s="560" t="s">
        <v>9447</v>
      </c>
      <c r="I647" s="560"/>
      <c r="J647" s="560" t="s">
        <v>9448</v>
      </c>
      <c r="K647" s="560"/>
      <c r="L647" s="561" t="n">
        <v>110.4858079</v>
      </c>
      <c r="M647" s="560" t="s">
        <v>9299</v>
      </c>
      <c r="N647" s="561" t="n">
        <v>3192781.0819825</v>
      </c>
      <c r="O647" s="562" t="s">
        <v>9439</v>
      </c>
    </row>
    <row r="648" customFormat="false" ht="25.5" hidden="false" customHeight="false" outlineLevel="0" collapsed="false">
      <c r="A648" s="557" t="s">
        <v>9449</v>
      </c>
      <c r="B648" s="558" t="s">
        <v>109</v>
      </c>
      <c r="C648" s="558" t="s">
        <v>9450</v>
      </c>
      <c r="D648" s="558" t="s">
        <v>2728</v>
      </c>
      <c r="E648" s="559" t="s">
        <v>269</v>
      </c>
      <c r="F648" s="560" t="s">
        <v>9451</v>
      </c>
      <c r="G648" s="560"/>
      <c r="H648" s="560" t="s">
        <v>6551</v>
      </c>
      <c r="I648" s="560"/>
      <c r="J648" s="560" t="s">
        <v>9452</v>
      </c>
      <c r="K648" s="560"/>
      <c r="L648" s="561" t="n">
        <v>109.8931457</v>
      </c>
      <c r="M648" s="560" t="s">
        <v>9299</v>
      </c>
      <c r="N648" s="561" t="n">
        <v>3192890.9751282</v>
      </c>
      <c r="O648" s="562" t="s">
        <v>9453</v>
      </c>
    </row>
    <row r="649" customFormat="false" ht="25.5" hidden="false" customHeight="false" outlineLevel="0" collapsed="false">
      <c r="A649" s="557" t="s">
        <v>2987</v>
      </c>
      <c r="B649" s="558" t="s">
        <v>2963</v>
      </c>
      <c r="C649" s="558" t="s">
        <v>2988</v>
      </c>
      <c r="D649" s="558" t="s">
        <v>2728</v>
      </c>
      <c r="E649" s="559" t="s">
        <v>168</v>
      </c>
      <c r="F649" s="560" t="s">
        <v>7395</v>
      </c>
      <c r="G649" s="560"/>
      <c r="H649" s="560" t="s">
        <v>9454</v>
      </c>
      <c r="I649" s="560"/>
      <c r="J649" s="560" t="s">
        <v>9455</v>
      </c>
      <c r="K649" s="560"/>
      <c r="L649" s="561" t="n">
        <v>109.6048462</v>
      </c>
      <c r="M649" s="560" t="s">
        <v>9299</v>
      </c>
      <c r="N649" s="561" t="n">
        <v>3193000.5799744</v>
      </c>
      <c r="O649" s="562" t="s">
        <v>9453</v>
      </c>
    </row>
    <row r="650" customFormat="false" ht="25.5" hidden="false" customHeight="false" outlineLevel="0" collapsed="false">
      <c r="A650" s="557" t="s">
        <v>9456</v>
      </c>
      <c r="B650" s="558" t="s">
        <v>109</v>
      </c>
      <c r="C650" s="558" t="s">
        <v>9457</v>
      </c>
      <c r="D650" s="558" t="s">
        <v>2728</v>
      </c>
      <c r="E650" s="559" t="s">
        <v>168</v>
      </c>
      <c r="F650" s="560" t="s">
        <v>6674</v>
      </c>
      <c r="G650" s="560"/>
      <c r="H650" s="560" t="s">
        <v>9458</v>
      </c>
      <c r="I650" s="560"/>
      <c r="J650" s="560" t="s">
        <v>9459</v>
      </c>
      <c r="K650" s="560"/>
      <c r="L650" s="561" t="n">
        <v>109.3750457</v>
      </c>
      <c r="M650" s="560" t="s">
        <v>9299</v>
      </c>
      <c r="N650" s="561" t="n">
        <v>3193109.9550201</v>
      </c>
      <c r="O650" s="562" t="s">
        <v>9460</v>
      </c>
    </row>
    <row r="651" customFormat="false" ht="15" hidden="false" customHeight="false" outlineLevel="0" collapsed="false">
      <c r="A651" s="557" t="s">
        <v>3118</v>
      </c>
      <c r="B651" s="558" t="s">
        <v>2730</v>
      </c>
      <c r="C651" s="558" t="s">
        <v>3119</v>
      </c>
      <c r="D651" s="558" t="s">
        <v>2728</v>
      </c>
      <c r="E651" s="559" t="s">
        <v>242</v>
      </c>
      <c r="F651" s="560" t="s">
        <v>9461</v>
      </c>
      <c r="G651" s="560"/>
      <c r="H651" s="560" t="s">
        <v>9462</v>
      </c>
      <c r="I651" s="560"/>
      <c r="J651" s="560" t="s">
        <v>9463</v>
      </c>
      <c r="K651" s="560"/>
      <c r="L651" s="561" t="n">
        <v>107.7313936</v>
      </c>
      <c r="M651" s="560" t="s">
        <v>9299</v>
      </c>
      <c r="N651" s="561" t="n">
        <v>3193217.6864137</v>
      </c>
      <c r="O651" s="562" t="s">
        <v>9460</v>
      </c>
    </row>
    <row r="652" customFormat="false" ht="38.25" hidden="false" customHeight="false" outlineLevel="0" collapsed="false">
      <c r="A652" s="557" t="s">
        <v>3030</v>
      </c>
      <c r="B652" s="558" t="s">
        <v>109</v>
      </c>
      <c r="C652" s="558" t="s">
        <v>3031</v>
      </c>
      <c r="D652" s="558" t="s">
        <v>2728</v>
      </c>
      <c r="E652" s="559" t="s">
        <v>168</v>
      </c>
      <c r="F652" s="560" t="s">
        <v>8019</v>
      </c>
      <c r="G652" s="560"/>
      <c r="H652" s="560" t="s">
        <v>9464</v>
      </c>
      <c r="I652" s="560"/>
      <c r="J652" s="560" t="s">
        <v>9465</v>
      </c>
      <c r="K652" s="560"/>
      <c r="L652" s="561" t="n">
        <v>106.1078821</v>
      </c>
      <c r="M652" s="560" t="s">
        <v>9299</v>
      </c>
      <c r="N652" s="561" t="n">
        <v>3193323.7942958</v>
      </c>
      <c r="O652" s="562" t="s">
        <v>9460</v>
      </c>
    </row>
    <row r="653" customFormat="false" ht="38.25" hidden="false" customHeight="false" outlineLevel="0" collapsed="false">
      <c r="A653" s="557" t="s">
        <v>9466</v>
      </c>
      <c r="B653" s="558" t="s">
        <v>109</v>
      </c>
      <c r="C653" s="558" t="s">
        <v>9467</v>
      </c>
      <c r="D653" s="558" t="s">
        <v>2728</v>
      </c>
      <c r="E653" s="559" t="s">
        <v>168</v>
      </c>
      <c r="F653" s="560" t="s">
        <v>8644</v>
      </c>
      <c r="G653" s="560"/>
      <c r="H653" s="560" t="s">
        <v>9468</v>
      </c>
      <c r="I653" s="560"/>
      <c r="J653" s="560" t="s">
        <v>9469</v>
      </c>
      <c r="K653" s="560"/>
      <c r="L653" s="561" t="n">
        <v>105.7199939</v>
      </c>
      <c r="M653" s="560" t="s">
        <v>9299</v>
      </c>
      <c r="N653" s="561" t="n">
        <v>3193429.5142897</v>
      </c>
      <c r="O653" s="562" t="s">
        <v>9470</v>
      </c>
    </row>
    <row r="654" customFormat="false" ht="15" hidden="false" customHeight="false" outlineLevel="0" collapsed="false">
      <c r="A654" s="557" t="s">
        <v>3081</v>
      </c>
      <c r="B654" s="558" t="s">
        <v>109</v>
      </c>
      <c r="C654" s="558" t="s">
        <v>3082</v>
      </c>
      <c r="D654" s="558" t="s">
        <v>2728</v>
      </c>
      <c r="E654" s="559" t="s">
        <v>3083</v>
      </c>
      <c r="F654" s="560" t="s">
        <v>9471</v>
      </c>
      <c r="G654" s="560"/>
      <c r="H654" s="560" t="s">
        <v>9472</v>
      </c>
      <c r="I654" s="560"/>
      <c r="J654" s="560" t="s">
        <v>9473</v>
      </c>
      <c r="K654" s="560"/>
      <c r="L654" s="561" t="n">
        <v>105.5421531</v>
      </c>
      <c r="M654" s="560" t="s">
        <v>9299</v>
      </c>
      <c r="N654" s="561" t="n">
        <v>3193535.0564428</v>
      </c>
      <c r="O654" s="562" t="s">
        <v>9470</v>
      </c>
    </row>
    <row r="655" customFormat="false" ht="38.25" hidden="false" customHeight="false" outlineLevel="0" collapsed="false">
      <c r="A655" s="557" t="s">
        <v>9474</v>
      </c>
      <c r="B655" s="558" t="s">
        <v>109</v>
      </c>
      <c r="C655" s="558" t="s">
        <v>9475</v>
      </c>
      <c r="D655" s="558" t="s">
        <v>2728</v>
      </c>
      <c r="E655" s="559" t="s">
        <v>269</v>
      </c>
      <c r="F655" s="560" t="s">
        <v>9476</v>
      </c>
      <c r="G655" s="560"/>
      <c r="H655" s="560" t="s">
        <v>6460</v>
      </c>
      <c r="I655" s="560"/>
      <c r="J655" s="560" t="s">
        <v>9477</v>
      </c>
      <c r="K655" s="560"/>
      <c r="L655" s="561" t="n">
        <v>105.2160878</v>
      </c>
      <c r="M655" s="560" t="s">
        <v>9299</v>
      </c>
      <c r="N655" s="561" t="n">
        <v>3193640.2725306</v>
      </c>
      <c r="O655" s="562" t="s">
        <v>9470</v>
      </c>
    </row>
    <row r="656" customFormat="false" ht="25.5" hidden="false" customHeight="false" outlineLevel="0" collapsed="false">
      <c r="A656" s="557" t="s">
        <v>3517</v>
      </c>
      <c r="B656" s="558" t="s">
        <v>65</v>
      </c>
      <c r="C656" s="558" t="s">
        <v>3518</v>
      </c>
      <c r="D656" s="558" t="s">
        <v>2728</v>
      </c>
      <c r="E656" s="559" t="s">
        <v>168</v>
      </c>
      <c r="F656" s="560" t="s">
        <v>9478</v>
      </c>
      <c r="G656" s="560"/>
      <c r="H656" s="560" t="s">
        <v>9479</v>
      </c>
      <c r="I656" s="560"/>
      <c r="J656" s="560" t="s">
        <v>9480</v>
      </c>
      <c r="K656" s="560"/>
      <c r="L656" s="561" t="n">
        <v>104.4321159</v>
      </c>
      <c r="M656" s="560" t="s">
        <v>9299</v>
      </c>
      <c r="N656" s="561" t="n">
        <v>3193744.7046465</v>
      </c>
      <c r="O656" s="562" t="s">
        <v>9470</v>
      </c>
    </row>
    <row r="657" customFormat="false" ht="25.5" hidden="false" customHeight="false" outlineLevel="0" collapsed="false">
      <c r="A657" s="557" t="s">
        <v>3544</v>
      </c>
      <c r="B657" s="558" t="s">
        <v>2730</v>
      </c>
      <c r="C657" s="558" t="s">
        <v>3545</v>
      </c>
      <c r="D657" s="558" t="s">
        <v>2728</v>
      </c>
      <c r="E657" s="559" t="s">
        <v>2732</v>
      </c>
      <c r="F657" s="560" t="s">
        <v>9481</v>
      </c>
      <c r="G657" s="560"/>
      <c r="H657" s="560" t="s">
        <v>9482</v>
      </c>
      <c r="I657" s="560"/>
      <c r="J657" s="560" t="s">
        <v>9483</v>
      </c>
      <c r="K657" s="560"/>
      <c r="L657" s="561" t="n">
        <v>101.9211144</v>
      </c>
      <c r="M657" s="560" t="s">
        <v>9299</v>
      </c>
      <c r="N657" s="561" t="n">
        <v>3193846.6257609</v>
      </c>
      <c r="O657" s="562" t="s">
        <v>9484</v>
      </c>
    </row>
    <row r="658" customFormat="false" ht="38.25" hidden="false" customHeight="false" outlineLevel="0" collapsed="false">
      <c r="A658" s="557" t="s">
        <v>3807</v>
      </c>
      <c r="B658" s="558" t="s">
        <v>109</v>
      </c>
      <c r="C658" s="558" t="s">
        <v>3808</v>
      </c>
      <c r="D658" s="558" t="s">
        <v>2728</v>
      </c>
      <c r="E658" s="559" t="s">
        <v>168</v>
      </c>
      <c r="F658" s="560" t="s">
        <v>7135</v>
      </c>
      <c r="G658" s="560"/>
      <c r="H658" s="560" t="s">
        <v>9485</v>
      </c>
      <c r="I658" s="560"/>
      <c r="J658" s="560" t="s">
        <v>6378</v>
      </c>
      <c r="K658" s="560"/>
      <c r="L658" s="561" t="n">
        <v>99.7533988</v>
      </c>
      <c r="M658" s="560" t="s">
        <v>9299</v>
      </c>
      <c r="N658" s="561" t="n">
        <v>3193946.3791597</v>
      </c>
      <c r="O658" s="562" t="s">
        <v>9484</v>
      </c>
    </row>
    <row r="659" customFormat="false" ht="25.5" hidden="false" customHeight="false" outlineLevel="0" collapsed="false">
      <c r="A659" s="557" t="s">
        <v>3813</v>
      </c>
      <c r="B659" s="558" t="s">
        <v>109</v>
      </c>
      <c r="C659" s="558" t="s">
        <v>3814</v>
      </c>
      <c r="D659" s="558" t="s">
        <v>2728</v>
      </c>
      <c r="E659" s="559" t="s">
        <v>168</v>
      </c>
      <c r="F659" s="560" t="s">
        <v>7135</v>
      </c>
      <c r="G659" s="560"/>
      <c r="H659" s="560" t="s">
        <v>9486</v>
      </c>
      <c r="I659" s="560"/>
      <c r="J659" s="560" t="s">
        <v>9487</v>
      </c>
      <c r="K659" s="560"/>
      <c r="L659" s="561" t="n">
        <v>97.9849341</v>
      </c>
      <c r="M659" s="560" t="s">
        <v>9299</v>
      </c>
      <c r="N659" s="561" t="n">
        <v>3194044.3640938</v>
      </c>
      <c r="O659" s="562" t="s">
        <v>9484</v>
      </c>
    </row>
    <row r="660" customFormat="false" ht="25.5" hidden="false" customHeight="false" outlineLevel="0" collapsed="false">
      <c r="A660" s="557" t="s">
        <v>9488</v>
      </c>
      <c r="B660" s="558" t="s">
        <v>109</v>
      </c>
      <c r="C660" s="558" t="s">
        <v>9489</v>
      </c>
      <c r="D660" s="558" t="s">
        <v>2728</v>
      </c>
      <c r="E660" s="559" t="s">
        <v>168</v>
      </c>
      <c r="F660" s="560" t="s">
        <v>8343</v>
      </c>
      <c r="G660" s="560"/>
      <c r="H660" s="560" t="s">
        <v>4570</v>
      </c>
      <c r="I660" s="560"/>
      <c r="J660" s="560" t="s">
        <v>9490</v>
      </c>
      <c r="K660" s="560"/>
      <c r="L660" s="561" t="n">
        <v>97.7151683</v>
      </c>
      <c r="M660" s="560" t="s">
        <v>9299</v>
      </c>
      <c r="N660" s="561" t="n">
        <v>3194142.0792621</v>
      </c>
      <c r="O660" s="562" t="s">
        <v>9491</v>
      </c>
    </row>
    <row r="661" customFormat="false" ht="38.25" hidden="false" customHeight="false" outlineLevel="0" collapsed="false">
      <c r="A661" s="557" t="s">
        <v>9492</v>
      </c>
      <c r="B661" s="558" t="s">
        <v>109</v>
      </c>
      <c r="C661" s="558" t="s">
        <v>9493</v>
      </c>
      <c r="D661" s="558" t="s">
        <v>2728</v>
      </c>
      <c r="E661" s="559" t="s">
        <v>168</v>
      </c>
      <c r="F661" s="560" t="s">
        <v>9494</v>
      </c>
      <c r="G661" s="560"/>
      <c r="H661" s="560" t="s">
        <v>6492</v>
      </c>
      <c r="I661" s="560"/>
      <c r="J661" s="560" t="s">
        <v>5652</v>
      </c>
      <c r="K661" s="560"/>
      <c r="L661" s="561" t="n">
        <v>96.5199208</v>
      </c>
      <c r="M661" s="560" t="s">
        <v>9299</v>
      </c>
      <c r="N661" s="561" t="n">
        <v>3194238.5991829</v>
      </c>
      <c r="O661" s="562" t="s">
        <v>9491</v>
      </c>
    </row>
    <row r="662" customFormat="false" ht="25.5" hidden="false" customHeight="false" outlineLevel="0" collapsed="false">
      <c r="A662" s="557" t="s">
        <v>9495</v>
      </c>
      <c r="B662" s="558" t="s">
        <v>109</v>
      </c>
      <c r="C662" s="558" t="s">
        <v>9496</v>
      </c>
      <c r="D662" s="558" t="s">
        <v>2728</v>
      </c>
      <c r="E662" s="559" t="s">
        <v>168</v>
      </c>
      <c r="F662" s="560" t="s">
        <v>9497</v>
      </c>
      <c r="G662" s="560"/>
      <c r="H662" s="560" t="s">
        <v>4730</v>
      </c>
      <c r="I662" s="560"/>
      <c r="J662" s="560" t="s">
        <v>9498</v>
      </c>
      <c r="K662" s="560"/>
      <c r="L662" s="561" t="n">
        <v>95.5970072</v>
      </c>
      <c r="M662" s="560" t="s">
        <v>9299</v>
      </c>
      <c r="N662" s="561" t="n">
        <v>3194334.1961901</v>
      </c>
      <c r="O662" s="562" t="s">
        <v>9491</v>
      </c>
    </row>
    <row r="663" customFormat="false" ht="25.5" hidden="false" customHeight="false" outlineLevel="0" collapsed="false">
      <c r="A663" s="557" t="s">
        <v>9499</v>
      </c>
      <c r="B663" s="558" t="s">
        <v>109</v>
      </c>
      <c r="C663" s="558" t="s">
        <v>9500</v>
      </c>
      <c r="D663" s="558" t="s">
        <v>2728</v>
      </c>
      <c r="E663" s="559" t="s">
        <v>242</v>
      </c>
      <c r="F663" s="560" t="s">
        <v>9501</v>
      </c>
      <c r="G663" s="560"/>
      <c r="H663" s="560" t="s">
        <v>9502</v>
      </c>
      <c r="I663" s="560"/>
      <c r="J663" s="560" t="s">
        <v>9503</v>
      </c>
      <c r="K663" s="560"/>
      <c r="L663" s="561" t="n">
        <v>94.7504442</v>
      </c>
      <c r="M663" s="560" t="s">
        <v>9299</v>
      </c>
      <c r="N663" s="561" t="n">
        <v>3194428.9466343</v>
      </c>
      <c r="O663" s="562" t="s">
        <v>9504</v>
      </c>
    </row>
    <row r="664" customFormat="false" ht="15" hidden="false" customHeight="false" outlineLevel="0" collapsed="false">
      <c r="A664" s="557" t="s">
        <v>4137</v>
      </c>
      <c r="B664" s="558" t="s">
        <v>2730</v>
      </c>
      <c r="C664" s="558" t="s">
        <v>4138</v>
      </c>
      <c r="D664" s="558" t="s">
        <v>2728</v>
      </c>
      <c r="E664" s="559" t="s">
        <v>2732</v>
      </c>
      <c r="F664" s="560" t="s">
        <v>7125</v>
      </c>
      <c r="G664" s="560"/>
      <c r="H664" s="560" t="s">
        <v>9505</v>
      </c>
      <c r="I664" s="560"/>
      <c r="J664" s="560" t="s">
        <v>9506</v>
      </c>
      <c r="K664" s="560"/>
      <c r="L664" s="561" t="n">
        <v>94.7177705</v>
      </c>
      <c r="M664" s="560" t="s">
        <v>9299</v>
      </c>
      <c r="N664" s="561" t="n">
        <v>3194523.6644048</v>
      </c>
      <c r="O664" s="562" t="s">
        <v>9504</v>
      </c>
    </row>
    <row r="665" customFormat="false" ht="25.5" hidden="false" customHeight="false" outlineLevel="0" collapsed="false">
      <c r="A665" s="557" t="s">
        <v>4126</v>
      </c>
      <c r="B665" s="558" t="s">
        <v>65</v>
      </c>
      <c r="C665" s="558" t="s">
        <v>4127</v>
      </c>
      <c r="D665" s="558" t="s">
        <v>2728</v>
      </c>
      <c r="E665" s="559" t="s">
        <v>168</v>
      </c>
      <c r="F665" s="560" t="s">
        <v>9507</v>
      </c>
      <c r="G665" s="560"/>
      <c r="H665" s="560" t="s">
        <v>7695</v>
      </c>
      <c r="I665" s="560"/>
      <c r="J665" s="560" t="s">
        <v>5461</v>
      </c>
      <c r="K665" s="560"/>
      <c r="L665" s="561" t="n">
        <v>94.4180325</v>
      </c>
      <c r="M665" s="560" t="s">
        <v>9299</v>
      </c>
      <c r="N665" s="561" t="n">
        <v>3194618.0824373</v>
      </c>
      <c r="O665" s="562" t="s">
        <v>9504</v>
      </c>
    </row>
    <row r="666" customFormat="false" ht="15" hidden="false" customHeight="false" outlineLevel="0" collapsed="false">
      <c r="A666" s="557" t="s">
        <v>3784</v>
      </c>
      <c r="B666" s="558" t="s">
        <v>65</v>
      </c>
      <c r="C666" s="558" t="s">
        <v>3785</v>
      </c>
      <c r="D666" s="558" t="s">
        <v>2728</v>
      </c>
      <c r="E666" s="559" t="s">
        <v>168</v>
      </c>
      <c r="F666" s="560" t="s">
        <v>6846</v>
      </c>
      <c r="G666" s="560"/>
      <c r="H666" s="560" t="s">
        <v>9508</v>
      </c>
      <c r="I666" s="560"/>
      <c r="J666" s="560" t="s">
        <v>9509</v>
      </c>
      <c r="K666" s="560"/>
      <c r="L666" s="561" t="n">
        <v>91.8802339</v>
      </c>
      <c r="M666" s="560" t="s">
        <v>9299</v>
      </c>
      <c r="N666" s="561" t="n">
        <v>3194709.9626712</v>
      </c>
      <c r="O666" s="562" t="s">
        <v>9510</v>
      </c>
    </row>
    <row r="667" customFormat="false" ht="25.5" hidden="false" customHeight="false" outlineLevel="0" collapsed="false">
      <c r="A667" s="557" t="s">
        <v>3003</v>
      </c>
      <c r="B667" s="558" t="s">
        <v>109</v>
      </c>
      <c r="C667" s="558" t="s">
        <v>3004</v>
      </c>
      <c r="D667" s="558" t="s">
        <v>2728</v>
      </c>
      <c r="E667" s="559" t="s">
        <v>164</v>
      </c>
      <c r="F667" s="560" t="s">
        <v>9511</v>
      </c>
      <c r="G667" s="560"/>
      <c r="H667" s="560" t="s">
        <v>9512</v>
      </c>
      <c r="I667" s="560"/>
      <c r="J667" s="560" t="s">
        <v>9513</v>
      </c>
      <c r="K667" s="560"/>
      <c r="L667" s="561" t="n">
        <v>91.1272464</v>
      </c>
      <c r="M667" s="560" t="s">
        <v>9299</v>
      </c>
      <c r="N667" s="561" t="n">
        <v>3194801.0899176</v>
      </c>
      <c r="O667" s="562" t="s">
        <v>9510</v>
      </c>
    </row>
    <row r="668" customFormat="false" ht="38.25" hidden="false" customHeight="false" outlineLevel="0" collapsed="false">
      <c r="A668" s="557" t="s">
        <v>3474</v>
      </c>
      <c r="B668" s="558" t="s">
        <v>109</v>
      </c>
      <c r="C668" s="558" t="s">
        <v>3475</v>
      </c>
      <c r="D668" s="558" t="s">
        <v>2728</v>
      </c>
      <c r="E668" s="559" t="s">
        <v>168</v>
      </c>
      <c r="F668" s="560" t="s">
        <v>9514</v>
      </c>
      <c r="G668" s="560"/>
      <c r="H668" s="560" t="s">
        <v>9515</v>
      </c>
      <c r="I668" s="560"/>
      <c r="J668" s="560" t="s">
        <v>9516</v>
      </c>
      <c r="K668" s="560"/>
      <c r="L668" s="561" t="n">
        <v>90.6513008</v>
      </c>
      <c r="M668" s="560" t="s">
        <v>9299</v>
      </c>
      <c r="N668" s="561" t="n">
        <v>3194891.7412184</v>
      </c>
      <c r="O668" s="562" t="s">
        <v>9510</v>
      </c>
    </row>
    <row r="669" customFormat="false" ht="51" hidden="false" customHeight="false" outlineLevel="0" collapsed="false">
      <c r="A669" s="557" t="s">
        <v>9517</v>
      </c>
      <c r="B669" s="558" t="s">
        <v>109</v>
      </c>
      <c r="C669" s="558" t="s">
        <v>9518</v>
      </c>
      <c r="D669" s="558" t="s">
        <v>2728</v>
      </c>
      <c r="E669" s="559" t="s">
        <v>417</v>
      </c>
      <c r="F669" s="560" t="s">
        <v>9380</v>
      </c>
      <c r="G669" s="560"/>
      <c r="H669" s="560" t="s">
        <v>9519</v>
      </c>
      <c r="I669" s="560"/>
      <c r="J669" s="560" t="s">
        <v>9520</v>
      </c>
      <c r="K669" s="560"/>
      <c r="L669" s="561" t="n">
        <v>87.5240158</v>
      </c>
      <c r="M669" s="560" t="s">
        <v>9299</v>
      </c>
      <c r="N669" s="561" t="n">
        <v>3194979.2652342</v>
      </c>
      <c r="O669" s="562" t="s">
        <v>9510</v>
      </c>
    </row>
    <row r="670" customFormat="false" ht="38.25" hidden="false" customHeight="false" outlineLevel="0" collapsed="false">
      <c r="A670" s="557" t="s">
        <v>3596</v>
      </c>
      <c r="B670" s="558" t="s">
        <v>2764</v>
      </c>
      <c r="C670" s="558" t="s">
        <v>3597</v>
      </c>
      <c r="D670" s="558" t="s">
        <v>2728</v>
      </c>
      <c r="E670" s="559" t="s">
        <v>2766</v>
      </c>
      <c r="F670" s="560" t="s">
        <v>7135</v>
      </c>
      <c r="G670" s="560"/>
      <c r="H670" s="560" t="s">
        <v>9521</v>
      </c>
      <c r="I670" s="560"/>
      <c r="J670" s="560" t="s">
        <v>9522</v>
      </c>
      <c r="K670" s="560"/>
      <c r="L670" s="561" t="n">
        <v>87.3441719</v>
      </c>
      <c r="M670" s="560" t="s">
        <v>9299</v>
      </c>
      <c r="N670" s="561" t="n">
        <v>3195066.6094061</v>
      </c>
      <c r="O670" s="562" t="s">
        <v>9523</v>
      </c>
    </row>
    <row r="671" customFormat="false" ht="38.25" hidden="false" customHeight="false" outlineLevel="0" collapsed="false">
      <c r="A671" s="557" t="s">
        <v>9524</v>
      </c>
      <c r="B671" s="558" t="s">
        <v>109</v>
      </c>
      <c r="C671" s="558" t="s">
        <v>9525</v>
      </c>
      <c r="D671" s="558" t="s">
        <v>3172</v>
      </c>
      <c r="E671" s="559" t="s">
        <v>168</v>
      </c>
      <c r="F671" s="560" t="s">
        <v>9526</v>
      </c>
      <c r="G671" s="560"/>
      <c r="H671" s="560" t="s">
        <v>9527</v>
      </c>
      <c r="I671" s="560"/>
      <c r="J671" s="560" t="s">
        <v>5124</v>
      </c>
      <c r="K671" s="560"/>
      <c r="L671" s="561" t="n">
        <v>87.0642023</v>
      </c>
      <c r="M671" s="560" t="s">
        <v>9299</v>
      </c>
      <c r="N671" s="561" t="n">
        <v>3195153.6736084</v>
      </c>
      <c r="O671" s="562" t="s">
        <v>9523</v>
      </c>
    </row>
    <row r="672" customFormat="false" ht="38.25" hidden="false" customHeight="false" outlineLevel="0" collapsed="false">
      <c r="A672" s="557" t="s">
        <v>3163</v>
      </c>
      <c r="B672" s="558" t="s">
        <v>109</v>
      </c>
      <c r="C672" s="558" t="s">
        <v>3164</v>
      </c>
      <c r="D672" s="558" t="s">
        <v>2728</v>
      </c>
      <c r="E672" s="559" t="s">
        <v>3083</v>
      </c>
      <c r="F672" s="560" t="s">
        <v>9528</v>
      </c>
      <c r="G672" s="560"/>
      <c r="H672" s="560" t="s">
        <v>9529</v>
      </c>
      <c r="I672" s="560"/>
      <c r="J672" s="560" t="s">
        <v>9530</v>
      </c>
      <c r="K672" s="560"/>
      <c r="L672" s="561" t="n">
        <v>86.3811759</v>
      </c>
      <c r="M672" s="560" t="s">
        <v>9299</v>
      </c>
      <c r="N672" s="561" t="n">
        <v>3195240.0547843</v>
      </c>
      <c r="O672" s="562" t="s">
        <v>9523</v>
      </c>
    </row>
    <row r="673" customFormat="false" ht="15" hidden="false" customHeight="false" outlineLevel="0" collapsed="false">
      <c r="A673" s="557" t="s">
        <v>3853</v>
      </c>
      <c r="B673" s="558" t="s">
        <v>109</v>
      </c>
      <c r="C673" s="558" t="s">
        <v>3854</v>
      </c>
      <c r="D673" s="558" t="s">
        <v>2728</v>
      </c>
      <c r="E673" s="559" t="s">
        <v>168</v>
      </c>
      <c r="F673" s="560" t="s">
        <v>7850</v>
      </c>
      <c r="G673" s="560"/>
      <c r="H673" s="560" t="s">
        <v>6205</v>
      </c>
      <c r="I673" s="560"/>
      <c r="J673" s="560" t="s">
        <v>9531</v>
      </c>
      <c r="K673" s="560"/>
      <c r="L673" s="561" t="n">
        <v>85.6856118</v>
      </c>
      <c r="M673" s="560" t="s">
        <v>9299</v>
      </c>
      <c r="N673" s="561" t="n">
        <v>3195325.7403961</v>
      </c>
      <c r="O673" s="562" t="s">
        <v>9523</v>
      </c>
    </row>
    <row r="674" customFormat="false" ht="25.5" hidden="false" customHeight="false" outlineLevel="0" collapsed="false">
      <c r="A674" s="557" t="s">
        <v>9532</v>
      </c>
      <c r="B674" s="558" t="s">
        <v>109</v>
      </c>
      <c r="C674" s="558" t="s">
        <v>9533</v>
      </c>
      <c r="D674" s="558" t="s">
        <v>2728</v>
      </c>
      <c r="E674" s="559" t="s">
        <v>168</v>
      </c>
      <c r="F674" s="560" t="s">
        <v>9534</v>
      </c>
      <c r="G674" s="560"/>
      <c r="H674" s="560" t="s">
        <v>7538</v>
      </c>
      <c r="I674" s="560"/>
      <c r="J674" s="560" t="s">
        <v>9535</v>
      </c>
      <c r="K674" s="560"/>
      <c r="L674" s="561" t="n">
        <v>85.512132</v>
      </c>
      <c r="M674" s="560" t="s">
        <v>9299</v>
      </c>
      <c r="N674" s="561" t="n">
        <v>3195411.2525281</v>
      </c>
      <c r="O674" s="562" t="s">
        <v>9536</v>
      </c>
    </row>
    <row r="675" customFormat="false" ht="51" hidden="false" customHeight="false" outlineLevel="0" collapsed="false">
      <c r="A675" s="557" t="s">
        <v>9537</v>
      </c>
      <c r="B675" s="558" t="s">
        <v>109</v>
      </c>
      <c r="C675" s="558" t="s">
        <v>9538</v>
      </c>
      <c r="D675" s="558" t="s">
        <v>2728</v>
      </c>
      <c r="E675" s="559" t="s">
        <v>168</v>
      </c>
      <c r="F675" s="560" t="s">
        <v>9164</v>
      </c>
      <c r="G675" s="560"/>
      <c r="H675" s="560" t="s">
        <v>9539</v>
      </c>
      <c r="I675" s="560"/>
      <c r="J675" s="560" t="s">
        <v>9540</v>
      </c>
      <c r="K675" s="560"/>
      <c r="L675" s="561" t="n">
        <v>85.1471028</v>
      </c>
      <c r="M675" s="560" t="s">
        <v>9299</v>
      </c>
      <c r="N675" s="561" t="n">
        <v>3195496.3996309</v>
      </c>
      <c r="O675" s="562" t="s">
        <v>9536</v>
      </c>
    </row>
    <row r="676" customFormat="false" ht="38.25" hidden="false" customHeight="false" outlineLevel="0" collapsed="false">
      <c r="A676" s="557" t="s">
        <v>3502</v>
      </c>
      <c r="B676" s="558" t="s">
        <v>2892</v>
      </c>
      <c r="C676" s="558" t="s">
        <v>3503</v>
      </c>
      <c r="D676" s="558" t="s">
        <v>2728</v>
      </c>
      <c r="E676" s="559" t="s">
        <v>2894</v>
      </c>
      <c r="F676" s="560" t="s">
        <v>7395</v>
      </c>
      <c r="G676" s="560"/>
      <c r="H676" s="560" t="s">
        <v>9541</v>
      </c>
      <c r="I676" s="560"/>
      <c r="J676" s="560" t="s">
        <v>9542</v>
      </c>
      <c r="K676" s="560"/>
      <c r="L676" s="561" t="n">
        <v>84.0869996</v>
      </c>
      <c r="M676" s="560" t="s">
        <v>9299</v>
      </c>
      <c r="N676" s="561" t="n">
        <v>3195580.4866305</v>
      </c>
      <c r="O676" s="562" t="s">
        <v>9536</v>
      </c>
    </row>
    <row r="677" customFormat="false" ht="25.5" hidden="false" customHeight="false" outlineLevel="0" collapsed="false">
      <c r="A677" s="557" t="s">
        <v>3803</v>
      </c>
      <c r="B677" s="558" t="s">
        <v>109</v>
      </c>
      <c r="C677" s="558" t="s">
        <v>3804</v>
      </c>
      <c r="D677" s="558" t="s">
        <v>2728</v>
      </c>
      <c r="E677" s="559" t="s">
        <v>168</v>
      </c>
      <c r="F677" s="560" t="s">
        <v>8322</v>
      </c>
      <c r="G677" s="560"/>
      <c r="H677" s="560" t="s">
        <v>9543</v>
      </c>
      <c r="I677" s="560"/>
      <c r="J677" s="560" t="s">
        <v>9544</v>
      </c>
      <c r="K677" s="560"/>
      <c r="L677" s="561" t="n">
        <v>83.7472945</v>
      </c>
      <c r="M677" s="560" t="s">
        <v>9299</v>
      </c>
      <c r="N677" s="561" t="n">
        <v>3195664.233925</v>
      </c>
      <c r="O677" s="562" t="s">
        <v>9536</v>
      </c>
    </row>
    <row r="678" customFormat="false" ht="25.5" hidden="false" customHeight="false" outlineLevel="0" collapsed="false">
      <c r="A678" s="557" t="s">
        <v>9545</v>
      </c>
      <c r="B678" s="558" t="s">
        <v>109</v>
      </c>
      <c r="C678" s="558" t="s">
        <v>9546</v>
      </c>
      <c r="D678" s="558" t="s">
        <v>2728</v>
      </c>
      <c r="E678" s="559" t="s">
        <v>168</v>
      </c>
      <c r="F678" s="560" t="s">
        <v>9547</v>
      </c>
      <c r="G678" s="560"/>
      <c r="H678" s="560" t="s">
        <v>9548</v>
      </c>
      <c r="I678" s="560"/>
      <c r="J678" s="560" t="s">
        <v>9549</v>
      </c>
      <c r="K678" s="560"/>
      <c r="L678" s="561" t="n">
        <v>83.7201183</v>
      </c>
      <c r="M678" s="560" t="s">
        <v>9299</v>
      </c>
      <c r="N678" s="561" t="n">
        <v>3195747.9540433</v>
      </c>
      <c r="O678" s="562" t="s">
        <v>9550</v>
      </c>
    </row>
    <row r="679" customFormat="false" ht="25.5" hidden="false" customHeight="false" outlineLevel="0" collapsed="false">
      <c r="A679" s="557" t="s">
        <v>9551</v>
      </c>
      <c r="B679" s="558" t="s">
        <v>109</v>
      </c>
      <c r="C679" s="558" t="s">
        <v>9552</v>
      </c>
      <c r="D679" s="558" t="s">
        <v>2728</v>
      </c>
      <c r="E679" s="559" t="s">
        <v>417</v>
      </c>
      <c r="F679" s="560" t="s">
        <v>9553</v>
      </c>
      <c r="G679" s="560"/>
      <c r="H679" s="560" t="s">
        <v>9554</v>
      </c>
      <c r="I679" s="560"/>
      <c r="J679" s="560" t="s">
        <v>9555</v>
      </c>
      <c r="K679" s="560"/>
      <c r="L679" s="561" t="n">
        <v>83.5473798</v>
      </c>
      <c r="M679" s="560" t="s">
        <v>9299</v>
      </c>
      <c r="N679" s="561" t="n">
        <v>3195831.5014231</v>
      </c>
      <c r="O679" s="562" t="s">
        <v>9550</v>
      </c>
    </row>
    <row r="680" customFormat="false" ht="25.5" hidden="false" customHeight="false" outlineLevel="0" collapsed="false">
      <c r="A680" s="557" t="s">
        <v>9556</v>
      </c>
      <c r="B680" s="558" t="s">
        <v>109</v>
      </c>
      <c r="C680" s="558" t="s">
        <v>9557</v>
      </c>
      <c r="D680" s="558" t="s">
        <v>2728</v>
      </c>
      <c r="E680" s="559" t="s">
        <v>168</v>
      </c>
      <c r="F680" s="560" t="s">
        <v>9558</v>
      </c>
      <c r="G680" s="560"/>
      <c r="H680" s="560" t="s">
        <v>9559</v>
      </c>
      <c r="I680" s="560"/>
      <c r="J680" s="560" t="s">
        <v>9560</v>
      </c>
      <c r="K680" s="560"/>
      <c r="L680" s="561" t="n">
        <v>83.0305168</v>
      </c>
      <c r="M680" s="560" t="s">
        <v>9299</v>
      </c>
      <c r="N680" s="561" t="n">
        <v>3195914.5319399</v>
      </c>
      <c r="O680" s="562" t="s">
        <v>9550</v>
      </c>
    </row>
    <row r="681" customFormat="false" ht="25.5" hidden="false" customHeight="false" outlineLevel="0" collapsed="false">
      <c r="A681" s="557" t="s">
        <v>9561</v>
      </c>
      <c r="B681" s="558" t="s">
        <v>109</v>
      </c>
      <c r="C681" s="558" t="s">
        <v>9562</v>
      </c>
      <c r="D681" s="558" t="s">
        <v>2728</v>
      </c>
      <c r="E681" s="559" t="s">
        <v>168</v>
      </c>
      <c r="F681" s="560" t="s">
        <v>9563</v>
      </c>
      <c r="G681" s="560"/>
      <c r="H681" s="560" t="s">
        <v>9564</v>
      </c>
      <c r="I681" s="560"/>
      <c r="J681" s="560" t="s">
        <v>9565</v>
      </c>
      <c r="K681" s="560"/>
      <c r="L681" s="561" t="n">
        <v>81.8578788</v>
      </c>
      <c r="M681" s="560" t="s">
        <v>9299</v>
      </c>
      <c r="N681" s="561" t="n">
        <v>3195996.3898187</v>
      </c>
      <c r="O681" s="562" t="s">
        <v>9566</v>
      </c>
    </row>
    <row r="682" customFormat="false" ht="25.5" hidden="false" customHeight="false" outlineLevel="0" collapsed="false">
      <c r="A682" s="557" t="s">
        <v>3653</v>
      </c>
      <c r="B682" s="558" t="s">
        <v>3654</v>
      </c>
      <c r="C682" s="558" t="s">
        <v>3655</v>
      </c>
      <c r="D682" s="558" t="s">
        <v>2728</v>
      </c>
      <c r="E682" s="559" t="s">
        <v>168</v>
      </c>
      <c r="F682" s="560" t="s">
        <v>9567</v>
      </c>
      <c r="G682" s="560"/>
      <c r="H682" s="560" t="s">
        <v>4836</v>
      </c>
      <c r="I682" s="560"/>
      <c r="J682" s="560" t="s">
        <v>9568</v>
      </c>
      <c r="K682" s="560"/>
      <c r="L682" s="561" t="n">
        <v>80.6060216</v>
      </c>
      <c r="M682" s="560" t="s">
        <v>9299</v>
      </c>
      <c r="N682" s="561" t="n">
        <v>3196076.9958403</v>
      </c>
      <c r="O682" s="562" t="s">
        <v>9566</v>
      </c>
    </row>
    <row r="683" customFormat="false" ht="38.25" hidden="false" customHeight="false" outlineLevel="0" collapsed="false">
      <c r="A683" s="557" t="s">
        <v>9569</v>
      </c>
      <c r="B683" s="558" t="s">
        <v>109</v>
      </c>
      <c r="C683" s="558" t="s">
        <v>9570</v>
      </c>
      <c r="D683" s="558" t="s">
        <v>2728</v>
      </c>
      <c r="E683" s="559" t="s">
        <v>168</v>
      </c>
      <c r="F683" s="560" t="s">
        <v>6674</v>
      </c>
      <c r="G683" s="560"/>
      <c r="H683" s="560" t="s">
        <v>4972</v>
      </c>
      <c r="I683" s="560"/>
      <c r="J683" s="560" t="s">
        <v>9571</v>
      </c>
      <c r="K683" s="560"/>
      <c r="L683" s="561" t="n">
        <v>80.5600615</v>
      </c>
      <c r="M683" s="560" t="s">
        <v>9299</v>
      </c>
      <c r="N683" s="561" t="n">
        <v>3196157.5559018</v>
      </c>
      <c r="O683" s="562" t="s">
        <v>9566</v>
      </c>
    </row>
    <row r="684" customFormat="false" ht="25.5" hidden="false" customHeight="false" outlineLevel="0" collapsed="false">
      <c r="A684" s="557" t="s">
        <v>4195</v>
      </c>
      <c r="B684" s="558" t="s">
        <v>203</v>
      </c>
      <c r="C684" s="558" t="s">
        <v>4196</v>
      </c>
      <c r="D684" s="558" t="s">
        <v>2728</v>
      </c>
      <c r="E684" s="559" t="s">
        <v>168</v>
      </c>
      <c r="F684" s="560" t="s">
        <v>7395</v>
      </c>
      <c r="G684" s="560"/>
      <c r="H684" s="560" t="s">
        <v>9572</v>
      </c>
      <c r="I684" s="560"/>
      <c r="J684" s="560" t="s">
        <v>9573</v>
      </c>
      <c r="K684" s="560"/>
      <c r="L684" s="561" t="n">
        <v>80.5300876</v>
      </c>
      <c r="M684" s="560" t="s">
        <v>9299</v>
      </c>
      <c r="N684" s="561" t="n">
        <v>3196238.0859894</v>
      </c>
      <c r="O684" s="562" t="s">
        <v>9566</v>
      </c>
    </row>
    <row r="685" customFormat="false" ht="25.5" hidden="false" customHeight="false" outlineLevel="0" collapsed="false">
      <c r="A685" s="557" t="s">
        <v>2811</v>
      </c>
      <c r="B685" s="558" t="s">
        <v>109</v>
      </c>
      <c r="C685" s="558" t="s">
        <v>2812</v>
      </c>
      <c r="D685" s="558" t="s">
        <v>2728</v>
      </c>
      <c r="E685" s="559" t="s">
        <v>168</v>
      </c>
      <c r="F685" s="560" t="s">
        <v>9574</v>
      </c>
      <c r="G685" s="560"/>
      <c r="H685" s="560" t="s">
        <v>9575</v>
      </c>
      <c r="I685" s="560"/>
      <c r="J685" s="560" t="s">
        <v>9576</v>
      </c>
      <c r="K685" s="560"/>
      <c r="L685" s="561" t="n">
        <v>80.4422052</v>
      </c>
      <c r="M685" s="560" t="s">
        <v>9299</v>
      </c>
      <c r="N685" s="561" t="n">
        <v>3196318.5281946</v>
      </c>
      <c r="O685" s="562" t="s">
        <v>9577</v>
      </c>
    </row>
    <row r="686" customFormat="false" ht="25.5" hidden="false" customHeight="false" outlineLevel="0" collapsed="false">
      <c r="A686" s="557" t="s">
        <v>9578</v>
      </c>
      <c r="B686" s="558" t="s">
        <v>109</v>
      </c>
      <c r="C686" s="558" t="s">
        <v>9579</v>
      </c>
      <c r="D686" s="558" t="s">
        <v>2728</v>
      </c>
      <c r="E686" s="559" t="s">
        <v>168</v>
      </c>
      <c r="F686" s="560" t="s">
        <v>9580</v>
      </c>
      <c r="G686" s="560"/>
      <c r="H686" s="560" t="s">
        <v>9581</v>
      </c>
      <c r="I686" s="560"/>
      <c r="J686" s="560" t="s">
        <v>9582</v>
      </c>
      <c r="K686" s="560"/>
      <c r="L686" s="561" t="n">
        <v>80.3664137</v>
      </c>
      <c r="M686" s="560" t="s">
        <v>9299</v>
      </c>
      <c r="N686" s="561" t="n">
        <v>3196398.8946083</v>
      </c>
      <c r="O686" s="562" t="s">
        <v>9577</v>
      </c>
    </row>
    <row r="687" customFormat="false" ht="25.5" hidden="false" customHeight="false" outlineLevel="0" collapsed="false">
      <c r="A687" s="557" t="s">
        <v>3552</v>
      </c>
      <c r="B687" s="558" t="s">
        <v>2730</v>
      </c>
      <c r="C687" s="558" t="s">
        <v>3553</v>
      </c>
      <c r="D687" s="558" t="s">
        <v>2728</v>
      </c>
      <c r="E687" s="559" t="s">
        <v>2732</v>
      </c>
      <c r="F687" s="560" t="s">
        <v>7395</v>
      </c>
      <c r="G687" s="560"/>
      <c r="H687" s="560" t="s">
        <v>9068</v>
      </c>
      <c r="I687" s="560"/>
      <c r="J687" s="560" t="s">
        <v>9583</v>
      </c>
      <c r="K687" s="560"/>
      <c r="L687" s="561" t="n">
        <v>79.9106253</v>
      </c>
      <c r="M687" s="560" t="s">
        <v>9299</v>
      </c>
      <c r="N687" s="561" t="n">
        <v>3196478.8052336</v>
      </c>
      <c r="O687" s="562" t="s">
        <v>9577</v>
      </c>
    </row>
    <row r="688" customFormat="false" ht="38.25" hidden="false" customHeight="false" outlineLevel="0" collapsed="false">
      <c r="A688" s="557" t="s">
        <v>3020</v>
      </c>
      <c r="B688" s="558" t="s">
        <v>109</v>
      </c>
      <c r="C688" s="558" t="s">
        <v>3021</v>
      </c>
      <c r="D688" s="558" t="s">
        <v>2728</v>
      </c>
      <c r="E688" s="559" t="s">
        <v>168</v>
      </c>
      <c r="F688" s="560" t="s">
        <v>7395</v>
      </c>
      <c r="G688" s="560"/>
      <c r="H688" s="560" t="s">
        <v>9584</v>
      </c>
      <c r="I688" s="560"/>
      <c r="J688" s="560" t="s">
        <v>9585</v>
      </c>
      <c r="K688" s="560"/>
      <c r="L688" s="561" t="n">
        <v>79.5509376</v>
      </c>
      <c r="M688" s="560" t="s">
        <v>9299</v>
      </c>
      <c r="N688" s="561" t="n">
        <v>3196558.3561712</v>
      </c>
      <c r="O688" s="562" t="s">
        <v>9577</v>
      </c>
    </row>
    <row r="689" customFormat="false" ht="63.75" hidden="false" customHeight="false" outlineLevel="0" collapsed="false">
      <c r="A689" s="557" t="s">
        <v>9586</v>
      </c>
      <c r="B689" s="558" t="s">
        <v>109</v>
      </c>
      <c r="C689" s="558" t="s">
        <v>9587</v>
      </c>
      <c r="D689" s="558" t="s">
        <v>3172</v>
      </c>
      <c r="E689" s="559" t="s">
        <v>168</v>
      </c>
      <c r="F689" s="560" t="s">
        <v>9588</v>
      </c>
      <c r="G689" s="560"/>
      <c r="H689" s="560" t="s">
        <v>9589</v>
      </c>
      <c r="I689" s="560"/>
      <c r="J689" s="560" t="s">
        <v>9590</v>
      </c>
      <c r="K689" s="560"/>
      <c r="L689" s="561" t="n">
        <v>79.5402132</v>
      </c>
      <c r="M689" s="560" t="s">
        <v>9299</v>
      </c>
      <c r="N689" s="561" t="n">
        <v>3196637.8963844</v>
      </c>
      <c r="O689" s="562" t="s">
        <v>9591</v>
      </c>
    </row>
    <row r="690" customFormat="false" ht="25.5" hidden="false" customHeight="false" outlineLevel="0" collapsed="false">
      <c r="A690" s="557" t="s">
        <v>9592</v>
      </c>
      <c r="B690" s="558" t="s">
        <v>109</v>
      </c>
      <c r="C690" s="558" t="s">
        <v>9593</v>
      </c>
      <c r="D690" s="558" t="s">
        <v>2728</v>
      </c>
      <c r="E690" s="559" t="s">
        <v>168</v>
      </c>
      <c r="F690" s="560" t="s">
        <v>9594</v>
      </c>
      <c r="G690" s="560"/>
      <c r="H690" s="560" t="s">
        <v>9595</v>
      </c>
      <c r="I690" s="560"/>
      <c r="J690" s="560" t="s">
        <v>9596</v>
      </c>
      <c r="K690" s="560"/>
      <c r="L690" s="561" t="n">
        <v>79.4310417</v>
      </c>
      <c r="M690" s="560" t="s">
        <v>9299</v>
      </c>
      <c r="N690" s="561" t="n">
        <v>3196717.3274261</v>
      </c>
      <c r="O690" s="562" t="s">
        <v>9591</v>
      </c>
    </row>
    <row r="691" customFormat="false" ht="51" hidden="false" customHeight="false" outlineLevel="0" collapsed="false">
      <c r="A691" s="557" t="s">
        <v>9597</v>
      </c>
      <c r="B691" s="558" t="s">
        <v>109</v>
      </c>
      <c r="C691" s="558" t="s">
        <v>9598</v>
      </c>
      <c r="D691" s="558" t="s">
        <v>2728</v>
      </c>
      <c r="E691" s="559" t="s">
        <v>168</v>
      </c>
      <c r="F691" s="560" t="s">
        <v>9599</v>
      </c>
      <c r="G691" s="560"/>
      <c r="H691" s="560" t="s">
        <v>9600</v>
      </c>
      <c r="I691" s="560"/>
      <c r="J691" s="560" t="s">
        <v>9601</v>
      </c>
      <c r="K691" s="560"/>
      <c r="L691" s="561" t="n">
        <v>79.1335543</v>
      </c>
      <c r="M691" s="560" t="s">
        <v>9299</v>
      </c>
      <c r="N691" s="561" t="n">
        <v>3196796.4609804</v>
      </c>
      <c r="O691" s="562" t="s">
        <v>9591</v>
      </c>
    </row>
    <row r="692" customFormat="false" ht="25.5" hidden="false" customHeight="false" outlineLevel="0" collapsed="false">
      <c r="A692" s="557" t="s">
        <v>3568</v>
      </c>
      <c r="B692" s="558" t="s">
        <v>203</v>
      </c>
      <c r="C692" s="558" t="s">
        <v>3569</v>
      </c>
      <c r="D692" s="558" t="s">
        <v>2728</v>
      </c>
      <c r="E692" s="559" t="s">
        <v>168</v>
      </c>
      <c r="F692" s="560" t="s">
        <v>7395</v>
      </c>
      <c r="G692" s="560"/>
      <c r="H692" s="560" t="s">
        <v>9602</v>
      </c>
      <c r="I692" s="560"/>
      <c r="J692" s="560" t="s">
        <v>4938</v>
      </c>
      <c r="K692" s="560"/>
      <c r="L692" s="561" t="n">
        <v>78.611753</v>
      </c>
      <c r="M692" s="560" t="s">
        <v>9299</v>
      </c>
      <c r="N692" s="561" t="n">
        <v>3196875.0727334</v>
      </c>
      <c r="O692" s="562" t="s">
        <v>9591</v>
      </c>
    </row>
    <row r="693" customFormat="false" ht="51" hidden="false" customHeight="false" outlineLevel="0" collapsed="false">
      <c r="A693" s="557" t="s">
        <v>9603</v>
      </c>
      <c r="B693" s="558" t="s">
        <v>109</v>
      </c>
      <c r="C693" s="558" t="s">
        <v>9604</v>
      </c>
      <c r="D693" s="558" t="s">
        <v>2728</v>
      </c>
      <c r="E693" s="559" t="s">
        <v>168</v>
      </c>
      <c r="F693" s="560" t="s">
        <v>9605</v>
      </c>
      <c r="G693" s="560"/>
      <c r="H693" s="560" t="s">
        <v>9606</v>
      </c>
      <c r="I693" s="560"/>
      <c r="J693" s="560" t="s">
        <v>9607</v>
      </c>
      <c r="K693" s="560"/>
      <c r="L693" s="561" t="n">
        <v>78.1455664</v>
      </c>
      <c r="M693" s="560" t="s">
        <v>9299</v>
      </c>
      <c r="N693" s="561" t="n">
        <v>3196953.2182998</v>
      </c>
      <c r="O693" s="562" t="s">
        <v>9608</v>
      </c>
    </row>
    <row r="694" customFormat="false" ht="25.5" hidden="false" customHeight="false" outlineLevel="0" collapsed="false">
      <c r="A694" s="557" t="s">
        <v>9609</v>
      </c>
      <c r="B694" s="558" t="s">
        <v>109</v>
      </c>
      <c r="C694" s="558" t="s">
        <v>9610</v>
      </c>
      <c r="D694" s="558" t="s">
        <v>2728</v>
      </c>
      <c r="E694" s="559" t="s">
        <v>168</v>
      </c>
      <c r="F694" s="560" t="s">
        <v>7395</v>
      </c>
      <c r="G694" s="560"/>
      <c r="H694" s="560" t="s">
        <v>9611</v>
      </c>
      <c r="I694" s="560"/>
      <c r="J694" s="560" t="s">
        <v>9612</v>
      </c>
      <c r="K694" s="560"/>
      <c r="L694" s="561" t="n">
        <v>77.6725683</v>
      </c>
      <c r="M694" s="560" t="s">
        <v>9299</v>
      </c>
      <c r="N694" s="561" t="n">
        <v>3197030.8908681</v>
      </c>
      <c r="O694" s="562" t="s">
        <v>9608</v>
      </c>
    </row>
    <row r="695" customFormat="false" ht="38.25" hidden="false" customHeight="false" outlineLevel="0" collapsed="false">
      <c r="A695" s="557" t="s">
        <v>9613</v>
      </c>
      <c r="B695" s="558" t="s">
        <v>109</v>
      </c>
      <c r="C695" s="558" t="s">
        <v>9614</v>
      </c>
      <c r="D695" s="558" t="s">
        <v>2728</v>
      </c>
      <c r="E695" s="559" t="s">
        <v>168</v>
      </c>
      <c r="F695" s="560" t="s">
        <v>9615</v>
      </c>
      <c r="G695" s="560"/>
      <c r="H695" s="560" t="s">
        <v>5103</v>
      </c>
      <c r="I695" s="560"/>
      <c r="J695" s="560" t="s">
        <v>9616</v>
      </c>
      <c r="K695" s="560"/>
      <c r="L695" s="561" t="n">
        <v>77.0346518</v>
      </c>
      <c r="M695" s="560" t="s">
        <v>9299</v>
      </c>
      <c r="N695" s="561" t="n">
        <v>3197107.9255199</v>
      </c>
      <c r="O695" s="562" t="s">
        <v>9608</v>
      </c>
    </row>
    <row r="696" customFormat="false" ht="38.25" hidden="false" customHeight="false" outlineLevel="0" collapsed="false">
      <c r="A696" s="557" t="s">
        <v>9617</v>
      </c>
      <c r="B696" s="558" t="s">
        <v>109</v>
      </c>
      <c r="C696" s="558" t="s">
        <v>9618</v>
      </c>
      <c r="D696" s="558" t="s">
        <v>2728</v>
      </c>
      <c r="E696" s="559" t="s">
        <v>168</v>
      </c>
      <c r="F696" s="560" t="s">
        <v>6674</v>
      </c>
      <c r="G696" s="560"/>
      <c r="H696" s="560" t="s">
        <v>9619</v>
      </c>
      <c r="I696" s="560"/>
      <c r="J696" s="560" t="s">
        <v>9620</v>
      </c>
      <c r="K696" s="560"/>
      <c r="L696" s="561" t="n">
        <v>76.9531929</v>
      </c>
      <c r="M696" s="560" t="s">
        <v>9299</v>
      </c>
      <c r="N696" s="561" t="n">
        <v>3197184.8787128</v>
      </c>
      <c r="O696" s="562" t="s">
        <v>9608</v>
      </c>
    </row>
    <row r="697" customFormat="false" ht="38.25" hidden="false" customHeight="false" outlineLevel="0" collapsed="false">
      <c r="A697" s="557" t="s">
        <v>4240</v>
      </c>
      <c r="B697" s="558" t="s">
        <v>109</v>
      </c>
      <c r="C697" s="558" t="s">
        <v>4241</v>
      </c>
      <c r="D697" s="558" t="s">
        <v>2728</v>
      </c>
      <c r="E697" s="559" t="s">
        <v>168</v>
      </c>
      <c r="F697" s="560" t="s">
        <v>9621</v>
      </c>
      <c r="G697" s="560"/>
      <c r="H697" s="560" t="s">
        <v>5403</v>
      </c>
      <c r="I697" s="560"/>
      <c r="J697" s="560" t="s">
        <v>6120</v>
      </c>
      <c r="K697" s="560"/>
      <c r="L697" s="561" t="n">
        <v>76.9445084</v>
      </c>
      <c r="M697" s="560" t="s">
        <v>9299</v>
      </c>
      <c r="N697" s="561" t="n">
        <v>3197261.8232212</v>
      </c>
      <c r="O697" s="562" t="s">
        <v>9608</v>
      </c>
    </row>
    <row r="698" customFormat="false" ht="38.25" hidden="false" customHeight="false" outlineLevel="0" collapsed="false">
      <c r="A698" s="557" t="s">
        <v>9622</v>
      </c>
      <c r="B698" s="558" t="s">
        <v>109</v>
      </c>
      <c r="C698" s="558" t="s">
        <v>9623</v>
      </c>
      <c r="D698" s="558" t="s">
        <v>2728</v>
      </c>
      <c r="E698" s="559" t="s">
        <v>168</v>
      </c>
      <c r="F698" s="560" t="s">
        <v>9624</v>
      </c>
      <c r="G698" s="560"/>
      <c r="H698" s="560" t="s">
        <v>9625</v>
      </c>
      <c r="I698" s="560"/>
      <c r="J698" s="560" t="s">
        <v>9626</v>
      </c>
      <c r="K698" s="560"/>
      <c r="L698" s="561" t="n">
        <v>76.7043988</v>
      </c>
      <c r="M698" s="560" t="s">
        <v>9299</v>
      </c>
      <c r="N698" s="561" t="n">
        <v>3197338.52762</v>
      </c>
      <c r="O698" s="562" t="s">
        <v>9627</v>
      </c>
    </row>
    <row r="699" customFormat="false" ht="38.25" hidden="false" customHeight="false" outlineLevel="0" collapsed="false">
      <c r="A699" s="557" t="s">
        <v>9628</v>
      </c>
      <c r="B699" s="558" t="s">
        <v>109</v>
      </c>
      <c r="C699" s="558" t="s">
        <v>9629</v>
      </c>
      <c r="D699" s="558" t="s">
        <v>2728</v>
      </c>
      <c r="E699" s="559" t="s">
        <v>168</v>
      </c>
      <c r="F699" s="560" t="s">
        <v>9630</v>
      </c>
      <c r="G699" s="560"/>
      <c r="H699" s="560" t="s">
        <v>9631</v>
      </c>
      <c r="I699" s="560"/>
      <c r="J699" s="560" t="s">
        <v>9632</v>
      </c>
      <c r="K699" s="560"/>
      <c r="L699" s="561" t="n">
        <v>76.0341272</v>
      </c>
      <c r="M699" s="560" t="s">
        <v>9299</v>
      </c>
      <c r="N699" s="561" t="n">
        <v>3197414.5617472</v>
      </c>
      <c r="O699" s="562" t="s">
        <v>9627</v>
      </c>
    </row>
    <row r="700" customFormat="false" ht="25.5" hidden="false" customHeight="false" outlineLevel="0" collapsed="false">
      <c r="A700" s="557" t="s">
        <v>9633</v>
      </c>
      <c r="B700" s="558" t="s">
        <v>109</v>
      </c>
      <c r="C700" s="558" t="s">
        <v>9634</v>
      </c>
      <c r="D700" s="558" t="s">
        <v>2728</v>
      </c>
      <c r="E700" s="559" t="s">
        <v>168</v>
      </c>
      <c r="F700" s="560" t="s">
        <v>7251</v>
      </c>
      <c r="G700" s="560"/>
      <c r="H700" s="560" t="s">
        <v>5712</v>
      </c>
      <c r="I700" s="560"/>
      <c r="J700" s="560" t="s">
        <v>9635</v>
      </c>
      <c r="K700" s="560"/>
      <c r="L700" s="561" t="n">
        <v>74.0956736</v>
      </c>
      <c r="M700" s="560" t="s">
        <v>9299</v>
      </c>
      <c r="N700" s="561" t="n">
        <v>3197488.6574208</v>
      </c>
      <c r="O700" s="562" t="s">
        <v>9627</v>
      </c>
    </row>
    <row r="701" customFormat="false" ht="25.5" hidden="false" customHeight="false" outlineLevel="0" collapsed="false">
      <c r="A701" s="557" t="s">
        <v>4117</v>
      </c>
      <c r="B701" s="558" t="s">
        <v>65</v>
      </c>
      <c r="C701" s="558" t="s">
        <v>4118</v>
      </c>
      <c r="D701" s="558" t="s">
        <v>2728</v>
      </c>
      <c r="E701" s="559" t="s">
        <v>168</v>
      </c>
      <c r="F701" s="560" t="s">
        <v>9636</v>
      </c>
      <c r="G701" s="560"/>
      <c r="H701" s="560" t="s">
        <v>8340</v>
      </c>
      <c r="I701" s="560"/>
      <c r="J701" s="560" t="s">
        <v>9637</v>
      </c>
      <c r="K701" s="560"/>
      <c r="L701" s="561" t="n">
        <v>71.9375472</v>
      </c>
      <c r="M701" s="560" t="s">
        <v>9299</v>
      </c>
      <c r="N701" s="561" t="n">
        <v>3197560.594968</v>
      </c>
      <c r="O701" s="562" t="s">
        <v>9627</v>
      </c>
    </row>
    <row r="702" customFormat="false" ht="38.25" hidden="false" customHeight="false" outlineLevel="0" collapsed="false">
      <c r="A702" s="557" t="s">
        <v>4038</v>
      </c>
      <c r="B702" s="558" t="s">
        <v>109</v>
      </c>
      <c r="C702" s="558" t="s">
        <v>4039</v>
      </c>
      <c r="D702" s="558" t="s">
        <v>2728</v>
      </c>
      <c r="E702" s="559" t="s">
        <v>269</v>
      </c>
      <c r="F702" s="560" t="s">
        <v>9638</v>
      </c>
      <c r="G702" s="560"/>
      <c r="H702" s="560" t="s">
        <v>9639</v>
      </c>
      <c r="I702" s="560"/>
      <c r="J702" s="560" t="s">
        <v>9640</v>
      </c>
      <c r="K702" s="560"/>
      <c r="L702" s="561" t="n">
        <v>71.673775</v>
      </c>
      <c r="M702" s="560" t="s">
        <v>9299</v>
      </c>
      <c r="N702" s="561" t="n">
        <v>3197632.268743</v>
      </c>
      <c r="O702" s="562" t="s">
        <v>9641</v>
      </c>
    </row>
    <row r="703" customFormat="false" ht="25.5" hidden="false" customHeight="false" outlineLevel="0" collapsed="false">
      <c r="A703" s="557" t="s">
        <v>9642</v>
      </c>
      <c r="B703" s="558" t="s">
        <v>109</v>
      </c>
      <c r="C703" s="558" t="s">
        <v>9643</v>
      </c>
      <c r="D703" s="558" t="s">
        <v>2728</v>
      </c>
      <c r="E703" s="559" t="s">
        <v>168</v>
      </c>
      <c r="F703" s="560" t="s">
        <v>8988</v>
      </c>
      <c r="G703" s="560"/>
      <c r="H703" s="560" t="s">
        <v>6387</v>
      </c>
      <c r="I703" s="560"/>
      <c r="J703" s="560" t="s">
        <v>9644</v>
      </c>
      <c r="K703" s="560"/>
      <c r="L703" s="561" t="n">
        <v>71.6378074</v>
      </c>
      <c r="M703" s="560" t="s">
        <v>9299</v>
      </c>
      <c r="N703" s="561" t="n">
        <v>3197703.9065504</v>
      </c>
      <c r="O703" s="562" t="s">
        <v>9641</v>
      </c>
    </row>
    <row r="704" customFormat="false" ht="25.5" hidden="false" customHeight="false" outlineLevel="0" collapsed="false">
      <c r="A704" s="557" t="s">
        <v>3715</v>
      </c>
      <c r="B704" s="558" t="s">
        <v>109</v>
      </c>
      <c r="C704" s="558" t="s">
        <v>3716</v>
      </c>
      <c r="D704" s="558" t="s">
        <v>2728</v>
      </c>
      <c r="E704" s="559" t="s">
        <v>168</v>
      </c>
      <c r="F704" s="560" t="s">
        <v>9645</v>
      </c>
      <c r="G704" s="560"/>
      <c r="H704" s="560" t="s">
        <v>6525</v>
      </c>
      <c r="I704" s="560"/>
      <c r="J704" s="560" t="s">
        <v>9646</v>
      </c>
      <c r="K704" s="560"/>
      <c r="L704" s="561" t="n">
        <v>71.3780329</v>
      </c>
      <c r="M704" s="560" t="s">
        <v>9299</v>
      </c>
      <c r="N704" s="561" t="n">
        <v>3197775.2845833</v>
      </c>
      <c r="O704" s="562" t="s">
        <v>9641</v>
      </c>
    </row>
    <row r="705" customFormat="false" ht="51" hidden="false" customHeight="false" outlineLevel="0" collapsed="false">
      <c r="A705" s="557" t="s">
        <v>9647</v>
      </c>
      <c r="B705" s="558" t="s">
        <v>109</v>
      </c>
      <c r="C705" s="558" t="s">
        <v>9648</v>
      </c>
      <c r="D705" s="558" t="s">
        <v>2728</v>
      </c>
      <c r="E705" s="559" t="s">
        <v>168</v>
      </c>
      <c r="F705" s="560" t="s">
        <v>6674</v>
      </c>
      <c r="G705" s="560"/>
      <c r="H705" s="560" t="s">
        <v>9649</v>
      </c>
      <c r="I705" s="560"/>
      <c r="J705" s="560" t="s">
        <v>9650</v>
      </c>
      <c r="K705" s="560"/>
      <c r="L705" s="561" t="n">
        <v>71.3280763</v>
      </c>
      <c r="M705" s="560" t="s">
        <v>9299</v>
      </c>
      <c r="N705" s="561" t="n">
        <v>3197846.6126596</v>
      </c>
      <c r="O705" s="562" t="s">
        <v>9641</v>
      </c>
    </row>
    <row r="706" customFormat="false" ht="38.25" hidden="false" customHeight="false" outlineLevel="0" collapsed="false">
      <c r="A706" s="557" t="s">
        <v>3890</v>
      </c>
      <c r="B706" s="558" t="s">
        <v>109</v>
      </c>
      <c r="C706" s="558" t="s">
        <v>3891</v>
      </c>
      <c r="D706" s="558" t="s">
        <v>2728</v>
      </c>
      <c r="E706" s="559" t="s">
        <v>168</v>
      </c>
      <c r="F706" s="560" t="s">
        <v>6674</v>
      </c>
      <c r="G706" s="560"/>
      <c r="H706" s="560" t="s">
        <v>9651</v>
      </c>
      <c r="I706" s="560"/>
      <c r="J706" s="560" t="s">
        <v>9652</v>
      </c>
      <c r="K706" s="560"/>
      <c r="L706" s="561" t="n">
        <v>71.0483192</v>
      </c>
      <c r="M706" s="560" t="s">
        <v>9299</v>
      </c>
      <c r="N706" s="561" t="n">
        <v>3197917.6609788</v>
      </c>
      <c r="O706" s="562" t="s">
        <v>9653</v>
      </c>
    </row>
    <row r="707" customFormat="false" ht="25.5" hidden="false" customHeight="false" outlineLevel="0" collapsed="false">
      <c r="A707" s="557" t="s">
        <v>3339</v>
      </c>
      <c r="B707" s="558" t="s">
        <v>109</v>
      </c>
      <c r="C707" s="558" t="s">
        <v>3340</v>
      </c>
      <c r="D707" s="558" t="s">
        <v>2728</v>
      </c>
      <c r="E707" s="559" t="s">
        <v>269</v>
      </c>
      <c r="F707" s="560" t="s">
        <v>9654</v>
      </c>
      <c r="G707" s="560"/>
      <c r="H707" s="560" t="s">
        <v>9099</v>
      </c>
      <c r="I707" s="560"/>
      <c r="J707" s="560" t="s">
        <v>9655</v>
      </c>
      <c r="K707" s="560"/>
      <c r="L707" s="561" t="n">
        <v>70.8996982</v>
      </c>
      <c r="M707" s="560" t="s">
        <v>9299</v>
      </c>
      <c r="N707" s="561" t="n">
        <v>3197988.560677</v>
      </c>
      <c r="O707" s="562" t="s">
        <v>9653</v>
      </c>
    </row>
    <row r="708" customFormat="false" ht="51" hidden="false" customHeight="false" outlineLevel="0" collapsed="false">
      <c r="A708" s="557" t="s">
        <v>2923</v>
      </c>
      <c r="B708" s="558" t="s">
        <v>109</v>
      </c>
      <c r="C708" s="558" t="s">
        <v>2924</v>
      </c>
      <c r="D708" s="558" t="s">
        <v>2728</v>
      </c>
      <c r="E708" s="559" t="s">
        <v>168</v>
      </c>
      <c r="F708" s="560" t="s">
        <v>9656</v>
      </c>
      <c r="G708" s="560"/>
      <c r="H708" s="560" t="s">
        <v>4798</v>
      </c>
      <c r="I708" s="560"/>
      <c r="J708" s="560" t="s">
        <v>9657</v>
      </c>
      <c r="K708" s="560"/>
      <c r="L708" s="561" t="n">
        <v>70.8604792</v>
      </c>
      <c r="M708" s="560" t="s">
        <v>9299</v>
      </c>
      <c r="N708" s="561" t="n">
        <v>3198059.4211562</v>
      </c>
      <c r="O708" s="562" t="s">
        <v>9653</v>
      </c>
    </row>
    <row r="709" customFormat="false" ht="25.5" hidden="false" customHeight="false" outlineLevel="0" collapsed="false">
      <c r="A709" s="557" t="s">
        <v>9658</v>
      </c>
      <c r="B709" s="558" t="s">
        <v>109</v>
      </c>
      <c r="C709" s="558" t="s">
        <v>9659</v>
      </c>
      <c r="D709" s="558" t="s">
        <v>2728</v>
      </c>
      <c r="E709" s="559" t="s">
        <v>168</v>
      </c>
      <c r="F709" s="560" t="s">
        <v>9660</v>
      </c>
      <c r="G709" s="560"/>
      <c r="H709" s="560" t="s">
        <v>9661</v>
      </c>
      <c r="I709" s="560"/>
      <c r="J709" s="560" t="s">
        <v>9662</v>
      </c>
      <c r="K709" s="560"/>
      <c r="L709" s="561" t="n">
        <v>70.3207512</v>
      </c>
      <c r="M709" s="560" t="s">
        <v>9299</v>
      </c>
      <c r="N709" s="561" t="n">
        <v>3198129.7419074</v>
      </c>
      <c r="O709" s="562" t="s">
        <v>9653</v>
      </c>
    </row>
    <row r="710" customFormat="false" ht="38.25" hidden="false" customHeight="false" outlineLevel="0" collapsed="false">
      <c r="A710" s="557" t="s">
        <v>3594</v>
      </c>
      <c r="B710" s="558" t="s">
        <v>109</v>
      </c>
      <c r="C710" s="558" t="s">
        <v>3595</v>
      </c>
      <c r="D710" s="558" t="s">
        <v>2728</v>
      </c>
      <c r="E710" s="559" t="s">
        <v>168</v>
      </c>
      <c r="F710" s="560" t="s">
        <v>7344</v>
      </c>
      <c r="G710" s="560"/>
      <c r="H710" s="560" t="s">
        <v>9564</v>
      </c>
      <c r="I710" s="560"/>
      <c r="J710" s="560" t="s">
        <v>9662</v>
      </c>
      <c r="K710" s="560"/>
      <c r="L710" s="561" t="n">
        <v>70.3189524</v>
      </c>
      <c r="M710" s="560" t="s">
        <v>9299</v>
      </c>
      <c r="N710" s="561" t="n">
        <v>3198200.0608598</v>
      </c>
      <c r="O710" s="562" t="s">
        <v>9653</v>
      </c>
    </row>
    <row r="711" customFormat="false" ht="25.5" hidden="false" customHeight="false" outlineLevel="0" collapsed="false">
      <c r="A711" s="557" t="s">
        <v>3762</v>
      </c>
      <c r="B711" s="558" t="s">
        <v>109</v>
      </c>
      <c r="C711" s="558" t="s">
        <v>3763</v>
      </c>
      <c r="D711" s="558" t="s">
        <v>2728</v>
      </c>
      <c r="E711" s="559" t="s">
        <v>168</v>
      </c>
      <c r="F711" s="560" t="s">
        <v>6930</v>
      </c>
      <c r="G711" s="560"/>
      <c r="H711" s="560" t="s">
        <v>9663</v>
      </c>
      <c r="I711" s="560"/>
      <c r="J711" s="560" t="s">
        <v>9664</v>
      </c>
      <c r="K711" s="560"/>
      <c r="L711" s="561" t="n">
        <v>70.1191259</v>
      </c>
      <c r="M711" s="560" t="s">
        <v>9299</v>
      </c>
      <c r="N711" s="561" t="n">
        <v>3198270.1799857</v>
      </c>
      <c r="O711" s="562" t="s">
        <v>9665</v>
      </c>
    </row>
    <row r="712" customFormat="false" ht="25.5" hidden="false" customHeight="false" outlineLevel="0" collapsed="false">
      <c r="A712" s="557" t="s">
        <v>9666</v>
      </c>
      <c r="B712" s="558" t="s">
        <v>109</v>
      </c>
      <c r="C712" s="558" t="s">
        <v>9667</v>
      </c>
      <c r="D712" s="558" t="s">
        <v>2728</v>
      </c>
      <c r="E712" s="559" t="s">
        <v>168</v>
      </c>
      <c r="F712" s="560" t="s">
        <v>7135</v>
      </c>
      <c r="G712" s="560"/>
      <c r="H712" s="560" t="s">
        <v>7231</v>
      </c>
      <c r="I712" s="560"/>
      <c r="J712" s="560" t="s">
        <v>9668</v>
      </c>
      <c r="K712" s="560"/>
      <c r="L712" s="561" t="n">
        <v>69.9592647</v>
      </c>
      <c r="M712" s="560" t="s">
        <v>9299</v>
      </c>
      <c r="N712" s="561" t="n">
        <v>3198340.1392504</v>
      </c>
      <c r="O712" s="562" t="s">
        <v>9665</v>
      </c>
    </row>
    <row r="713" customFormat="false" ht="51" hidden="false" customHeight="false" outlineLevel="0" collapsed="false">
      <c r="A713" s="557" t="s">
        <v>9669</v>
      </c>
      <c r="B713" s="558" t="s">
        <v>109</v>
      </c>
      <c r="C713" s="558" t="s">
        <v>9670</v>
      </c>
      <c r="D713" s="558" t="s">
        <v>2728</v>
      </c>
      <c r="E713" s="559" t="s">
        <v>269</v>
      </c>
      <c r="F713" s="560" t="s">
        <v>9671</v>
      </c>
      <c r="G713" s="560"/>
      <c r="H713" s="560" t="s">
        <v>9672</v>
      </c>
      <c r="I713" s="560"/>
      <c r="J713" s="560" t="s">
        <v>9673</v>
      </c>
      <c r="K713" s="560"/>
      <c r="L713" s="561" t="n">
        <v>68.9039305</v>
      </c>
      <c r="M713" s="560" t="s">
        <v>9299</v>
      </c>
      <c r="N713" s="561" t="n">
        <v>3198409.0431809</v>
      </c>
      <c r="O713" s="562" t="s">
        <v>9665</v>
      </c>
    </row>
    <row r="714" customFormat="false" ht="51" hidden="false" customHeight="false" outlineLevel="0" collapsed="false">
      <c r="A714" s="557" t="s">
        <v>9674</v>
      </c>
      <c r="B714" s="558" t="s">
        <v>109</v>
      </c>
      <c r="C714" s="558" t="s">
        <v>9675</v>
      </c>
      <c r="D714" s="558" t="s">
        <v>2728</v>
      </c>
      <c r="E714" s="559" t="s">
        <v>269</v>
      </c>
      <c r="F714" s="560" t="s">
        <v>9676</v>
      </c>
      <c r="G714" s="560"/>
      <c r="H714" s="560" t="s">
        <v>6180</v>
      </c>
      <c r="I714" s="560"/>
      <c r="J714" s="560" t="s">
        <v>9677</v>
      </c>
      <c r="K714" s="560"/>
      <c r="L714" s="561" t="n">
        <v>68.0089579</v>
      </c>
      <c r="M714" s="560" t="s">
        <v>9299</v>
      </c>
      <c r="N714" s="561" t="n">
        <v>3198477.0521388</v>
      </c>
      <c r="O714" s="562" t="s">
        <v>9665</v>
      </c>
    </row>
    <row r="715" customFormat="false" ht="38.25" hidden="false" customHeight="false" outlineLevel="0" collapsed="false">
      <c r="A715" s="557" t="s">
        <v>3026</v>
      </c>
      <c r="B715" s="558" t="s">
        <v>109</v>
      </c>
      <c r="C715" s="558" t="s">
        <v>3027</v>
      </c>
      <c r="D715" s="558" t="s">
        <v>2728</v>
      </c>
      <c r="E715" s="559" t="s">
        <v>168</v>
      </c>
      <c r="F715" s="560" t="s">
        <v>8019</v>
      </c>
      <c r="G715" s="560"/>
      <c r="H715" s="560" t="s">
        <v>9678</v>
      </c>
      <c r="I715" s="560"/>
      <c r="J715" s="560" t="s">
        <v>9679</v>
      </c>
      <c r="K715" s="560"/>
      <c r="L715" s="561" t="n">
        <v>67.3515286</v>
      </c>
      <c r="M715" s="560" t="s">
        <v>9299</v>
      </c>
      <c r="N715" s="561" t="n">
        <v>3198544.4036674</v>
      </c>
      <c r="O715" s="562" t="s">
        <v>9665</v>
      </c>
    </row>
    <row r="716" customFormat="false" ht="25.5" hidden="false" customHeight="false" outlineLevel="0" collapsed="false">
      <c r="A716" s="557" t="s">
        <v>9680</v>
      </c>
      <c r="B716" s="558" t="s">
        <v>109</v>
      </c>
      <c r="C716" s="558" t="s">
        <v>9681</v>
      </c>
      <c r="D716" s="558" t="s">
        <v>2728</v>
      </c>
      <c r="E716" s="559" t="s">
        <v>168</v>
      </c>
      <c r="F716" s="560" t="s">
        <v>6674</v>
      </c>
      <c r="G716" s="560"/>
      <c r="H716" s="560" t="s">
        <v>9682</v>
      </c>
      <c r="I716" s="560"/>
      <c r="J716" s="560" t="s">
        <v>9683</v>
      </c>
      <c r="K716" s="560"/>
      <c r="L716" s="561" t="n">
        <v>67.0717714</v>
      </c>
      <c r="M716" s="560" t="s">
        <v>9299</v>
      </c>
      <c r="N716" s="561" t="n">
        <v>3198611.4754388</v>
      </c>
      <c r="O716" s="562" t="s">
        <v>9684</v>
      </c>
    </row>
    <row r="717" customFormat="false" ht="25.5" hidden="false" customHeight="false" outlineLevel="0" collapsed="false">
      <c r="A717" s="557" t="s">
        <v>3173</v>
      </c>
      <c r="B717" s="558" t="s">
        <v>109</v>
      </c>
      <c r="C717" s="558" t="s">
        <v>3174</v>
      </c>
      <c r="D717" s="558" t="s">
        <v>2728</v>
      </c>
      <c r="E717" s="559" t="s">
        <v>417</v>
      </c>
      <c r="F717" s="560" t="s">
        <v>9685</v>
      </c>
      <c r="G717" s="560"/>
      <c r="H717" s="560" t="s">
        <v>4578</v>
      </c>
      <c r="I717" s="560"/>
      <c r="J717" s="560" t="s">
        <v>9686</v>
      </c>
      <c r="K717" s="560"/>
      <c r="L717" s="561" t="n">
        <v>66.5888699</v>
      </c>
      <c r="M717" s="560" t="s">
        <v>9299</v>
      </c>
      <c r="N717" s="561" t="n">
        <v>3198678.0643087</v>
      </c>
      <c r="O717" s="562" t="s">
        <v>9684</v>
      </c>
    </row>
    <row r="718" customFormat="false" ht="38.25" hidden="false" customHeight="false" outlineLevel="0" collapsed="false">
      <c r="A718" s="557" t="s">
        <v>9687</v>
      </c>
      <c r="B718" s="558" t="s">
        <v>109</v>
      </c>
      <c r="C718" s="558" t="s">
        <v>9688</v>
      </c>
      <c r="D718" s="558" t="s">
        <v>2728</v>
      </c>
      <c r="E718" s="559" t="s">
        <v>168</v>
      </c>
      <c r="F718" s="560" t="s">
        <v>7135</v>
      </c>
      <c r="G718" s="560"/>
      <c r="H718" s="560" t="s">
        <v>9689</v>
      </c>
      <c r="I718" s="560"/>
      <c r="J718" s="560" t="s">
        <v>9690</v>
      </c>
      <c r="K718" s="560"/>
      <c r="L718" s="561" t="n">
        <v>66.4822832</v>
      </c>
      <c r="M718" s="560" t="s">
        <v>9299</v>
      </c>
      <c r="N718" s="561" t="n">
        <v>3198744.5465919</v>
      </c>
      <c r="O718" s="562" t="s">
        <v>9684</v>
      </c>
    </row>
    <row r="719" customFormat="false" ht="38.25" hidden="false" customHeight="false" outlineLevel="0" collapsed="false">
      <c r="A719" s="557" t="s">
        <v>9691</v>
      </c>
      <c r="B719" s="558" t="s">
        <v>109</v>
      </c>
      <c r="C719" s="558" t="s">
        <v>9692</v>
      </c>
      <c r="D719" s="558" t="s">
        <v>3172</v>
      </c>
      <c r="E719" s="559" t="s">
        <v>2772</v>
      </c>
      <c r="F719" s="560" t="s">
        <v>8019</v>
      </c>
      <c r="G719" s="560"/>
      <c r="H719" s="560" t="s">
        <v>9693</v>
      </c>
      <c r="I719" s="560"/>
      <c r="J719" s="560" t="s">
        <v>9694</v>
      </c>
      <c r="K719" s="560"/>
      <c r="L719" s="561" t="n">
        <v>66.2724654</v>
      </c>
      <c r="M719" s="560" t="s">
        <v>9299</v>
      </c>
      <c r="N719" s="561" t="n">
        <v>3198810.8190573</v>
      </c>
      <c r="O719" s="562" t="s">
        <v>9684</v>
      </c>
    </row>
    <row r="720" customFormat="false" ht="25.5" hidden="false" customHeight="false" outlineLevel="0" collapsed="false">
      <c r="A720" s="557" t="s">
        <v>3456</v>
      </c>
      <c r="B720" s="558" t="s">
        <v>2730</v>
      </c>
      <c r="C720" s="558" t="s">
        <v>3457</v>
      </c>
      <c r="D720" s="558" t="s">
        <v>2728</v>
      </c>
      <c r="E720" s="559" t="s">
        <v>2732</v>
      </c>
      <c r="F720" s="560" t="s">
        <v>9695</v>
      </c>
      <c r="G720" s="560"/>
      <c r="H720" s="560" t="s">
        <v>5403</v>
      </c>
      <c r="I720" s="560"/>
      <c r="J720" s="560" t="s">
        <v>4759</v>
      </c>
      <c r="K720" s="560"/>
      <c r="L720" s="561" t="n">
        <v>66.2424914</v>
      </c>
      <c r="M720" s="560" t="s">
        <v>9299</v>
      </c>
      <c r="N720" s="561" t="n">
        <v>3198877.0615487</v>
      </c>
      <c r="O720" s="562" t="s">
        <v>9696</v>
      </c>
    </row>
    <row r="721" customFormat="false" ht="25.5" hidden="false" customHeight="false" outlineLevel="0" collapsed="false">
      <c r="A721" s="557" t="s">
        <v>3712</v>
      </c>
      <c r="B721" s="558" t="s">
        <v>109</v>
      </c>
      <c r="C721" s="558" t="s">
        <v>3713</v>
      </c>
      <c r="D721" s="558" t="s">
        <v>2728</v>
      </c>
      <c r="E721" s="559" t="s">
        <v>168</v>
      </c>
      <c r="F721" s="560" t="s">
        <v>9645</v>
      </c>
      <c r="G721" s="560"/>
      <c r="H721" s="560" t="s">
        <v>5742</v>
      </c>
      <c r="I721" s="560"/>
      <c r="J721" s="560" t="s">
        <v>9697</v>
      </c>
      <c r="K721" s="560"/>
      <c r="L721" s="561" t="n">
        <v>65.8728123</v>
      </c>
      <c r="M721" s="560" t="s">
        <v>9299</v>
      </c>
      <c r="N721" s="561" t="n">
        <v>3198942.934361</v>
      </c>
      <c r="O721" s="562" t="s">
        <v>9696</v>
      </c>
    </row>
    <row r="722" customFormat="false" ht="38.25" hidden="false" customHeight="false" outlineLevel="0" collapsed="false">
      <c r="A722" s="557" t="s">
        <v>3331</v>
      </c>
      <c r="B722" s="558" t="s">
        <v>109</v>
      </c>
      <c r="C722" s="558" t="s">
        <v>3332</v>
      </c>
      <c r="D722" s="558" t="s">
        <v>2728</v>
      </c>
      <c r="E722" s="559" t="s">
        <v>269</v>
      </c>
      <c r="F722" s="560" t="s">
        <v>9698</v>
      </c>
      <c r="G722" s="560"/>
      <c r="H722" s="560" t="s">
        <v>5584</v>
      </c>
      <c r="I722" s="560"/>
      <c r="J722" s="560" t="s">
        <v>9699</v>
      </c>
      <c r="K722" s="560"/>
      <c r="L722" s="561" t="n">
        <v>65.8536992</v>
      </c>
      <c r="M722" s="560" t="s">
        <v>9299</v>
      </c>
      <c r="N722" s="561" t="n">
        <v>3199008.7880602</v>
      </c>
      <c r="O722" s="562" t="s">
        <v>9696</v>
      </c>
    </row>
    <row r="723" customFormat="false" ht="38.25" hidden="false" customHeight="false" outlineLevel="0" collapsed="false">
      <c r="A723" s="557" t="s">
        <v>9700</v>
      </c>
      <c r="B723" s="558" t="s">
        <v>109</v>
      </c>
      <c r="C723" s="558" t="s">
        <v>9701</v>
      </c>
      <c r="D723" s="558" t="s">
        <v>2728</v>
      </c>
      <c r="E723" s="559" t="s">
        <v>168</v>
      </c>
      <c r="F723" s="560" t="s">
        <v>9702</v>
      </c>
      <c r="G723" s="560"/>
      <c r="H723" s="560" t="s">
        <v>9703</v>
      </c>
      <c r="I723" s="560"/>
      <c r="J723" s="560" t="s">
        <v>9704</v>
      </c>
      <c r="K723" s="560"/>
      <c r="L723" s="561" t="n">
        <v>65.5649716</v>
      </c>
      <c r="M723" s="560" t="s">
        <v>9299</v>
      </c>
      <c r="N723" s="561" t="n">
        <v>3199074.3530318</v>
      </c>
      <c r="O723" s="562" t="s">
        <v>9696</v>
      </c>
    </row>
    <row r="724" customFormat="false" ht="38.25" hidden="false" customHeight="false" outlineLevel="0" collapsed="false">
      <c r="A724" s="557" t="s">
        <v>9705</v>
      </c>
      <c r="B724" s="558" t="s">
        <v>109</v>
      </c>
      <c r="C724" s="558" t="s">
        <v>9706</v>
      </c>
      <c r="D724" s="558" t="s">
        <v>2728</v>
      </c>
      <c r="E724" s="559" t="s">
        <v>168</v>
      </c>
      <c r="F724" s="560" t="s">
        <v>7395</v>
      </c>
      <c r="G724" s="560"/>
      <c r="H724" s="560" t="s">
        <v>9707</v>
      </c>
      <c r="I724" s="560"/>
      <c r="J724" s="560" t="s">
        <v>9708</v>
      </c>
      <c r="K724" s="560"/>
      <c r="L724" s="561" t="n">
        <v>63.2251109</v>
      </c>
      <c r="M724" s="560" t="s">
        <v>9299</v>
      </c>
      <c r="N724" s="561" t="n">
        <v>3199137.5781427</v>
      </c>
      <c r="O724" s="562" t="s">
        <v>9696</v>
      </c>
    </row>
    <row r="725" customFormat="false" ht="25.5" hidden="false" customHeight="false" outlineLevel="0" collapsed="false">
      <c r="A725" s="557" t="s">
        <v>3574</v>
      </c>
      <c r="B725" s="558" t="s">
        <v>203</v>
      </c>
      <c r="C725" s="558" t="s">
        <v>3575</v>
      </c>
      <c r="D725" s="558" t="s">
        <v>2728</v>
      </c>
      <c r="E725" s="559" t="s">
        <v>168</v>
      </c>
      <c r="F725" s="560" t="s">
        <v>7395</v>
      </c>
      <c r="G725" s="560"/>
      <c r="H725" s="560" t="s">
        <v>9709</v>
      </c>
      <c r="I725" s="560"/>
      <c r="J725" s="560" t="s">
        <v>9710</v>
      </c>
      <c r="K725" s="560"/>
      <c r="L725" s="561" t="n">
        <v>60.4475223</v>
      </c>
      <c r="M725" s="560" t="s">
        <v>9299</v>
      </c>
      <c r="N725" s="561" t="n">
        <v>3199198.025665</v>
      </c>
      <c r="O725" s="562" t="s">
        <v>9711</v>
      </c>
    </row>
    <row r="726" customFormat="false" ht="38.25" hidden="false" customHeight="false" outlineLevel="0" collapsed="false">
      <c r="A726" s="557" t="s">
        <v>9712</v>
      </c>
      <c r="B726" s="558" t="s">
        <v>109</v>
      </c>
      <c r="C726" s="558" t="s">
        <v>9713</v>
      </c>
      <c r="D726" s="558" t="s">
        <v>2728</v>
      </c>
      <c r="E726" s="559" t="s">
        <v>168</v>
      </c>
      <c r="F726" s="560" t="s">
        <v>9714</v>
      </c>
      <c r="G726" s="560"/>
      <c r="H726" s="560" t="s">
        <v>9715</v>
      </c>
      <c r="I726" s="560"/>
      <c r="J726" s="560" t="s">
        <v>9716</v>
      </c>
      <c r="K726" s="560"/>
      <c r="L726" s="561" t="n">
        <v>60.3376177</v>
      </c>
      <c r="M726" s="560" t="s">
        <v>9299</v>
      </c>
      <c r="N726" s="561" t="n">
        <v>3199258.3632827</v>
      </c>
      <c r="O726" s="562" t="s">
        <v>9711</v>
      </c>
    </row>
    <row r="727" customFormat="false" ht="15" hidden="false" customHeight="false" outlineLevel="0" collapsed="false">
      <c r="A727" s="557" t="s">
        <v>2736</v>
      </c>
      <c r="B727" s="558" t="s">
        <v>2730</v>
      </c>
      <c r="C727" s="558" t="s">
        <v>2737</v>
      </c>
      <c r="D727" s="558" t="s">
        <v>2728</v>
      </c>
      <c r="E727" s="559" t="s">
        <v>2732</v>
      </c>
      <c r="F727" s="560" t="s">
        <v>7395</v>
      </c>
      <c r="G727" s="560"/>
      <c r="H727" s="560" t="s">
        <v>9717</v>
      </c>
      <c r="I727" s="560"/>
      <c r="J727" s="560" t="s">
        <v>9718</v>
      </c>
      <c r="K727" s="560"/>
      <c r="L727" s="561" t="n">
        <v>59.947956</v>
      </c>
      <c r="M727" s="560" t="s">
        <v>9299</v>
      </c>
      <c r="N727" s="561" t="n">
        <v>3199318.3112387</v>
      </c>
      <c r="O727" s="562" t="s">
        <v>9711</v>
      </c>
    </row>
    <row r="728" customFormat="false" ht="38.25" hidden="false" customHeight="false" outlineLevel="0" collapsed="false">
      <c r="A728" s="557" t="s">
        <v>3801</v>
      </c>
      <c r="B728" s="558" t="s">
        <v>109</v>
      </c>
      <c r="C728" s="558" t="s">
        <v>3802</v>
      </c>
      <c r="D728" s="558" t="s">
        <v>2728</v>
      </c>
      <c r="E728" s="559" t="s">
        <v>168</v>
      </c>
      <c r="F728" s="560" t="s">
        <v>7981</v>
      </c>
      <c r="G728" s="560"/>
      <c r="H728" s="560" t="s">
        <v>9719</v>
      </c>
      <c r="I728" s="560"/>
      <c r="J728" s="560" t="s">
        <v>9720</v>
      </c>
      <c r="K728" s="560"/>
      <c r="L728" s="561" t="n">
        <v>59.8480427</v>
      </c>
      <c r="M728" s="560" t="s">
        <v>9299</v>
      </c>
      <c r="N728" s="561" t="n">
        <v>3199378.1592814</v>
      </c>
      <c r="O728" s="562" t="s">
        <v>9711</v>
      </c>
    </row>
    <row r="729" customFormat="false" ht="63.75" hidden="false" customHeight="false" outlineLevel="0" collapsed="false">
      <c r="A729" s="557" t="s">
        <v>9721</v>
      </c>
      <c r="B729" s="558" t="s">
        <v>109</v>
      </c>
      <c r="C729" s="558" t="s">
        <v>9722</v>
      </c>
      <c r="D729" s="558" t="s">
        <v>3172</v>
      </c>
      <c r="E729" s="559" t="s">
        <v>168</v>
      </c>
      <c r="F729" s="560" t="s">
        <v>9723</v>
      </c>
      <c r="G729" s="560"/>
      <c r="H729" s="560" t="s">
        <v>9724</v>
      </c>
      <c r="I729" s="560"/>
      <c r="J729" s="560" t="s">
        <v>9725</v>
      </c>
      <c r="K729" s="560"/>
      <c r="L729" s="561" t="n">
        <v>59.6152533</v>
      </c>
      <c r="M729" s="560" t="s">
        <v>9299</v>
      </c>
      <c r="N729" s="561" t="n">
        <v>3199437.7745347</v>
      </c>
      <c r="O729" s="562" t="s">
        <v>9711</v>
      </c>
    </row>
    <row r="730" customFormat="false" ht="63.75" hidden="false" customHeight="false" outlineLevel="0" collapsed="false">
      <c r="A730" s="557" t="s">
        <v>9726</v>
      </c>
      <c r="B730" s="558" t="s">
        <v>109</v>
      </c>
      <c r="C730" s="558" t="s">
        <v>9727</v>
      </c>
      <c r="D730" s="558" t="s">
        <v>3172</v>
      </c>
      <c r="E730" s="559" t="s">
        <v>168</v>
      </c>
      <c r="F730" s="560" t="s">
        <v>9728</v>
      </c>
      <c r="G730" s="560"/>
      <c r="H730" s="560" t="s">
        <v>9729</v>
      </c>
      <c r="I730" s="560"/>
      <c r="J730" s="560" t="s">
        <v>9730</v>
      </c>
      <c r="K730" s="560"/>
      <c r="L730" s="561" t="n">
        <v>59.3244986</v>
      </c>
      <c r="M730" s="560" t="s">
        <v>9299</v>
      </c>
      <c r="N730" s="561" t="n">
        <v>3199497.0990333</v>
      </c>
      <c r="O730" s="562" t="s">
        <v>9711</v>
      </c>
    </row>
    <row r="731" customFormat="false" ht="51" hidden="false" customHeight="false" outlineLevel="0" collapsed="false">
      <c r="A731" s="557" t="s">
        <v>3434</v>
      </c>
      <c r="B731" s="558" t="s">
        <v>109</v>
      </c>
      <c r="C731" s="558" t="s">
        <v>3435</v>
      </c>
      <c r="D731" s="558" t="s">
        <v>2728</v>
      </c>
      <c r="E731" s="559" t="s">
        <v>168</v>
      </c>
      <c r="F731" s="560" t="s">
        <v>9731</v>
      </c>
      <c r="G731" s="560"/>
      <c r="H731" s="560" t="s">
        <v>4905</v>
      </c>
      <c r="I731" s="560"/>
      <c r="J731" s="560" t="s">
        <v>9732</v>
      </c>
      <c r="K731" s="560"/>
      <c r="L731" s="561" t="n">
        <v>58.8289275</v>
      </c>
      <c r="M731" s="560" t="s">
        <v>9299</v>
      </c>
      <c r="N731" s="561" t="n">
        <v>3199555.9279608</v>
      </c>
      <c r="O731" s="562" t="s">
        <v>9733</v>
      </c>
    </row>
    <row r="732" customFormat="false" ht="15" hidden="false" customHeight="false" outlineLevel="0" collapsed="false">
      <c r="A732" s="557" t="s">
        <v>2925</v>
      </c>
      <c r="B732" s="558" t="s">
        <v>2730</v>
      </c>
      <c r="C732" s="558" t="s">
        <v>2926</v>
      </c>
      <c r="D732" s="558" t="s">
        <v>2728</v>
      </c>
      <c r="E732" s="559" t="s">
        <v>2732</v>
      </c>
      <c r="F732" s="560" t="s">
        <v>7685</v>
      </c>
      <c r="G732" s="560"/>
      <c r="H732" s="560" t="s">
        <v>9734</v>
      </c>
      <c r="I732" s="560"/>
      <c r="J732" s="560" t="s">
        <v>9735</v>
      </c>
      <c r="K732" s="560"/>
      <c r="L732" s="561" t="n">
        <v>58.109552</v>
      </c>
      <c r="M732" s="560" t="s">
        <v>9299</v>
      </c>
      <c r="N732" s="561" t="n">
        <v>3199614.0375128</v>
      </c>
      <c r="O732" s="562" t="s">
        <v>9733</v>
      </c>
    </row>
    <row r="733" customFormat="false" ht="25.5" hidden="false" customHeight="false" outlineLevel="0" collapsed="false">
      <c r="A733" s="557" t="s">
        <v>3645</v>
      </c>
      <c r="B733" s="558" t="s">
        <v>2963</v>
      </c>
      <c r="C733" s="558" t="s">
        <v>3646</v>
      </c>
      <c r="D733" s="558" t="s">
        <v>2728</v>
      </c>
      <c r="E733" s="559" t="s">
        <v>168</v>
      </c>
      <c r="F733" s="560" t="s">
        <v>7481</v>
      </c>
      <c r="G733" s="560"/>
      <c r="H733" s="560" t="s">
        <v>9736</v>
      </c>
      <c r="I733" s="560"/>
      <c r="J733" s="560" t="s">
        <v>9737</v>
      </c>
      <c r="K733" s="560"/>
      <c r="L733" s="561" t="n">
        <v>57.9197168</v>
      </c>
      <c r="M733" s="560" t="s">
        <v>9299</v>
      </c>
      <c r="N733" s="561" t="n">
        <v>3199671.9572296</v>
      </c>
      <c r="O733" s="562" t="s">
        <v>9733</v>
      </c>
    </row>
    <row r="734" customFormat="false" ht="15" hidden="false" customHeight="false" outlineLevel="0" collapsed="false">
      <c r="A734" s="557" t="s">
        <v>3865</v>
      </c>
      <c r="B734" s="558" t="s">
        <v>3654</v>
      </c>
      <c r="C734" s="558" t="s">
        <v>3866</v>
      </c>
      <c r="D734" s="558" t="s">
        <v>2728</v>
      </c>
      <c r="E734" s="559" t="s">
        <v>168</v>
      </c>
      <c r="F734" s="560" t="s">
        <v>6930</v>
      </c>
      <c r="G734" s="560"/>
      <c r="H734" s="560" t="s">
        <v>6144</v>
      </c>
      <c r="I734" s="560"/>
      <c r="J734" s="560" t="s">
        <v>9737</v>
      </c>
      <c r="K734" s="560"/>
      <c r="L734" s="561" t="n">
        <v>57.9197168</v>
      </c>
      <c r="M734" s="560" t="s">
        <v>9299</v>
      </c>
      <c r="N734" s="561" t="n">
        <v>3199729.8769464</v>
      </c>
      <c r="O734" s="562" t="s">
        <v>9733</v>
      </c>
    </row>
    <row r="735" customFormat="false" ht="15" hidden="false" customHeight="false" outlineLevel="0" collapsed="false">
      <c r="A735" s="557" t="s">
        <v>9738</v>
      </c>
      <c r="B735" s="558" t="s">
        <v>109</v>
      </c>
      <c r="C735" s="558" t="s">
        <v>9739</v>
      </c>
      <c r="D735" s="558" t="s">
        <v>6649</v>
      </c>
      <c r="E735" s="559" t="s">
        <v>2798</v>
      </c>
      <c r="F735" s="560" t="s">
        <v>9740</v>
      </c>
      <c r="G735" s="560"/>
      <c r="H735" s="560" t="s">
        <v>7224</v>
      </c>
      <c r="I735" s="560"/>
      <c r="J735" s="560" t="s">
        <v>9741</v>
      </c>
      <c r="K735" s="560"/>
      <c r="L735" s="561" t="n">
        <v>57.7232025</v>
      </c>
      <c r="M735" s="560" t="s">
        <v>9299</v>
      </c>
      <c r="N735" s="561" t="n">
        <v>3199787.6001489</v>
      </c>
      <c r="O735" s="562" t="s">
        <v>9733</v>
      </c>
    </row>
    <row r="736" customFormat="false" ht="38.25" hidden="false" customHeight="false" outlineLevel="0" collapsed="false">
      <c r="A736" s="557" t="s">
        <v>9742</v>
      </c>
      <c r="B736" s="558" t="s">
        <v>109</v>
      </c>
      <c r="C736" s="558" t="s">
        <v>9743</v>
      </c>
      <c r="D736" s="558" t="s">
        <v>2728</v>
      </c>
      <c r="E736" s="559" t="s">
        <v>168</v>
      </c>
      <c r="F736" s="560" t="s">
        <v>7395</v>
      </c>
      <c r="G736" s="560"/>
      <c r="H736" s="560" t="s">
        <v>9744</v>
      </c>
      <c r="I736" s="560"/>
      <c r="J736" s="560" t="s">
        <v>9745</v>
      </c>
      <c r="K736" s="560"/>
      <c r="L736" s="561" t="n">
        <v>56.8906102</v>
      </c>
      <c r="M736" s="560" t="s">
        <v>9299</v>
      </c>
      <c r="N736" s="561" t="n">
        <v>3199844.4907591</v>
      </c>
      <c r="O736" s="562" t="s">
        <v>9746</v>
      </c>
    </row>
    <row r="737" customFormat="false" ht="51" hidden="false" customHeight="false" outlineLevel="0" collapsed="false">
      <c r="A737" s="557" t="s">
        <v>9747</v>
      </c>
      <c r="B737" s="558" t="s">
        <v>109</v>
      </c>
      <c r="C737" s="558" t="s">
        <v>9748</v>
      </c>
      <c r="D737" s="558" t="s">
        <v>3172</v>
      </c>
      <c r="E737" s="559" t="s">
        <v>168</v>
      </c>
      <c r="F737" s="560" t="s">
        <v>9749</v>
      </c>
      <c r="G737" s="560"/>
      <c r="H737" s="560" t="s">
        <v>9750</v>
      </c>
      <c r="I737" s="560"/>
      <c r="J737" s="560" t="s">
        <v>9751</v>
      </c>
      <c r="K737" s="560"/>
      <c r="L737" s="561" t="n">
        <v>56.6702901</v>
      </c>
      <c r="M737" s="560" t="s">
        <v>9299</v>
      </c>
      <c r="N737" s="561" t="n">
        <v>3199901.1610492</v>
      </c>
      <c r="O737" s="562" t="s">
        <v>9746</v>
      </c>
    </row>
    <row r="738" customFormat="false" ht="38.25" hidden="false" customHeight="false" outlineLevel="0" collapsed="false">
      <c r="A738" s="557" t="s">
        <v>2998</v>
      </c>
      <c r="B738" s="558" t="s">
        <v>109</v>
      </c>
      <c r="C738" s="558" t="s">
        <v>2999</v>
      </c>
      <c r="D738" s="558" t="s">
        <v>2728</v>
      </c>
      <c r="E738" s="559" t="s">
        <v>3000</v>
      </c>
      <c r="F738" s="560" t="s">
        <v>8105</v>
      </c>
      <c r="G738" s="560"/>
      <c r="H738" s="560" t="s">
        <v>5033</v>
      </c>
      <c r="I738" s="560"/>
      <c r="J738" s="560" t="s">
        <v>9454</v>
      </c>
      <c r="K738" s="560"/>
      <c r="L738" s="561" t="n">
        <v>54.8496615</v>
      </c>
      <c r="M738" s="560" t="s">
        <v>9299</v>
      </c>
      <c r="N738" s="561" t="n">
        <v>3199956.0107107</v>
      </c>
      <c r="O738" s="562" t="s">
        <v>9746</v>
      </c>
    </row>
    <row r="739" customFormat="false" ht="15" hidden="false" customHeight="false" outlineLevel="0" collapsed="false">
      <c r="A739" s="557" t="s">
        <v>3723</v>
      </c>
      <c r="B739" s="558" t="s">
        <v>65</v>
      </c>
      <c r="C739" s="558" t="s">
        <v>3724</v>
      </c>
      <c r="D739" s="558" t="s">
        <v>2728</v>
      </c>
      <c r="E739" s="559" t="s">
        <v>168</v>
      </c>
      <c r="F739" s="560" t="s">
        <v>7272</v>
      </c>
      <c r="G739" s="560"/>
      <c r="H739" s="560" t="s">
        <v>8388</v>
      </c>
      <c r="I739" s="560"/>
      <c r="J739" s="560" t="s">
        <v>9752</v>
      </c>
      <c r="K739" s="560"/>
      <c r="L739" s="561" t="n">
        <v>54.55264</v>
      </c>
      <c r="M739" s="560" t="s">
        <v>9299</v>
      </c>
      <c r="N739" s="561" t="n">
        <v>3200010.5633507</v>
      </c>
      <c r="O739" s="562" t="s">
        <v>9746</v>
      </c>
    </row>
    <row r="740" customFormat="false" ht="15" hidden="false" customHeight="false" outlineLevel="0" collapsed="false">
      <c r="A740" s="557" t="s">
        <v>9753</v>
      </c>
      <c r="B740" s="558" t="s">
        <v>109</v>
      </c>
      <c r="C740" s="558" t="s">
        <v>9754</v>
      </c>
      <c r="D740" s="558" t="s">
        <v>2728</v>
      </c>
      <c r="E740" s="559" t="s">
        <v>3083</v>
      </c>
      <c r="F740" s="560" t="s">
        <v>9755</v>
      </c>
      <c r="G740" s="560"/>
      <c r="H740" s="560" t="s">
        <v>5674</v>
      </c>
      <c r="I740" s="560"/>
      <c r="J740" s="560" t="s">
        <v>6235</v>
      </c>
      <c r="K740" s="560"/>
      <c r="L740" s="561" t="n">
        <v>53.593345</v>
      </c>
      <c r="M740" s="560" t="s">
        <v>9299</v>
      </c>
      <c r="N740" s="561" t="n">
        <v>3200064.1566957</v>
      </c>
      <c r="O740" s="562" t="s">
        <v>9746</v>
      </c>
    </row>
    <row r="741" customFormat="false" ht="25.5" hidden="false" customHeight="false" outlineLevel="0" collapsed="false">
      <c r="A741" s="557" t="s">
        <v>3036</v>
      </c>
      <c r="B741" s="558" t="s">
        <v>109</v>
      </c>
      <c r="C741" s="558" t="s">
        <v>3037</v>
      </c>
      <c r="D741" s="558" t="s">
        <v>2728</v>
      </c>
      <c r="E741" s="559" t="s">
        <v>168</v>
      </c>
      <c r="F741" s="560" t="s">
        <v>9645</v>
      </c>
      <c r="G741" s="560"/>
      <c r="H741" s="560" t="s">
        <v>9756</v>
      </c>
      <c r="I741" s="560"/>
      <c r="J741" s="560" t="s">
        <v>9757</v>
      </c>
      <c r="K741" s="560"/>
      <c r="L741" s="561" t="n">
        <v>52.5843487</v>
      </c>
      <c r="M741" s="560" t="s">
        <v>9299</v>
      </c>
      <c r="N741" s="561" t="n">
        <v>3200116.7410444</v>
      </c>
      <c r="O741" s="562" t="s">
        <v>9746</v>
      </c>
    </row>
    <row r="742" customFormat="false" ht="51" hidden="false" customHeight="false" outlineLevel="0" collapsed="false">
      <c r="A742" s="557" t="s">
        <v>4207</v>
      </c>
      <c r="B742" s="558" t="s">
        <v>109</v>
      </c>
      <c r="C742" s="558" t="s">
        <v>4208</v>
      </c>
      <c r="D742" s="558" t="s">
        <v>2728</v>
      </c>
      <c r="E742" s="559" t="s">
        <v>168</v>
      </c>
      <c r="F742" s="560" t="s">
        <v>9758</v>
      </c>
      <c r="G742" s="560"/>
      <c r="H742" s="560" t="s">
        <v>4739</v>
      </c>
      <c r="I742" s="560"/>
      <c r="J742" s="560" t="s">
        <v>9759</v>
      </c>
      <c r="K742" s="560"/>
      <c r="L742" s="561" t="n">
        <v>51.6551554</v>
      </c>
      <c r="M742" s="560" t="s">
        <v>9299</v>
      </c>
      <c r="N742" s="561" t="n">
        <v>3200168.3961998</v>
      </c>
      <c r="O742" s="562" t="s">
        <v>9760</v>
      </c>
    </row>
    <row r="743" customFormat="false" ht="51" hidden="false" customHeight="false" outlineLevel="0" collapsed="false">
      <c r="A743" s="557" t="s">
        <v>3880</v>
      </c>
      <c r="B743" s="558" t="s">
        <v>109</v>
      </c>
      <c r="C743" s="558" t="s">
        <v>3881</v>
      </c>
      <c r="D743" s="558" t="s">
        <v>2728</v>
      </c>
      <c r="E743" s="559" t="s">
        <v>168</v>
      </c>
      <c r="F743" s="560" t="s">
        <v>6846</v>
      </c>
      <c r="G743" s="560"/>
      <c r="H743" s="560" t="s">
        <v>7350</v>
      </c>
      <c r="I743" s="560"/>
      <c r="J743" s="560" t="s">
        <v>8014</v>
      </c>
      <c r="K743" s="560"/>
      <c r="L743" s="561" t="n">
        <v>51.6351728</v>
      </c>
      <c r="M743" s="560" t="s">
        <v>9299</v>
      </c>
      <c r="N743" s="561" t="n">
        <v>3200220.0313726</v>
      </c>
      <c r="O743" s="562" t="s">
        <v>9760</v>
      </c>
    </row>
    <row r="744" customFormat="false" ht="38.25" hidden="false" customHeight="false" outlineLevel="0" collapsed="false">
      <c r="A744" s="557" t="s">
        <v>9761</v>
      </c>
      <c r="B744" s="558" t="s">
        <v>109</v>
      </c>
      <c r="C744" s="558" t="s">
        <v>9762</v>
      </c>
      <c r="D744" s="558" t="s">
        <v>2728</v>
      </c>
      <c r="E744" s="559" t="s">
        <v>168</v>
      </c>
      <c r="F744" s="560" t="s">
        <v>8322</v>
      </c>
      <c r="G744" s="560"/>
      <c r="H744" s="560" t="s">
        <v>9763</v>
      </c>
      <c r="I744" s="560"/>
      <c r="J744" s="560" t="s">
        <v>4639</v>
      </c>
      <c r="K744" s="560"/>
      <c r="L744" s="561" t="n">
        <v>50.416231</v>
      </c>
      <c r="M744" s="560" t="s">
        <v>9299</v>
      </c>
      <c r="N744" s="561" t="n">
        <v>3200270.4476036</v>
      </c>
      <c r="O744" s="562" t="s">
        <v>9760</v>
      </c>
    </row>
    <row r="745" customFormat="false" ht="51" hidden="false" customHeight="false" outlineLevel="0" collapsed="false">
      <c r="A745" s="557" t="s">
        <v>9764</v>
      </c>
      <c r="B745" s="558" t="s">
        <v>109</v>
      </c>
      <c r="C745" s="558" t="s">
        <v>9765</v>
      </c>
      <c r="D745" s="558" t="s">
        <v>2728</v>
      </c>
      <c r="E745" s="559" t="s">
        <v>269</v>
      </c>
      <c r="F745" s="560" t="s">
        <v>9766</v>
      </c>
      <c r="G745" s="560"/>
      <c r="H745" s="560" t="s">
        <v>6258</v>
      </c>
      <c r="I745" s="560"/>
      <c r="J745" s="560" t="s">
        <v>9767</v>
      </c>
      <c r="K745" s="560"/>
      <c r="L745" s="561" t="n">
        <v>50.1767389</v>
      </c>
      <c r="M745" s="560" t="s">
        <v>9299</v>
      </c>
      <c r="N745" s="561" t="n">
        <v>3200320.6243425</v>
      </c>
      <c r="O745" s="562" t="s">
        <v>9760</v>
      </c>
    </row>
    <row r="746" customFormat="false" ht="38.25" hidden="false" customHeight="false" outlineLevel="0" collapsed="false">
      <c r="A746" s="557" t="s">
        <v>3809</v>
      </c>
      <c r="B746" s="558" t="s">
        <v>109</v>
      </c>
      <c r="C746" s="558" t="s">
        <v>3810</v>
      </c>
      <c r="D746" s="558" t="s">
        <v>2728</v>
      </c>
      <c r="E746" s="559" t="s">
        <v>168</v>
      </c>
      <c r="F746" s="560" t="s">
        <v>7386</v>
      </c>
      <c r="G746" s="560"/>
      <c r="H746" s="560" t="s">
        <v>9768</v>
      </c>
      <c r="I746" s="560"/>
      <c r="J746" s="560" t="s">
        <v>9767</v>
      </c>
      <c r="K746" s="560"/>
      <c r="L746" s="561" t="n">
        <v>50.1764392</v>
      </c>
      <c r="M746" s="560" t="s">
        <v>9299</v>
      </c>
      <c r="N746" s="561" t="n">
        <v>3200370.8007817</v>
      </c>
      <c r="O746" s="562" t="s">
        <v>9760</v>
      </c>
    </row>
    <row r="747" customFormat="false" ht="38.25" hidden="false" customHeight="false" outlineLevel="0" collapsed="false">
      <c r="A747" s="557" t="s">
        <v>9769</v>
      </c>
      <c r="B747" s="558" t="s">
        <v>109</v>
      </c>
      <c r="C747" s="558" t="s">
        <v>9770</v>
      </c>
      <c r="D747" s="558" t="s">
        <v>3172</v>
      </c>
      <c r="E747" s="559" t="s">
        <v>168</v>
      </c>
      <c r="F747" s="560" t="s">
        <v>9771</v>
      </c>
      <c r="G747" s="560"/>
      <c r="H747" s="560" t="s">
        <v>9772</v>
      </c>
      <c r="I747" s="560"/>
      <c r="J747" s="560" t="s">
        <v>9773</v>
      </c>
      <c r="K747" s="560"/>
      <c r="L747" s="561" t="n">
        <v>49.988554</v>
      </c>
      <c r="M747" s="560" t="s">
        <v>9299</v>
      </c>
      <c r="N747" s="561" t="n">
        <v>3200420.7893357</v>
      </c>
      <c r="O747" s="562" t="s">
        <v>9760</v>
      </c>
    </row>
    <row r="748" customFormat="false" ht="38.25" hidden="false" customHeight="false" outlineLevel="0" collapsed="false">
      <c r="A748" s="557" t="s">
        <v>9774</v>
      </c>
      <c r="B748" s="558" t="s">
        <v>109</v>
      </c>
      <c r="C748" s="558" t="s">
        <v>9775</v>
      </c>
      <c r="D748" s="558" t="s">
        <v>2728</v>
      </c>
      <c r="E748" s="559" t="s">
        <v>168</v>
      </c>
      <c r="F748" s="560" t="s">
        <v>7125</v>
      </c>
      <c r="G748" s="560"/>
      <c r="H748" s="560" t="s">
        <v>5114</v>
      </c>
      <c r="I748" s="560"/>
      <c r="J748" s="560" t="s">
        <v>6527</v>
      </c>
      <c r="K748" s="560"/>
      <c r="L748" s="561" t="n">
        <v>49.2772198</v>
      </c>
      <c r="M748" s="560" t="s">
        <v>9299</v>
      </c>
      <c r="N748" s="561" t="n">
        <v>3200470.0665555</v>
      </c>
      <c r="O748" s="562" t="s">
        <v>9760</v>
      </c>
    </row>
    <row r="749" customFormat="false" ht="25.5" hidden="false" customHeight="false" outlineLevel="0" collapsed="false">
      <c r="A749" s="557" t="s">
        <v>9776</v>
      </c>
      <c r="B749" s="558" t="s">
        <v>109</v>
      </c>
      <c r="C749" s="558" t="s">
        <v>9777</v>
      </c>
      <c r="D749" s="558" t="s">
        <v>2728</v>
      </c>
      <c r="E749" s="559" t="s">
        <v>168</v>
      </c>
      <c r="F749" s="560" t="s">
        <v>9778</v>
      </c>
      <c r="G749" s="560"/>
      <c r="H749" s="560" t="s">
        <v>9779</v>
      </c>
      <c r="I749" s="560"/>
      <c r="J749" s="560" t="s">
        <v>9780</v>
      </c>
      <c r="K749" s="560"/>
      <c r="L749" s="561" t="n">
        <v>48.7830728</v>
      </c>
      <c r="M749" s="560" t="s">
        <v>9299</v>
      </c>
      <c r="N749" s="561" t="n">
        <v>3200518.8496283</v>
      </c>
      <c r="O749" s="562" t="s">
        <v>9781</v>
      </c>
    </row>
    <row r="750" customFormat="false" ht="51" hidden="false" customHeight="false" outlineLevel="0" collapsed="false">
      <c r="A750" s="557" t="s">
        <v>9782</v>
      </c>
      <c r="B750" s="558" t="s">
        <v>109</v>
      </c>
      <c r="C750" s="558" t="s">
        <v>9783</v>
      </c>
      <c r="D750" s="558" t="s">
        <v>2728</v>
      </c>
      <c r="E750" s="559" t="s">
        <v>168</v>
      </c>
      <c r="F750" s="560" t="s">
        <v>7395</v>
      </c>
      <c r="G750" s="560"/>
      <c r="H750" s="560" t="s">
        <v>9784</v>
      </c>
      <c r="I750" s="560"/>
      <c r="J750" s="560" t="s">
        <v>9785</v>
      </c>
      <c r="K750" s="560"/>
      <c r="L750" s="561" t="n">
        <v>47.7585383</v>
      </c>
      <c r="M750" s="560" t="s">
        <v>9299</v>
      </c>
      <c r="N750" s="561" t="n">
        <v>3200566.6081666</v>
      </c>
      <c r="O750" s="562" t="s">
        <v>9781</v>
      </c>
    </row>
    <row r="751" customFormat="false" ht="25.5" hidden="false" customHeight="false" outlineLevel="0" collapsed="false">
      <c r="A751" s="557" t="s">
        <v>4096</v>
      </c>
      <c r="B751" s="558" t="s">
        <v>109</v>
      </c>
      <c r="C751" s="558" t="s">
        <v>4097</v>
      </c>
      <c r="D751" s="558" t="s">
        <v>2728</v>
      </c>
      <c r="E751" s="559" t="s">
        <v>417</v>
      </c>
      <c r="F751" s="560" t="s">
        <v>9786</v>
      </c>
      <c r="G751" s="560"/>
      <c r="H751" s="560" t="s">
        <v>6471</v>
      </c>
      <c r="I751" s="560"/>
      <c r="J751" s="560" t="s">
        <v>9787</v>
      </c>
      <c r="K751" s="560"/>
      <c r="L751" s="561" t="n">
        <v>47.1691616</v>
      </c>
      <c r="M751" s="560" t="s">
        <v>9299</v>
      </c>
      <c r="N751" s="561" t="n">
        <v>3200613.7773282</v>
      </c>
      <c r="O751" s="562" t="s">
        <v>9781</v>
      </c>
    </row>
    <row r="752" customFormat="false" ht="25.5" hidden="false" customHeight="false" outlineLevel="0" collapsed="false">
      <c r="A752" s="557" t="s">
        <v>9788</v>
      </c>
      <c r="B752" s="558" t="s">
        <v>109</v>
      </c>
      <c r="C752" s="558" t="s">
        <v>9789</v>
      </c>
      <c r="D752" s="558" t="s">
        <v>2728</v>
      </c>
      <c r="E752" s="559" t="s">
        <v>168</v>
      </c>
      <c r="F752" s="560" t="s">
        <v>8322</v>
      </c>
      <c r="G752" s="560"/>
      <c r="H752" s="560" t="s">
        <v>9790</v>
      </c>
      <c r="I752" s="560"/>
      <c r="J752" s="560" t="s">
        <v>7676</v>
      </c>
      <c r="K752" s="560"/>
      <c r="L752" s="561" t="n">
        <v>46.6994577</v>
      </c>
      <c r="M752" s="560" t="s">
        <v>9299</v>
      </c>
      <c r="N752" s="561" t="n">
        <v>3200660.4767859</v>
      </c>
      <c r="O752" s="562" t="s">
        <v>9781</v>
      </c>
    </row>
    <row r="753" customFormat="false" ht="25.5" hidden="false" customHeight="false" outlineLevel="0" collapsed="false">
      <c r="A753" s="557" t="s">
        <v>9791</v>
      </c>
      <c r="B753" s="558" t="s">
        <v>109</v>
      </c>
      <c r="C753" s="558" t="s">
        <v>9792</v>
      </c>
      <c r="D753" s="558" t="s">
        <v>2728</v>
      </c>
      <c r="E753" s="559" t="s">
        <v>269</v>
      </c>
      <c r="F753" s="560" t="s">
        <v>9793</v>
      </c>
      <c r="G753" s="560"/>
      <c r="H753" s="560" t="s">
        <v>9794</v>
      </c>
      <c r="I753" s="560"/>
      <c r="J753" s="560" t="s">
        <v>9795</v>
      </c>
      <c r="K753" s="560"/>
      <c r="L753" s="561" t="n">
        <v>46.5820796</v>
      </c>
      <c r="M753" s="560" t="s">
        <v>9299</v>
      </c>
      <c r="N753" s="561" t="n">
        <v>3200707.0588655</v>
      </c>
      <c r="O753" s="562" t="s">
        <v>9781</v>
      </c>
    </row>
    <row r="754" customFormat="false" ht="15" hidden="false" customHeight="false" outlineLevel="0" collapsed="false">
      <c r="A754" s="557" t="s">
        <v>3903</v>
      </c>
      <c r="B754" s="558" t="s">
        <v>203</v>
      </c>
      <c r="C754" s="558" t="s">
        <v>3904</v>
      </c>
      <c r="D754" s="558" t="s">
        <v>2728</v>
      </c>
      <c r="E754" s="559" t="s">
        <v>168</v>
      </c>
      <c r="F754" s="560" t="s">
        <v>6674</v>
      </c>
      <c r="G754" s="560"/>
      <c r="H754" s="560" t="s">
        <v>4615</v>
      </c>
      <c r="I754" s="560"/>
      <c r="J754" s="560" t="s">
        <v>9796</v>
      </c>
      <c r="K754" s="560"/>
      <c r="L754" s="561" t="n">
        <v>45.4105767</v>
      </c>
      <c r="M754" s="560" t="s">
        <v>9299</v>
      </c>
      <c r="N754" s="561" t="n">
        <v>3200752.4694422</v>
      </c>
      <c r="O754" s="562" t="s">
        <v>9781</v>
      </c>
    </row>
    <row r="755" customFormat="false" ht="15" hidden="false" customHeight="false" outlineLevel="0" collapsed="false">
      <c r="A755" s="557" t="s">
        <v>4230</v>
      </c>
      <c r="B755" s="558" t="s">
        <v>3861</v>
      </c>
      <c r="C755" s="558" t="s">
        <v>4231</v>
      </c>
      <c r="D755" s="558" t="s">
        <v>2728</v>
      </c>
      <c r="E755" s="559" t="s">
        <v>3083</v>
      </c>
      <c r="F755" s="560" t="s">
        <v>9797</v>
      </c>
      <c r="G755" s="560"/>
      <c r="H755" s="560" t="s">
        <v>9798</v>
      </c>
      <c r="I755" s="560"/>
      <c r="J755" s="560" t="s">
        <v>9799</v>
      </c>
      <c r="K755" s="560"/>
      <c r="L755" s="561" t="n">
        <v>45.2694546</v>
      </c>
      <c r="M755" s="560" t="s">
        <v>9299</v>
      </c>
      <c r="N755" s="561" t="n">
        <v>3200797.7388968</v>
      </c>
      <c r="O755" s="562" t="s">
        <v>9800</v>
      </c>
    </row>
    <row r="756" customFormat="false" ht="25.5" hidden="false" customHeight="false" outlineLevel="0" collapsed="false">
      <c r="A756" s="557" t="s">
        <v>3661</v>
      </c>
      <c r="B756" s="558" t="s">
        <v>3654</v>
      </c>
      <c r="C756" s="558" t="s">
        <v>3662</v>
      </c>
      <c r="D756" s="558" t="s">
        <v>2728</v>
      </c>
      <c r="E756" s="559" t="s">
        <v>168</v>
      </c>
      <c r="F756" s="560" t="s">
        <v>7272</v>
      </c>
      <c r="G756" s="560"/>
      <c r="H756" s="560" t="s">
        <v>9801</v>
      </c>
      <c r="I756" s="560"/>
      <c r="J756" s="560" t="s">
        <v>9802</v>
      </c>
      <c r="K756" s="560"/>
      <c r="L756" s="561" t="n">
        <v>45.1108369</v>
      </c>
      <c r="M756" s="560" t="s">
        <v>9299</v>
      </c>
      <c r="N756" s="561" t="n">
        <v>3200842.8497337</v>
      </c>
      <c r="O756" s="562" t="s">
        <v>9800</v>
      </c>
    </row>
    <row r="757" customFormat="false" ht="38.25" hidden="false" customHeight="false" outlineLevel="0" collapsed="false">
      <c r="A757" s="557" t="s">
        <v>9803</v>
      </c>
      <c r="B757" s="558" t="s">
        <v>109</v>
      </c>
      <c r="C757" s="558" t="s">
        <v>9804</v>
      </c>
      <c r="D757" s="558" t="s">
        <v>2728</v>
      </c>
      <c r="E757" s="559" t="s">
        <v>168</v>
      </c>
      <c r="F757" s="560" t="s">
        <v>6674</v>
      </c>
      <c r="G757" s="560"/>
      <c r="H757" s="560" t="s">
        <v>9805</v>
      </c>
      <c r="I757" s="560"/>
      <c r="J757" s="560" t="s">
        <v>9806</v>
      </c>
      <c r="K757" s="560"/>
      <c r="L757" s="561" t="n">
        <v>44.5213487</v>
      </c>
      <c r="M757" s="560" t="s">
        <v>9299</v>
      </c>
      <c r="N757" s="561" t="n">
        <v>3200887.3710824</v>
      </c>
      <c r="O757" s="562" t="s">
        <v>9800</v>
      </c>
    </row>
    <row r="758" customFormat="false" ht="25.5" hidden="false" customHeight="false" outlineLevel="0" collapsed="false">
      <c r="A758" s="557" t="s">
        <v>4119</v>
      </c>
      <c r="B758" s="558" t="s">
        <v>65</v>
      </c>
      <c r="C758" s="558" t="s">
        <v>4120</v>
      </c>
      <c r="D758" s="558" t="s">
        <v>2728</v>
      </c>
      <c r="E758" s="559" t="s">
        <v>168</v>
      </c>
      <c r="F758" s="560" t="s">
        <v>7974</v>
      </c>
      <c r="G758" s="560"/>
      <c r="H758" s="560" t="s">
        <v>4836</v>
      </c>
      <c r="I758" s="560"/>
      <c r="J758" s="560" t="s">
        <v>9807</v>
      </c>
      <c r="K758" s="560"/>
      <c r="L758" s="561" t="n">
        <v>43.1625283</v>
      </c>
      <c r="M758" s="560" t="s">
        <v>9299</v>
      </c>
      <c r="N758" s="561" t="n">
        <v>3200930.5336107</v>
      </c>
      <c r="O758" s="562" t="s">
        <v>9800</v>
      </c>
    </row>
    <row r="759" customFormat="false" ht="25.5" hidden="false" customHeight="false" outlineLevel="0" collapsed="false">
      <c r="A759" s="557" t="s">
        <v>9808</v>
      </c>
      <c r="B759" s="558" t="s">
        <v>109</v>
      </c>
      <c r="C759" s="558" t="s">
        <v>9809</v>
      </c>
      <c r="D759" s="558" t="s">
        <v>2728</v>
      </c>
      <c r="E759" s="559" t="s">
        <v>168</v>
      </c>
      <c r="F759" s="560" t="s">
        <v>6846</v>
      </c>
      <c r="G759" s="560"/>
      <c r="H759" s="560" t="s">
        <v>9810</v>
      </c>
      <c r="I759" s="560"/>
      <c r="J759" s="560" t="s">
        <v>9811</v>
      </c>
      <c r="K759" s="560"/>
      <c r="L759" s="561" t="n">
        <v>42.5630488</v>
      </c>
      <c r="M759" s="560" t="s">
        <v>9299</v>
      </c>
      <c r="N759" s="561" t="n">
        <v>3200973.0966595</v>
      </c>
      <c r="O759" s="562" t="s">
        <v>9800</v>
      </c>
    </row>
    <row r="760" customFormat="false" ht="38.25" hidden="false" customHeight="false" outlineLevel="0" collapsed="false">
      <c r="A760" s="557" t="s">
        <v>3087</v>
      </c>
      <c r="B760" s="558" t="s">
        <v>109</v>
      </c>
      <c r="C760" s="558" t="s">
        <v>3088</v>
      </c>
      <c r="D760" s="558" t="s">
        <v>2728</v>
      </c>
      <c r="E760" s="559" t="s">
        <v>3083</v>
      </c>
      <c r="F760" s="560" t="s">
        <v>8227</v>
      </c>
      <c r="G760" s="560"/>
      <c r="H760" s="560" t="s">
        <v>6598</v>
      </c>
      <c r="I760" s="560"/>
      <c r="J760" s="560" t="s">
        <v>9812</v>
      </c>
      <c r="K760" s="560"/>
      <c r="L760" s="561" t="n">
        <v>42.5090954</v>
      </c>
      <c r="M760" s="560" t="s">
        <v>9299</v>
      </c>
      <c r="N760" s="561" t="n">
        <v>3201015.6057549</v>
      </c>
      <c r="O760" s="562" t="s">
        <v>9800</v>
      </c>
    </row>
    <row r="761" customFormat="false" ht="25.5" hidden="false" customHeight="false" outlineLevel="0" collapsed="false">
      <c r="A761" s="557" t="s">
        <v>9813</v>
      </c>
      <c r="B761" s="558" t="s">
        <v>109</v>
      </c>
      <c r="C761" s="558" t="s">
        <v>9814</v>
      </c>
      <c r="D761" s="558" t="s">
        <v>2728</v>
      </c>
      <c r="E761" s="559" t="s">
        <v>168</v>
      </c>
      <c r="F761" s="560" t="s">
        <v>9815</v>
      </c>
      <c r="G761" s="560"/>
      <c r="H761" s="560" t="s">
        <v>9816</v>
      </c>
      <c r="I761" s="560"/>
      <c r="J761" s="560" t="s">
        <v>9817</v>
      </c>
      <c r="K761" s="560"/>
      <c r="L761" s="561" t="n">
        <v>42.4731268</v>
      </c>
      <c r="M761" s="560" t="s">
        <v>9299</v>
      </c>
      <c r="N761" s="561" t="n">
        <v>3201058.0788817</v>
      </c>
      <c r="O761" s="562" t="s">
        <v>9800</v>
      </c>
    </row>
    <row r="762" customFormat="false" ht="38.25" hidden="false" customHeight="false" outlineLevel="0" collapsed="false">
      <c r="A762" s="557" t="s">
        <v>9818</v>
      </c>
      <c r="B762" s="558" t="s">
        <v>109</v>
      </c>
      <c r="C762" s="558" t="s">
        <v>9819</v>
      </c>
      <c r="D762" s="558" t="s">
        <v>2728</v>
      </c>
      <c r="E762" s="559" t="s">
        <v>168</v>
      </c>
      <c r="F762" s="560" t="s">
        <v>9820</v>
      </c>
      <c r="G762" s="560"/>
      <c r="H762" s="560" t="s">
        <v>4715</v>
      </c>
      <c r="I762" s="560"/>
      <c r="J762" s="560" t="s">
        <v>5004</v>
      </c>
      <c r="K762" s="560"/>
      <c r="L762" s="561" t="n">
        <v>42.412971</v>
      </c>
      <c r="M762" s="560" t="s">
        <v>9299</v>
      </c>
      <c r="N762" s="561" t="n">
        <v>3201100.4918527</v>
      </c>
      <c r="O762" s="562" t="s">
        <v>9800</v>
      </c>
    </row>
    <row r="763" customFormat="false" ht="25.5" hidden="false" customHeight="false" outlineLevel="0" collapsed="false">
      <c r="A763" s="557" t="s">
        <v>9821</v>
      </c>
      <c r="B763" s="558" t="s">
        <v>109</v>
      </c>
      <c r="C763" s="558" t="s">
        <v>9822</v>
      </c>
      <c r="D763" s="558" t="s">
        <v>2728</v>
      </c>
      <c r="E763" s="559" t="s">
        <v>168</v>
      </c>
      <c r="F763" s="560" t="s">
        <v>7395</v>
      </c>
      <c r="G763" s="560"/>
      <c r="H763" s="560" t="s">
        <v>9823</v>
      </c>
      <c r="I763" s="560"/>
      <c r="J763" s="560" t="s">
        <v>9824</v>
      </c>
      <c r="K763" s="560"/>
      <c r="L763" s="561" t="n">
        <v>42.4031875</v>
      </c>
      <c r="M763" s="560" t="s">
        <v>9299</v>
      </c>
      <c r="N763" s="561" t="n">
        <v>3201142.8950402</v>
      </c>
      <c r="O763" s="562" t="s">
        <v>9825</v>
      </c>
    </row>
    <row r="764" customFormat="false" ht="25.5" hidden="false" customHeight="false" outlineLevel="0" collapsed="false">
      <c r="A764" s="557" t="s">
        <v>3856</v>
      </c>
      <c r="B764" s="558" t="s">
        <v>109</v>
      </c>
      <c r="C764" s="558" t="s">
        <v>3857</v>
      </c>
      <c r="D764" s="558" t="s">
        <v>2728</v>
      </c>
      <c r="E764" s="559" t="s">
        <v>168</v>
      </c>
      <c r="F764" s="560" t="s">
        <v>7135</v>
      </c>
      <c r="G764" s="560"/>
      <c r="H764" s="560" t="s">
        <v>9826</v>
      </c>
      <c r="I764" s="560"/>
      <c r="J764" s="560" t="s">
        <v>9827</v>
      </c>
      <c r="K764" s="560"/>
      <c r="L764" s="561" t="n">
        <v>41.3940636</v>
      </c>
      <c r="M764" s="560" t="s">
        <v>9299</v>
      </c>
      <c r="N764" s="561" t="n">
        <v>3201184.2891038</v>
      </c>
      <c r="O764" s="562" t="s">
        <v>9825</v>
      </c>
    </row>
    <row r="765" customFormat="false" ht="15" hidden="false" customHeight="false" outlineLevel="0" collapsed="false">
      <c r="A765" s="557" t="s">
        <v>3836</v>
      </c>
      <c r="B765" s="558" t="s">
        <v>109</v>
      </c>
      <c r="C765" s="558" t="s">
        <v>3837</v>
      </c>
      <c r="D765" s="558" t="s">
        <v>2728</v>
      </c>
      <c r="E765" s="559" t="s">
        <v>3083</v>
      </c>
      <c r="F765" s="560" t="s">
        <v>9828</v>
      </c>
      <c r="G765" s="560"/>
      <c r="H765" s="560" t="s">
        <v>4578</v>
      </c>
      <c r="I765" s="560"/>
      <c r="J765" s="560" t="s">
        <v>9829</v>
      </c>
      <c r="K765" s="560"/>
      <c r="L765" s="561" t="n">
        <v>40.8468322</v>
      </c>
      <c r="M765" s="560" t="s">
        <v>9299</v>
      </c>
      <c r="N765" s="561" t="n">
        <v>3201225.135936</v>
      </c>
      <c r="O765" s="562" t="s">
        <v>9825</v>
      </c>
    </row>
    <row r="766" customFormat="false" ht="25.5" hidden="false" customHeight="false" outlineLevel="0" collapsed="false">
      <c r="A766" s="557" t="s">
        <v>3710</v>
      </c>
      <c r="B766" s="558" t="s">
        <v>109</v>
      </c>
      <c r="C766" s="558" t="s">
        <v>3711</v>
      </c>
      <c r="D766" s="558" t="s">
        <v>2728</v>
      </c>
      <c r="E766" s="559" t="s">
        <v>168</v>
      </c>
      <c r="F766" s="560" t="s">
        <v>8322</v>
      </c>
      <c r="G766" s="560"/>
      <c r="H766" s="560" t="s">
        <v>9830</v>
      </c>
      <c r="I766" s="560"/>
      <c r="J766" s="560" t="s">
        <v>9831</v>
      </c>
      <c r="K766" s="560"/>
      <c r="L766" s="561" t="n">
        <v>40.5847662</v>
      </c>
      <c r="M766" s="560" t="s">
        <v>9299</v>
      </c>
      <c r="N766" s="561" t="n">
        <v>3201265.7207022</v>
      </c>
      <c r="O766" s="562" t="s">
        <v>9825</v>
      </c>
    </row>
    <row r="767" customFormat="false" ht="25.5" hidden="false" customHeight="false" outlineLevel="0" collapsed="false">
      <c r="A767" s="557" t="s">
        <v>3805</v>
      </c>
      <c r="B767" s="558" t="s">
        <v>109</v>
      </c>
      <c r="C767" s="558" t="s">
        <v>3806</v>
      </c>
      <c r="D767" s="558" t="s">
        <v>2728</v>
      </c>
      <c r="E767" s="559" t="s">
        <v>168</v>
      </c>
      <c r="F767" s="560" t="s">
        <v>6674</v>
      </c>
      <c r="G767" s="560"/>
      <c r="H767" s="560" t="s">
        <v>9832</v>
      </c>
      <c r="I767" s="560"/>
      <c r="J767" s="560" t="s">
        <v>9833</v>
      </c>
      <c r="K767" s="560"/>
      <c r="L767" s="561" t="n">
        <v>40.3449744</v>
      </c>
      <c r="M767" s="560" t="s">
        <v>9299</v>
      </c>
      <c r="N767" s="561" t="n">
        <v>3201306.0656766</v>
      </c>
      <c r="O767" s="562" t="s">
        <v>9825</v>
      </c>
    </row>
    <row r="768" customFormat="false" ht="25.5" hidden="false" customHeight="false" outlineLevel="0" collapsed="false">
      <c r="A768" s="557" t="s">
        <v>9834</v>
      </c>
      <c r="B768" s="558" t="s">
        <v>109</v>
      </c>
      <c r="C768" s="558" t="s">
        <v>9835</v>
      </c>
      <c r="D768" s="558" t="s">
        <v>2728</v>
      </c>
      <c r="E768" s="559" t="s">
        <v>168</v>
      </c>
      <c r="F768" s="560" t="s">
        <v>6726</v>
      </c>
      <c r="G768" s="560"/>
      <c r="H768" s="560" t="s">
        <v>9836</v>
      </c>
      <c r="I768" s="560"/>
      <c r="J768" s="560" t="s">
        <v>9837</v>
      </c>
      <c r="K768" s="560"/>
      <c r="L768" s="561" t="n">
        <v>40.0652173</v>
      </c>
      <c r="M768" s="560" t="s">
        <v>9299</v>
      </c>
      <c r="N768" s="561" t="n">
        <v>3201346.1308939</v>
      </c>
      <c r="O768" s="562" t="s">
        <v>9825</v>
      </c>
    </row>
    <row r="769" customFormat="false" ht="25.5" hidden="false" customHeight="false" outlineLevel="0" collapsed="false">
      <c r="A769" s="557" t="s">
        <v>9838</v>
      </c>
      <c r="B769" s="558" t="s">
        <v>109</v>
      </c>
      <c r="C769" s="558" t="s">
        <v>9839</v>
      </c>
      <c r="D769" s="558" t="s">
        <v>2728</v>
      </c>
      <c r="E769" s="559" t="s">
        <v>168</v>
      </c>
      <c r="F769" s="560" t="s">
        <v>9840</v>
      </c>
      <c r="G769" s="560"/>
      <c r="H769" s="560" t="s">
        <v>9841</v>
      </c>
      <c r="I769" s="560"/>
      <c r="J769" s="560" t="s">
        <v>9842</v>
      </c>
      <c r="K769" s="560"/>
      <c r="L769" s="561" t="n">
        <v>39.4196387</v>
      </c>
      <c r="M769" s="560" t="s">
        <v>9299</v>
      </c>
      <c r="N769" s="561" t="n">
        <v>3201385.5505326</v>
      </c>
      <c r="O769" s="562" t="s">
        <v>9825</v>
      </c>
    </row>
    <row r="770" customFormat="false" ht="25.5" hidden="false" customHeight="false" outlineLevel="0" collapsed="false">
      <c r="A770" s="557" t="s">
        <v>3034</v>
      </c>
      <c r="B770" s="558" t="s">
        <v>109</v>
      </c>
      <c r="C770" s="558" t="s">
        <v>3035</v>
      </c>
      <c r="D770" s="558" t="s">
        <v>2728</v>
      </c>
      <c r="E770" s="559" t="s">
        <v>168</v>
      </c>
      <c r="F770" s="560" t="s">
        <v>7759</v>
      </c>
      <c r="G770" s="560"/>
      <c r="H770" s="560" t="s">
        <v>7371</v>
      </c>
      <c r="I770" s="560"/>
      <c r="J770" s="560" t="s">
        <v>9843</v>
      </c>
      <c r="K770" s="560"/>
      <c r="L770" s="561" t="n">
        <v>39.3858071</v>
      </c>
      <c r="M770" s="560" t="s">
        <v>9299</v>
      </c>
      <c r="N770" s="561" t="n">
        <v>3201424.9363397</v>
      </c>
      <c r="O770" s="562" t="s">
        <v>9825</v>
      </c>
    </row>
    <row r="771" customFormat="false" ht="25.5" hidden="false" customHeight="false" outlineLevel="0" collapsed="false">
      <c r="A771" s="557" t="s">
        <v>9844</v>
      </c>
      <c r="B771" s="558" t="s">
        <v>109</v>
      </c>
      <c r="C771" s="558" t="s">
        <v>9845</v>
      </c>
      <c r="D771" s="558" t="s">
        <v>2728</v>
      </c>
      <c r="E771" s="559" t="s">
        <v>168</v>
      </c>
      <c r="F771" s="560" t="s">
        <v>9846</v>
      </c>
      <c r="G771" s="560"/>
      <c r="H771" s="560" t="s">
        <v>9847</v>
      </c>
      <c r="I771" s="560"/>
      <c r="J771" s="560" t="s">
        <v>9848</v>
      </c>
      <c r="K771" s="560"/>
      <c r="L771" s="561" t="n">
        <v>38.4554146</v>
      </c>
      <c r="M771" s="560" t="s">
        <v>9299</v>
      </c>
      <c r="N771" s="561" t="n">
        <v>3201463.3917543</v>
      </c>
      <c r="O771" s="562" t="s">
        <v>9849</v>
      </c>
    </row>
    <row r="772" customFormat="false" ht="102" hidden="false" customHeight="false" outlineLevel="0" collapsed="false">
      <c r="A772" s="557" t="s">
        <v>9850</v>
      </c>
      <c r="B772" s="558" t="s">
        <v>109</v>
      </c>
      <c r="C772" s="558" t="s">
        <v>9851</v>
      </c>
      <c r="D772" s="558" t="s">
        <v>3172</v>
      </c>
      <c r="E772" s="559" t="s">
        <v>168</v>
      </c>
      <c r="F772" s="560" t="s">
        <v>9852</v>
      </c>
      <c r="G772" s="560"/>
      <c r="H772" s="560" t="s">
        <v>9853</v>
      </c>
      <c r="I772" s="560"/>
      <c r="J772" s="560" t="s">
        <v>9854</v>
      </c>
      <c r="K772" s="560"/>
      <c r="L772" s="561" t="n">
        <v>38.2849885</v>
      </c>
      <c r="M772" s="560" t="s">
        <v>9299</v>
      </c>
      <c r="N772" s="561" t="n">
        <v>3201501.6767428</v>
      </c>
      <c r="O772" s="562" t="s">
        <v>9849</v>
      </c>
    </row>
    <row r="773" customFormat="false" ht="76.5" hidden="false" customHeight="false" outlineLevel="0" collapsed="false">
      <c r="A773" s="557" t="s">
        <v>9855</v>
      </c>
      <c r="B773" s="558" t="s">
        <v>109</v>
      </c>
      <c r="C773" s="558" t="s">
        <v>9856</v>
      </c>
      <c r="D773" s="558" t="s">
        <v>2728</v>
      </c>
      <c r="E773" s="559" t="s">
        <v>168</v>
      </c>
      <c r="F773" s="560" t="s">
        <v>9857</v>
      </c>
      <c r="G773" s="560"/>
      <c r="H773" s="560" t="s">
        <v>9858</v>
      </c>
      <c r="I773" s="560"/>
      <c r="J773" s="560" t="s">
        <v>9859</v>
      </c>
      <c r="K773" s="560"/>
      <c r="L773" s="561" t="n">
        <v>38.16</v>
      </c>
      <c r="M773" s="560" t="s">
        <v>9299</v>
      </c>
      <c r="N773" s="561" t="n">
        <v>3201539.8367428</v>
      </c>
      <c r="O773" s="562" t="s">
        <v>9849</v>
      </c>
    </row>
    <row r="774" customFormat="false" ht="15" hidden="false" customHeight="false" outlineLevel="0" collapsed="false">
      <c r="A774" s="557" t="s">
        <v>3084</v>
      </c>
      <c r="B774" s="558" t="s">
        <v>109</v>
      </c>
      <c r="C774" s="558" t="s">
        <v>3085</v>
      </c>
      <c r="D774" s="558" t="s">
        <v>2728</v>
      </c>
      <c r="E774" s="559" t="s">
        <v>168</v>
      </c>
      <c r="F774" s="560" t="s">
        <v>9860</v>
      </c>
      <c r="G774" s="560"/>
      <c r="H774" s="560" t="s">
        <v>9861</v>
      </c>
      <c r="I774" s="560"/>
      <c r="J774" s="560" t="s">
        <v>9862</v>
      </c>
      <c r="K774" s="560"/>
      <c r="L774" s="561" t="n">
        <v>38.0482083</v>
      </c>
      <c r="M774" s="560" t="s">
        <v>9299</v>
      </c>
      <c r="N774" s="561" t="n">
        <v>3201577.8849511</v>
      </c>
      <c r="O774" s="562" t="s">
        <v>9849</v>
      </c>
    </row>
    <row r="775" customFormat="false" ht="25.5" hidden="false" customHeight="false" outlineLevel="0" collapsed="false">
      <c r="A775" s="557" t="s">
        <v>9863</v>
      </c>
      <c r="B775" s="558" t="s">
        <v>109</v>
      </c>
      <c r="C775" s="558" t="s">
        <v>9864</v>
      </c>
      <c r="D775" s="558" t="s">
        <v>2728</v>
      </c>
      <c r="E775" s="559" t="s">
        <v>168</v>
      </c>
      <c r="F775" s="560" t="s">
        <v>8322</v>
      </c>
      <c r="G775" s="560"/>
      <c r="H775" s="560" t="s">
        <v>7408</v>
      </c>
      <c r="I775" s="560"/>
      <c r="J775" s="560" t="s">
        <v>9865</v>
      </c>
      <c r="K775" s="560"/>
      <c r="L775" s="561" t="n">
        <v>37.8871082</v>
      </c>
      <c r="M775" s="560" t="s">
        <v>9299</v>
      </c>
      <c r="N775" s="561" t="n">
        <v>3201615.7720593</v>
      </c>
      <c r="O775" s="562" t="s">
        <v>9849</v>
      </c>
    </row>
    <row r="776" customFormat="false" ht="25.5" hidden="false" customHeight="false" outlineLevel="0" collapsed="false">
      <c r="A776" s="557" t="s">
        <v>9866</v>
      </c>
      <c r="B776" s="558" t="s">
        <v>109</v>
      </c>
      <c r="C776" s="558" t="s">
        <v>9867</v>
      </c>
      <c r="D776" s="558" t="s">
        <v>2728</v>
      </c>
      <c r="E776" s="559" t="s">
        <v>168</v>
      </c>
      <c r="F776" s="560" t="s">
        <v>7395</v>
      </c>
      <c r="G776" s="560"/>
      <c r="H776" s="560" t="s">
        <v>9868</v>
      </c>
      <c r="I776" s="560"/>
      <c r="J776" s="560" t="s">
        <v>9869</v>
      </c>
      <c r="K776" s="560"/>
      <c r="L776" s="561" t="n">
        <v>37.7871949</v>
      </c>
      <c r="M776" s="560" t="s">
        <v>9299</v>
      </c>
      <c r="N776" s="561" t="n">
        <v>3201653.5592542</v>
      </c>
      <c r="O776" s="562" t="s">
        <v>9849</v>
      </c>
    </row>
    <row r="777" customFormat="false" ht="25.5" hidden="false" customHeight="false" outlineLevel="0" collapsed="false">
      <c r="A777" s="557" t="s">
        <v>3018</v>
      </c>
      <c r="B777" s="558" t="s">
        <v>109</v>
      </c>
      <c r="C777" s="558" t="s">
        <v>3019</v>
      </c>
      <c r="D777" s="558" t="s">
        <v>2728</v>
      </c>
      <c r="E777" s="559" t="s">
        <v>168</v>
      </c>
      <c r="F777" s="560" t="s">
        <v>9870</v>
      </c>
      <c r="G777" s="560"/>
      <c r="H777" s="560" t="s">
        <v>7872</v>
      </c>
      <c r="I777" s="560"/>
      <c r="J777" s="560" t="s">
        <v>9871</v>
      </c>
      <c r="K777" s="560"/>
      <c r="L777" s="561" t="n">
        <v>37.4349766</v>
      </c>
      <c r="M777" s="560" t="s">
        <v>9299</v>
      </c>
      <c r="N777" s="561" t="n">
        <v>3201690.9942308</v>
      </c>
      <c r="O777" s="562" t="s">
        <v>9849</v>
      </c>
    </row>
    <row r="778" customFormat="false" ht="25.5" hidden="false" customHeight="false" outlineLevel="0" collapsed="false">
      <c r="A778" s="557" t="s">
        <v>9872</v>
      </c>
      <c r="B778" s="558" t="s">
        <v>109</v>
      </c>
      <c r="C778" s="558" t="s">
        <v>9873</v>
      </c>
      <c r="D778" s="558" t="s">
        <v>2728</v>
      </c>
      <c r="E778" s="559" t="s">
        <v>168</v>
      </c>
      <c r="F778" s="560" t="s">
        <v>7981</v>
      </c>
      <c r="G778" s="560"/>
      <c r="H778" s="560" t="s">
        <v>8920</v>
      </c>
      <c r="I778" s="560"/>
      <c r="J778" s="560" t="s">
        <v>9874</v>
      </c>
      <c r="K778" s="560"/>
      <c r="L778" s="561" t="n">
        <v>36.9679062</v>
      </c>
      <c r="M778" s="560" t="s">
        <v>9299</v>
      </c>
      <c r="N778" s="561" t="n">
        <v>3201727.962137</v>
      </c>
      <c r="O778" s="562" t="s">
        <v>9849</v>
      </c>
    </row>
    <row r="779" customFormat="false" ht="25.5" hidden="false" customHeight="false" outlineLevel="0" collapsed="false">
      <c r="A779" s="557" t="s">
        <v>9875</v>
      </c>
      <c r="B779" s="558" t="s">
        <v>109</v>
      </c>
      <c r="C779" s="558" t="s">
        <v>9876</v>
      </c>
      <c r="D779" s="558" t="s">
        <v>2728</v>
      </c>
      <c r="E779" s="559" t="s">
        <v>168</v>
      </c>
      <c r="F779" s="560" t="s">
        <v>8988</v>
      </c>
      <c r="G779" s="560"/>
      <c r="H779" s="560" t="s">
        <v>9877</v>
      </c>
      <c r="I779" s="560"/>
      <c r="J779" s="560" t="s">
        <v>9878</v>
      </c>
      <c r="K779" s="560"/>
      <c r="L779" s="561" t="n">
        <v>36.8679929</v>
      </c>
      <c r="M779" s="560" t="s">
        <v>9299</v>
      </c>
      <c r="N779" s="561" t="n">
        <v>3201764.8301299</v>
      </c>
      <c r="O779" s="562" t="s">
        <v>9879</v>
      </c>
    </row>
    <row r="780" customFormat="false" ht="38.25" hidden="false" customHeight="false" outlineLevel="0" collapsed="false">
      <c r="A780" s="557" t="s">
        <v>9880</v>
      </c>
      <c r="B780" s="558" t="s">
        <v>109</v>
      </c>
      <c r="C780" s="558" t="s">
        <v>9881</v>
      </c>
      <c r="D780" s="558" t="s">
        <v>3172</v>
      </c>
      <c r="E780" s="559" t="s">
        <v>2798</v>
      </c>
      <c r="F780" s="560" t="s">
        <v>9882</v>
      </c>
      <c r="G780" s="560"/>
      <c r="H780" s="560" t="s">
        <v>9883</v>
      </c>
      <c r="I780" s="560"/>
      <c r="J780" s="560" t="s">
        <v>9884</v>
      </c>
      <c r="K780" s="560"/>
      <c r="L780" s="561" t="n">
        <v>36.7452962</v>
      </c>
      <c r="M780" s="560" t="s">
        <v>9299</v>
      </c>
      <c r="N780" s="561" t="n">
        <v>3201801.5754261</v>
      </c>
      <c r="O780" s="562" t="s">
        <v>9879</v>
      </c>
    </row>
    <row r="781" customFormat="false" ht="15" hidden="false" customHeight="false" outlineLevel="0" collapsed="false">
      <c r="A781" s="557" t="s">
        <v>4202</v>
      </c>
      <c r="B781" s="558" t="s">
        <v>109</v>
      </c>
      <c r="C781" s="558" t="s">
        <v>4203</v>
      </c>
      <c r="D781" s="558" t="s">
        <v>2728</v>
      </c>
      <c r="E781" s="559" t="s">
        <v>417</v>
      </c>
      <c r="F781" s="560" t="s">
        <v>9885</v>
      </c>
      <c r="G781" s="560"/>
      <c r="H781" s="560" t="s">
        <v>8732</v>
      </c>
      <c r="I781" s="560"/>
      <c r="J781" s="560" t="s">
        <v>9886</v>
      </c>
      <c r="K781" s="560"/>
      <c r="L781" s="561" t="n">
        <v>36.4061123</v>
      </c>
      <c r="M781" s="560" t="s">
        <v>9299</v>
      </c>
      <c r="N781" s="561" t="n">
        <v>3201837.9815384</v>
      </c>
      <c r="O781" s="562" t="s">
        <v>9879</v>
      </c>
    </row>
    <row r="782" customFormat="false" ht="38.25" hidden="false" customHeight="false" outlineLevel="0" collapsed="false">
      <c r="A782" s="557" t="s">
        <v>3728</v>
      </c>
      <c r="B782" s="558" t="s">
        <v>109</v>
      </c>
      <c r="C782" s="558" t="s">
        <v>3729</v>
      </c>
      <c r="D782" s="558" t="s">
        <v>2728</v>
      </c>
      <c r="E782" s="559" t="s">
        <v>168</v>
      </c>
      <c r="F782" s="560" t="s">
        <v>7135</v>
      </c>
      <c r="G782" s="560"/>
      <c r="H782" s="560" t="s">
        <v>9887</v>
      </c>
      <c r="I782" s="560"/>
      <c r="J782" s="560" t="s">
        <v>9888</v>
      </c>
      <c r="K782" s="560"/>
      <c r="L782" s="561" t="n">
        <v>35.9387996</v>
      </c>
      <c r="M782" s="560" t="s">
        <v>9299</v>
      </c>
      <c r="N782" s="561" t="n">
        <v>3201873.920338</v>
      </c>
      <c r="O782" s="562" t="s">
        <v>9879</v>
      </c>
    </row>
    <row r="783" customFormat="false" ht="25.5" hidden="false" customHeight="false" outlineLevel="0" collapsed="false">
      <c r="A783" s="557" t="s">
        <v>9889</v>
      </c>
      <c r="B783" s="558" t="s">
        <v>109</v>
      </c>
      <c r="C783" s="558" t="s">
        <v>9890</v>
      </c>
      <c r="D783" s="558" t="s">
        <v>2728</v>
      </c>
      <c r="E783" s="559" t="s">
        <v>168</v>
      </c>
      <c r="F783" s="560" t="s">
        <v>7395</v>
      </c>
      <c r="G783" s="560"/>
      <c r="H783" s="560" t="s">
        <v>9891</v>
      </c>
      <c r="I783" s="560"/>
      <c r="J783" s="560" t="s">
        <v>9892</v>
      </c>
      <c r="K783" s="560"/>
      <c r="L783" s="561" t="n">
        <v>35.9288083</v>
      </c>
      <c r="M783" s="560" t="s">
        <v>9299</v>
      </c>
      <c r="N783" s="561" t="n">
        <v>3201909.8491463</v>
      </c>
      <c r="O783" s="562" t="s">
        <v>9879</v>
      </c>
    </row>
    <row r="784" customFormat="false" ht="25.5" hidden="false" customHeight="false" outlineLevel="0" collapsed="false">
      <c r="A784" s="557" t="s">
        <v>9893</v>
      </c>
      <c r="B784" s="558" t="s">
        <v>109</v>
      </c>
      <c r="C784" s="558" t="s">
        <v>9894</v>
      </c>
      <c r="D784" s="558" t="s">
        <v>2728</v>
      </c>
      <c r="E784" s="559" t="s">
        <v>168</v>
      </c>
      <c r="F784" s="560" t="s">
        <v>6674</v>
      </c>
      <c r="G784" s="560"/>
      <c r="H784" s="560" t="s">
        <v>9895</v>
      </c>
      <c r="I784" s="560"/>
      <c r="J784" s="560" t="s">
        <v>9896</v>
      </c>
      <c r="K784" s="560"/>
      <c r="L784" s="561" t="n">
        <v>35.4791986</v>
      </c>
      <c r="M784" s="560" t="s">
        <v>9299</v>
      </c>
      <c r="N784" s="561" t="n">
        <v>3201945.3283449</v>
      </c>
      <c r="O784" s="562" t="s">
        <v>9879</v>
      </c>
    </row>
    <row r="785" customFormat="false" ht="15" hidden="false" customHeight="false" outlineLevel="0" collapsed="false">
      <c r="A785" s="557" t="s">
        <v>3900</v>
      </c>
      <c r="B785" s="558" t="s">
        <v>203</v>
      </c>
      <c r="C785" s="558" t="s">
        <v>3901</v>
      </c>
      <c r="D785" s="558" t="s">
        <v>2728</v>
      </c>
      <c r="E785" s="559" t="s">
        <v>168</v>
      </c>
      <c r="F785" s="560" t="s">
        <v>6674</v>
      </c>
      <c r="G785" s="560"/>
      <c r="H785" s="560" t="s">
        <v>9897</v>
      </c>
      <c r="I785" s="560"/>
      <c r="J785" s="560" t="s">
        <v>9898</v>
      </c>
      <c r="K785" s="560"/>
      <c r="L785" s="561" t="n">
        <v>35.3193374</v>
      </c>
      <c r="M785" s="560" t="s">
        <v>9299</v>
      </c>
      <c r="N785" s="561" t="n">
        <v>3201980.6476823</v>
      </c>
      <c r="O785" s="562" t="s">
        <v>9879</v>
      </c>
    </row>
    <row r="786" customFormat="false" ht="38.25" hidden="false" customHeight="false" outlineLevel="0" collapsed="false">
      <c r="A786" s="557" t="s">
        <v>9899</v>
      </c>
      <c r="B786" s="558" t="s">
        <v>109</v>
      </c>
      <c r="C786" s="558" t="s">
        <v>9900</v>
      </c>
      <c r="D786" s="558" t="s">
        <v>2728</v>
      </c>
      <c r="E786" s="559" t="s">
        <v>168</v>
      </c>
      <c r="F786" s="560" t="s">
        <v>7135</v>
      </c>
      <c r="G786" s="560"/>
      <c r="H786" s="560" t="s">
        <v>9901</v>
      </c>
      <c r="I786" s="560"/>
      <c r="J786" s="560" t="s">
        <v>9902</v>
      </c>
      <c r="K786" s="560"/>
      <c r="L786" s="561" t="n">
        <v>34.2602569</v>
      </c>
      <c r="M786" s="560" t="s">
        <v>9299</v>
      </c>
      <c r="N786" s="561" t="n">
        <v>3202014.9079392</v>
      </c>
      <c r="O786" s="562" t="s">
        <v>9879</v>
      </c>
    </row>
    <row r="787" customFormat="false" ht="25.5" hidden="false" customHeight="false" outlineLevel="0" collapsed="false">
      <c r="A787" s="557" t="s">
        <v>3579</v>
      </c>
      <c r="B787" s="558" t="s">
        <v>2730</v>
      </c>
      <c r="C787" s="558" t="s">
        <v>3580</v>
      </c>
      <c r="D787" s="558" t="s">
        <v>2728</v>
      </c>
      <c r="E787" s="559" t="s">
        <v>2732</v>
      </c>
      <c r="F787" s="560" t="s">
        <v>7942</v>
      </c>
      <c r="G787" s="560"/>
      <c r="H787" s="560" t="s">
        <v>8201</v>
      </c>
      <c r="I787" s="560"/>
      <c r="J787" s="560" t="s">
        <v>9903</v>
      </c>
      <c r="K787" s="560"/>
      <c r="L787" s="561" t="n">
        <v>33.9705084</v>
      </c>
      <c r="M787" s="560" t="s">
        <v>9299</v>
      </c>
      <c r="N787" s="561" t="n">
        <v>3202048.8784476</v>
      </c>
      <c r="O787" s="562" t="s">
        <v>9879</v>
      </c>
    </row>
    <row r="788" customFormat="false" ht="38.25" hidden="false" customHeight="false" outlineLevel="0" collapsed="false">
      <c r="A788" s="557" t="s">
        <v>3811</v>
      </c>
      <c r="B788" s="558" t="s">
        <v>109</v>
      </c>
      <c r="C788" s="558" t="s">
        <v>3812</v>
      </c>
      <c r="D788" s="558" t="s">
        <v>2728</v>
      </c>
      <c r="E788" s="559" t="s">
        <v>168</v>
      </c>
      <c r="F788" s="560" t="s">
        <v>7135</v>
      </c>
      <c r="G788" s="560"/>
      <c r="H788" s="560" t="s">
        <v>9904</v>
      </c>
      <c r="I788" s="560"/>
      <c r="J788" s="560" t="s">
        <v>9905</v>
      </c>
      <c r="K788" s="560"/>
      <c r="L788" s="561" t="n">
        <v>33.6607773</v>
      </c>
      <c r="M788" s="560" t="s">
        <v>9299</v>
      </c>
      <c r="N788" s="561" t="n">
        <v>3202082.5392249</v>
      </c>
      <c r="O788" s="562" t="s">
        <v>9906</v>
      </c>
    </row>
    <row r="789" customFormat="false" ht="38.25" hidden="false" customHeight="false" outlineLevel="0" collapsed="false">
      <c r="A789" s="557" t="s">
        <v>9907</v>
      </c>
      <c r="B789" s="558" t="s">
        <v>109</v>
      </c>
      <c r="C789" s="558" t="s">
        <v>9908</v>
      </c>
      <c r="D789" s="558" t="s">
        <v>2728</v>
      </c>
      <c r="E789" s="559" t="s">
        <v>168</v>
      </c>
      <c r="F789" s="560" t="s">
        <v>8644</v>
      </c>
      <c r="G789" s="560"/>
      <c r="H789" s="560" t="s">
        <v>9909</v>
      </c>
      <c r="I789" s="560"/>
      <c r="J789" s="560" t="s">
        <v>9910</v>
      </c>
      <c r="K789" s="560"/>
      <c r="L789" s="561" t="n">
        <v>33.4843821</v>
      </c>
      <c r="M789" s="560" t="s">
        <v>9299</v>
      </c>
      <c r="N789" s="561" t="n">
        <v>3202116.023607</v>
      </c>
      <c r="O789" s="562" t="s">
        <v>9906</v>
      </c>
    </row>
    <row r="790" customFormat="false" ht="15" hidden="false" customHeight="false" outlineLevel="0" collapsed="false">
      <c r="A790" s="557" t="s">
        <v>4076</v>
      </c>
      <c r="B790" s="558" t="s">
        <v>2730</v>
      </c>
      <c r="C790" s="558" t="s">
        <v>4077</v>
      </c>
      <c r="D790" s="558" t="s">
        <v>2728</v>
      </c>
      <c r="E790" s="559" t="s">
        <v>4069</v>
      </c>
      <c r="F790" s="560" t="s">
        <v>9911</v>
      </c>
      <c r="G790" s="560"/>
      <c r="H790" s="560" t="s">
        <v>8920</v>
      </c>
      <c r="I790" s="560"/>
      <c r="J790" s="560" t="s">
        <v>9912</v>
      </c>
      <c r="K790" s="560"/>
      <c r="L790" s="561" t="n">
        <v>32.1029298</v>
      </c>
      <c r="M790" s="560" t="s">
        <v>9299</v>
      </c>
      <c r="N790" s="561" t="n">
        <v>3202148.1265368</v>
      </c>
      <c r="O790" s="562" t="s">
        <v>9906</v>
      </c>
    </row>
    <row r="791" customFormat="false" ht="15" hidden="false" customHeight="false" outlineLevel="0" collapsed="false">
      <c r="A791" s="557" t="s">
        <v>3592</v>
      </c>
      <c r="B791" s="558" t="s">
        <v>2730</v>
      </c>
      <c r="C791" s="558" t="s">
        <v>3593</v>
      </c>
      <c r="D791" s="558" t="s">
        <v>2728</v>
      </c>
      <c r="E791" s="559" t="s">
        <v>2732</v>
      </c>
      <c r="F791" s="560" t="s">
        <v>7135</v>
      </c>
      <c r="G791" s="560"/>
      <c r="H791" s="560" t="s">
        <v>9913</v>
      </c>
      <c r="I791" s="560"/>
      <c r="J791" s="560" t="s">
        <v>9914</v>
      </c>
      <c r="K791" s="560"/>
      <c r="L791" s="561" t="n">
        <v>32.0721565</v>
      </c>
      <c r="M791" s="560" t="s">
        <v>9299</v>
      </c>
      <c r="N791" s="561" t="n">
        <v>3202180.1986933</v>
      </c>
      <c r="O791" s="562" t="s">
        <v>9906</v>
      </c>
    </row>
    <row r="792" customFormat="false" ht="25.5" hidden="false" customHeight="false" outlineLevel="0" collapsed="false">
      <c r="A792" s="557" t="s">
        <v>2920</v>
      </c>
      <c r="B792" s="558" t="s">
        <v>109</v>
      </c>
      <c r="C792" s="558" t="s">
        <v>2921</v>
      </c>
      <c r="D792" s="558" t="s">
        <v>2728</v>
      </c>
      <c r="E792" s="559" t="s">
        <v>168</v>
      </c>
      <c r="F792" s="560" t="s">
        <v>7135</v>
      </c>
      <c r="G792" s="560"/>
      <c r="H792" s="560" t="s">
        <v>6571</v>
      </c>
      <c r="I792" s="560"/>
      <c r="J792" s="560" t="s">
        <v>9915</v>
      </c>
      <c r="K792" s="560"/>
      <c r="L792" s="561" t="n">
        <v>31.8923126</v>
      </c>
      <c r="M792" s="560" t="s">
        <v>9299</v>
      </c>
      <c r="N792" s="561" t="n">
        <v>3202212.0910059</v>
      </c>
      <c r="O792" s="562" t="s">
        <v>9906</v>
      </c>
    </row>
    <row r="793" customFormat="false" ht="38.25" hidden="false" customHeight="false" outlineLevel="0" collapsed="false">
      <c r="A793" s="557" t="s">
        <v>9916</v>
      </c>
      <c r="B793" s="558" t="s">
        <v>109</v>
      </c>
      <c r="C793" s="558" t="s">
        <v>9917</v>
      </c>
      <c r="D793" s="558" t="s">
        <v>3172</v>
      </c>
      <c r="E793" s="559" t="s">
        <v>2798</v>
      </c>
      <c r="F793" s="560" t="s">
        <v>7653</v>
      </c>
      <c r="G793" s="560"/>
      <c r="H793" s="560" t="s">
        <v>5946</v>
      </c>
      <c r="I793" s="560"/>
      <c r="J793" s="560" t="s">
        <v>9918</v>
      </c>
      <c r="K793" s="560"/>
      <c r="L793" s="561" t="n">
        <v>31.853561</v>
      </c>
      <c r="M793" s="560" t="s">
        <v>9299</v>
      </c>
      <c r="N793" s="561" t="n">
        <v>3202243.9445669</v>
      </c>
      <c r="O793" s="562" t="s">
        <v>9906</v>
      </c>
    </row>
    <row r="794" customFormat="false" ht="25.5" hidden="false" customHeight="false" outlineLevel="0" collapsed="false">
      <c r="A794" s="557" t="s">
        <v>3850</v>
      </c>
      <c r="B794" s="558" t="s">
        <v>109</v>
      </c>
      <c r="C794" s="558" t="s">
        <v>3851</v>
      </c>
      <c r="D794" s="558" t="s">
        <v>2728</v>
      </c>
      <c r="E794" s="559" t="s">
        <v>168</v>
      </c>
      <c r="F794" s="560" t="s">
        <v>7685</v>
      </c>
      <c r="G794" s="560"/>
      <c r="H794" s="560" t="s">
        <v>9919</v>
      </c>
      <c r="I794" s="560"/>
      <c r="J794" s="560" t="s">
        <v>9920</v>
      </c>
      <c r="K794" s="560"/>
      <c r="L794" s="561" t="n">
        <v>31.4926596</v>
      </c>
      <c r="M794" s="560" t="s">
        <v>9299</v>
      </c>
      <c r="N794" s="561" t="n">
        <v>3202275.4372265</v>
      </c>
      <c r="O794" s="562" t="s">
        <v>9906</v>
      </c>
    </row>
    <row r="795" customFormat="false" ht="25.5" hidden="false" customHeight="false" outlineLevel="0" collapsed="false">
      <c r="A795" s="557" t="s">
        <v>3847</v>
      </c>
      <c r="B795" s="558" t="s">
        <v>109</v>
      </c>
      <c r="C795" s="558" t="s">
        <v>3848</v>
      </c>
      <c r="D795" s="558" t="s">
        <v>2728</v>
      </c>
      <c r="E795" s="559" t="s">
        <v>168</v>
      </c>
      <c r="F795" s="560" t="s">
        <v>8019</v>
      </c>
      <c r="G795" s="560"/>
      <c r="H795" s="560" t="s">
        <v>9921</v>
      </c>
      <c r="I795" s="560"/>
      <c r="J795" s="560" t="s">
        <v>9922</v>
      </c>
      <c r="K795" s="560"/>
      <c r="L795" s="561" t="n">
        <v>30.9331453</v>
      </c>
      <c r="M795" s="560" t="s">
        <v>9299</v>
      </c>
      <c r="N795" s="561" t="n">
        <v>3202306.3703718</v>
      </c>
      <c r="O795" s="562" t="s">
        <v>9906</v>
      </c>
    </row>
    <row r="796" customFormat="false" ht="51" hidden="false" customHeight="false" outlineLevel="0" collapsed="false">
      <c r="A796" s="557" t="s">
        <v>2932</v>
      </c>
      <c r="B796" s="558" t="s">
        <v>109</v>
      </c>
      <c r="C796" s="558" t="s">
        <v>2933</v>
      </c>
      <c r="D796" s="558" t="s">
        <v>2728</v>
      </c>
      <c r="E796" s="559" t="s">
        <v>168</v>
      </c>
      <c r="F796" s="560" t="s">
        <v>6846</v>
      </c>
      <c r="G796" s="560"/>
      <c r="H796" s="560" t="s">
        <v>9923</v>
      </c>
      <c r="I796" s="560"/>
      <c r="J796" s="560" t="s">
        <v>9924</v>
      </c>
      <c r="K796" s="560"/>
      <c r="L796" s="561" t="n">
        <v>30.7732841</v>
      </c>
      <c r="M796" s="560" t="s">
        <v>9299</v>
      </c>
      <c r="N796" s="561" t="n">
        <v>3202337.1436559</v>
      </c>
      <c r="O796" s="562" t="s">
        <v>9906</v>
      </c>
    </row>
    <row r="797" customFormat="false" ht="25.5" hidden="false" customHeight="false" outlineLevel="0" collapsed="false">
      <c r="A797" s="557" t="s">
        <v>9925</v>
      </c>
      <c r="B797" s="558" t="s">
        <v>109</v>
      </c>
      <c r="C797" s="558" t="s">
        <v>9926</v>
      </c>
      <c r="D797" s="558" t="s">
        <v>6649</v>
      </c>
      <c r="E797" s="559" t="s">
        <v>2798</v>
      </c>
      <c r="F797" s="560" t="s">
        <v>9927</v>
      </c>
      <c r="G797" s="560"/>
      <c r="H797" s="560" t="s">
        <v>9928</v>
      </c>
      <c r="I797" s="560"/>
      <c r="J797" s="560" t="s">
        <v>9929</v>
      </c>
      <c r="K797" s="560"/>
      <c r="L797" s="561" t="n">
        <v>30.7294834</v>
      </c>
      <c r="M797" s="560" t="s">
        <v>9299</v>
      </c>
      <c r="N797" s="561" t="n">
        <v>3202367.8731393</v>
      </c>
      <c r="O797" s="562" t="s">
        <v>9906</v>
      </c>
    </row>
    <row r="798" customFormat="false" ht="25.5" hidden="false" customHeight="false" outlineLevel="0" collapsed="false">
      <c r="A798" s="557" t="s">
        <v>3919</v>
      </c>
      <c r="B798" s="558" t="s">
        <v>203</v>
      </c>
      <c r="C798" s="558" t="s">
        <v>3920</v>
      </c>
      <c r="D798" s="558" t="s">
        <v>2728</v>
      </c>
      <c r="E798" s="559" t="s">
        <v>168</v>
      </c>
      <c r="F798" s="560" t="s">
        <v>7395</v>
      </c>
      <c r="G798" s="560"/>
      <c r="H798" s="560" t="s">
        <v>9930</v>
      </c>
      <c r="I798" s="560"/>
      <c r="J798" s="560" t="s">
        <v>9931</v>
      </c>
      <c r="K798" s="560"/>
      <c r="L798" s="561" t="n">
        <v>30.2737178</v>
      </c>
      <c r="M798" s="560" t="s">
        <v>9299</v>
      </c>
      <c r="N798" s="561" t="n">
        <v>3202398.1468571</v>
      </c>
      <c r="O798" s="562" t="s">
        <v>9932</v>
      </c>
    </row>
    <row r="799" customFormat="false" ht="25.5" hidden="false" customHeight="false" outlineLevel="0" collapsed="false">
      <c r="A799" s="557" t="s">
        <v>3571</v>
      </c>
      <c r="B799" s="558" t="s">
        <v>203</v>
      </c>
      <c r="C799" s="558" t="s">
        <v>3572</v>
      </c>
      <c r="D799" s="558" t="s">
        <v>2728</v>
      </c>
      <c r="E799" s="559" t="s">
        <v>168</v>
      </c>
      <c r="F799" s="560" t="s">
        <v>6674</v>
      </c>
      <c r="G799" s="560"/>
      <c r="H799" s="560" t="s">
        <v>9709</v>
      </c>
      <c r="I799" s="560"/>
      <c r="J799" s="560" t="s">
        <v>9933</v>
      </c>
      <c r="K799" s="560"/>
      <c r="L799" s="561" t="n">
        <v>30.2237612</v>
      </c>
      <c r="M799" s="560" t="s">
        <v>9299</v>
      </c>
      <c r="N799" s="561" t="n">
        <v>3202428.3706183</v>
      </c>
      <c r="O799" s="562" t="s">
        <v>9932</v>
      </c>
    </row>
    <row r="800" customFormat="false" ht="25.5" hidden="false" customHeight="false" outlineLevel="0" collapsed="false">
      <c r="A800" s="557" t="s">
        <v>9934</v>
      </c>
      <c r="B800" s="558" t="s">
        <v>109</v>
      </c>
      <c r="C800" s="558" t="s">
        <v>9935</v>
      </c>
      <c r="D800" s="558" t="s">
        <v>2728</v>
      </c>
      <c r="E800" s="559" t="s">
        <v>168</v>
      </c>
      <c r="F800" s="560" t="s">
        <v>7981</v>
      </c>
      <c r="G800" s="560"/>
      <c r="H800" s="560" t="s">
        <v>7583</v>
      </c>
      <c r="I800" s="560"/>
      <c r="J800" s="560" t="s">
        <v>9936</v>
      </c>
      <c r="K800" s="560"/>
      <c r="L800" s="561" t="n">
        <v>29.973978</v>
      </c>
      <c r="M800" s="560" t="s">
        <v>9299</v>
      </c>
      <c r="N800" s="561" t="n">
        <v>3202458.3445963</v>
      </c>
      <c r="O800" s="562" t="s">
        <v>9932</v>
      </c>
    </row>
    <row r="801" customFormat="false" ht="25.5" hidden="false" customHeight="false" outlineLevel="0" collapsed="false">
      <c r="A801" s="557" t="s">
        <v>3756</v>
      </c>
      <c r="B801" s="558" t="s">
        <v>109</v>
      </c>
      <c r="C801" s="558" t="s">
        <v>3757</v>
      </c>
      <c r="D801" s="558" t="s">
        <v>2728</v>
      </c>
      <c r="E801" s="559" t="s">
        <v>168</v>
      </c>
      <c r="F801" s="560" t="s">
        <v>7272</v>
      </c>
      <c r="G801" s="560"/>
      <c r="H801" s="560" t="s">
        <v>7092</v>
      </c>
      <c r="I801" s="560"/>
      <c r="J801" s="560" t="s">
        <v>9937</v>
      </c>
      <c r="K801" s="560"/>
      <c r="L801" s="561" t="n">
        <v>29.9340127</v>
      </c>
      <c r="M801" s="560" t="s">
        <v>9299</v>
      </c>
      <c r="N801" s="561" t="n">
        <v>3202488.278609</v>
      </c>
      <c r="O801" s="562" t="s">
        <v>9932</v>
      </c>
    </row>
    <row r="802" customFormat="false" ht="25.5" hidden="false" customHeight="false" outlineLevel="0" collapsed="false">
      <c r="A802" s="557" t="s">
        <v>2911</v>
      </c>
      <c r="B802" s="558" t="s">
        <v>2912</v>
      </c>
      <c r="C802" s="558" t="s">
        <v>2913</v>
      </c>
      <c r="D802" s="558" t="s">
        <v>2728</v>
      </c>
      <c r="E802" s="559" t="s">
        <v>2732</v>
      </c>
      <c r="F802" s="560" t="s">
        <v>7135</v>
      </c>
      <c r="G802" s="560"/>
      <c r="H802" s="560" t="s">
        <v>5944</v>
      </c>
      <c r="I802" s="560"/>
      <c r="J802" s="560" t="s">
        <v>9938</v>
      </c>
      <c r="K802" s="560"/>
      <c r="L802" s="561" t="n">
        <v>29.6742382</v>
      </c>
      <c r="M802" s="560" t="s">
        <v>9299</v>
      </c>
      <c r="N802" s="561" t="n">
        <v>3202517.9528472</v>
      </c>
      <c r="O802" s="562" t="s">
        <v>9932</v>
      </c>
    </row>
    <row r="803" customFormat="false" ht="25.5" hidden="false" customHeight="false" outlineLevel="0" collapsed="false">
      <c r="A803" s="557" t="s">
        <v>3656</v>
      </c>
      <c r="B803" s="558" t="s">
        <v>3654</v>
      </c>
      <c r="C803" s="558" t="s">
        <v>3657</v>
      </c>
      <c r="D803" s="558" t="s">
        <v>2728</v>
      </c>
      <c r="E803" s="559" t="s">
        <v>168</v>
      </c>
      <c r="F803" s="560" t="s">
        <v>9567</v>
      </c>
      <c r="G803" s="560"/>
      <c r="H803" s="560" t="s">
        <v>5128</v>
      </c>
      <c r="I803" s="560"/>
      <c r="J803" s="560" t="s">
        <v>9939</v>
      </c>
      <c r="K803" s="560"/>
      <c r="L803" s="561" t="n">
        <v>29.5555413</v>
      </c>
      <c r="M803" s="560" t="s">
        <v>9299</v>
      </c>
      <c r="N803" s="561" t="n">
        <v>3202547.5083885</v>
      </c>
      <c r="O803" s="562" t="s">
        <v>9932</v>
      </c>
    </row>
    <row r="804" customFormat="false" ht="25.5" hidden="false" customHeight="false" outlineLevel="0" collapsed="false">
      <c r="A804" s="557" t="s">
        <v>9940</v>
      </c>
      <c r="B804" s="558" t="s">
        <v>109</v>
      </c>
      <c r="C804" s="558" t="s">
        <v>9941</v>
      </c>
      <c r="D804" s="558" t="s">
        <v>2728</v>
      </c>
      <c r="E804" s="559" t="s">
        <v>168</v>
      </c>
      <c r="F804" s="560" t="s">
        <v>9942</v>
      </c>
      <c r="G804" s="560"/>
      <c r="H804" s="560" t="s">
        <v>4739</v>
      </c>
      <c r="I804" s="560"/>
      <c r="J804" s="560" t="s">
        <v>9943</v>
      </c>
      <c r="K804" s="560"/>
      <c r="L804" s="561" t="n">
        <v>29.3495201</v>
      </c>
      <c r="M804" s="560" t="s">
        <v>9299</v>
      </c>
      <c r="N804" s="561" t="n">
        <v>3202576.8579086</v>
      </c>
      <c r="O804" s="562" t="s">
        <v>9932</v>
      </c>
    </row>
    <row r="805" customFormat="false" ht="25.5" hidden="false" customHeight="false" outlineLevel="0" collapsed="false">
      <c r="A805" s="557" t="s">
        <v>9944</v>
      </c>
      <c r="B805" s="558" t="s">
        <v>109</v>
      </c>
      <c r="C805" s="558" t="s">
        <v>9945</v>
      </c>
      <c r="D805" s="558" t="s">
        <v>2728</v>
      </c>
      <c r="E805" s="559" t="s">
        <v>168</v>
      </c>
      <c r="F805" s="560" t="s">
        <v>9946</v>
      </c>
      <c r="G805" s="560"/>
      <c r="H805" s="560" t="s">
        <v>9947</v>
      </c>
      <c r="I805" s="560"/>
      <c r="J805" s="560" t="s">
        <v>9943</v>
      </c>
      <c r="K805" s="560"/>
      <c r="L805" s="561" t="n">
        <v>29.3451239</v>
      </c>
      <c r="M805" s="560" t="s">
        <v>9299</v>
      </c>
      <c r="N805" s="561" t="n">
        <v>3202606.2030325</v>
      </c>
      <c r="O805" s="562" t="s">
        <v>9932</v>
      </c>
    </row>
    <row r="806" customFormat="false" ht="25.5" hidden="false" customHeight="false" outlineLevel="0" collapsed="false">
      <c r="A806" s="557" t="s">
        <v>9948</v>
      </c>
      <c r="B806" s="558" t="s">
        <v>109</v>
      </c>
      <c r="C806" s="558" t="s">
        <v>9949</v>
      </c>
      <c r="D806" s="558" t="s">
        <v>2728</v>
      </c>
      <c r="E806" s="559" t="s">
        <v>168</v>
      </c>
      <c r="F806" s="560" t="s">
        <v>7395</v>
      </c>
      <c r="G806" s="560"/>
      <c r="H806" s="560" t="s">
        <v>9950</v>
      </c>
      <c r="I806" s="560"/>
      <c r="J806" s="560" t="s">
        <v>9951</v>
      </c>
      <c r="K806" s="560"/>
      <c r="L806" s="561" t="n">
        <v>29.1746719</v>
      </c>
      <c r="M806" s="560" t="s">
        <v>9299</v>
      </c>
      <c r="N806" s="561" t="n">
        <v>3202635.3777044</v>
      </c>
      <c r="O806" s="562" t="s">
        <v>9932</v>
      </c>
    </row>
    <row r="807" customFormat="false" ht="38.25" hidden="false" customHeight="false" outlineLevel="0" collapsed="false">
      <c r="A807" s="557" t="s">
        <v>9952</v>
      </c>
      <c r="B807" s="558" t="s">
        <v>109</v>
      </c>
      <c r="C807" s="558" t="s">
        <v>9953</v>
      </c>
      <c r="D807" s="558" t="s">
        <v>2728</v>
      </c>
      <c r="E807" s="559" t="s">
        <v>168</v>
      </c>
      <c r="F807" s="560" t="s">
        <v>7685</v>
      </c>
      <c r="G807" s="560"/>
      <c r="H807" s="560" t="s">
        <v>9954</v>
      </c>
      <c r="I807" s="560"/>
      <c r="J807" s="560" t="s">
        <v>9955</v>
      </c>
      <c r="K807" s="560"/>
      <c r="L807" s="561" t="n">
        <v>28.9348801</v>
      </c>
      <c r="M807" s="560" t="s">
        <v>9299</v>
      </c>
      <c r="N807" s="561" t="n">
        <v>3202664.3125845</v>
      </c>
      <c r="O807" s="562" t="s">
        <v>9932</v>
      </c>
    </row>
    <row r="808" customFormat="false" ht="38.25" hidden="false" customHeight="false" outlineLevel="0" collapsed="false">
      <c r="A808" s="557" t="s">
        <v>3602</v>
      </c>
      <c r="B808" s="558" t="s">
        <v>3128</v>
      </c>
      <c r="C808" s="558" t="s">
        <v>3603</v>
      </c>
      <c r="D808" s="558" t="s">
        <v>2728</v>
      </c>
      <c r="E808" s="559" t="s">
        <v>2732</v>
      </c>
      <c r="F808" s="560" t="s">
        <v>7395</v>
      </c>
      <c r="G808" s="560"/>
      <c r="H808" s="560" t="s">
        <v>7666</v>
      </c>
      <c r="I808" s="560"/>
      <c r="J808" s="560" t="s">
        <v>7633</v>
      </c>
      <c r="K808" s="560"/>
      <c r="L808" s="561" t="n">
        <v>28.9148974</v>
      </c>
      <c r="M808" s="560" t="s">
        <v>9299</v>
      </c>
      <c r="N808" s="561" t="n">
        <v>3202693.2274819</v>
      </c>
      <c r="O808" s="562" t="s">
        <v>9932</v>
      </c>
    </row>
    <row r="809" customFormat="false" ht="25.5" hidden="false" customHeight="false" outlineLevel="0" collapsed="false">
      <c r="A809" s="557" t="s">
        <v>3823</v>
      </c>
      <c r="B809" s="558" t="s">
        <v>109</v>
      </c>
      <c r="C809" s="558" t="s">
        <v>3824</v>
      </c>
      <c r="D809" s="558" t="s">
        <v>2728</v>
      </c>
      <c r="E809" s="559" t="s">
        <v>168</v>
      </c>
      <c r="F809" s="560" t="s">
        <v>6674</v>
      </c>
      <c r="G809" s="560"/>
      <c r="H809" s="560" t="s">
        <v>9956</v>
      </c>
      <c r="I809" s="560"/>
      <c r="J809" s="560" t="s">
        <v>9957</v>
      </c>
      <c r="K809" s="560"/>
      <c r="L809" s="561" t="n">
        <v>28.8449582</v>
      </c>
      <c r="M809" s="560" t="s">
        <v>9299</v>
      </c>
      <c r="N809" s="561" t="n">
        <v>3202722.0724401</v>
      </c>
      <c r="O809" s="562" t="s">
        <v>9958</v>
      </c>
    </row>
    <row r="810" customFormat="false" ht="38.25" hidden="false" customHeight="false" outlineLevel="0" collapsed="false">
      <c r="A810" s="557" t="s">
        <v>3923</v>
      </c>
      <c r="B810" s="558" t="s">
        <v>3128</v>
      </c>
      <c r="C810" s="558" t="s">
        <v>3924</v>
      </c>
      <c r="D810" s="558" t="s">
        <v>2728</v>
      </c>
      <c r="E810" s="559" t="s">
        <v>2732</v>
      </c>
      <c r="F810" s="560" t="s">
        <v>7685</v>
      </c>
      <c r="G810" s="560"/>
      <c r="H810" s="560" t="s">
        <v>7872</v>
      </c>
      <c r="I810" s="560"/>
      <c r="J810" s="560" t="s">
        <v>9959</v>
      </c>
      <c r="K810" s="560"/>
      <c r="L810" s="561" t="n">
        <v>28.7750189</v>
      </c>
      <c r="M810" s="560" t="s">
        <v>9299</v>
      </c>
      <c r="N810" s="561" t="n">
        <v>3202750.847459</v>
      </c>
      <c r="O810" s="562" t="s">
        <v>9958</v>
      </c>
    </row>
    <row r="811" customFormat="false" ht="25.5" hidden="false" customHeight="false" outlineLevel="0" collapsed="false">
      <c r="A811" s="557" t="s">
        <v>9960</v>
      </c>
      <c r="B811" s="558" t="s">
        <v>109</v>
      </c>
      <c r="C811" s="558" t="s">
        <v>9961</v>
      </c>
      <c r="D811" s="558" t="s">
        <v>2728</v>
      </c>
      <c r="E811" s="559" t="s">
        <v>168</v>
      </c>
      <c r="F811" s="560" t="s">
        <v>7135</v>
      </c>
      <c r="G811" s="560"/>
      <c r="H811" s="560" t="s">
        <v>9962</v>
      </c>
      <c r="I811" s="560"/>
      <c r="J811" s="560" t="s">
        <v>9963</v>
      </c>
      <c r="K811" s="560"/>
      <c r="L811" s="561" t="n">
        <v>28.6850969</v>
      </c>
      <c r="M811" s="560" t="s">
        <v>9299</v>
      </c>
      <c r="N811" s="561" t="n">
        <v>3202779.5325559</v>
      </c>
      <c r="O811" s="562" t="s">
        <v>9958</v>
      </c>
    </row>
    <row r="812" customFormat="false" ht="15" hidden="false" customHeight="false" outlineLevel="0" collapsed="false">
      <c r="A812" s="557" t="s">
        <v>4144</v>
      </c>
      <c r="B812" s="558" t="s">
        <v>2730</v>
      </c>
      <c r="C812" s="558" t="s">
        <v>4145</v>
      </c>
      <c r="D812" s="558" t="s">
        <v>2728</v>
      </c>
      <c r="E812" s="559" t="s">
        <v>2735</v>
      </c>
      <c r="F812" s="560" t="s">
        <v>8322</v>
      </c>
      <c r="G812" s="560"/>
      <c r="H812" s="560" t="s">
        <v>6387</v>
      </c>
      <c r="I812" s="560"/>
      <c r="J812" s="560" t="s">
        <v>6502</v>
      </c>
      <c r="K812" s="560"/>
      <c r="L812" s="561" t="n">
        <v>28.655123</v>
      </c>
      <c r="M812" s="560" t="s">
        <v>9299</v>
      </c>
      <c r="N812" s="561" t="n">
        <v>3202808.1876789</v>
      </c>
      <c r="O812" s="562" t="s">
        <v>9958</v>
      </c>
    </row>
    <row r="813" customFormat="false" ht="25.5" hidden="false" customHeight="false" outlineLevel="0" collapsed="false">
      <c r="A813" s="557" t="s">
        <v>9964</v>
      </c>
      <c r="B813" s="558" t="s">
        <v>109</v>
      </c>
      <c r="C813" s="558" t="s">
        <v>9965</v>
      </c>
      <c r="D813" s="558" t="s">
        <v>2728</v>
      </c>
      <c r="E813" s="559" t="s">
        <v>417</v>
      </c>
      <c r="F813" s="560" t="s">
        <v>9966</v>
      </c>
      <c r="G813" s="560"/>
      <c r="H813" s="560" t="s">
        <v>6160</v>
      </c>
      <c r="I813" s="560"/>
      <c r="J813" s="560" t="s">
        <v>9967</v>
      </c>
      <c r="K813" s="560"/>
      <c r="L813" s="561" t="n">
        <v>28.337163</v>
      </c>
      <c r="M813" s="560" t="s">
        <v>9299</v>
      </c>
      <c r="N813" s="561" t="n">
        <v>3202836.5248419</v>
      </c>
      <c r="O813" s="562" t="s">
        <v>9958</v>
      </c>
    </row>
    <row r="814" customFormat="false" ht="51" hidden="false" customHeight="false" outlineLevel="0" collapsed="false">
      <c r="A814" s="557" t="s">
        <v>9968</v>
      </c>
      <c r="B814" s="558" t="s">
        <v>109</v>
      </c>
      <c r="C814" s="558" t="s">
        <v>9969</v>
      </c>
      <c r="D814" s="558" t="s">
        <v>2728</v>
      </c>
      <c r="E814" s="559" t="s">
        <v>168</v>
      </c>
      <c r="F814" s="560" t="s">
        <v>8782</v>
      </c>
      <c r="G814" s="560"/>
      <c r="H814" s="560" t="s">
        <v>4701</v>
      </c>
      <c r="I814" s="560"/>
      <c r="J814" s="560" t="s">
        <v>9970</v>
      </c>
      <c r="K814" s="560"/>
      <c r="L814" s="561" t="n">
        <v>28.0356608</v>
      </c>
      <c r="M814" s="560" t="s">
        <v>9299</v>
      </c>
      <c r="N814" s="561" t="n">
        <v>3202864.5605027</v>
      </c>
      <c r="O814" s="562" t="s">
        <v>9958</v>
      </c>
    </row>
    <row r="815" customFormat="false" ht="25.5" hidden="false" customHeight="false" outlineLevel="0" collapsed="false">
      <c r="A815" s="557" t="s">
        <v>9971</v>
      </c>
      <c r="B815" s="558" t="s">
        <v>109</v>
      </c>
      <c r="C815" s="558" t="s">
        <v>9972</v>
      </c>
      <c r="D815" s="558" t="s">
        <v>2728</v>
      </c>
      <c r="E815" s="559" t="s">
        <v>168</v>
      </c>
      <c r="F815" s="560" t="s">
        <v>7395</v>
      </c>
      <c r="G815" s="560"/>
      <c r="H815" s="560" t="s">
        <v>9973</v>
      </c>
      <c r="I815" s="560"/>
      <c r="J815" s="560" t="s">
        <v>9974</v>
      </c>
      <c r="K815" s="560"/>
      <c r="L815" s="561" t="n">
        <v>27.735921</v>
      </c>
      <c r="M815" s="560" t="s">
        <v>9299</v>
      </c>
      <c r="N815" s="561" t="n">
        <v>3202892.2964237</v>
      </c>
      <c r="O815" s="562" t="s">
        <v>9958</v>
      </c>
    </row>
    <row r="816" customFormat="false" ht="38.25" hidden="false" customHeight="false" outlineLevel="0" collapsed="false">
      <c r="A816" s="557" t="s">
        <v>3776</v>
      </c>
      <c r="B816" s="558" t="s">
        <v>109</v>
      </c>
      <c r="C816" s="558" t="s">
        <v>3777</v>
      </c>
      <c r="D816" s="558" t="s">
        <v>2728</v>
      </c>
      <c r="E816" s="559" t="s">
        <v>168</v>
      </c>
      <c r="F816" s="560" t="s">
        <v>6846</v>
      </c>
      <c r="G816" s="560"/>
      <c r="H816" s="560" t="s">
        <v>8718</v>
      </c>
      <c r="I816" s="560"/>
      <c r="J816" s="560" t="s">
        <v>9975</v>
      </c>
      <c r="K816" s="560"/>
      <c r="L816" s="561" t="n">
        <v>27.5760598</v>
      </c>
      <c r="M816" s="560" t="s">
        <v>9299</v>
      </c>
      <c r="N816" s="561" t="n">
        <v>3202919.8724835</v>
      </c>
      <c r="O816" s="562" t="s">
        <v>9958</v>
      </c>
    </row>
    <row r="817" customFormat="false" ht="63.75" hidden="false" customHeight="false" outlineLevel="0" collapsed="false">
      <c r="A817" s="557" t="s">
        <v>9976</v>
      </c>
      <c r="B817" s="558" t="s">
        <v>109</v>
      </c>
      <c r="C817" s="558" t="s">
        <v>9977</v>
      </c>
      <c r="D817" s="558" t="s">
        <v>3172</v>
      </c>
      <c r="E817" s="559" t="s">
        <v>168</v>
      </c>
      <c r="F817" s="560" t="s">
        <v>9978</v>
      </c>
      <c r="G817" s="560"/>
      <c r="H817" s="560" t="s">
        <v>9979</v>
      </c>
      <c r="I817" s="560"/>
      <c r="J817" s="560" t="s">
        <v>9980</v>
      </c>
      <c r="K817" s="560"/>
      <c r="L817" s="561" t="n">
        <v>27.2077686</v>
      </c>
      <c r="M817" s="560" t="s">
        <v>9299</v>
      </c>
      <c r="N817" s="561" t="n">
        <v>3202947.0802521</v>
      </c>
      <c r="O817" s="562" t="s">
        <v>9958</v>
      </c>
    </row>
    <row r="818" customFormat="false" ht="25.5" hidden="false" customHeight="false" outlineLevel="0" collapsed="false">
      <c r="A818" s="557" t="s">
        <v>4124</v>
      </c>
      <c r="B818" s="558" t="s">
        <v>65</v>
      </c>
      <c r="C818" s="558" t="s">
        <v>4125</v>
      </c>
      <c r="D818" s="558" t="s">
        <v>2728</v>
      </c>
      <c r="E818" s="559" t="s">
        <v>168</v>
      </c>
      <c r="F818" s="560" t="s">
        <v>7386</v>
      </c>
      <c r="G818" s="560"/>
      <c r="H818" s="560" t="s">
        <v>7371</v>
      </c>
      <c r="I818" s="560"/>
      <c r="J818" s="560" t="s">
        <v>9981</v>
      </c>
      <c r="K818" s="560"/>
      <c r="L818" s="561" t="n">
        <v>26.2572047</v>
      </c>
      <c r="M818" s="560" t="s">
        <v>9299</v>
      </c>
      <c r="N818" s="561" t="n">
        <v>3202973.3374568</v>
      </c>
      <c r="O818" s="562" t="s">
        <v>9958</v>
      </c>
    </row>
    <row r="819" customFormat="false" ht="25.5" hidden="false" customHeight="false" outlineLevel="0" collapsed="false">
      <c r="A819" s="557" t="s">
        <v>3735</v>
      </c>
      <c r="B819" s="558" t="s">
        <v>109</v>
      </c>
      <c r="C819" s="558" t="s">
        <v>3736</v>
      </c>
      <c r="D819" s="558" t="s">
        <v>2728</v>
      </c>
      <c r="E819" s="559" t="s">
        <v>168</v>
      </c>
      <c r="F819" s="560" t="s">
        <v>9714</v>
      </c>
      <c r="G819" s="560"/>
      <c r="H819" s="560" t="s">
        <v>4758</v>
      </c>
      <c r="I819" s="560"/>
      <c r="J819" s="560" t="s">
        <v>9982</v>
      </c>
      <c r="K819" s="560"/>
      <c r="L819" s="561" t="n">
        <v>26.2072481</v>
      </c>
      <c r="M819" s="560" t="s">
        <v>9299</v>
      </c>
      <c r="N819" s="561" t="n">
        <v>3202999.5447049</v>
      </c>
      <c r="O819" s="562" t="s">
        <v>9958</v>
      </c>
    </row>
    <row r="820" customFormat="false" ht="25.5" hidden="false" customHeight="false" outlineLevel="0" collapsed="false">
      <c r="A820" s="557" t="s">
        <v>2917</v>
      </c>
      <c r="B820" s="558" t="s">
        <v>2730</v>
      </c>
      <c r="C820" s="558" t="s">
        <v>2918</v>
      </c>
      <c r="D820" s="558" t="s">
        <v>2728</v>
      </c>
      <c r="E820" s="559" t="s">
        <v>2732</v>
      </c>
      <c r="F820" s="560" t="s">
        <v>7135</v>
      </c>
      <c r="G820" s="560"/>
      <c r="H820" s="560" t="s">
        <v>6586</v>
      </c>
      <c r="I820" s="560"/>
      <c r="J820" s="560" t="s">
        <v>9983</v>
      </c>
      <c r="K820" s="560"/>
      <c r="L820" s="561" t="n">
        <v>26.0773609</v>
      </c>
      <c r="M820" s="560" t="s">
        <v>9299</v>
      </c>
      <c r="N820" s="561" t="n">
        <v>3203025.6220658</v>
      </c>
      <c r="O820" s="562" t="s">
        <v>9958</v>
      </c>
    </row>
    <row r="821" customFormat="false" ht="38.25" hidden="false" customHeight="false" outlineLevel="0" collapsed="false">
      <c r="A821" s="557" t="s">
        <v>9984</v>
      </c>
      <c r="B821" s="558" t="s">
        <v>109</v>
      </c>
      <c r="C821" s="558" t="s">
        <v>9985</v>
      </c>
      <c r="D821" s="558" t="s">
        <v>2728</v>
      </c>
      <c r="E821" s="559" t="s">
        <v>168</v>
      </c>
      <c r="F821" s="560" t="s">
        <v>9986</v>
      </c>
      <c r="G821" s="560"/>
      <c r="H821" s="560" t="s">
        <v>9987</v>
      </c>
      <c r="I821" s="560"/>
      <c r="J821" s="560" t="s">
        <v>9988</v>
      </c>
      <c r="K821" s="560"/>
      <c r="L821" s="561" t="n">
        <v>25.0024227</v>
      </c>
      <c r="M821" s="560" t="s">
        <v>9299</v>
      </c>
      <c r="N821" s="561" t="n">
        <v>3203050.6244885</v>
      </c>
      <c r="O821" s="562" t="s">
        <v>9989</v>
      </c>
    </row>
    <row r="822" customFormat="false" ht="25.5" hidden="false" customHeight="false" outlineLevel="0" collapsed="false">
      <c r="A822" s="557" t="s">
        <v>3768</v>
      </c>
      <c r="B822" s="558" t="s">
        <v>109</v>
      </c>
      <c r="C822" s="558" t="s">
        <v>3769</v>
      </c>
      <c r="D822" s="558" t="s">
        <v>2728</v>
      </c>
      <c r="E822" s="559" t="s">
        <v>168</v>
      </c>
      <c r="F822" s="560" t="s">
        <v>7395</v>
      </c>
      <c r="G822" s="560"/>
      <c r="H822" s="560" t="s">
        <v>9990</v>
      </c>
      <c r="I822" s="560"/>
      <c r="J822" s="560" t="s">
        <v>9991</v>
      </c>
      <c r="K822" s="560"/>
      <c r="L822" s="561" t="n">
        <v>24.518714</v>
      </c>
      <c r="M822" s="560" t="s">
        <v>9299</v>
      </c>
      <c r="N822" s="561" t="n">
        <v>3203075.1432025</v>
      </c>
      <c r="O822" s="562" t="s">
        <v>9989</v>
      </c>
    </row>
    <row r="823" customFormat="false" ht="38.25" hidden="false" customHeight="false" outlineLevel="0" collapsed="false">
      <c r="A823" s="557" t="s">
        <v>3076</v>
      </c>
      <c r="B823" s="558" t="s">
        <v>109</v>
      </c>
      <c r="C823" s="558" t="s">
        <v>3077</v>
      </c>
      <c r="D823" s="558" t="s">
        <v>2728</v>
      </c>
      <c r="E823" s="559" t="s">
        <v>417</v>
      </c>
      <c r="F823" s="560" t="s">
        <v>9992</v>
      </c>
      <c r="G823" s="560"/>
      <c r="H823" s="560" t="s">
        <v>9883</v>
      </c>
      <c r="I823" s="560"/>
      <c r="J823" s="560" t="s">
        <v>9993</v>
      </c>
      <c r="K823" s="560"/>
      <c r="L823" s="561" t="n">
        <v>24.4731535</v>
      </c>
      <c r="M823" s="560" t="s">
        <v>9299</v>
      </c>
      <c r="N823" s="561" t="n">
        <v>3203099.616356</v>
      </c>
      <c r="O823" s="562" t="s">
        <v>9989</v>
      </c>
    </row>
    <row r="824" customFormat="false" ht="15" hidden="false" customHeight="false" outlineLevel="0" collapsed="false">
      <c r="A824" s="557" t="s">
        <v>3605</v>
      </c>
      <c r="B824" s="558" t="s">
        <v>2730</v>
      </c>
      <c r="C824" s="558" t="s">
        <v>3606</v>
      </c>
      <c r="D824" s="558" t="s">
        <v>2728</v>
      </c>
      <c r="E824" s="559" t="s">
        <v>2732</v>
      </c>
      <c r="F824" s="560" t="s">
        <v>7323</v>
      </c>
      <c r="G824" s="560"/>
      <c r="H824" s="560" t="s">
        <v>5096</v>
      </c>
      <c r="I824" s="560"/>
      <c r="J824" s="560" t="s">
        <v>9994</v>
      </c>
      <c r="K824" s="560"/>
      <c r="L824" s="561" t="n">
        <v>24.2889135</v>
      </c>
      <c r="M824" s="560" t="s">
        <v>9299</v>
      </c>
      <c r="N824" s="561" t="n">
        <v>3203123.9052695</v>
      </c>
      <c r="O824" s="562" t="s">
        <v>9989</v>
      </c>
    </row>
    <row r="825" customFormat="false" ht="25.5" hidden="false" customHeight="false" outlineLevel="0" collapsed="false">
      <c r="A825" s="557" t="s">
        <v>3916</v>
      </c>
      <c r="B825" s="558" t="s">
        <v>203</v>
      </c>
      <c r="C825" s="558" t="s">
        <v>3917</v>
      </c>
      <c r="D825" s="558" t="s">
        <v>2728</v>
      </c>
      <c r="E825" s="559" t="s">
        <v>168</v>
      </c>
      <c r="F825" s="560" t="s">
        <v>7395</v>
      </c>
      <c r="G825" s="560"/>
      <c r="H825" s="560" t="s">
        <v>9995</v>
      </c>
      <c r="I825" s="560"/>
      <c r="J825" s="560" t="s">
        <v>7165</v>
      </c>
      <c r="K825" s="560"/>
      <c r="L825" s="561" t="n">
        <v>24.2189742</v>
      </c>
      <c r="M825" s="560" t="s">
        <v>9299</v>
      </c>
      <c r="N825" s="561" t="n">
        <v>3203148.1242437</v>
      </c>
      <c r="O825" s="562" t="s">
        <v>9989</v>
      </c>
    </row>
    <row r="826" customFormat="false" ht="25.5" hidden="false" customHeight="false" outlineLevel="0" collapsed="false">
      <c r="A826" s="557" t="s">
        <v>3931</v>
      </c>
      <c r="B826" s="558" t="s">
        <v>203</v>
      </c>
      <c r="C826" s="558" t="s">
        <v>3932</v>
      </c>
      <c r="D826" s="558" t="s">
        <v>2728</v>
      </c>
      <c r="E826" s="559" t="s">
        <v>168</v>
      </c>
      <c r="F826" s="560" t="s">
        <v>7395</v>
      </c>
      <c r="G826" s="560"/>
      <c r="H826" s="560" t="s">
        <v>9995</v>
      </c>
      <c r="I826" s="560"/>
      <c r="J826" s="560" t="s">
        <v>7165</v>
      </c>
      <c r="K826" s="560"/>
      <c r="L826" s="561" t="n">
        <v>24.2189742</v>
      </c>
      <c r="M826" s="560" t="s">
        <v>9299</v>
      </c>
      <c r="N826" s="561" t="n">
        <v>3203172.3432179</v>
      </c>
      <c r="O826" s="562" t="s">
        <v>9989</v>
      </c>
    </row>
    <row r="827" customFormat="false" ht="38.25" hidden="false" customHeight="false" outlineLevel="0" collapsed="false">
      <c r="A827" s="557" t="s">
        <v>3558</v>
      </c>
      <c r="B827" s="558" t="s">
        <v>203</v>
      </c>
      <c r="C827" s="558" t="s">
        <v>3559</v>
      </c>
      <c r="D827" s="558" t="s">
        <v>2728</v>
      </c>
      <c r="E827" s="559" t="s">
        <v>168</v>
      </c>
      <c r="F827" s="560" t="s">
        <v>6674</v>
      </c>
      <c r="G827" s="560"/>
      <c r="H827" s="560" t="s">
        <v>9996</v>
      </c>
      <c r="I827" s="560"/>
      <c r="J827" s="560" t="s">
        <v>9997</v>
      </c>
      <c r="K827" s="560"/>
      <c r="L827" s="561" t="n">
        <v>24.1690176</v>
      </c>
      <c r="M827" s="560" t="s">
        <v>9299</v>
      </c>
      <c r="N827" s="561" t="n">
        <v>3203196.5122355</v>
      </c>
      <c r="O827" s="562" t="s">
        <v>9989</v>
      </c>
    </row>
    <row r="828" customFormat="false" ht="25.5" hidden="false" customHeight="false" outlineLevel="0" collapsed="false">
      <c r="A828" s="557" t="s">
        <v>9998</v>
      </c>
      <c r="B828" s="558" t="s">
        <v>109</v>
      </c>
      <c r="C828" s="558" t="s">
        <v>9999</v>
      </c>
      <c r="D828" s="558" t="s">
        <v>2728</v>
      </c>
      <c r="E828" s="559" t="s">
        <v>168</v>
      </c>
      <c r="F828" s="560" t="s">
        <v>10000</v>
      </c>
      <c r="G828" s="560"/>
      <c r="H828" s="560" t="s">
        <v>10001</v>
      </c>
      <c r="I828" s="560"/>
      <c r="J828" s="560" t="s">
        <v>5834</v>
      </c>
      <c r="K828" s="560"/>
      <c r="L828" s="561" t="n">
        <v>24.0954814</v>
      </c>
      <c r="M828" s="560" t="s">
        <v>9299</v>
      </c>
      <c r="N828" s="561" t="n">
        <v>3203220.6077169</v>
      </c>
      <c r="O828" s="562" t="s">
        <v>9989</v>
      </c>
    </row>
    <row r="829" customFormat="false" ht="25.5" hidden="false" customHeight="false" outlineLevel="0" collapsed="false">
      <c r="A829" s="557" t="s">
        <v>10002</v>
      </c>
      <c r="B829" s="558" t="s">
        <v>109</v>
      </c>
      <c r="C829" s="558" t="s">
        <v>10003</v>
      </c>
      <c r="D829" s="558" t="s">
        <v>2728</v>
      </c>
      <c r="E829" s="559" t="s">
        <v>168</v>
      </c>
      <c r="F829" s="560" t="s">
        <v>10000</v>
      </c>
      <c r="G829" s="560"/>
      <c r="H829" s="560" t="s">
        <v>10004</v>
      </c>
      <c r="I829" s="560"/>
      <c r="J829" s="560" t="s">
        <v>5048</v>
      </c>
      <c r="K829" s="560"/>
      <c r="L829" s="561" t="n">
        <v>23.9570016</v>
      </c>
      <c r="M829" s="560" t="s">
        <v>9299</v>
      </c>
      <c r="N829" s="561" t="n">
        <v>3203244.5647185</v>
      </c>
      <c r="O829" s="562" t="s">
        <v>9989</v>
      </c>
    </row>
    <row r="830" customFormat="false" ht="38.25" hidden="false" customHeight="false" outlineLevel="0" collapsed="false">
      <c r="A830" s="557" t="s">
        <v>10005</v>
      </c>
      <c r="B830" s="558" t="s">
        <v>109</v>
      </c>
      <c r="C830" s="558" t="s">
        <v>10006</v>
      </c>
      <c r="D830" s="558" t="s">
        <v>2728</v>
      </c>
      <c r="E830" s="559" t="s">
        <v>168</v>
      </c>
      <c r="F830" s="560" t="s">
        <v>10007</v>
      </c>
      <c r="G830" s="560"/>
      <c r="H830" s="560" t="s">
        <v>10008</v>
      </c>
      <c r="I830" s="560"/>
      <c r="J830" s="560" t="s">
        <v>10009</v>
      </c>
      <c r="K830" s="560"/>
      <c r="L830" s="561" t="n">
        <v>23.5405551</v>
      </c>
      <c r="M830" s="560" t="s">
        <v>9299</v>
      </c>
      <c r="N830" s="561" t="n">
        <v>3203268.1052736</v>
      </c>
      <c r="O830" s="562" t="s">
        <v>9989</v>
      </c>
    </row>
    <row r="831" customFormat="false" ht="38.25" hidden="false" customHeight="false" outlineLevel="0" collapsed="false">
      <c r="A831" s="557" t="s">
        <v>3720</v>
      </c>
      <c r="B831" s="558" t="s">
        <v>109</v>
      </c>
      <c r="C831" s="558" t="s">
        <v>3721</v>
      </c>
      <c r="D831" s="558" t="s">
        <v>2728</v>
      </c>
      <c r="E831" s="559" t="s">
        <v>168</v>
      </c>
      <c r="F831" s="560" t="s">
        <v>7981</v>
      </c>
      <c r="G831" s="560"/>
      <c r="H831" s="560" t="s">
        <v>8453</v>
      </c>
      <c r="I831" s="560"/>
      <c r="J831" s="560" t="s">
        <v>10010</v>
      </c>
      <c r="K831" s="560"/>
      <c r="L831" s="561" t="n">
        <v>23.1798763</v>
      </c>
      <c r="M831" s="560" t="s">
        <v>9299</v>
      </c>
      <c r="N831" s="561" t="n">
        <v>3203291.2851499</v>
      </c>
      <c r="O831" s="562" t="s">
        <v>9989</v>
      </c>
    </row>
    <row r="832" customFormat="false" ht="38.25" hidden="false" customHeight="false" outlineLevel="0" collapsed="false">
      <c r="A832" s="557" t="s">
        <v>10011</v>
      </c>
      <c r="B832" s="558" t="s">
        <v>109</v>
      </c>
      <c r="C832" s="558" t="s">
        <v>10012</v>
      </c>
      <c r="D832" s="558" t="s">
        <v>3172</v>
      </c>
      <c r="E832" s="559" t="s">
        <v>168</v>
      </c>
      <c r="F832" s="560" t="s">
        <v>10013</v>
      </c>
      <c r="G832" s="560"/>
      <c r="H832" s="560" t="s">
        <v>10014</v>
      </c>
      <c r="I832" s="560"/>
      <c r="J832" s="560" t="s">
        <v>6388</v>
      </c>
      <c r="K832" s="560"/>
      <c r="L832" s="561" t="n">
        <v>23.1419389</v>
      </c>
      <c r="M832" s="560" t="s">
        <v>9299</v>
      </c>
      <c r="N832" s="561" t="n">
        <v>3203314.4270888</v>
      </c>
      <c r="O832" s="562" t="s">
        <v>9989</v>
      </c>
    </row>
    <row r="833" customFormat="false" ht="15" hidden="false" customHeight="false" outlineLevel="0" collapsed="false">
      <c r="A833" s="557" t="s">
        <v>10015</v>
      </c>
      <c r="B833" s="558" t="s">
        <v>109</v>
      </c>
      <c r="C833" s="558" t="s">
        <v>10016</v>
      </c>
      <c r="D833" s="558" t="s">
        <v>6649</v>
      </c>
      <c r="E833" s="559" t="s">
        <v>2798</v>
      </c>
      <c r="F833" s="560" t="s">
        <v>10017</v>
      </c>
      <c r="G833" s="560"/>
      <c r="H833" s="560" t="s">
        <v>10018</v>
      </c>
      <c r="I833" s="560"/>
      <c r="J833" s="560" t="s">
        <v>10019</v>
      </c>
      <c r="K833" s="560"/>
      <c r="L833" s="561" t="n">
        <v>22.9752929</v>
      </c>
      <c r="M833" s="560" t="s">
        <v>9299</v>
      </c>
      <c r="N833" s="561" t="n">
        <v>3203337.4023817</v>
      </c>
      <c r="O833" s="562" t="s">
        <v>9989</v>
      </c>
    </row>
    <row r="834" customFormat="false" ht="51" hidden="false" customHeight="false" outlineLevel="0" collapsed="false">
      <c r="A834" s="557" t="s">
        <v>10020</v>
      </c>
      <c r="B834" s="558" t="s">
        <v>109</v>
      </c>
      <c r="C834" s="558" t="s">
        <v>10021</v>
      </c>
      <c r="D834" s="558" t="s">
        <v>3172</v>
      </c>
      <c r="E834" s="559" t="s">
        <v>168</v>
      </c>
      <c r="F834" s="560" t="s">
        <v>10022</v>
      </c>
      <c r="G834" s="560"/>
      <c r="H834" s="560" t="s">
        <v>10023</v>
      </c>
      <c r="I834" s="560"/>
      <c r="J834" s="560" t="s">
        <v>10024</v>
      </c>
      <c r="K834" s="560"/>
      <c r="L834" s="561" t="n">
        <v>22.6909694</v>
      </c>
      <c r="M834" s="560" t="s">
        <v>9299</v>
      </c>
      <c r="N834" s="561" t="n">
        <v>3203360.0933511</v>
      </c>
      <c r="O834" s="562" t="s">
        <v>10025</v>
      </c>
    </row>
    <row r="835" customFormat="false" ht="51" hidden="false" customHeight="false" outlineLevel="0" collapsed="false">
      <c r="A835" s="557" t="s">
        <v>4158</v>
      </c>
      <c r="B835" s="558" t="s">
        <v>109</v>
      </c>
      <c r="C835" s="558" t="s">
        <v>4159</v>
      </c>
      <c r="D835" s="558" t="s">
        <v>2728</v>
      </c>
      <c r="E835" s="559" t="s">
        <v>168</v>
      </c>
      <c r="F835" s="560" t="s">
        <v>7251</v>
      </c>
      <c r="G835" s="560"/>
      <c r="H835" s="560" t="s">
        <v>7161</v>
      </c>
      <c r="I835" s="560"/>
      <c r="J835" s="560" t="s">
        <v>4872</v>
      </c>
      <c r="K835" s="560"/>
      <c r="L835" s="561" t="n">
        <v>22.3006396</v>
      </c>
      <c r="M835" s="560" t="s">
        <v>9299</v>
      </c>
      <c r="N835" s="561" t="n">
        <v>3203382.3939907</v>
      </c>
      <c r="O835" s="562" t="s">
        <v>10025</v>
      </c>
    </row>
    <row r="836" customFormat="false" ht="25.5" hidden="false" customHeight="false" outlineLevel="0" collapsed="false">
      <c r="A836" s="557" t="s">
        <v>10026</v>
      </c>
      <c r="B836" s="558" t="s">
        <v>109</v>
      </c>
      <c r="C836" s="558" t="s">
        <v>10027</v>
      </c>
      <c r="D836" s="558" t="s">
        <v>2728</v>
      </c>
      <c r="E836" s="559" t="s">
        <v>168</v>
      </c>
      <c r="F836" s="560" t="s">
        <v>8264</v>
      </c>
      <c r="G836" s="560"/>
      <c r="H836" s="560" t="s">
        <v>10028</v>
      </c>
      <c r="I836" s="560"/>
      <c r="J836" s="560" t="s">
        <v>10029</v>
      </c>
      <c r="K836" s="560"/>
      <c r="L836" s="561" t="n">
        <v>22.2406917</v>
      </c>
      <c r="M836" s="560" t="s">
        <v>9299</v>
      </c>
      <c r="N836" s="561" t="n">
        <v>3203404.6346824</v>
      </c>
      <c r="O836" s="562" t="s">
        <v>10025</v>
      </c>
    </row>
    <row r="837" customFormat="false" ht="38.25" hidden="false" customHeight="false" outlineLevel="0" collapsed="false">
      <c r="A837" s="557" t="s">
        <v>10030</v>
      </c>
      <c r="B837" s="558" t="s">
        <v>109</v>
      </c>
      <c r="C837" s="558" t="s">
        <v>10031</v>
      </c>
      <c r="D837" s="558" t="s">
        <v>2728</v>
      </c>
      <c r="E837" s="559" t="s">
        <v>168</v>
      </c>
      <c r="F837" s="560" t="s">
        <v>6674</v>
      </c>
      <c r="G837" s="560"/>
      <c r="H837" s="560" t="s">
        <v>9689</v>
      </c>
      <c r="I837" s="560"/>
      <c r="J837" s="560" t="s">
        <v>5260</v>
      </c>
      <c r="K837" s="560"/>
      <c r="L837" s="561" t="n">
        <v>22.1607611</v>
      </c>
      <c r="M837" s="560" t="s">
        <v>9299</v>
      </c>
      <c r="N837" s="561" t="n">
        <v>3203426.7954435</v>
      </c>
      <c r="O837" s="562" t="s">
        <v>10025</v>
      </c>
    </row>
    <row r="838" customFormat="false" ht="25.5" hidden="false" customHeight="false" outlineLevel="0" collapsed="false">
      <c r="A838" s="557" t="s">
        <v>10032</v>
      </c>
      <c r="B838" s="558" t="s">
        <v>109</v>
      </c>
      <c r="C838" s="558" t="s">
        <v>10033</v>
      </c>
      <c r="D838" s="558" t="s">
        <v>2728</v>
      </c>
      <c r="E838" s="559" t="s">
        <v>168</v>
      </c>
      <c r="F838" s="560" t="s">
        <v>9815</v>
      </c>
      <c r="G838" s="560"/>
      <c r="H838" s="560" t="s">
        <v>9779</v>
      </c>
      <c r="I838" s="560"/>
      <c r="J838" s="560" t="s">
        <v>10034</v>
      </c>
      <c r="K838" s="560"/>
      <c r="L838" s="561" t="n">
        <v>21.301507</v>
      </c>
      <c r="M838" s="560" t="s">
        <v>9299</v>
      </c>
      <c r="N838" s="561" t="n">
        <v>3203448.0969505</v>
      </c>
      <c r="O838" s="562" t="s">
        <v>10025</v>
      </c>
    </row>
    <row r="839" customFormat="false" ht="15" hidden="false" customHeight="false" outlineLevel="0" collapsed="false">
      <c r="A839" s="557" t="s">
        <v>10035</v>
      </c>
      <c r="B839" s="558" t="s">
        <v>109</v>
      </c>
      <c r="C839" s="558" t="s">
        <v>10036</v>
      </c>
      <c r="D839" s="558" t="s">
        <v>2728</v>
      </c>
      <c r="E839" s="559" t="s">
        <v>168</v>
      </c>
      <c r="F839" s="560" t="s">
        <v>7125</v>
      </c>
      <c r="G839" s="560"/>
      <c r="H839" s="560" t="s">
        <v>10037</v>
      </c>
      <c r="I839" s="560"/>
      <c r="J839" s="560" t="s">
        <v>10038</v>
      </c>
      <c r="K839" s="560"/>
      <c r="L839" s="561" t="n">
        <v>21.1016805</v>
      </c>
      <c r="M839" s="560" t="s">
        <v>9299</v>
      </c>
      <c r="N839" s="561" t="n">
        <v>3203469.198631</v>
      </c>
      <c r="O839" s="562" t="s">
        <v>10025</v>
      </c>
    </row>
    <row r="840" customFormat="false" ht="15" hidden="false" customHeight="false" outlineLevel="0" collapsed="false">
      <c r="A840" s="557" t="s">
        <v>4234</v>
      </c>
      <c r="B840" s="558" t="s">
        <v>109</v>
      </c>
      <c r="C840" s="558" t="s">
        <v>4235</v>
      </c>
      <c r="D840" s="558" t="s">
        <v>2728</v>
      </c>
      <c r="E840" s="559" t="s">
        <v>4236</v>
      </c>
      <c r="F840" s="560" t="s">
        <v>10039</v>
      </c>
      <c r="G840" s="560"/>
      <c r="H840" s="560" t="s">
        <v>10040</v>
      </c>
      <c r="I840" s="560"/>
      <c r="J840" s="560" t="s">
        <v>10041</v>
      </c>
      <c r="K840" s="560"/>
      <c r="L840" s="561" t="n">
        <v>20.9429573</v>
      </c>
      <c r="M840" s="560" t="s">
        <v>9299</v>
      </c>
      <c r="N840" s="561" t="n">
        <v>3203490.1415883</v>
      </c>
      <c r="O840" s="562" t="s">
        <v>10025</v>
      </c>
    </row>
    <row r="841" customFormat="false" ht="25.5" hidden="false" customHeight="false" outlineLevel="0" collapsed="false">
      <c r="A841" s="557" t="s">
        <v>10042</v>
      </c>
      <c r="B841" s="558" t="s">
        <v>109</v>
      </c>
      <c r="C841" s="558" t="s">
        <v>10043</v>
      </c>
      <c r="D841" s="558" t="s">
        <v>2728</v>
      </c>
      <c r="E841" s="559" t="s">
        <v>168</v>
      </c>
      <c r="F841" s="560" t="s">
        <v>10000</v>
      </c>
      <c r="G841" s="560"/>
      <c r="H841" s="560" t="s">
        <v>10044</v>
      </c>
      <c r="I841" s="560"/>
      <c r="J841" s="560" t="s">
        <v>10045</v>
      </c>
      <c r="K841" s="560"/>
      <c r="L841" s="561" t="n">
        <v>20.8642866</v>
      </c>
      <c r="M841" s="560" t="s">
        <v>9299</v>
      </c>
      <c r="N841" s="561" t="n">
        <v>3203511.0058749</v>
      </c>
      <c r="O841" s="562" t="s">
        <v>10025</v>
      </c>
    </row>
    <row r="842" customFormat="false" ht="38.25" hidden="false" customHeight="false" outlineLevel="0" collapsed="false">
      <c r="A842" s="557" t="s">
        <v>10046</v>
      </c>
      <c r="B842" s="558" t="s">
        <v>109</v>
      </c>
      <c r="C842" s="558" t="s">
        <v>10047</v>
      </c>
      <c r="D842" s="558" t="s">
        <v>2728</v>
      </c>
      <c r="E842" s="559" t="s">
        <v>168</v>
      </c>
      <c r="F842" s="560" t="s">
        <v>6846</v>
      </c>
      <c r="G842" s="560"/>
      <c r="H842" s="560" t="s">
        <v>10048</v>
      </c>
      <c r="I842" s="560"/>
      <c r="J842" s="560" t="s">
        <v>10045</v>
      </c>
      <c r="K842" s="560"/>
      <c r="L842" s="561" t="n">
        <v>20.8618887</v>
      </c>
      <c r="M842" s="560" t="s">
        <v>9299</v>
      </c>
      <c r="N842" s="561" t="n">
        <v>3203531.8677636</v>
      </c>
      <c r="O842" s="562" t="s">
        <v>10025</v>
      </c>
    </row>
    <row r="843" customFormat="false" ht="25.5" hidden="false" customHeight="false" outlineLevel="0" collapsed="false">
      <c r="A843" s="557" t="s">
        <v>10049</v>
      </c>
      <c r="B843" s="558" t="s">
        <v>109</v>
      </c>
      <c r="C843" s="558" t="s">
        <v>10050</v>
      </c>
      <c r="D843" s="558" t="s">
        <v>2728</v>
      </c>
      <c r="E843" s="559" t="s">
        <v>168</v>
      </c>
      <c r="F843" s="560" t="s">
        <v>7850</v>
      </c>
      <c r="G843" s="560"/>
      <c r="H843" s="560" t="s">
        <v>10051</v>
      </c>
      <c r="I843" s="560"/>
      <c r="J843" s="560" t="s">
        <v>10052</v>
      </c>
      <c r="K843" s="560"/>
      <c r="L843" s="561" t="n">
        <v>20.6220969</v>
      </c>
      <c r="M843" s="560" t="s">
        <v>9299</v>
      </c>
      <c r="N843" s="561" t="n">
        <v>3203552.4898605</v>
      </c>
      <c r="O843" s="562" t="s">
        <v>10025</v>
      </c>
    </row>
    <row r="844" customFormat="false" ht="25.5" hidden="false" customHeight="false" outlineLevel="0" collapsed="false">
      <c r="A844" s="557" t="s">
        <v>10053</v>
      </c>
      <c r="B844" s="558" t="s">
        <v>109</v>
      </c>
      <c r="C844" s="558" t="s">
        <v>10054</v>
      </c>
      <c r="D844" s="558" t="s">
        <v>6649</v>
      </c>
      <c r="E844" s="559" t="s">
        <v>2798</v>
      </c>
      <c r="F844" s="560" t="s">
        <v>10055</v>
      </c>
      <c r="G844" s="560"/>
      <c r="H844" s="560" t="s">
        <v>9014</v>
      </c>
      <c r="I844" s="560"/>
      <c r="J844" s="560" t="s">
        <v>10056</v>
      </c>
      <c r="K844" s="560"/>
      <c r="L844" s="561" t="n">
        <v>20.3665404</v>
      </c>
      <c r="M844" s="560" t="s">
        <v>9299</v>
      </c>
      <c r="N844" s="561" t="n">
        <v>3203572.8564009</v>
      </c>
      <c r="O844" s="562" t="s">
        <v>10025</v>
      </c>
    </row>
    <row r="845" customFormat="false" ht="15" hidden="false" customHeight="false" outlineLevel="0" collapsed="false">
      <c r="A845" s="557" t="s">
        <v>10057</v>
      </c>
      <c r="B845" s="558" t="s">
        <v>109</v>
      </c>
      <c r="C845" s="558" t="s">
        <v>10058</v>
      </c>
      <c r="D845" s="558" t="s">
        <v>2728</v>
      </c>
      <c r="E845" s="559" t="s">
        <v>168</v>
      </c>
      <c r="F845" s="560" t="s">
        <v>10059</v>
      </c>
      <c r="G845" s="560"/>
      <c r="H845" s="560" t="s">
        <v>10060</v>
      </c>
      <c r="I845" s="560"/>
      <c r="J845" s="560" t="s">
        <v>10061</v>
      </c>
      <c r="K845" s="560"/>
      <c r="L845" s="561" t="n">
        <v>20.1727449</v>
      </c>
      <c r="M845" s="560" t="s">
        <v>9299</v>
      </c>
      <c r="N845" s="561" t="n">
        <v>3203593.0291458</v>
      </c>
      <c r="O845" s="562" t="s">
        <v>10025</v>
      </c>
    </row>
    <row r="846" customFormat="false" ht="25.5" hidden="false" customHeight="false" outlineLevel="0" collapsed="false">
      <c r="A846" s="557" t="s">
        <v>10062</v>
      </c>
      <c r="B846" s="558" t="s">
        <v>109</v>
      </c>
      <c r="C846" s="558" t="s">
        <v>10063</v>
      </c>
      <c r="D846" s="558" t="s">
        <v>2728</v>
      </c>
      <c r="E846" s="559" t="s">
        <v>168</v>
      </c>
      <c r="F846" s="560" t="s">
        <v>6846</v>
      </c>
      <c r="G846" s="560"/>
      <c r="H846" s="560" t="s">
        <v>10064</v>
      </c>
      <c r="I846" s="560"/>
      <c r="J846" s="560" t="s">
        <v>9214</v>
      </c>
      <c r="K846" s="560"/>
      <c r="L846" s="561" t="n">
        <v>19.982652</v>
      </c>
      <c r="M846" s="560" t="s">
        <v>9299</v>
      </c>
      <c r="N846" s="561" t="n">
        <v>3203613.0117978</v>
      </c>
      <c r="O846" s="562" t="s">
        <v>10025</v>
      </c>
    </row>
    <row r="847" customFormat="false" ht="25.5" hidden="false" customHeight="false" outlineLevel="0" collapsed="false">
      <c r="A847" s="557" t="s">
        <v>3032</v>
      </c>
      <c r="B847" s="558" t="s">
        <v>109</v>
      </c>
      <c r="C847" s="558" t="s">
        <v>3033</v>
      </c>
      <c r="D847" s="558" t="s">
        <v>2728</v>
      </c>
      <c r="E847" s="559" t="s">
        <v>168</v>
      </c>
      <c r="F847" s="560" t="s">
        <v>10065</v>
      </c>
      <c r="G847" s="560"/>
      <c r="H847" s="560" t="s">
        <v>7329</v>
      </c>
      <c r="I847" s="560"/>
      <c r="J847" s="560" t="s">
        <v>10066</v>
      </c>
      <c r="K847" s="560"/>
      <c r="L847" s="561" t="n">
        <v>19.9267008</v>
      </c>
      <c r="M847" s="560" t="s">
        <v>9299</v>
      </c>
      <c r="N847" s="561" t="n">
        <v>3203632.9384986</v>
      </c>
      <c r="O847" s="562" t="s">
        <v>10025</v>
      </c>
    </row>
    <row r="848" customFormat="false" ht="38.25" hidden="false" customHeight="false" outlineLevel="0" collapsed="false">
      <c r="A848" s="557" t="s">
        <v>3927</v>
      </c>
      <c r="B848" s="558" t="s">
        <v>3128</v>
      </c>
      <c r="C848" s="558" t="s">
        <v>3928</v>
      </c>
      <c r="D848" s="558" t="s">
        <v>2728</v>
      </c>
      <c r="E848" s="559" t="s">
        <v>2732</v>
      </c>
      <c r="F848" s="560" t="s">
        <v>7685</v>
      </c>
      <c r="G848" s="560"/>
      <c r="H848" s="560" t="s">
        <v>5448</v>
      </c>
      <c r="I848" s="560"/>
      <c r="J848" s="560" t="s">
        <v>10067</v>
      </c>
      <c r="K848" s="560"/>
      <c r="L848" s="561" t="n">
        <v>19.8227908</v>
      </c>
      <c r="M848" s="560" t="s">
        <v>9299</v>
      </c>
      <c r="N848" s="561" t="n">
        <v>3203652.7612894</v>
      </c>
      <c r="O848" s="562" t="s">
        <v>10025</v>
      </c>
    </row>
    <row r="849" customFormat="false" ht="51" hidden="false" customHeight="false" outlineLevel="0" collapsed="false">
      <c r="A849" s="557" t="s">
        <v>10068</v>
      </c>
      <c r="B849" s="558" t="s">
        <v>109</v>
      </c>
      <c r="C849" s="558" t="s">
        <v>10069</v>
      </c>
      <c r="D849" s="558" t="s">
        <v>3172</v>
      </c>
      <c r="E849" s="559" t="s">
        <v>168</v>
      </c>
      <c r="F849" s="560" t="s">
        <v>10070</v>
      </c>
      <c r="G849" s="560"/>
      <c r="H849" s="560" t="s">
        <v>10071</v>
      </c>
      <c r="I849" s="560"/>
      <c r="J849" s="560" t="s">
        <v>10072</v>
      </c>
      <c r="K849" s="560"/>
      <c r="L849" s="561" t="n">
        <v>19.2546808</v>
      </c>
      <c r="M849" s="560" t="s">
        <v>9299</v>
      </c>
      <c r="N849" s="561" t="n">
        <v>3203672.0159702</v>
      </c>
      <c r="O849" s="562" t="s">
        <v>10025</v>
      </c>
    </row>
    <row r="850" customFormat="false" ht="25.5" hidden="false" customHeight="false" outlineLevel="0" collapsed="false">
      <c r="A850" s="557" t="s">
        <v>3750</v>
      </c>
      <c r="B850" s="558" t="s">
        <v>109</v>
      </c>
      <c r="C850" s="558" t="s">
        <v>3751</v>
      </c>
      <c r="D850" s="558" t="s">
        <v>2728</v>
      </c>
      <c r="E850" s="559" t="s">
        <v>168</v>
      </c>
      <c r="F850" s="560" t="s">
        <v>7395</v>
      </c>
      <c r="G850" s="560"/>
      <c r="H850" s="560" t="s">
        <v>10073</v>
      </c>
      <c r="I850" s="560"/>
      <c r="J850" s="560" t="s">
        <v>5420</v>
      </c>
      <c r="K850" s="560"/>
      <c r="L850" s="561" t="n">
        <v>18.0443348</v>
      </c>
      <c r="M850" s="560" t="s">
        <v>9299</v>
      </c>
      <c r="N850" s="561" t="n">
        <v>3203690.060305</v>
      </c>
      <c r="O850" s="562" t="s">
        <v>10074</v>
      </c>
    </row>
    <row r="851" customFormat="false" ht="25.5" hidden="false" customHeight="false" outlineLevel="0" collapsed="false">
      <c r="A851" s="557" t="s">
        <v>10075</v>
      </c>
      <c r="B851" s="558" t="s">
        <v>109</v>
      </c>
      <c r="C851" s="558" t="s">
        <v>10076</v>
      </c>
      <c r="D851" s="558" t="s">
        <v>2728</v>
      </c>
      <c r="E851" s="559" t="s">
        <v>168</v>
      </c>
      <c r="F851" s="560" t="s">
        <v>8322</v>
      </c>
      <c r="G851" s="560"/>
      <c r="H851" s="560" t="s">
        <v>10077</v>
      </c>
      <c r="I851" s="560"/>
      <c r="J851" s="560" t="s">
        <v>10078</v>
      </c>
      <c r="K851" s="560"/>
      <c r="L851" s="561" t="n">
        <v>17.9244388</v>
      </c>
      <c r="M851" s="560" t="s">
        <v>9299</v>
      </c>
      <c r="N851" s="561" t="n">
        <v>3203707.9847438</v>
      </c>
      <c r="O851" s="562" t="s">
        <v>10074</v>
      </c>
    </row>
    <row r="852" customFormat="false" ht="25.5" hidden="false" customHeight="false" outlineLevel="0" collapsed="false">
      <c r="A852" s="557" t="s">
        <v>10079</v>
      </c>
      <c r="B852" s="558" t="s">
        <v>109</v>
      </c>
      <c r="C852" s="558" t="s">
        <v>10080</v>
      </c>
      <c r="D852" s="558" t="s">
        <v>2728</v>
      </c>
      <c r="E852" s="559" t="s">
        <v>168</v>
      </c>
      <c r="F852" s="560" t="s">
        <v>7395</v>
      </c>
      <c r="G852" s="560"/>
      <c r="H852" s="560" t="s">
        <v>10081</v>
      </c>
      <c r="I852" s="560"/>
      <c r="J852" s="560" t="s">
        <v>10082</v>
      </c>
      <c r="K852" s="560"/>
      <c r="L852" s="561" t="n">
        <v>17.7046297</v>
      </c>
      <c r="M852" s="560" t="s">
        <v>9299</v>
      </c>
      <c r="N852" s="561" t="n">
        <v>3203725.6893735</v>
      </c>
      <c r="O852" s="562" t="s">
        <v>10074</v>
      </c>
    </row>
    <row r="853" customFormat="false" ht="25.5" hidden="false" customHeight="false" outlineLevel="0" collapsed="false">
      <c r="A853" s="557" t="s">
        <v>10083</v>
      </c>
      <c r="B853" s="558" t="s">
        <v>109</v>
      </c>
      <c r="C853" s="558" t="s">
        <v>10084</v>
      </c>
      <c r="D853" s="558" t="s">
        <v>2728</v>
      </c>
      <c r="E853" s="559" t="s">
        <v>168</v>
      </c>
      <c r="F853" s="560" t="s">
        <v>7135</v>
      </c>
      <c r="G853" s="560"/>
      <c r="H853" s="560" t="s">
        <v>6250</v>
      </c>
      <c r="I853" s="560"/>
      <c r="J853" s="560" t="s">
        <v>10085</v>
      </c>
      <c r="K853" s="560"/>
      <c r="L853" s="561" t="n">
        <v>17.654673</v>
      </c>
      <c r="M853" s="560" t="s">
        <v>9299</v>
      </c>
      <c r="N853" s="561" t="n">
        <v>3203743.3440465</v>
      </c>
      <c r="O853" s="562" t="s">
        <v>10074</v>
      </c>
    </row>
    <row r="854" customFormat="false" ht="25.5" hidden="false" customHeight="false" outlineLevel="0" collapsed="false">
      <c r="A854" s="557" t="s">
        <v>10086</v>
      </c>
      <c r="B854" s="558" t="s">
        <v>109</v>
      </c>
      <c r="C854" s="558" t="s">
        <v>10087</v>
      </c>
      <c r="D854" s="558" t="s">
        <v>2728</v>
      </c>
      <c r="E854" s="559" t="s">
        <v>168</v>
      </c>
      <c r="F854" s="560" t="s">
        <v>7135</v>
      </c>
      <c r="G854" s="560"/>
      <c r="H854" s="560" t="s">
        <v>10088</v>
      </c>
      <c r="I854" s="560"/>
      <c r="J854" s="560" t="s">
        <v>10089</v>
      </c>
      <c r="K854" s="560"/>
      <c r="L854" s="561" t="n">
        <v>17.4148812</v>
      </c>
      <c r="M854" s="560" t="s">
        <v>9299</v>
      </c>
      <c r="N854" s="561" t="n">
        <v>3203760.7589277</v>
      </c>
      <c r="O854" s="562" t="s">
        <v>10074</v>
      </c>
    </row>
    <row r="855" customFormat="false" ht="25.5" hidden="false" customHeight="false" outlineLevel="0" collapsed="false">
      <c r="A855" s="557" t="s">
        <v>3407</v>
      </c>
      <c r="B855" s="558" t="s">
        <v>203</v>
      </c>
      <c r="C855" s="558" t="s">
        <v>3408</v>
      </c>
      <c r="D855" s="558" t="s">
        <v>2728</v>
      </c>
      <c r="E855" s="559" t="s">
        <v>168</v>
      </c>
      <c r="F855" s="560" t="s">
        <v>6674</v>
      </c>
      <c r="G855" s="560"/>
      <c r="H855" s="560" t="s">
        <v>7103</v>
      </c>
      <c r="I855" s="560"/>
      <c r="J855" s="560" t="s">
        <v>10090</v>
      </c>
      <c r="K855" s="560"/>
      <c r="L855" s="561" t="n">
        <v>16.9253062</v>
      </c>
      <c r="M855" s="560" t="s">
        <v>9299</v>
      </c>
      <c r="N855" s="561" t="n">
        <v>3203777.6842339</v>
      </c>
      <c r="O855" s="562" t="s">
        <v>10074</v>
      </c>
    </row>
    <row r="856" customFormat="false" ht="38.25" hidden="false" customHeight="false" outlineLevel="0" collapsed="false">
      <c r="A856" s="557" t="s">
        <v>10091</v>
      </c>
      <c r="B856" s="558" t="s">
        <v>109</v>
      </c>
      <c r="C856" s="558" t="s">
        <v>10092</v>
      </c>
      <c r="D856" s="558" t="s">
        <v>2728</v>
      </c>
      <c r="E856" s="559" t="s">
        <v>164</v>
      </c>
      <c r="F856" s="560" t="s">
        <v>10093</v>
      </c>
      <c r="G856" s="560"/>
      <c r="H856" s="560" t="s">
        <v>10094</v>
      </c>
      <c r="I856" s="560"/>
      <c r="J856" s="560" t="s">
        <v>10095</v>
      </c>
      <c r="K856" s="560"/>
      <c r="L856" s="561" t="n">
        <v>16.5872993</v>
      </c>
      <c r="M856" s="560" t="s">
        <v>9299</v>
      </c>
      <c r="N856" s="561" t="n">
        <v>3203794.2715332</v>
      </c>
      <c r="O856" s="562" t="s">
        <v>10074</v>
      </c>
    </row>
    <row r="857" customFormat="false" ht="15" hidden="false" customHeight="false" outlineLevel="0" collapsed="false">
      <c r="A857" s="557" t="s">
        <v>10096</v>
      </c>
      <c r="B857" s="558" t="s">
        <v>109</v>
      </c>
      <c r="C857" s="558" t="s">
        <v>10097</v>
      </c>
      <c r="D857" s="558" t="s">
        <v>2728</v>
      </c>
      <c r="E857" s="559" t="s">
        <v>417</v>
      </c>
      <c r="F857" s="560" t="s">
        <v>10098</v>
      </c>
      <c r="G857" s="560"/>
      <c r="H857" s="560" t="s">
        <v>10099</v>
      </c>
      <c r="I857" s="560"/>
      <c r="J857" s="560" t="s">
        <v>10100</v>
      </c>
      <c r="K857" s="560"/>
      <c r="L857" s="561" t="n">
        <v>16.4041187</v>
      </c>
      <c r="M857" s="560" t="s">
        <v>9299</v>
      </c>
      <c r="N857" s="561" t="n">
        <v>3203810.6756519</v>
      </c>
      <c r="O857" s="562" t="s">
        <v>10074</v>
      </c>
    </row>
    <row r="858" customFormat="false" ht="25.5" hidden="false" customHeight="false" outlineLevel="0" collapsed="false">
      <c r="A858" s="557" t="s">
        <v>10101</v>
      </c>
      <c r="B858" s="558" t="s">
        <v>109</v>
      </c>
      <c r="C858" s="558" t="s">
        <v>10102</v>
      </c>
      <c r="D858" s="558" t="s">
        <v>2728</v>
      </c>
      <c r="E858" s="559" t="s">
        <v>168</v>
      </c>
      <c r="F858" s="560" t="s">
        <v>8322</v>
      </c>
      <c r="G858" s="560"/>
      <c r="H858" s="560" t="s">
        <v>10103</v>
      </c>
      <c r="I858" s="560"/>
      <c r="J858" s="560" t="s">
        <v>10104</v>
      </c>
      <c r="K858" s="560"/>
      <c r="L858" s="561" t="n">
        <v>15.8862083</v>
      </c>
      <c r="M858" s="560" t="s">
        <v>9299</v>
      </c>
      <c r="N858" s="561" t="n">
        <v>3203826.5618602</v>
      </c>
      <c r="O858" s="562" t="s">
        <v>10074</v>
      </c>
    </row>
    <row r="859" customFormat="false" ht="25.5" hidden="false" customHeight="false" outlineLevel="0" collapsed="false">
      <c r="A859" s="557" t="s">
        <v>10105</v>
      </c>
      <c r="B859" s="558" t="s">
        <v>109</v>
      </c>
      <c r="C859" s="558" t="s">
        <v>10106</v>
      </c>
      <c r="D859" s="558" t="s">
        <v>2728</v>
      </c>
      <c r="E859" s="559" t="s">
        <v>3083</v>
      </c>
      <c r="F859" s="560" t="s">
        <v>10107</v>
      </c>
      <c r="G859" s="560"/>
      <c r="H859" s="560" t="s">
        <v>10108</v>
      </c>
      <c r="I859" s="560"/>
      <c r="J859" s="560" t="s">
        <v>10109</v>
      </c>
      <c r="K859" s="560"/>
      <c r="L859" s="561" t="n">
        <v>15.6863591</v>
      </c>
      <c r="M859" s="560" t="s">
        <v>9299</v>
      </c>
      <c r="N859" s="561" t="n">
        <v>3203842.2482193</v>
      </c>
      <c r="O859" s="562" t="s">
        <v>10074</v>
      </c>
    </row>
    <row r="860" customFormat="false" ht="25.5" hidden="false" customHeight="false" outlineLevel="0" collapsed="false">
      <c r="A860" s="557" t="s">
        <v>10110</v>
      </c>
      <c r="B860" s="558" t="s">
        <v>109</v>
      </c>
      <c r="C860" s="558" t="s">
        <v>10111</v>
      </c>
      <c r="D860" s="558" t="s">
        <v>2728</v>
      </c>
      <c r="E860" s="559" t="s">
        <v>168</v>
      </c>
      <c r="F860" s="560" t="s">
        <v>8662</v>
      </c>
      <c r="G860" s="560"/>
      <c r="H860" s="560" t="s">
        <v>10103</v>
      </c>
      <c r="I860" s="560"/>
      <c r="J860" s="560" t="s">
        <v>6153</v>
      </c>
      <c r="K860" s="560"/>
      <c r="L860" s="561" t="n">
        <v>15.3789088</v>
      </c>
      <c r="M860" s="560" t="s">
        <v>9299</v>
      </c>
      <c r="N860" s="561" t="n">
        <v>3203857.6271281</v>
      </c>
      <c r="O860" s="562" t="s">
        <v>10074</v>
      </c>
    </row>
    <row r="861" customFormat="false" ht="25.5" hidden="false" customHeight="false" outlineLevel="0" collapsed="false">
      <c r="A861" s="557" t="s">
        <v>10112</v>
      </c>
      <c r="B861" s="558" t="s">
        <v>109</v>
      </c>
      <c r="C861" s="558" t="s">
        <v>10113</v>
      </c>
      <c r="D861" s="558" t="s">
        <v>2728</v>
      </c>
      <c r="E861" s="559" t="s">
        <v>168</v>
      </c>
      <c r="F861" s="560" t="s">
        <v>7395</v>
      </c>
      <c r="G861" s="560"/>
      <c r="H861" s="560" t="s">
        <v>10114</v>
      </c>
      <c r="I861" s="560"/>
      <c r="J861" s="560" t="s">
        <v>10115</v>
      </c>
      <c r="K861" s="560"/>
      <c r="L861" s="561" t="n">
        <v>15.2267808</v>
      </c>
      <c r="M861" s="560" t="s">
        <v>9299</v>
      </c>
      <c r="N861" s="561" t="n">
        <v>3203872.8539089</v>
      </c>
      <c r="O861" s="562" t="s">
        <v>10074</v>
      </c>
    </row>
    <row r="862" customFormat="false" ht="38.25" hidden="false" customHeight="false" outlineLevel="0" collapsed="false">
      <c r="A862" s="557" t="s">
        <v>2957</v>
      </c>
      <c r="B862" s="558" t="s">
        <v>109</v>
      </c>
      <c r="C862" s="558" t="s">
        <v>2958</v>
      </c>
      <c r="D862" s="558" t="s">
        <v>2728</v>
      </c>
      <c r="E862" s="559" t="s">
        <v>168</v>
      </c>
      <c r="F862" s="560" t="s">
        <v>6674</v>
      </c>
      <c r="G862" s="560"/>
      <c r="H862" s="560" t="s">
        <v>5580</v>
      </c>
      <c r="I862" s="560"/>
      <c r="J862" s="560" t="s">
        <v>10116</v>
      </c>
      <c r="K862" s="560"/>
      <c r="L862" s="561" t="n">
        <v>15.0869023</v>
      </c>
      <c r="M862" s="560" t="s">
        <v>9299</v>
      </c>
      <c r="N862" s="561" t="n">
        <v>3203887.9408112</v>
      </c>
      <c r="O862" s="562" t="s">
        <v>10074</v>
      </c>
    </row>
    <row r="863" customFormat="false" ht="25.5" hidden="false" customHeight="false" outlineLevel="0" collapsed="false">
      <c r="A863" s="557" t="s">
        <v>10117</v>
      </c>
      <c r="B863" s="558" t="s">
        <v>109</v>
      </c>
      <c r="C863" s="558" t="s">
        <v>10118</v>
      </c>
      <c r="D863" s="558" t="s">
        <v>2728</v>
      </c>
      <c r="E863" s="559" t="s">
        <v>168</v>
      </c>
      <c r="F863" s="560" t="s">
        <v>7135</v>
      </c>
      <c r="G863" s="560"/>
      <c r="H863" s="560" t="s">
        <v>10119</v>
      </c>
      <c r="I863" s="560"/>
      <c r="J863" s="560" t="s">
        <v>10120</v>
      </c>
      <c r="K863" s="560"/>
      <c r="L863" s="561" t="n">
        <v>15.016963</v>
      </c>
      <c r="M863" s="560" t="s">
        <v>9299</v>
      </c>
      <c r="N863" s="561" t="n">
        <v>3203902.9577742</v>
      </c>
      <c r="O863" s="562" t="s">
        <v>10074</v>
      </c>
    </row>
    <row r="864" customFormat="false" ht="15" hidden="false" customHeight="false" outlineLevel="0" collapsed="false">
      <c r="A864" s="557" t="s">
        <v>3590</v>
      </c>
      <c r="B864" s="558" t="s">
        <v>2963</v>
      </c>
      <c r="C864" s="558" t="s">
        <v>3591</v>
      </c>
      <c r="D864" s="558" t="s">
        <v>2728</v>
      </c>
      <c r="E864" s="559" t="s">
        <v>168</v>
      </c>
      <c r="F864" s="560" t="s">
        <v>7135</v>
      </c>
      <c r="G864" s="560"/>
      <c r="H864" s="560" t="s">
        <v>10121</v>
      </c>
      <c r="I864" s="560"/>
      <c r="J864" s="560" t="s">
        <v>10122</v>
      </c>
      <c r="K864" s="560"/>
      <c r="L864" s="561" t="n">
        <v>14.8371191</v>
      </c>
      <c r="M864" s="560" t="s">
        <v>9299</v>
      </c>
      <c r="N864" s="561" t="n">
        <v>3203917.7948933</v>
      </c>
      <c r="O864" s="562" t="s">
        <v>10074</v>
      </c>
    </row>
    <row r="865" customFormat="false" ht="51" hidden="false" customHeight="false" outlineLevel="0" collapsed="false">
      <c r="A865" s="557" t="s">
        <v>10123</v>
      </c>
      <c r="B865" s="558" t="s">
        <v>109</v>
      </c>
      <c r="C865" s="558" t="s">
        <v>10124</v>
      </c>
      <c r="D865" s="558" t="s">
        <v>2728</v>
      </c>
      <c r="E865" s="559" t="s">
        <v>269</v>
      </c>
      <c r="F865" s="560" t="s">
        <v>10125</v>
      </c>
      <c r="G865" s="560"/>
      <c r="H865" s="560" t="s">
        <v>5309</v>
      </c>
      <c r="I865" s="560"/>
      <c r="J865" s="560" t="s">
        <v>10126</v>
      </c>
      <c r="K865" s="560"/>
      <c r="L865" s="561" t="n">
        <v>14.6275512</v>
      </c>
      <c r="M865" s="560" t="s">
        <v>9299</v>
      </c>
      <c r="N865" s="561" t="n">
        <v>3203932.4224445</v>
      </c>
      <c r="O865" s="562" t="s">
        <v>10074</v>
      </c>
    </row>
    <row r="866" customFormat="false" ht="15" hidden="false" customHeight="false" outlineLevel="0" collapsed="false">
      <c r="A866" s="557" t="s">
        <v>4067</v>
      </c>
      <c r="B866" s="558" t="s">
        <v>3216</v>
      </c>
      <c r="C866" s="558" t="s">
        <v>4068</v>
      </c>
      <c r="D866" s="558" t="s">
        <v>2728</v>
      </c>
      <c r="E866" s="559" t="s">
        <v>4069</v>
      </c>
      <c r="F866" s="560" t="s">
        <v>10127</v>
      </c>
      <c r="G866" s="560"/>
      <c r="H866" s="560" t="s">
        <v>10128</v>
      </c>
      <c r="I866" s="560"/>
      <c r="J866" s="560" t="s">
        <v>10129</v>
      </c>
      <c r="K866" s="560"/>
      <c r="L866" s="561" t="n">
        <v>14.5451745</v>
      </c>
      <c r="M866" s="560" t="s">
        <v>9299</v>
      </c>
      <c r="N866" s="561" t="n">
        <v>3203946.967619</v>
      </c>
      <c r="O866" s="562" t="s">
        <v>10074</v>
      </c>
    </row>
    <row r="867" customFormat="false" ht="25.5" hidden="false" customHeight="false" outlineLevel="0" collapsed="false">
      <c r="A867" s="557" t="s">
        <v>10130</v>
      </c>
      <c r="B867" s="558" t="s">
        <v>109</v>
      </c>
      <c r="C867" s="558" t="s">
        <v>10131</v>
      </c>
      <c r="D867" s="558" t="s">
        <v>2728</v>
      </c>
      <c r="E867" s="559" t="s">
        <v>168</v>
      </c>
      <c r="F867" s="560" t="s">
        <v>7135</v>
      </c>
      <c r="G867" s="560"/>
      <c r="H867" s="560" t="s">
        <v>8211</v>
      </c>
      <c r="I867" s="560"/>
      <c r="J867" s="560" t="s">
        <v>10132</v>
      </c>
      <c r="K867" s="560"/>
      <c r="L867" s="561" t="n">
        <v>13.9978477</v>
      </c>
      <c r="M867" s="560" t="s">
        <v>9299</v>
      </c>
      <c r="N867" s="561" t="n">
        <v>3203960.9654667</v>
      </c>
      <c r="O867" s="562" t="s">
        <v>10074</v>
      </c>
    </row>
    <row r="868" customFormat="false" ht="25.5" hidden="false" customHeight="false" outlineLevel="0" collapsed="false">
      <c r="A868" s="557" t="s">
        <v>2992</v>
      </c>
      <c r="B868" s="558" t="s">
        <v>109</v>
      </c>
      <c r="C868" s="558" t="s">
        <v>2993</v>
      </c>
      <c r="D868" s="558" t="s">
        <v>2728</v>
      </c>
      <c r="E868" s="559" t="s">
        <v>168</v>
      </c>
      <c r="F868" s="560" t="s">
        <v>10133</v>
      </c>
      <c r="G868" s="560"/>
      <c r="H868" s="560" t="s">
        <v>10134</v>
      </c>
      <c r="I868" s="560"/>
      <c r="J868" s="560" t="s">
        <v>10135</v>
      </c>
      <c r="K868" s="560"/>
      <c r="L868" s="561" t="n">
        <v>13.6201757</v>
      </c>
      <c r="M868" s="560" t="s">
        <v>9299</v>
      </c>
      <c r="N868" s="561" t="n">
        <v>3203974.5856424</v>
      </c>
      <c r="O868" s="562" t="s">
        <v>10074</v>
      </c>
    </row>
    <row r="869" customFormat="false" ht="38.25" hidden="false" customHeight="false" outlineLevel="0" collapsed="false">
      <c r="A869" s="557" t="s">
        <v>3726</v>
      </c>
      <c r="B869" s="558" t="s">
        <v>109</v>
      </c>
      <c r="C869" s="558" t="s">
        <v>3727</v>
      </c>
      <c r="D869" s="558" t="s">
        <v>2728</v>
      </c>
      <c r="E869" s="559" t="s">
        <v>168</v>
      </c>
      <c r="F869" s="560" t="s">
        <v>7395</v>
      </c>
      <c r="G869" s="560"/>
      <c r="H869" s="560" t="s">
        <v>10136</v>
      </c>
      <c r="I869" s="560"/>
      <c r="J869" s="560" t="s">
        <v>5891</v>
      </c>
      <c r="K869" s="560"/>
      <c r="L869" s="561" t="n">
        <v>13.4483248</v>
      </c>
      <c r="M869" s="560" t="s">
        <v>9299</v>
      </c>
      <c r="N869" s="561" t="n">
        <v>3203988.0339672</v>
      </c>
      <c r="O869" s="562" t="s">
        <v>10074</v>
      </c>
    </row>
    <row r="870" customFormat="false" ht="25.5" hidden="false" customHeight="false" outlineLevel="0" collapsed="false">
      <c r="A870" s="557" t="s">
        <v>10137</v>
      </c>
      <c r="B870" s="558" t="s">
        <v>109</v>
      </c>
      <c r="C870" s="558" t="s">
        <v>10138</v>
      </c>
      <c r="D870" s="558" t="s">
        <v>2728</v>
      </c>
      <c r="E870" s="559" t="s">
        <v>168</v>
      </c>
      <c r="F870" s="560" t="s">
        <v>7395</v>
      </c>
      <c r="G870" s="560"/>
      <c r="H870" s="560" t="s">
        <v>10139</v>
      </c>
      <c r="I870" s="560"/>
      <c r="J870" s="560" t="s">
        <v>10140</v>
      </c>
      <c r="K870" s="560"/>
      <c r="L870" s="561" t="n">
        <v>13.1286024</v>
      </c>
      <c r="M870" s="560" t="s">
        <v>9299</v>
      </c>
      <c r="N870" s="561" t="n">
        <v>3204001.1625696</v>
      </c>
      <c r="O870" s="562" t="s">
        <v>10141</v>
      </c>
    </row>
    <row r="871" customFormat="false" ht="38.25" hidden="false" customHeight="false" outlineLevel="0" collapsed="false">
      <c r="A871" s="557" t="s">
        <v>10142</v>
      </c>
      <c r="B871" s="558" t="s">
        <v>109</v>
      </c>
      <c r="C871" s="558" t="s">
        <v>10143</v>
      </c>
      <c r="D871" s="558" t="s">
        <v>2728</v>
      </c>
      <c r="E871" s="559" t="s">
        <v>168</v>
      </c>
      <c r="F871" s="560" t="s">
        <v>6674</v>
      </c>
      <c r="G871" s="560"/>
      <c r="H871" s="560" t="s">
        <v>10144</v>
      </c>
      <c r="I871" s="560"/>
      <c r="J871" s="560" t="s">
        <v>10145</v>
      </c>
      <c r="K871" s="560"/>
      <c r="L871" s="561" t="n">
        <v>13.1086197</v>
      </c>
      <c r="M871" s="560" t="s">
        <v>9299</v>
      </c>
      <c r="N871" s="561" t="n">
        <v>3204014.2711893</v>
      </c>
      <c r="O871" s="562" t="s">
        <v>10141</v>
      </c>
    </row>
    <row r="872" customFormat="false" ht="25.5" hidden="false" customHeight="false" outlineLevel="0" collapsed="false">
      <c r="A872" s="557" t="s">
        <v>10146</v>
      </c>
      <c r="B872" s="558" t="s">
        <v>109</v>
      </c>
      <c r="C872" s="558" t="s">
        <v>10147</v>
      </c>
      <c r="D872" s="558" t="s">
        <v>2728</v>
      </c>
      <c r="E872" s="559" t="s">
        <v>168</v>
      </c>
      <c r="F872" s="560" t="s">
        <v>6674</v>
      </c>
      <c r="G872" s="560"/>
      <c r="H872" s="560" t="s">
        <v>10148</v>
      </c>
      <c r="I872" s="560"/>
      <c r="J872" s="560" t="s">
        <v>10149</v>
      </c>
      <c r="K872" s="560"/>
      <c r="L872" s="561" t="n">
        <v>13.0486718</v>
      </c>
      <c r="M872" s="560" t="s">
        <v>9299</v>
      </c>
      <c r="N872" s="561" t="n">
        <v>3204027.3198611</v>
      </c>
      <c r="O872" s="562" t="s">
        <v>10141</v>
      </c>
    </row>
    <row r="873" customFormat="false" ht="25.5" hidden="false" customHeight="false" outlineLevel="0" collapsed="false">
      <c r="A873" s="557" t="s">
        <v>3576</v>
      </c>
      <c r="B873" s="558" t="s">
        <v>3562</v>
      </c>
      <c r="C873" s="558" t="s">
        <v>3577</v>
      </c>
      <c r="D873" s="558" t="s">
        <v>2728</v>
      </c>
      <c r="E873" s="559" t="s">
        <v>168</v>
      </c>
      <c r="F873" s="560" t="s">
        <v>6674</v>
      </c>
      <c r="G873" s="560"/>
      <c r="H873" s="560" t="s">
        <v>10149</v>
      </c>
      <c r="I873" s="560"/>
      <c r="J873" s="560" t="s">
        <v>6025</v>
      </c>
      <c r="K873" s="560"/>
      <c r="L873" s="561" t="n">
        <v>13.0386804</v>
      </c>
      <c r="M873" s="560" t="s">
        <v>9299</v>
      </c>
      <c r="N873" s="561" t="n">
        <v>3204040.3585415</v>
      </c>
      <c r="O873" s="562" t="s">
        <v>10141</v>
      </c>
    </row>
    <row r="874" customFormat="false" ht="25.5" hidden="false" customHeight="false" outlineLevel="0" collapsed="false">
      <c r="A874" s="557" t="s">
        <v>3774</v>
      </c>
      <c r="B874" s="558" t="s">
        <v>109</v>
      </c>
      <c r="C874" s="558" t="s">
        <v>3775</v>
      </c>
      <c r="D874" s="558" t="s">
        <v>2728</v>
      </c>
      <c r="E874" s="559" t="s">
        <v>168</v>
      </c>
      <c r="F874" s="560" t="s">
        <v>7395</v>
      </c>
      <c r="G874" s="560"/>
      <c r="H874" s="560" t="s">
        <v>6589</v>
      </c>
      <c r="I874" s="560"/>
      <c r="J874" s="560" t="s">
        <v>10150</v>
      </c>
      <c r="K874" s="560"/>
      <c r="L874" s="561" t="n">
        <v>12.9087932</v>
      </c>
      <c r="M874" s="560" t="s">
        <v>9299</v>
      </c>
      <c r="N874" s="561" t="n">
        <v>3204053.2673347</v>
      </c>
      <c r="O874" s="562" t="s">
        <v>10141</v>
      </c>
    </row>
    <row r="875" customFormat="false" ht="25.5" hidden="false" customHeight="false" outlineLevel="0" collapsed="false">
      <c r="A875" s="557" t="s">
        <v>3707</v>
      </c>
      <c r="B875" s="558" t="s">
        <v>109</v>
      </c>
      <c r="C875" s="558" t="s">
        <v>3708</v>
      </c>
      <c r="D875" s="558" t="s">
        <v>2728</v>
      </c>
      <c r="E875" s="559" t="s">
        <v>168</v>
      </c>
      <c r="F875" s="560" t="s">
        <v>7395</v>
      </c>
      <c r="G875" s="560"/>
      <c r="H875" s="560" t="s">
        <v>10151</v>
      </c>
      <c r="I875" s="560"/>
      <c r="J875" s="560" t="s">
        <v>10152</v>
      </c>
      <c r="K875" s="560"/>
      <c r="L875" s="561" t="n">
        <v>12.1094871</v>
      </c>
      <c r="M875" s="560" t="s">
        <v>9299</v>
      </c>
      <c r="N875" s="561" t="n">
        <v>3204065.3768218</v>
      </c>
      <c r="O875" s="562" t="s">
        <v>10141</v>
      </c>
    </row>
    <row r="876" customFormat="false" ht="25.5" hidden="false" customHeight="false" outlineLevel="0" collapsed="false">
      <c r="A876" s="557" t="s">
        <v>2915</v>
      </c>
      <c r="B876" s="558" t="s">
        <v>109</v>
      </c>
      <c r="C876" s="558" t="s">
        <v>2916</v>
      </c>
      <c r="D876" s="558" t="s">
        <v>2728</v>
      </c>
      <c r="E876" s="559" t="s">
        <v>417</v>
      </c>
      <c r="F876" s="560" t="s">
        <v>6674</v>
      </c>
      <c r="G876" s="560"/>
      <c r="H876" s="560" t="s">
        <v>6617</v>
      </c>
      <c r="I876" s="560"/>
      <c r="J876" s="560" t="s">
        <v>10153</v>
      </c>
      <c r="K876" s="560"/>
      <c r="L876" s="561" t="n">
        <v>12.0295565</v>
      </c>
      <c r="M876" s="560" t="s">
        <v>9299</v>
      </c>
      <c r="N876" s="561" t="n">
        <v>3204077.4063783</v>
      </c>
      <c r="O876" s="562" t="s">
        <v>10141</v>
      </c>
    </row>
    <row r="877" customFormat="false" ht="25.5" hidden="false" customHeight="false" outlineLevel="0" collapsed="false">
      <c r="A877" s="557" t="s">
        <v>10154</v>
      </c>
      <c r="B877" s="558" t="s">
        <v>109</v>
      </c>
      <c r="C877" s="558" t="s">
        <v>10155</v>
      </c>
      <c r="D877" s="558" t="s">
        <v>2728</v>
      </c>
      <c r="E877" s="559" t="s">
        <v>168</v>
      </c>
      <c r="F877" s="560" t="s">
        <v>8988</v>
      </c>
      <c r="G877" s="560"/>
      <c r="H877" s="560" t="s">
        <v>4672</v>
      </c>
      <c r="I877" s="560"/>
      <c r="J877" s="560" t="s">
        <v>10156</v>
      </c>
      <c r="K877" s="560"/>
      <c r="L877" s="561" t="n">
        <v>11.2402418</v>
      </c>
      <c r="M877" s="560" t="s">
        <v>9299</v>
      </c>
      <c r="N877" s="561" t="n">
        <v>3204088.6466201</v>
      </c>
      <c r="O877" s="562" t="s">
        <v>10141</v>
      </c>
    </row>
    <row r="878" customFormat="false" ht="25.5" hidden="false" customHeight="false" outlineLevel="0" collapsed="false">
      <c r="A878" s="557" t="s">
        <v>3341</v>
      </c>
      <c r="B878" s="558" t="s">
        <v>109</v>
      </c>
      <c r="C878" s="558" t="s">
        <v>3342</v>
      </c>
      <c r="D878" s="558" t="s">
        <v>2728</v>
      </c>
      <c r="E878" s="559" t="s">
        <v>417</v>
      </c>
      <c r="F878" s="560" t="s">
        <v>10157</v>
      </c>
      <c r="G878" s="560"/>
      <c r="H878" s="560" t="s">
        <v>10158</v>
      </c>
      <c r="I878" s="560"/>
      <c r="J878" s="560" t="s">
        <v>10159</v>
      </c>
      <c r="K878" s="560"/>
      <c r="L878" s="561" t="n">
        <v>10.8715616</v>
      </c>
      <c r="M878" s="560" t="s">
        <v>9299</v>
      </c>
      <c r="N878" s="561" t="n">
        <v>3204099.5181817</v>
      </c>
      <c r="O878" s="562" t="s">
        <v>10141</v>
      </c>
    </row>
    <row r="879" customFormat="false" ht="38.25" hidden="false" customHeight="false" outlineLevel="0" collapsed="false">
      <c r="A879" s="557" t="s">
        <v>3650</v>
      </c>
      <c r="B879" s="558" t="s">
        <v>2764</v>
      </c>
      <c r="C879" s="558" t="s">
        <v>3651</v>
      </c>
      <c r="D879" s="558" t="s">
        <v>2728</v>
      </c>
      <c r="E879" s="559" t="s">
        <v>2766</v>
      </c>
      <c r="F879" s="560" t="s">
        <v>10160</v>
      </c>
      <c r="G879" s="560"/>
      <c r="H879" s="560" t="s">
        <v>4953</v>
      </c>
      <c r="I879" s="560"/>
      <c r="J879" s="560" t="s">
        <v>10161</v>
      </c>
      <c r="K879" s="560"/>
      <c r="L879" s="561" t="n">
        <v>10.7906321</v>
      </c>
      <c r="M879" s="560" t="s">
        <v>9299</v>
      </c>
      <c r="N879" s="561" t="n">
        <v>3204110.3088138</v>
      </c>
      <c r="O879" s="562" t="s">
        <v>10141</v>
      </c>
    </row>
    <row r="880" customFormat="false" ht="25.5" hidden="false" customHeight="false" outlineLevel="0" collapsed="false">
      <c r="A880" s="557" t="s">
        <v>10162</v>
      </c>
      <c r="B880" s="558" t="s">
        <v>109</v>
      </c>
      <c r="C880" s="558" t="s">
        <v>10163</v>
      </c>
      <c r="D880" s="558" t="s">
        <v>2728</v>
      </c>
      <c r="E880" s="559" t="s">
        <v>168</v>
      </c>
      <c r="F880" s="560" t="s">
        <v>10164</v>
      </c>
      <c r="G880" s="560"/>
      <c r="H880" s="560" t="s">
        <v>6356</v>
      </c>
      <c r="I880" s="560"/>
      <c r="J880" s="560" t="s">
        <v>10165</v>
      </c>
      <c r="K880" s="560"/>
      <c r="L880" s="561" t="n">
        <v>10.7319152</v>
      </c>
      <c r="M880" s="560" t="s">
        <v>9299</v>
      </c>
      <c r="N880" s="561" t="n">
        <v>3204121.040729</v>
      </c>
      <c r="O880" s="562" t="s">
        <v>10141</v>
      </c>
    </row>
    <row r="881" customFormat="false" ht="15" hidden="false" customHeight="false" outlineLevel="0" collapsed="false">
      <c r="A881" s="557" t="s">
        <v>10166</v>
      </c>
      <c r="B881" s="558" t="s">
        <v>109</v>
      </c>
      <c r="C881" s="558" t="s">
        <v>10167</v>
      </c>
      <c r="D881" s="558" t="s">
        <v>6649</v>
      </c>
      <c r="E881" s="559" t="s">
        <v>2798</v>
      </c>
      <c r="F881" s="560" t="s">
        <v>10168</v>
      </c>
      <c r="G881" s="560"/>
      <c r="H881" s="560" t="s">
        <v>10169</v>
      </c>
      <c r="I881" s="560"/>
      <c r="J881" s="560" t="s">
        <v>9913</v>
      </c>
      <c r="K881" s="560"/>
      <c r="L881" s="561" t="n">
        <v>10.7043187</v>
      </c>
      <c r="M881" s="560" t="s">
        <v>9299</v>
      </c>
      <c r="N881" s="561" t="n">
        <v>3204131.7450477</v>
      </c>
      <c r="O881" s="562" t="s">
        <v>10141</v>
      </c>
    </row>
    <row r="882" customFormat="false" ht="51" hidden="false" customHeight="false" outlineLevel="0" collapsed="false">
      <c r="A882" s="557" t="s">
        <v>10170</v>
      </c>
      <c r="B882" s="558" t="s">
        <v>109</v>
      </c>
      <c r="C882" s="558" t="s">
        <v>10171</v>
      </c>
      <c r="D882" s="558" t="s">
        <v>2728</v>
      </c>
      <c r="E882" s="559" t="s">
        <v>168</v>
      </c>
      <c r="F882" s="560" t="s">
        <v>7395</v>
      </c>
      <c r="G882" s="560"/>
      <c r="H882" s="560" t="s">
        <v>10172</v>
      </c>
      <c r="I882" s="560"/>
      <c r="J882" s="560" t="s">
        <v>10173</v>
      </c>
      <c r="K882" s="560"/>
      <c r="L882" s="561" t="n">
        <v>10.6707362</v>
      </c>
      <c r="M882" s="560" t="s">
        <v>9299</v>
      </c>
      <c r="N882" s="561" t="n">
        <v>3204142.4157839</v>
      </c>
      <c r="O882" s="562" t="s">
        <v>10141</v>
      </c>
    </row>
    <row r="883" customFormat="false" ht="25.5" hidden="false" customHeight="false" outlineLevel="0" collapsed="false">
      <c r="A883" s="557" t="s">
        <v>10174</v>
      </c>
      <c r="B883" s="558" t="s">
        <v>109</v>
      </c>
      <c r="C883" s="558" t="s">
        <v>10175</v>
      </c>
      <c r="D883" s="558" t="s">
        <v>2728</v>
      </c>
      <c r="E883" s="559" t="s">
        <v>168</v>
      </c>
      <c r="F883" s="560" t="s">
        <v>8322</v>
      </c>
      <c r="G883" s="560"/>
      <c r="H883" s="560" t="s">
        <v>10176</v>
      </c>
      <c r="I883" s="560"/>
      <c r="J883" s="560" t="s">
        <v>10177</v>
      </c>
      <c r="K883" s="560"/>
      <c r="L883" s="561" t="n">
        <v>10.6107882</v>
      </c>
      <c r="M883" s="560" t="s">
        <v>9299</v>
      </c>
      <c r="N883" s="561" t="n">
        <v>3204153.0265721</v>
      </c>
      <c r="O883" s="562" t="s">
        <v>10141</v>
      </c>
    </row>
    <row r="884" customFormat="false" ht="38.25" hidden="false" customHeight="false" outlineLevel="0" collapsed="false">
      <c r="A884" s="557" t="s">
        <v>10178</v>
      </c>
      <c r="B884" s="558" t="s">
        <v>109</v>
      </c>
      <c r="C884" s="558" t="s">
        <v>10179</v>
      </c>
      <c r="D884" s="558" t="s">
        <v>2728</v>
      </c>
      <c r="E884" s="559" t="s">
        <v>168</v>
      </c>
      <c r="F884" s="560" t="s">
        <v>8322</v>
      </c>
      <c r="G884" s="560"/>
      <c r="H884" s="560" t="s">
        <v>10037</v>
      </c>
      <c r="I884" s="560"/>
      <c r="J884" s="560" t="s">
        <v>10180</v>
      </c>
      <c r="K884" s="560"/>
      <c r="L884" s="561" t="n">
        <v>10.5508403</v>
      </c>
      <c r="M884" s="560" t="s">
        <v>9299</v>
      </c>
      <c r="N884" s="561" t="n">
        <v>3204163.5774124</v>
      </c>
      <c r="O884" s="562" t="s">
        <v>10141</v>
      </c>
    </row>
    <row r="885" customFormat="false" ht="38.25" hidden="false" customHeight="false" outlineLevel="0" collapsed="false">
      <c r="A885" s="557" t="s">
        <v>10181</v>
      </c>
      <c r="B885" s="558" t="s">
        <v>109</v>
      </c>
      <c r="C885" s="558" t="s">
        <v>10182</v>
      </c>
      <c r="D885" s="558" t="s">
        <v>3172</v>
      </c>
      <c r="E885" s="559" t="s">
        <v>168</v>
      </c>
      <c r="F885" s="560" t="s">
        <v>10183</v>
      </c>
      <c r="G885" s="560"/>
      <c r="H885" s="560" t="s">
        <v>10184</v>
      </c>
      <c r="I885" s="560"/>
      <c r="J885" s="560" t="s">
        <v>6401</v>
      </c>
      <c r="K885" s="560"/>
      <c r="L885" s="561" t="n">
        <v>10.5051</v>
      </c>
      <c r="M885" s="560" t="s">
        <v>9299</v>
      </c>
      <c r="N885" s="561" t="n">
        <v>3204174.0825124</v>
      </c>
      <c r="O885" s="562" t="s">
        <v>10141</v>
      </c>
    </row>
    <row r="886" customFormat="false" ht="25.5" hidden="false" customHeight="false" outlineLevel="0" collapsed="false">
      <c r="A886" s="557" t="s">
        <v>10185</v>
      </c>
      <c r="B886" s="558" t="s">
        <v>109</v>
      </c>
      <c r="C886" s="558" t="s">
        <v>10186</v>
      </c>
      <c r="D886" s="558" t="s">
        <v>2728</v>
      </c>
      <c r="E886" s="559" t="s">
        <v>168</v>
      </c>
      <c r="F886" s="560" t="s">
        <v>9846</v>
      </c>
      <c r="G886" s="560"/>
      <c r="H886" s="560" t="s">
        <v>10187</v>
      </c>
      <c r="I886" s="560"/>
      <c r="J886" s="560" t="s">
        <v>9223</v>
      </c>
      <c r="K886" s="560"/>
      <c r="L886" s="561" t="n">
        <v>10.4170364</v>
      </c>
      <c r="M886" s="560" t="s">
        <v>9299</v>
      </c>
      <c r="N886" s="561" t="n">
        <v>3204184.4995488</v>
      </c>
      <c r="O886" s="562" t="s">
        <v>10141</v>
      </c>
    </row>
    <row r="887" customFormat="false" ht="25.5" hidden="false" customHeight="false" outlineLevel="0" collapsed="false">
      <c r="A887" s="557" t="s">
        <v>4089</v>
      </c>
      <c r="B887" s="558" t="s">
        <v>109</v>
      </c>
      <c r="C887" s="558" t="s">
        <v>4090</v>
      </c>
      <c r="D887" s="558" t="s">
        <v>2728</v>
      </c>
      <c r="E887" s="559" t="s">
        <v>417</v>
      </c>
      <c r="F887" s="560" t="s">
        <v>10188</v>
      </c>
      <c r="G887" s="560"/>
      <c r="H887" s="560" t="s">
        <v>10189</v>
      </c>
      <c r="I887" s="560"/>
      <c r="J887" s="560" t="s">
        <v>10190</v>
      </c>
      <c r="K887" s="560"/>
      <c r="L887" s="561" t="n">
        <v>10.21217</v>
      </c>
      <c r="M887" s="560" t="s">
        <v>9299</v>
      </c>
      <c r="N887" s="561" t="n">
        <v>3204194.7117188</v>
      </c>
      <c r="O887" s="562" t="s">
        <v>10141</v>
      </c>
    </row>
    <row r="888" customFormat="false" ht="25.5" hidden="false" customHeight="false" outlineLevel="0" collapsed="false">
      <c r="A888" s="557" t="s">
        <v>3561</v>
      </c>
      <c r="B888" s="558" t="s">
        <v>3562</v>
      </c>
      <c r="C888" s="558" t="s">
        <v>3563</v>
      </c>
      <c r="D888" s="558" t="s">
        <v>2728</v>
      </c>
      <c r="E888" s="559" t="s">
        <v>168</v>
      </c>
      <c r="F888" s="560" t="s">
        <v>6674</v>
      </c>
      <c r="G888" s="560"/>
      <c r="H888" s="560" t="s">
        <v>10191</v>
      </c>
      <c r="I888" s="560"/>
      <c r="J888" s="560" t="s">
        <v>10192</v>
      </c>
      <c r="K888" s="560"/>
      <c r="L888" s="561" t="n">
        <v>10.1112219</v>
      </c>
      <c r="M888" s="560" t="s">
        <v>9299</v>
      </c>
      <c r="N888" s="561" t="n">
        <v>3204204.8229407</v>
      </c>
      <c r="O888" s="562" t="s">
        <v>10141</v>
      </c>
    </row>
    <row r="889" customFormat="false" ht="38.25" hidden="false" customHeight="false" outlineLevel="0" collapsed="false">
      <c r="A889" s="557" t="s">
        <v>10193</v>
      </c>
      <c r="B889" s="558" t="s">
        <v>109</v>
      </c>
      <c r="C889" s="558" t="s">
        <v>10194</v>
      </c>
      <c r="D889" s="558" t="s">
        <v>2728</v>
      </c>
      <c r="E889" s="559" t="s">
        <v>168</v>
      </c>
      <c r="F889" s="560" t="s">
        <v>10195</v>
      </c>
      <c r="G889" s="560"/>
      <c r="H889" s="560" t="s">
        <v>10045</v>
      </c>
      <c r="I889" s="560"/>
      <c r="J889" s="560" t="s">
        <v>10196</v>
      </c>
      <c r="K889" s="560"/>
      <c r="L889" s="561" t="n">
        <v>10.012704</v>
      </c>
      <c r="M889" s="560" t="s">
        <v>9299</v>
      </c>
      <c r="N889" s="561" t="n">
        <v>3204214.8356447</v>
      </c>
      <c r="O889" s="562" t="s">
        <v>10141</v>
      </c>
    </row>
    <row r="890" customFormat="false" ht="25.5" hidden="false" customHeight="false" outlineLevel="0" collapsed="false">
      <c r="A890" s="557" t="s">
        <v>10197</v>
      </c>
      <c r="B890" s="558" t="s">
        <v>109</v>
      </c>
      <c r="C890" s="558" t="s">
        <v>10198</v>
      </c>
      <c r="D890" s="558" t="s">
        <v>2728</v>
      </c>
      <c r="E890" s="559" t="s">
        <v>168</v>
      </c>
      <c r="F890" s="560" t="s">
        <v>7135</v>
      </c>
      <c r="G890" s="560"/>
      <c r="H890" s="560" t="s">
        <v>10077</v>
      </c>
      <c r="I890" s="560"/>
      <c r="J890" s="560" t="s">
        <v>10199</v>
      </c>
      <c r="K890" s="560"/>
      <c r="L890" s="561" t="n">
        <v>8.9622194</v>
      </c>
      <c r="M890" s="560" t="s">
        <v>9299</v>
      </c>
      <c r="N890" s="561" t="n">
        <v>3204223.7978641</v>
      </c>
      <c r="O890" s="562" t="s">
        <v>10141</v>
      </c>
    </row>
    <row r="891" customFormat="false" ht="25.5" hidden="false" customHeight="false" outlineLevel="0" collapsed="false">
      <c r="A891" s="557" t="s">
        <v>3555</v>
      </c>
      <c r="B891" s="558" t="s">
        <v>2730</v>
      </c>
      <c r="C891" s="558" t="s">
        <v>3556</v>
      </c>
      <c r="D891" s="558" t="s">
        <v>2728</v>
      </c>
      <c r="E891" s="559" t="s">
        <v>2732</v>
      </c>
      <c r="F891" s="560" t="s">
        <v>6674</v>
      </c>
      <c r="G891" s="560"/>
      <c r="H891" s="560" t="s">
        <v>8743</v>
      </c>
      <c r="I891" s="560"/>
      <c r="J891" s="560" t="s">
        <v>10200</v>
      </c>
      <c r="K891" s="560"/>
      <c r="L891" s="561" t="n">
        <v>8.8922801</v>
      </c>
      <c r="M891" s="560" t="s">
        <v>9299</v>
      </c>
      <c r="N891" s="561" t="n">
        <v>3204232.6901442</v>
      </c>
      <c r="O891" s="562" t="s">
        <v>10141</v>
      </c>
    </row>
    <row r="892" customFormat="false" ht="38.25" hidden="false" customHeight="false" outlineLevel="0" collapsed="false">
      <c r="A892" s="557" t="s">
        <v>10201</v>
      </c>
      <c r="B892" s="558" t="s">
        <v>109</v>
      </c>
      <c r="C892" s="558" t="s">
        <v>10202</v>
      </c>
      <c r="D892" s="558" t="s">
        <v>3172</v>
      </c>
      <c r="E892" s="559" t="s">
        <v>2772</v>
      </c>
      <c r="F892" s="560" t="s">
        <v>8322</v>
      </c>
      <c r="G892" s="560"/>
      <c r="H892" s="560" t="s">
        <v>4575</v>
      </c>
      <c r="I892" s="560"/>
      <c r="J892" s="560" t="s">
        <v>10203</v>
      </c>
      <c r="K892" s="560"/>
      <c r="L892" s="561" t="n">
        <v>8.6924536</v>
      </c>
      <c r="M892" s="560" t="s">
        <v>9299</v>
      </c>
      <c r="N892" s="561" t="n">
        <v>3204241.3825978</v>
      </c>
      <c r="O892" s="562" t="s">
        <v>10141</v>
      </c>
    </row>
    <row r="893" customFormat="false" ht="25.5" hidden="false" customHeight="false" outlineLevel="0" collapsed="false">
      <c r="A893" s="557" t="s">
        <v>3462</v>
      </c>
      <c r="B893" s="558" t="s">
        <v>2730</v>
      </c>
      <c r="C893" s="558" t="s">
        <v>3463</v>
      </c>
      <c r="D893" s="558" t="s">
        <v>2728</v>
      </c>
      <c r="E893" s="559" t="s">
        <v>2732</v>
      </c>
      <c r="F893" s="560" t="s">
        <v>8988</v>
      </c>
      <c r="G893" s="560"/>
      <c r="H893" s="560" t="s">
        <v>6621</v>
      </c>
      <c r="I893" s="560"/>
      <c r="J893" s="560" t="s">
        <v>8268</v>
      </c>
      <c r="K893" s="560"/>
      <c r="L893" s="561" t="n">
        <v>8.5425837</v>
      </c>
      <c r="M893" s="560" t="s">
        <v>9299</v>
      </c>
      <c r="N893" s="561" t="n">
        <v>3204249.9251815</v>
      </c>
      <c r="O893" s="562" t="s">
        <v>10141</v>
      </c>
    </row>
    <row r="894" customFormat="false" ht="25.5" hidden="false" customHeight="false" outlineLevel="0" collapsed="false">
      <c r="A894" s="557" t="s">
        <v>3739</v>
      </c>
      <c r="B894" s="558" t="s">
        <v>109</v>
      </c>
      <c r="C894" s="558" t="s">
        <v>3740</v>
      </c>
      <c r="D894" s="558" t="s">
        <v>2728</v>
      </c>
      <c r="E894" s="559" t="s">
        <v>168</v>
      </c>
      <c r="F894" s="560" t="s">
        <v>7900</v>
      </c>
      <c r="G894" s="560"/>
      <c r="H894" s="560" t="s">
        <v>4826</v>
      </c>
      <c r="I894" s="560"/>
      <c r="J894" s="560" t="s">
        <v>4518</v>
      </c>
      <c r="K894" s="560"/>
      <c r="L894" s="561" t="n">
        <v>8.3127832</v>
      </c>
      <c r="M894" s="560" t="s">
        <v>9299</v>
      </c>
      <c r="N894" s="561" t="n">
        <v>3204258.2379647</v>
      </c>
      <c r="O894" s="562" t="s">
        <v>10141</v>
      </c>
    </row>
    <row r="895" customFormat="false" ht="25.5" hidden="false" customHeight="false" outlineLevel="0" collapsed="false">
      <c r="A895" s="557" t="s">
        <v>10204</v>
      </c>
      <c r="B895" s="558" t="s">
        <v>109</v>
      </c>
      <c r="C895" s="558" t="s">
        <v>10205</v>
      </c>
      <c r="D895" s="558" t="s">
        <v>2728</v>
      </c>
      <c r="E895" s="559" t="s">
        <v>168</v>
      </c>
      <c r="F895" s="560" t="s">
        <v>6846</v>
      </c>
      <c r="G895" s="560"/>
      <c r="H895" s="560" t="s">
        <v>10206</v>
      </c>
      <c r="I895" s="560"/>
      <c r="J895" s="560" t="s">
        <v>6362</v>
      </c>
      <c r="K895" s="560"/>
      <c r="L895" s="561" t="n">
        <v>8.2328526</v>
      </c>
      <c r="M895" s="560" t="s">
        <v>9299</v>
      </c>
      <c r="N895" s="561" t="n">
        <v>3204266.4708173</v>
      </c>
      <c r="O895" s="562" t="s">
        <v>10141</v>
      </c>
    </row>
    <row r="896" customFormat="false" ht="15" hidden="false" customHeight="false" outlineLevel="0" collapsed="false">
      <c r="A896" s="557" t="s">
        <v>4070</v>
      </c>
      <c r="B896" s="558" t="s">
        <v>203</v>
      </c>
      <c r="C896" s="558" t="s">
        <v>4071</v>
      </c>
      <c r="D896" s="558" t="s">
        <v>2728</v>
      </c>
      <c r="E896" s="559" t="s">
        <v>3083</v>
      </c>
      <c r="F896" s="560" t="s">
        <v>10207</v>
      </c>
      <c r="G896" s="560"/>
      <c r="H896" s="560" t="s">
        <v>10208</v>
      </c>
      <c r="I896" s="560"/>
      <c r="J896" s="560" t="s">
        <v>10209</v>
      </c>
      <c r="K896" s="560"/>
      <c r="L896" s="561" t="n">
        <v>8.0792072</v>
      </c>
      <c r="M896" s="560" t="s">
        <v>9299</v>
      </c>
      <c r="N896" s="561" t="n">
        <v>3204274.5500245</v>
      </c>
      <c r="O896" s="562" t="s">
        <v>10141</v>
      </c>
    </row>
    <row r="897" customFormat="false" ht="25.5" hidden="false" customHeight="false" outlineLevel="0" collapsed="false">
      <c r="A897" s="557" t="s">
        <v>10210</v>
      </c>
      <c r="B897" s="558" t="s">
        <v>109</v>
      </c>
      <c r="C897" s="558" t="s">
        <v>10211</v>
      </c>
      <c r="D897" s="558" t="s">
        <v>2728</v>
      </c>
      <c r="E897" s="559" t="s">
        <v>168</v>
      </c>
      <c r="F897" s="560" t="s">
        <v>7395</v>
      </c>
      <c r="G897" s="560"/>
      <c r="H897" s="560" t="s">
        <v>10212</v>
      </c>
      <c r="I897" s="560"/>
      <c r="J897" s="560" t="s">
        <v>10213</v>
      </c>
      <c r="K897" s="560"/>
      <c r="L897" s="561" t="n">
        <v>8.0330261</v>
      </c>
      <c r="M897" s="560" t="s">
        <v>9299</v>
      </c>
      <c r="N897" s="561" t="n">
        <v>3204282.5830506</v>
      </c>
      <c r="O897" s="562" t="s">
        <v>10141</v>
      </c>
    </row>
    <row r="898" customFormat="false" ht="25.5" hidden="false" customHeight="false" outlineLevel="0" collapsed="false">
      <c r="A898" s="557" t="s">
        <v>3786</v>
      </c>
      <c r="B898" s="558" t="s">
        <v>65</v>
      </c>
      <c r="C898" s="558" t="s">
        <v>3787</v>
      </c>
      <c r="D898" s="558" t="s">
        <v>2728</v>
      </c>
      <c r="E898" s="559" t="s">
        <v>168</v>
      </c>
      <c r="F898" s="560" t="s">
        <v>6674</v>
      </c>
      <c r="G898" s="560"/>
      <c r="H898" s="560" t="s">
        <v>8388</v>
      </c>
      <c r="I898" s="560"/>
      <c r="J898" s="560" t="s">
        <v>9790</v>
      </c>
      <c r="K898" s="560"/>
      <c r="L898" s="561" t="n">
        <v>7.7932343</v>
      </c>
      <c r="M898" s="560" t="s">
        <v>9299</v>
      </c>
      <c r="N898" s="561" t="n">
        <v>3204290.3762849</v>
      </c>
      <c r="O898" s="562" t="s">
        <v>10141</v>
      </c>
    </row>
    <row r="899" customFormat="false" ht="63.75" hidden="false" customHeight="false" outlineLevel="0" collapsed="false">
      <c r="A899" s="557" t="s">
        <v>10214</v>
      </c>
      <c r="B899" s="558" t="s">
        <v>109</v>
      </c>
      <c r="C899" s="558" t="s">
        <v>10215</v>
      </c>
      <c r="D899" s="558" t="s">
        <v>3172</v>
      </c>
      <c r="E899" s="559" t="s">
        <v>168</v>
      </c>
      <c r="F899" s="560" t="s">
        <v>10216</v>
      </c>
      <c r="G899" s="560"/>
      <c r="H899" s="560" t="s">
        <v>10217</v>
      </c>
      <c r="I899" s="560"/>
      <c r="J899" s="560" t="s">
        <v>10218</v>
      </c>
      <c r="K899" s="560"/>
      <c r="L899" s="561" t="n">
        <v>7.7350943</v>
      </c>
      <c r="M899" s="560" t="s">
        <v>9299</v>
      </c>
      <c r="N899" s="561" t="n">
        <v>3204298.1113792</v>
      </c>
      <c r="O899" s="562" t="s">
        <v>10141</v>
      </c>
    </row>
    <row r="900" customFormat="false" ht="25.5" hidden="false" customHeight="false" outlineLevel="0" collapsed="false">
      <c r="A900" s="557" t="s">
        <v>10219</v>
      </c>
      <c r="B900" s="558" t="s">
        <v>109</v>
      </c>
      <c r="C900" s="558" t="s">
        <v>10220</v>
      </c>
      <c r="D900" s="558" t="s">
        <v>3172</v>
      </c>
      <c r="E900" s="559" t="s">
        <v>168</v>
      </c>
      <c r="F900" s="560" t="s">
        <v>10221</v>
      </c>
      <c r="G900" s="560"/>
      <c r="H900" s="560" t="s">
        <v>10222</v>
      </c>
      <c r="I900" s="560"/>
      <c r="J900" s="560" t="s">
        <v>10223</v>
      </c>
      <c r="K900" s="560"/>
      <c r="L900" s="561" t="n">
        <v>7.7312392</v>
      </c>
      <c r="M900" s="560" t="s">
        <v>9299</v>
      </c>
      <c r="N900" s="561" t="n">
        <v>3204305.8426184</v>
      </c>
      <c r="O900" s="562" t="s">
        <v>10141</v>
      </c>
    </row>
    <row r="901" customFormat="false" ht="38.25" hidden="false" customHeight="false" outlineLevel="0" collapsed="false">
      <c r="A901" s="557" t="s">
        <v>10224</v>
      </c>
      <c r="B901" s="558" t="s">
        <v>109</v>
      </c>
      <c r="C901" s="558" t="s">
        <v>10225</v>
      </c>
      <c r="D901" s="558" t="s">
        <v>2728</v>
      </c>
      <c r="E901" s="559" t="s">
        <v>168</v>
      </c>
      <c r="F901" s="560" t="s">
        <v>6674</v>
      </c>
      <c r="G901" s="560"/>
      <c r="H901" s="560" t="s">
        <v>10226</v>
      </c>
      <c r="I901" s="560"/>
      <c r="J901" s="560" t="s">
        <v>10227</v>
      </c>
      <c r="K901" s="560"/>
      <c r="L901" s="561" t="n">
        <v>7.5234685</v>
      </c>
      <c r="M901" s="560" t="s">
        <v>9299</v>
      </c>
      <c r="N901" s="561" t="n">
        <v>3204313.3660869</v>
      </c>
      <c r="O901" s="562" t="s">
        <v>10141</v>
      </c>
    </row>
    <row r="902" customFormat="false" ht="38.25" hidden="false" customHeight="false" outlineLevel="0" collapsed="false">
      <c r="A902" s="557" t="s">
        <v>10228</v>
      </c>
      <c r="B902" s="558" t="s">
        <v>109</v>
      </c>
      <c r="C902" s="558" t="s">
        <v>10229</v>
      </c>
      <c r="D902" s="558" t="s">
        <v>2728</v>
      </c>
      <c r="E902" s="559" t="s">
        <v>168</v>
      </c>
      <c r="F902" s="560" t="s">
        <v>6674</v>
      </c>
      <c r="G902" s="560"/>
      <c r="H902" s="560" t="s">
        <v>10230</v>
      </c>
      <c r="I902" s="560"/>
      <c r="J902" s="560" t="s">
        <v>10231</v>
      </c>
      <c r="K902" s="560"/>
      <c r="L902" s="561" t="n">
        <v>7.4635205</v>
      </c>
      <c r="M902" s="560" t="s">
        <v>9299</v>
      </c>
      <c r="N902" s="561" t="n">
        <v>3204320.8296074</v>
      </c>
      <c r="O902" s="562" t="s">
        <v>10232</v>
      </c>
    </row>
    <row r="903" customFormat="false" ht="38.25" hidden="false" customHeight="false" outlineLevel="0" collapsed="false">
      <c r="A903" s="557" t="s">
        <v>10233</v>
      </c>
      <c r="B903" s="558" t="s">
        <v>109</v>
      </c>
      <c r="C903" s="558" t="s">
        <v>10234</v>
      </c>
      <c r="D903" s="558" t="s">
        <v>2728</v>
      </c>
      <c r="E903" s="559" t="s">
        <v>168</v>
      </c>
      <c r="F903" s="560" t="s">
        <v>8322</v>
      </c>
      <c r="G903" s="560"/>
      <c r="H903" s="560" t="s">
        <v>10235</v>
      </c>
      <c r="I903" s="560"/>
      <c r="J903" s="560" t="s">
        <v>10236</v>
      </c>
      <c r="K903" s="560"/>
      <c r="L903" s="561" t="n">
        <v>7.3136506</v>
      </c>
      <c r="M903" s="560" t="s">
        <v>9299</v>
      </c>
      <c r="N903" s="561" t="n">
        <v>3204328.143258</v>
      </c>
      <c r="O903" s="562" t="s">
        <v>10232</v>
      </c>
    </row>
    <row r="904" customFormat="false" ht="25.5" hidden="false" customHeight="false" outlineLevel="0" collapsed="false">
      <c r="A904" s="557" t="s">
        <v>3327</v>
      </c>
      <c r="B904" s="558" t="s">
        <v>109</v>
      </c>
      <c r="C904" s="558" t="s">
        <v>3328</v>
      </c>
      <c r="D904" s="558" t="s">
        <v>2728</v>
      </c>
      <c r="E904" s="559" t="s">
        <v>417</v>
      </c>
      <c r="F904" s="560" t="s">
        <v>10237</v>
      </c>
      <c r="G904" s="560"/>
      <c r="H904" s="560" t="s">
        <v>10238</v>
      </c>
      <c r="I904" s="560"/>
      <c r="J904" s="560" t="s">
        <v>10239</v>
      </c>
      <c r="K904" s="560"/>
      <c r="L904" s="561" t="n">
        <v>7.228806</v>
      </c>
      <c r="M904" s="560" t="s">
        <v>9299</v>
      </c>
      <c r="N904" s="561" t="n">
        <v>3204335.372064</v>
      </c>
      <c r="O904" s="562" t="s">
        <v>10232</v>
      </c>
    </row>
    <row r="905" customFormat="false" ht="89.25" hidden="false" customHeight="false" outlineLevel="0" collapsed="false">
      <c r="A905" s="557" t="s">
        <v>10240</v>
      </c>
      <c r="B905" s="558" t="s">
        <v>109</v>
      </c>
      <c r="C905" s="558" t="s">
        <v>10241</v>
      </c>
      <c r="D905" s="558" t="s">
        <v>3172</v>
      </c>
      <c r="E905" s="559" t="s">
        <v>168</v>
      </c>
      <c r="F905" s="560" t="s">
        <v>9978</v>
      </c>
      <c r="G905" s="560"/>
      <c r="H905" s="560" t="s">
        <v>10242</v>
      </c>
      <c r="I905" s="560"/>
      <c r="J905" s="560" t="s">
        <v>10243</v>
      </c>
      <c r="K905" s="560"/>
      <c r="L905" s="561" t="n">
        <v>7.0149979</v>
      </c>
      <c r="M905" s="560" t="s">
        <v>9299</v>
      </c>
      <c r="N905" s="561" t="n">
        <v>3204342.3870619</v>
      </c>
      <c r="O905" s="562" t="s">
        <v>10232</v>
      </c>
    </row>
    <row r="906" customFormat="false" ht="25.5" hidden="false" customHeight="false" outlineLevel="0" collapsed="false">
      <c r="A906" s="557" t="s">
        <v>10244</v>
      </c>
      <c r="B906" s="558" t="s">
        <v>109</v>
      </c>
      <c r="C906" s="558" t="s">
        <v>10245</v>
      </c>
      <c r="D906" s="558" t="s">
        <v>2728</v>
      </c>
      <c r="E906" s="559" t="s">
        <v>168</v>
      </c>
      <c r="F906" s="560" t="s">
        <v>10246</v>
      </c>
      <c r="G906" s="560"/>
      <c r="H906" s="560" t="s">
        <v>10247</v>
      </c>
      <c r="I906" s="560"/>
      <c r="J906" s="560" t="s">
        <v>9548</v>
      </c>
      <c r="K906" s="560"/>
      <c r="L906" s="561" t="n">
        <v>7.0005849</v>
      </c>
      <c r="M906" s="560" t="s">
        <v>9299</v>
      </c>
      <c r="N906" s="561" t="n">
        <v>3204349.3876468</v>
      </c>
      <c r="O906" s="562" t="s">
        <v>10232</v>
      </c>
    </row>
    <row r="907" customFormat="false" ht="25.5" hidden="false" customHeight="false" outlineLevel="0" collapsed="false">
      <c r="A907" s="557" t="s">
        <v>10248</v>
      </c>
      <c r="B907" s="558" t="s">
        <v>109</v>
      </c>
      <c r="C907" s="558" t="s">
        <v>10249</v>
      </c>
      <c r="D907" s="558" t="s">
        <v>2728</v>
      </c>
      <c r="E907" s="559" t="s">
        <v>168</v>
      </c>
      <c r="F907" s="560" t="s">
        <v>7272</v>
      </c>
      <c r="G907" s="560"/>
      <c r="H907" s="560" t="s">
        <v>8340</v>
      </c>
      <c r="I907" s="560"/>
      <c r="J907" s="560" t="s">
        <v>10250</v>
      </c>
      <c r="K907" s="560"/>
      <c r="L907" s="561" t="n">
        <v>6.9939282</v>
      </c>
      <c r="M907" s="560" t="s">
        <v>9299</v>
      </c>
      <c r="N907" s="561" t="n">
        <v>3204356.381575</v>
      </c>
      <c r="O907" s="562" t="s">
        <v>10232</v>
      </c>
    </row>
    <row r="908" customFormat="false" ht="25.5" hidden="false" customHeight="false" outlineLevel="0" collapsed="false">
      <c r="A908" s="557" t="s">
        <v>3016</v>
      </c>
      <c r="B908" s="558" t="s">
        <v>109</v>
      </c>
      <c r="C908" s="558" t="s">
        <v>3017</v>
      </c>
      <c r="D908" s="558" t="s">
        <v>2728</v>
      </c>
      <c r="E908" s="559" t="s">
        <v>168</v>
      </c>
      <c r="F908" s="560" t="s">
        <v>10251</v>
      </c>
      <c r="G908" s="560"/>
      <c r="H908" s="560" t="s">
        <v>10252</v>
      </c>
      <c r="I908" s="560"/>
      <c r="J908" s="560" t="s">
        <v>10253</v>
      </c>
      <c r="K908" s="560"/>
      <c r="L908" s="561" t="n">
        <v>6.6431906</v>
      </c>
      <c r="M908" s="560" t="s">
        <v>9299</v>
      </c>
      <c r="N908" s="561" t="n">
        <v>3204363.0247656</v>
      </c>
      <c r="O908" s="562" t="s">
        <v>10232</v>
      </c>
    </row>
    <row r="909" customFormat="false" ht="25.5" hidden="false" customHeight="false" outlineLevel="0" collapsed="false">
      <c r="A909" s="557" t="s">
        <v>10254</v>
      </c>
      <c r="B909" s="558" t="s">
        <v>109</v>
      </c>
      <c r="C909" s="558" t="s">
        <v>10255</v>
      </c>
      <c r="D909" s="558" t="s">
        <v>2728</v>
      </c>
      <c r="E909" s="559" t="s">
        <v>168</v>
      </c>
      <c r="F909" s="560" t="s">
        <v>6674</v>
      </c>
      <c r="G909" s="560"/>
      <c r="H909" s="560" t="s">
        <v>10256</v>
      </c>
      <c r="I909" s="560"/>
      <c r="J909" s="560" t="s">
        <v>10208</v>
      </c>
      <c r="K909" s="560"/>
      <c r="L909" s="561" t="n">
        <v>6.1047002</v>
      </c>
      <c r="M909" s="560" t="s">
        <v>9299</v>
      </c>
      <c r="N909" s="561" t="n">
        <v>3204369.1294658</v>
      </c>
      <c r="O909" s="562" t="s">
        <v>10232</v>
      </c>
    </row>
    <row r="910" customFormat="false" ht="25.5" hidden="false" customHeight="false" outlineLevel="0" collapsed="false">
      <c r="A910" s="557" t="s">
        <v>10257</v>
      </c>
      <c r="B910" s="558" t="s">
        <v>109</v>
      </c>
      <c r="C910" s="558" t="s">
        <v>10258</v>
      </c>
      <c r="D910" s="558" t="s">
        <v>2728</v>
      </c>
      <c r="E910" s="559" t="s">
        <v>168</v>
      </c>
      <c r="F910" s="560" t="s">
        <v>7395</v>
      </c>
      <c r="G910" s="560"/>
      <c r="H910" s="560" t="s">
        <v>7583</v>
      </c>
      <c r="I910" s="560"/>
      <c r="J910" s="560" t="s">
        <v>9719</v>
      </c>
      <c r="K910" s="560"/>
      <c r="L910" s="561" t="n">
        <v>5.9947956</v>
      </c>
      <c r="M910" s="560" t="s">
        <v>9299</v>
      </c>
      <c r="N910" s="561" t="n">
        <v>3204375.1242614</v>
      </c>
      <c r="O910" s="562" t="s">
        <v>10232</v>
      </c>
    </row>
    <row r="911" customFormat="false" ht="25.5" hidden="false" customHeight="false" outlineLevel="0" collapsed="false">
      <c r="A911" s="557" t="s">
        <v>10259</v>
      </c>
      <c r="B911" s="558" t="s">
        <v>109</v>
      </c>
      <c r="C911" s="558" t="s">
        <v>10260</v>
      </c>
      <c r="D911" s="558" t="s">
        <v>2728</v>
      </c>
      <c r="E911" s="559" t="s">
        <v>168</v>
      </c>
      <c r="F911" s="560" t="s">
        <v>7395</v>
      </c>
      <c r="G911" s="560"/>
      <c r="H911" s="560" t="s">
        <v>10261</v>
      </c>
      <c r="I911" s="560"/>
      <c r="J911" s="560" t="s">
        <v>10262</v>
      </c>
      <c r="K911" s="560"/>
      <c r="L911" s="561" t="n">
        <v>5.7949691</v>
      </c>
      <c r="M911" s="560" t="s">
        <v>9299</v>
      </c>
      <c r="N911" s="561" t="n">
        <v>3204380.9192305</v>
      </c>
      <c r="O911" s="562" t="s">
        <v>10232</v>
      </c>
    </row>
    <row r="912" customFormat="false" ht="51" hidden="false" customHeight="false" outlineLevel="0" collapsed="false">
      <c r="A912" s="557" t="s">
        <v>3872</v>
      </c>
      <c r="B912" s="558" t="s">
        <v>109</v>
      </c>
      <c r="C912" s="558" t="s">
        <v>3873</v>
      </c>
      <c r="D912" s="558" t="s">
        <v>2728</v>
      </c>
      <c r="E912" s="559" t="s">
        <v>168</v>
      </c>
      <c r="F912" s="560" t="s">
        <v>7850</v>
      </c>
      <c r="G912" s="560"/>
      <c r="H912" s="560" t="s">
        <v>4821</v>
      </c>
      <c r="I912" s="560"/>
      <c r="J912" s="560" t="s">
        <v>10263</v>
      </c>
      <c r="K912" s="560"/>
      <c r="L912" s="561" t="n">
        <v>5.2754201</v>
      </c>
      <c r="M912" s="560" t="s">
        <v>9299</v>
      </c>
      <c r="N912" s="561" t="n">
        <v>3204386.1946506</v>
      </c>
      <c r="O912" s="562" t="s">
        <v>10232</v>
      </c>
    </row>
    <row r="913" customFormat="false" ht="63.75" hidden="false" customHeight="false" outlineLevel="0" collapsed="false">
      <c r="A913" s="557" t="s">
        <v>10264</v>
      </c>
      <c r="B913" s="558" t="s">
        <v>109</v>
      </c>
      <c r="C913" s="558" t="s">
        <v>10265</v>
      </c>
      <c r="D913" s="558" t="s">
        <v>3172</v>
      </c>
      <c r="E913" s="559" t="s">
        <v>168</v>
      </c>
      <c r="F913" s="560" t="s">
        <v>10216</v>
      </c>
      <c r="G913" s="560"/>
      <c r="H913" s="560" t="s">
        <v>10266</v>
      </c>
      <c r="I913" s="560"/>
      <c r="J913" s="560" t="s">
        <v>10267</v>
      </c>
      <c r="K913" s="560"/>
      <c r="L913" s="561" t="n">
        <v>5.1053769</v>
      </c>
      <c r="M913" s="560" t="s">
        <v>9299</v>
      </c>
      <c r="N913" s="561" t="n">
        <v>3204391.3000275</v>
      </c>
      <c r="O913" s="562" t="s">
        <v>10232</v>
      </c>
    </row>
    <row r="914" customFormat="false" ht="25.5" hidden="false" customHeight="false" outlineLevel="0" collapsed="false">
      <c r="A914" s="557" t="s">
        <v>10268</v>
      </c>
      <c r="B914" s="558" t="s">
        <v>109</v>
      </c>
      <c r="C914" s="558" t="s">
        <v>10269</v>
      </c>
      <c r="D914" s="558" t="s">
        <v>2728</v>
      </c>
      <c r="E914" s="559" t="s">
        <v>168</v>
      </c>
      <c r="F914" s="560" t="s">
        <v>7272</v>
      </c>
      <c r="G914" s="560"/>
      <c r="H914" s="560" t="s">
        <v>8609</v>
      </c>
      <c r="I914" s="560"/>
      <c r="J914" s="560" t="s">
        <v>10270</v>
      </c>
      <c r="K914" s="560"/>
      <c r="L914" s="561" t="n">
        <v>4.4061748</v>
      </c>
      <c r="M914" s="560" t="s">
        <v>9299</v>
      </c>
      <c r="N914" s="561" t="n">
        <v>3204395.7062023</v>
      </c>
      <c r="O914" s="562" t="s">
        <v>10232</v>
      </c>
    </row>
    <row r="915" customFormat="false" ht="25.5" hidden="false" customHeight="false" outlineLevel="0" collapsed="false">
      <c r="A915" s="557" t="s">
        <v>10271</v>
      </c>
      <c r="B915" s="558" t="s">
        <v>109</v>
      </c>
      <c r="C915" s="558" t="s">
        <v>10272</v>
      </c>
      <c r="D915" s="558" t="s">
        <v>2728</v>
      </c>
      <c r="E915" s="559" t="s">
        <v>168</v>
      </c>
      <c r="F915" s="560" t="s">
        <v>10273</v>
      </c>
      <c r="G915" s="560"/>
      <c r="H915" s="560" t="s">
        <v>4715</v>
      </c>
      <c r="I915" s="560"/>
      <c r="J915" s="560" t="s">
        <v>10274</v>
      </c>
      <c r="K915" s="560"/>
      <c r="L915" s="561" t="n">
        <v>4.4022982</v>
      </c>
      <c r="M915" s="560" t="s">
        <v>9299</v>
      </c>
      <c r="N915" s="561" t="n">
        <v>3204400.1085005</v>
      </c>
      <c r="O915" s="562" t="s">
        <v>10232</v>
      </c>
    </row>
    <row r="916" customFormat="false" ht="51" hidden="false" customHeight="false" outlineLevel="0" collapsed="false">
      <c r="A916" s="557" t="s">
        <v>10275</v>
      </c>
      <c r="B916" s="558" t="s">
        <v>109</v>
      </c>
      <c r="C916" s="558" t="s">
        <v>10276</v>
      </c>
      <c r="D916" s="558" t="s">
        <v>2728</v>
      </c>
      <c r="E916" s="559" t="s">
        <v>168</v>
      </c>
      <c r="F916" s="560" t="s">
        <v>8322</v>
      </c>
      <c r="G916" s="560"/>
      <c r="H916" s="560" t="s">
        <v>8700</v>
      </c>
      <c r="I916" s="560"/>
      <c r="J916" s="560" t="s">
        <v>10277</v>
      </c>
      <c r="K916" s="560"/>
      <c r="L916" s="561" t="n">
        <v>4.3162528</v>
      </c>
      <c r="M916" s="560" t="s">
        <v>9299</v>
      </c>
      <c r="N916" s="561" t="n">
        <v>3204404.4247533</v>
      </c>
      <c r="O916" s="562" t="s">
        <v>10232</v>
      </c>
    </row>
    <row r="917" customFormat="false" ht="25.5" hidden="false" customHeight="false" outlineLevel="0" collapsed="false">
      <c r="A917" s="557" t="s">
        <v>10278</v>
      </c>
      <c r="B917" s="558" t="s">
        <v>109</v>
      </c>
      <c r="C917" s="558" t="s">
        <v>10279</v>
      </c>
      <c r="D917" s="558" t="s">
        <v>2728</v>
      </c>
      <c r="E917" s="559" t="s">
        <v>168</v>
      </c>
      <c r="F917" s="560" t="s">
        <v>6674</v>
      </c>
      <c r="G917" s="560"/>
      <c r="H917" s="560" t="s">
        <v>10280</v>
      </c>
      <c r="I917" s="560"/>
      <c r="J917" s="560" t="s">
        <v>10280</v>
      </c>
      <c r="K917" s="560"/>
      <c r="L917" s="561" t="n">
        <v>4.1963569</v>
      </c>
      <c r="M917" s="560" t="s">
        <v>9299</v>
      </c>
      <c r="N917" s="561" t="n">
        <v>3204408.6211102</v>
      </c>
      <c r="O917" s="562" t="s">
        <v>10232</v>
      </c>
    </row>
    <row r="918" customFormat="false" ht="15" hidden="false" customHeight="false" outlineLevel="0" collapsed="false">
      <c r="A918" s="557" t="s">
        <v>4232</v>
      </c>
      <c r="B918" s="558" t="s">
        <v>3861</v>
      </c>
      <c r="C918" s="558" t="s">
        <v>4233</v>
      </c>
      <c r="D918" s="558" t="s">
        <v>2728</v>
      </c>
      <c r="E918" s="559" t="s">
        <v>3083</v>
      </c>
      <c r="F918" s="560" t="s">
        <v>10281</v>
      </c>
      <c r="G918" s="560"/>
      <c r="H918" s="560" t="s">
        <v>10282</v>
      </c>
      <c r="I918" s="560"/>
      <c r="J918" s="560" t="s">
        <v>6414</v>
      </c>
      <c r="K918" s="560"/>
      <c r="L918" s="561" t="n">
        <v>3.9461995</v>
      </c>
      <c r="M918" s="560" t="s">
        <v>9299</v>
      </c>
      <c r="N918" s="561" t="n">
        <v>3204412.5673097</v>
      </c>
      <c r="O918" s="562" t="s">
        <v>10232</v>
      </c>
    </row>
    <row r="919" customFormat="false" ht="38.25" hidden="false" customHeight="false" outlineLevel="0" collapsed="false">
      <c r="A919" s="557" t="s">
        <v>10283</v>
      </c>
      <c r="B919" s="558" t="s">
        <v>109</v>
      </c>
      <c r="C919" s="558" t="s">
        <v>10284</v>
      </c>
      <c r="D919" s="558" t="s">
        <v>3172</v>
      </c>
      <c r="E919" s="559" t="s">
        <v>168</v>
      </c>
      <c r="F919" s="560" t="s">
        <v>10285</v>
      </c>
      <c r="G919" s="560"/>
      <c r="H919" s="560" t="s">
        <v>10286</v>
      </c>
      <c r="I919" s="560"/>
      <c r="J919" s="560" t="s">
        <v>10287</v>
      </c>
      <c r="K919" s="560"/>
      <c r="L919" s="561" t="n">
        <v>3.8948268</v>
      </c>
      <c r="M919" s="560" t="s">
        <v>9299</v>
      </c>
      <c r="N919" s="561" t="n">
        <v>3204416.4621365</v>
      </c>
      <c r="O919" s="562" t="s">
        <v>10232</v>
      </c>
    </row>
    <row r="920" customFormat="false" ht="25.5" hidden="false" customHeight="false" outlineLevel="0" collapsed="false">
      <c r="A920" s="557" t="s">
        <v>3771</v>
      </c>
      <c r="B920" s="558" t="s">
        <v>109</v>
      </c>
      <c r="C920" s="558" t="s">
        <v>3772</v>
      </c>
      <c r="D920" s="558" t="s">
        <v>2728</v>
      </c>
      <c r="E920" s="559" t="s">
        <v>168</v>
      </c>
      <c r="F920" s="560" t="s">
        <v>6674</v>
      </c>
      <c r="G920" s="560"/>
      <c r="H920" s="560" t="s">
        <v>10288</v>
      </c>
      <c r="I920" s="560"/>
      <c r="J920" s="560" t="s">
        <v>10288</v>
      </c>
      <c r="K920" s="560"/>
      <c r="L920" s="561" t="n">
        <v>3.8766345</v>
      </c>
      <c r="M920" s="560" t="s">
        <v>9299</v>
      </c>
      <c r="N920" s="561" t="n">
        <v>3204420.338771</v>
      </c>
      <c r="O920" s="562" t="s">
        <v>10232</v>
      </c>
    </row>
    <row r="921" customFormat="false" ht="38.25" hidden="false" customHeight="false" outlineLevel="0" collapsed="false">
      <c r="A921" s="557" t="s">
        <v>10289</v>
      </c>
      <c r="B921" s="558" t="s">
        <v>109</v>
      </c>
      <c r="C921" s="558" t="s">
        <v>10290</v>
      </c>
      <c r="D921" s="558" t="s">
        <v>2728</v>
      </c>
      <c r="E921" s="559" t="s">
        <v>168</v>
      </c>
      <c r="F921" s="560" t="s">
        <v>6674</v>
      </c>
      <c r="G921" s="560"/>
      <c r="H921" s="560" t="s">
        <v>10291</v>
      </c>
      <c r="I921" s="560"/>
      <c r="J921" s="560" t="s">
        <v>10291</v>
      </c>
      <c r="K921" s="560"/>
      <c r="L921" s="561" t="n">
        <v>3.5469207</v>
      </c>
      <c r="M921" s="560" t="s">
        <v>9299</v>
      </c>
      <c r="N921" s="561" t="n">
        <v>3204423.8856917</v>
      </c>
      <c r="O921" s="562" t="s">
        <v>10232</v>
      </c>
    </row>
    <row r="922" customFormat="false" ht="25.5" hidden="false" customHeight="false" outlineLevel="0" collapsed="false">
      <c r="A922" s="557" t="s">
        <v>10292</v>
      </c>
      <c r="B922" s="558" t="s">
        <v>109</v>
      </c>
      <c r="C922" s="558" t="s">
        <v>10293</v>
      </c>
      <c r="D922" s="558" t="s">
        <v>2728</v>
      </c>
      <c r="E922" s="559" t="s">
        <v>168</v>
      </c>
      <c r="F922" s="560" t="s">
        <v>7981</v>
      </c>
      <c r="G922" s="560"/>
      <c r="H922" s="560" t="s">
        <v>4803</v>
      </c>
      <c r="I922" s="560"/>
      <c r="J922" s="560" t="s">
        <v>10294</v>
      </c>
      <c r="K922" s="560"/>
      <c r="L922" s="561" t="n">
        <v>3.4969641</v>
      </c>
      <c r="M922" s="560" t="s">
        <v>9299</v>
      </c>
      <c r="N922" s="561" t="n">
        <v>3204427.3826558</v>
      </c>
      <c r="O922" s="562" t="s">
        <v>10232</v>
      </c>
    </row>
    <row r="923" customFormat="false" ht="63.75" hidden="false" customHeight="false" outlineLevel="0" collapsed="false">
      <c r="A923" s="557" t="s">
        <v>10295</v>
      </c>
      <c r="B923" s="558" t="s">
        <v>109</v>
      </c>
      <c r="C923" s="558" t="s">
        <v>10296</v>
      </c>
      <c r="D923" s="558" t="s">
        <v>2728</v>
      </c>
      <c r="E923" s="559" t="s">
        <v>417</v>
      </c>
      <c r="F923" s="560" t="s">
        <v>10297</v>
      </c>
      <c r="G923" s="560"/>
      <c r="H923" s="560" t="s">
        <v>10298</v>
      </c>
      <c r="I923" s="560"/>
      <c r="J923" s="560" t="s">
        <v>10299</v>
      </c>
      <c r="K923" s="560"/>
      <c r="L923" s="561" t="n">
        <v>3.4777307</v>
      </c>
      <c r="M923" s="560" t="s">
        <v>9299</v>
      </c>
      <c r="N923" s="561" t="n">
        <v>3204430.8603865</v>
      </c>
      <c r="O923" s="562" t="s">
        <v>10232</v>
      </c>
    </row>
    <row r="924" customFormat="false" ht="25.5" hidden="false" customHeight="false" outlineLevel="0" collapsed="false">
      <c r="A924" s="557" t="s">
        <v>10300</v>
      </c>
      <c r="B924" s="558" t="s">
        <v>109</v>
      </c>
      <c r="C924" s="558" t="s">
        <v>10301</v>
      </c>
      <c r="D924" s="558" t="s">
        <v>2728</v>
      </c>
      <c r="E924" s="559" t="s">
        <v>168</v>
      </c>
      <c r="F924" s="560" t="s">
        <v>6846</v>
      </c>
      <c r="G924" s="560"/>
      <c r="H924" s="560" t="s">
        <v>10302</v>
      </c>
      <c r="I924" s="560"/>
      <c r="J924" s="560" t="s">
        <v>9921</v>
      </c>
      <c r="K924" s="560"/>
      <c r="L924" s="561" t="n">
        <v>3.4370161</v>
      </c>
      <c r="M924" s="560" t="s">
        <v>9299</v>
      </c>
      <c r="N924" s="561" t="n">
        <v>3204434.2974026</v>
      </c>
      <c r="O924" s="562" t="s">
        <v>10232</v>
      </c>
    </row>
    <row r="925" customFormat="false" ht="38.25" hidden="false" customHeight="false" outlineLevel="0" collapsed="false">
      <c r="A925" s="557" t="s">
        <v>10303</v>
      </c>
      <c r="B925" s="558" t="s">
        <v>109</v>
      </c>
      <c r="C925" s="558" t="s">
        <v>10304</v>
      </c>
      <c r="D925" s="558" t="s">
        <v>3172</v>
      </c>
      <c r="E925" s="559" t="s">
        <v>2798</v>
      </c>
      <c r="F925" s="560" t="s">
        <v>9882</v>
      </c>
      <c r="G925" s="560"/>
      <c r="H925" s="560" t="s">
        <v>5403</v>
      </c>
      <c r="I925" s="560"/>
      <c r="J925" s="560" t="s">
        <v>4974</v>
      </c>
      <c r="K925" s="560"/>
      <c r="L925" s="561" t="n">
        <v>3.4023422</v>
      </c>
      <c r="M925" s="560" t="s">
        <v>9299</v>
      </c>
      <c r="N925" s="561" t="n">
        <v>3204437.6997448</v>
      </c>
      <c r="O925" s="562" t="s">
        <v>10232</v>
      </c>
    </row>
    <row r="926" customFormat="false" ht="15" hidden="false" customHeight="false" outlineLevel="0" collapsed="false">
      <c r="A926" s="557" t="s">
        <v>4139</v>
      </c>
      <c r="B926" s="558" t="s">
        <v>65</v>
      </c>
      <c r="C926" s="558" t="s">
        <v>4140</v>
      </c>
      <c r="D926" s="558" t="s">
        <v>2728</v>
      </c>
      <c r="E926" s="559" t="s">
        <v>168</v>
      </c>
      <c r="F926" s="560" t="s">
        <v>10305</v>
      </c>
      <c r="G926" s="560"/>
      <c r="H926" s="560" t="s">
        <v>10306</v>
      </c>
      <c r="I926" s="560"/>
      <c r="J926" s="560" t="s">
        <v>10307</v>
      </c>
      <c r="K926" s="560"/>
      <c r="L926" s="561" t="n">
        <v>3.2635664</v>
      </c>
      <c r="M926" s="560" t="s">
        <v>9299</v>
      </c>
      <c r="N926" s="561" t="n">
        <v>3204440.9633112</v>
      </c>
      <c r="O926" s="562" t="s">
        <v>10232</v>
      </c>
    </row>
    <row r="927" customFormat="false" ht="38.25" hidden="false" customHeight="false" outlineLevel="0" collapsed="false">
      <c r="A927" s="557" t="s">
        <v>10308</v>
      </c>
      <c r="B927" s="558" t="s">
        <v>109</v>
      </c>
      <c r="C927" s="558" t="s">
        <v>10309</v>
      </c>
      <c r="D927" s="558" t="s">
        <v>2728</v>
      </c>
      <c r="E927" s="559" t="s">
        <v>417</v>
      </c>
      <c r="F927" s="560" t="s">
        <v>10310</v>
      </c>
      <c r="G927" s="560"/>
      <c r="H927" s="560" t="s">
        <v>9359</v>
      </c>
      <c r="I927" s="560"/>
      <c r="J927" s="560" t="s">
        <v>10311</v>
      </c>
      <c r="K927" s="560"/>
      <c r="L927" s="561" t="n">
        <v>3.1271251</v>
      </c>
      <c r="M927" s="560" t="s">
        <v>9299</v>
      </c>
      <c r="N927" s="561" t="n">
        <v>3204444.0904363</v>
      </c>
      <c r="O927" s="562" t="s">
        <v>10232</v>
      </c>
    </row>
    <row r="928" customFormat="false" ht="38.25" hidden="false" customHeight="false" outlineLevel="0" collapsed="false">
      <c r="A928" s="557" t="s">
        <v>10312</v>
      </c>
      <c r="B928" s="558" t="s">
        <v>109</v>
      </c>
      <c r="C928" s="558" t="s">
        <v>10313</v>
      </c>
      <c r="D928" s="558" t="s">
        <v>2728</v>
      </c>
      <c r="E928" s="559" t="s">
        <v>168</v>
      </c>
      <c r="F928" s="560" t="s">
        <v>10314</v>
      </c>
      <c r="G928" s="560"/>
      <c r="H928" s="560" t="s">
        <v>7610</v>
      </c>
      <c r="I928" s="560"/>
      <c r="J928" s="560" t="s">
        <v>10315</v>
      </c>
      <c r="K928" s="560"/>
      <c r="L928" s="561" t="n">
        <v>2.8740847</v>
      </c>
      <c r="M928" s="560" t="s">
        <v>9299</v>
      </c>
      <c r="N928" s="561" t="n">
        <v>3204446.964521</v>
      </c>
      <c r="O928" s="562" t="s">
        <v>10232</v>
      </c>
    </row>
    <row r="929" customFormat="false" ht="25.5" hidden="false" customHeight="false" outlineLevel="0" collapsed="false">
      <c r="A929" s="557" t="s">
        <v>10316</v>
      </c>
      <c r="B929" s="558" t="s">
        <v>109</v>
      </c>
      <c r="C929" s="558" t="s">
        <v>10317</v>
      </c>
      <c r="D929" s="558" t="s">
        <v>2728</v>
      </c>
      <c r="E929" s="559" t="s">
        <v>417</v>
      </c>
      <c r="F929" s="560" t="s">
        <v>10318</v>
      </c>
      <c r="G929" s="560"/>
      <c r="H929" s="560" t="s">
        <v>10319</v>
      </c>
      <c r="I929" s="560"/>
      <c r="J929" s="560" t="s">
        <v>9625</v>
      </c>
      <c r="K929" s="560"/>
      <c r="L929" s="561" t="n">
        <v>2.6977982</v>
      </c>
      <c r="M929" s="560" t="s">
        <v>9299</v>
      </c>
      <c r="N929" s="561" t="n">
        <v>3204449.6623192</v>
      </c>
      <c r="O929" s="562" t="s">
        <v>10232</v>
      </c>
    </row>
    <row r="930" customFormat="false" ht="38.25" hidden="false" customHeight="false" outlineLevel="0" collapsed="false">
      <c r="A930" s="557" t="s">
        <v>10320</v>
      </c>
      <c r="B930" s="558" t="s">
        <v>109</v>
      </c>
      <c r="C930" s="558" t="s">
        <v>10321</v>
      </c>
      <c r="D930" s="558" t="s">
        <v>3172</v>
      </c>
      <c r="E930" s="559" t="s">
        <v>168</v>
      </c>
      <c r="F930" s="560" t="s">
        <v>10322</v>
      </c>
      <c r="G930" s="560"/>
      <c r="H930" s="560" t="s">
        <v>10323</v>
      </c>
      <c r="I930" s="560"/>
      <c r="J930" s="560" t="s">
        <v>8246</v>
      </c>
      <c r="K930" s="560"/>
      <c r="L930" s="561" t="n">
        <v>2.6020065</v>
      </c>
      <c r="M930" s="560" t="s">
        <v>9299</v>
      </c>
      <c r="N930" s="561" t="n">
        <v>3204452.2643257</v>
      </c>
      <c r="O930" s="562" t="s">
        <v>10232</v>
      </c>
    </row>
    <row r="931" customFormat="false" ht="38.25" hidden="false" customHeight="false" outlineLevel="0" collapsed="false">
      <c r="A931" s="557" t="s">
        <v>10324</v>
      </c>
      <c r="B931" s="558" t="s">
        <v>109</v>
      </c>
      <c r="C931" s="558" t="s">
        <v>10325</v>
      </c>
      <c r="D931" s="558" t="s">
        <v>2728</v>
      </c>
      <c r="E931" s="559" t="s">
        <v>168</v>
      </c>
      <c r="F931" s="560" t="s">
        <v>10326</v>
      </c>
      <c r="G931" s="560"/>
      <c r="H931" s="560" t="s">
        <v>10327</v>
      </c>
      <c r="I931" s="560"/>
      <c r="J931" s="560" t="s">
        <v>7764</v>
      </c>
      <c r="K931" s="560"/>
      <c r="L931" s="561" t="n">
        <v>2.5515343</v>
      </c>
      <c r="M931" s="560" t="s">
        <v>9299</v>
      </c>
      <c r="N931" s="561" t="n">
        <v>3204454.81586</v>
      </c>
      <c r="O931" s="562" t="s">
        <v>10232</v>
      </c>
    </row>
    <row r="932" customFormat="false" ht="38.25" hidden="false" customHeight="false" outlineLevel="0" collapsed="false">
      <c r="A932" s="557" t="s">
        <v>10328</v>
      </c>
      <c r="B932" s="558" t="s">
        <v>109</v>
      </c>
      <c r="C932" s="558" t="s">
        <v>10329</v>
      </c>
      <c r="D932" s="558" t="s">
        <v>3172</v>
      </c>
      <c r="E932" s="559" t="s">
        <v>168</v>
      </c>
      <c r="F932" s="560" t="s">
        <v>10330</v>
      </c>
      <c r="G932" s="560"/>
      <c r="H932" s="560" t="s">
        <v>10331</v>
      </c>
      <c r="I932" s="560"/>
      <c r="J932" s="560" t="s">
        <v>10332</v>
      </c>
      <c r="K932" s="560"/>
      <c r="L932" s="561" t="n">
        <v>2.5149578</v>
      </c>
      <c r="M932" s="560" t="s">
        <v>9299</v>
      </c>
      <c r="N932" s="561" t="n">
        <v>3204457.3308178</v>
      </c>
      <c r="O932" s="562" t="s">
        <v>10232</v>
      </c>
    </row>
    <row r="933" customFormat="false" ht="25.5" hidden="false" customHeight="false" outlineLevel="0" collapsed="false">
      <c r="A933" s="557" t="s">
        <v>10333</v>
      </c>
      <c r="B933" s="558" t="s">
        <v>109</v>
      </c>
      <c r="C933" s="558" t="s">
        <v>10334</v>
      </c>
      <c r="D933" s="558" t="s">
        <v>2728</v>
      </c>
      <c r="E933" s="559" t="s">
        <v>168</v>
      </c>
      <c r="F933" s="560" t="s">
        <v>6846</v>
      </c>
      <c r="G933" s="560"/>
      <c r="H933" s="560" t="s">
        <v>4715</v>
      </c>
      <c r="I933" s="560"/>
      <c r="J933" s="560" t="s">
        <v>10335</v>
      </c>
      <c r="K933" s="560"/>
      <c r="L933" s="561" t="n">
        <v>2.3579529</v>
      </c>
      <c r="M933" s="560" t="s">
        <v>9299</v>
      </c>
      <c r="N933" s="561" t="n">
        <v>3204459.6887707</v>
      </c>
      <c r="O933" s="562" t="s">
        <v>10232</v>
      </c>
    </row>
    <row r="934" customFormat="false" ht="38.25" hidden="false" customHeight="false" outlineLevel="0" collapsed="false">
      <c r="A934" s="557" t="s">
        <v>10336</v>
      </c>
      <c r="B934" s="558" t="s">
        <v>109</v>
      </c>
      <c r="C934" s="558" t="s">
        <v>10337</v>
      </c>
      <c r="D934" s="558" t="s">
        <v>3172</v>
      </c>
      <c r="E934" s="559" t="s">
        <v>168</v>
      </c>
      <c r="F934" s="560" t="s">
        <v>10338</v>
      </c>
      <c r="G934" s="560"/>
      <c r="H934" s="560" t="s">
        <v>10339</v>
      </c>
      <c r="I934" s="560"/>
      <c r="J934" s="560" t="s">
        <v>10340</v>
      </c>
      <c r="K934" s="560"/>
      <c r="L934" s="561" t="n">
        <v>2.2037129</v>
      </c>
      <c r="M934" s="560" t="s">
        <v>9299</v>
      </c>
      <c r="N934" s="561" t="n">
        <v>3204461.8924836</v>
      </c>
      <c r="O934" s="562" t="s">
        <v>10232</v>
      </c>
    </row>
    <row r="935" customFormat="false" ht="25.5" hidden="false" customHeight="false" outlineLevel="0" collapsed="false">
      <c r="A935" s="557" t="s">
        <v>10341</v>
      </c>
      <c r="B935" s="558" t="s">
        <v>109</v>
      </c>
      <c r="C935" s="558" t="s">
        <v>10342</v>
      </c>
      <c r="D935" s="558" t="s">
        <v>2728</v>
      </c>
      <c r="E935" s="559" t="s">
        <v>168</v>
      </c>
      <c r="F935" s="560" t="s">
        <v>9846</v>
      </c>
      <c r="G935" s="560"/>
      <c r="H935" s="560" t="s">
        <v>4619</v>
      </c>
      <c r="I935" s="560"/>
      <c r="J935" s="560" t="s">
        <v>10343</v>
      </c>
      <c r="K935" s="560"/>
      <c r="L935" s="561" t="n">
        <v>2.1223495</v>
      </c>
      <c r="M935" s="560" t="s">
        <v>9299</v>
      </c>
      <c r="N935" s="561" t="n">
        <v>3204464.0148331</v>
      </c>
      <c r="O935" s="562" t="s">
        <v>10232</v>
      </c>
    </row>
    <row r="936" customFormat="false" ht="25.5" hidden="false" customHeight="false" outlineLevel="0" collapsed="false">
      <c r="A936" s="557" t="s">
        <v>10344</v>
      </c>
      <c r="B936" s="558" t="s">
        <v>109</v>
      </c>
      <c r="C936" s="558" t="s">
        <v>10345</v>
      </c>
      <c r="D936" s="558" t="s">
        <v>2728</v>
      </c>
      <c r="E936" s="559" t="s">
        <v>168</v>
      </c>
      <c r="F936" s="560" t="s">
        <v>10346</v>
      </c>
      <c r="G936" s="560"/>
      <c r="H936" s="560" t="s">
        <v>10347</v>
      </c>
      <c r="I936" s="560"/>
      <c r="J936" s="560" t="s">
        <v>10348</v>
      </c>
      <c r="K936" s="560"/>
      <c r="L936" s="561" t="n">
        <v>1.967376</v>
      </c>
      <c r="M936" s="560" t="s">
        <v>9299</v>
      </c>
      <c r="N936" s="561" t="n">
        <v>3204465.9822091</v>
      </c>
      <c r="O936" s="562" t="s">
        <v>10232</v>
      </c>
    </row>
    <row r="937" customFormat="false" ht="25.5" hidden="false" customHeight="false" outlineLevel="0" collapsed="false">
      <c r="A937" s="557" t="s">
        <v>10349</v>
      </c>
      <c r="B937" s="558" t="s">
        <v>109</v>
      </c>
      <c r="C937" s="558" t="s">
        <v>10350</v>
      </c>
      <c r="D937" s="558" t="s">
        <v>2728</v>
      </c>
      <c r="E937" s="559" t="s">
        <v>168</v>
      </c>
      <c r="F937" s="560" t="s">
        <v>7395</v>
      </c>
      <c r="G937" s="560"/>
      <c r="H937" s="560" t="s">
        <v>7161</v>
      </c>
      <c r="I937" s="560"/>
      <c r="J937" s="560" t="s">
        <v>10351</v>
      </c>
      <c r="K937" s="560"/>
      <c r="L937" s="561" t="n">
        <v>1.8583866</v>
      </c>
      <c r="M937" s="560" t="s">
        <v>9299</v>
      </c>
      <c r="N937" s="561" t="n">
        <v>3204467.8405957</v>
      </c>
      <c r="O937" s="562" t="s">
        <v>10232</v>
      </c>
    </row>
    <row r="938" customFormat="false" ht="25.5" hidden="false" customHeight="false" outlineLevel="0" collapsed="false">
      <c r="A938" s="557" t="s">
        <v>10352</v>
      </c>
      <c r="B938" s="558" t="s">
        <v>109</v>
      </c>
      <c r="C938" s="558" t="s">
        <v>10353</v>
      </c>
      <c r="D938" s="558" t="s">
        <v>2728</v>
      </c>
      <c r="E938" s="559" t="s">
        <v>417</v>
      </c>
      <c r="F938" s="560" t="s">
        <v>10354</v>
      </c>
      <c r="G938" s="560"/>
      <c r="H938" s="560" t="s">
        <v>4678</v>
      </c>
      <c r="I938" s="560"/>
      <c r="J938" s="560" t="s">
        <v>10355</v>
      </c>
      <c r="K938" s="560"/>
      <c r="L938" s="561" t="n">
        <v>1.807261</v>
      </c>
      <c r="M938" s="560" t="s">
        <v>9299</v>
      </c>
      <c r="N938" s="561" t="n">
        <v>3204469.6478567</v>
      </c>
      <c r="O938" s="562" t="s">
        <v>10232</v>
      </c>
    </row>
    <row r="939" customFormat="false" ht="25.5" hidden="false" customHeight="false" outlineLevel="0" collapsed="false">
      <c r="A939" s="557" t="s">
        <v>10356</v>
      </c>
      <c r="B939" s="558" t="s">
        <v>109</v>
      </c>
      <c r="C939" s="558" t="s">
        <v>10357</v>
      </c>
      <c r="D939" s="558" t="s">
        <v>2728</v>
      </c>
      <c r="E939" s="559" t="s">
        <v>168</v>
      </c>
      <c r="F939" s="560" t="s">
        <v>7395</v>
      </c>
      <c r="G939" s="560"/>
      <c r="H939" s="560" t="s">
        <v>10358</v>
      </c>
      <c r="I939" s="560"/>
      <c r="J939" s="560" t="s">
        <v>8060</v>
      </c>
      <c r="K939" s="560"/>
      <c r="L939" s="561" t="n">
        <v>1.378803</v>
      </c>
      <c r="M939" s="560" t="s">
        <v>9299</v>
      </c>
      <c r="N939" s="561" t="n">
        <v>3204471.0266597</v>
      </c>
      <c r="O939" s="562" t="s">
        <v>10232</v>
      </c>
    </row>
    <row r="940" customFormat="false" ht="25.5" hidden="false" customHeight="false" outlineLevel="0" collapsed="false">
      <c r="A940" s="557" t="s">
        <v>10359</v>
      </c>
      <c r="B940" s="558" t="s">
        <v>109</v>
      </c>
      <c r="C940" s="558" t="s">
        <v>10360</v>
      </c>
      <c r="D940" s="558" t="s">
        <v>2728</v>
      </c>
      <c r="E940" s="559" t="s">
        <v>168</v>
      </c>
      <c r="F940" s="560" t="s">
        <v>6674</v>
      </c>
      <c r="G940" s="560"/>
      <c r="H940" s="560" t="s">
        <v>9794</v>
      </c>
      <c r="I940" s="560"/>
      <c r="J940" s="560" t="s">
        <v>9794</v>
      </c>
      <c r="K940" s="560"/>
      <c r="L940" s="561" t="n">
        <v>1.1989591</v>
      </c>
      <c r="M940" s="560" t="s">
        <v>9299</v>
      </c>
      <c r="N940" s="561" t="n">
        <v>3204472.2256188</v>
      </c>
      <c r="O940" s="562" t="s">
        <v>10232</v>
      </c>
    </row>
    <row r="941" customFormat="false" ht="38.25" hidden="false" customHeight="false" outlineLevel="0" collapsed="false">
      <c r="A941" s="557" t="s">
        <v>10361</v>
      </c>
      <c r="B941" s="558" t="s">
        <v>109</v>
      </c>
      <c r="C941" s="558" t="s">
        <v>10362</v>
      </c>
      <c r="D941" s="558" t="s">
        <v>2728</v>
      </c>
      <c r="E941" s="559" t="s">
        <v>164</v>
      </c>
      <c r="F941" s="560" t="s">
        <v>10363</v>
      </c>
      <c r="G941" s="560"/>
      <c r="H941" s="560" t="s">
        <v>8272</v>
      </c>
      <c r="I941" s="560"/>
      <c r="J941" s="560" t="s">
        <v>10364</v>
      </c>
      <c r="K941" s="560"/>
      <c r="L941" s="561" t="n">
        <v>1.1204273</v>
      </c>
      <c r="M941" s="560" t="s">
        <v>9299</v>
      </c>
      <c r="N941" s="561" t="n">
        <v>3204473.3460461</v>
      </c>
      <c r="O941" s="562" t="s">
        <v>10232</v>
      </c>
    </row>
    <row r="942" customFormat="false" ht="38.25" hidden="false" customHeight="false" outlineLevel="0" collapsed="false">
      <c r="A942" s="557" t="s">
        <v>10365</v>
      </c>
      <c r="B942" s="558" t="s">
        <v>109</v>
      </c>
      <c r="C942" s="558" t="s">
        <v>10366</v>
      </c>
      <c r="D942" s="558" t="s">
        <v>3172</v>
      </c>
      <c r="E942" s="559" t="s">
        <v>2798</v>
      </c>
      <c r="F942" s="560" t="s">
        <v>10367</v>
      </c>
      <c r="G942" s="560"/>
      <c r="H942" s="560" t="s">
        <v>4590</v>
      </c>
      <c r="I942" s="560"/>
      <c r="J942" s="560" t="s">
        <v>9595</v>
      </c>
      <c r="K942" s="560"/>
      <c r="L942" s="561" t="n">
        <v>1.0598798</v>
      </c>
      <c r="M942" s="560" t="s">
        <v>9299</v>
      </c>
      <c r="N942" s="561" t="n">
        <v>3204474.4059259</v>
      </c>
      <c r="O942" s="562" t="s">
        <v>10232</v>
      </c>
    </row>
    <row r="943" customFormat="false" ht="25.5" hidden="false" customHeight="false" outlineLevel="0" collapsed="false">
      <c r="A943" s="557" t="s">
        <v>10368</v>
      </c>
      <c r="B943" s="558" t="s">
        <v>109</v>
      </c>
      <c r="C943" s="558" t="s">
        <v>10369</v>
      </c>
      <c r="D943" s="558" t="s">
        <v>2728</v>
      </c>
      <c r="E943" s="559" t="s">
        <v>417</v>
      </c>
      <c r="F943" s="560" t="s">
        <v>10370</v>
      </c>
      <c r="G943" s="560"/>
      <c r="H943" s="560" t="s">
        <v>5236</v>
      </c>
      <c r="I943" s="560"/>
      <c r="J943" s="560" t="s">
        <v>10371</v>
      </c>
      <c r="K943" s="560"/>
      <c r="L943" s="561" t="n">
        <v>1.0306253</v>
      </c>
      <c r="M943" s="560" t="s">
        <v>9299</v>
      </c>
      <c r="N943" s="561" t="n">
        <v>3204475.4365512</v>
      </c>
      <c r="O943" s="562" t="s">
        <v>10232</v>
      </c>
    </row>
    <row r="944" customFormat="false" ht="15" hidden="false" customHeight="false" outlineLevel="0" collapsed="false">
      <c r="A944" s="557" t="s">
        <v>4141</v>
      </c>
      <c r="B944" s="558" t="s">
        <v>65</v>
      </c>
      <c r="C944" s="558" t="s">
        <v>4142</v>
      </c>
      <c r="D944" s="558" t="s">
        <v>2728</v>
      </c>
      <c r="E944" s="559" t="s">
        <v>168</v>
      </c>
      <c r="F944" s="560" t="s">
        <v>10305</v>
      </c>
      <c r="G944" s="560"/>
      <c r="H944" s="560" t="s">
        <v>6011</v>
      </c>
      <c r="I944" s="560"/>
      <c r="J944" s="560" t="s">
        <v>7005</v>
      </c>
      <c r="K944" s="560"/>
      <c r="L944" s="561" t="n">
        <v>0.9591672</v>
      </c>
      <c r="M944" s="560" t="s">
        <v>9299</v>
      </c>
      <c r="N944" s="561" t="n">
        <v>3204476.3957184</v>
      </c>
      <c r="O944" s="562" t="s">
        <v>10232</v>
      </c>
    </row>
    <row r="945" customFormat="false" ht="38.25" hidden="false" customHeight="false" outlineLevel="0" collapsed="false">
      <c r="A945" s="557" t="s">
        <v>10372</v>
      </c>
      <c r="B945" s="558" t="s">
        <v>109</v>
      </c>
      <c r="C945" s="558" t="s">
        <v>10373</v>
      </c>
      <c r="D945" s="558" t="s">
        <v>3172</v>
      </c>
      <c r="E945" s="559" t="s">
        <v>2798</v>
      </c>
      <c r="F945" s="560" t="s">
        <v>10367</v>
      </c>
      <c r="G945" s="560"/>
      <c r="H945" s="560" t="s">
        <v>10374</v>
      </c>
      <c r="I945" s="560"/>
      <c r="J945" s="560" t="s">
        <v>6157</v>
      </c>
      <c r="K945" s="560"/>
      <c r="L945" s="561" t="n">
        <v>0.6546317</v>
      </c>
      <c r="M945" s="560" t="s">
        <v>9299</v>
      </c>
      <c r="N945" s="561" t="n">
        <v>3204477.0503501</v>
      </c>
      <c r="O945" s="562" t="s">
        <v>10232</v>
      </c>
    </row>
    <row r="946" customFormat="false" ht="51" hidden="false" customHeight="false" outlineLevel="0" collapsed="false">
      <c r="A946" s="557" t="s">
        <v>10375</v>
      </c>
      <c r="B946" s="558" t="s">
        <v>109</v>
      </c>
      <c r="C946" s="558" t="s">
        <v>10376</v>
      </c>
      <c r="D946" s="558" t="s">
        <v>3172</v>
      </c>
      <c r="E946" s="559" t="s">
        <v>168</v>
      </c>
      <c r="F946" s="560" t="s">
        <v>10377</v>
      </c>
      <c r="G946" s="560"/>
      <c r="H946" s="560" t="s">
        <v>10378</v>
      </c>
      <c r="I946" s="560"/>
      <c r="J946" s="560" t="s">
        <v>6157</v>
      </c>
      <c r="K946" s="560"/>
      <c r="L946" s="561" t="n">
        <v>0.653814</v>
      </c>
      <c r="M946" s="560" t="s">
        <v>9299</v>
      </c>
      <c r="N946" s="561" t="n">
        <v>3204477.7041641</v>
      </c>
      <c r="O946" s="562" t="s">
        <v>10232</v>
      </c>
    </row>
    <row r="947" customFormat="false" ht="38.25" hidden="false" customHeight="false" outlineLevel="0" collapsed="false">
      <c r="A947" s="557" t="s">
        <v>10379</v>
      </c>
      <c r="B947" s="558" t="s">
        <v>109</v>
      </c>
      <c r="C947" s="558" t="s">
        <v>10380</v>
      </c>
      <c r="D947" s="558" t="s">
        <v>2728</v>
      </c>
      <c r="E947" s="559" t="s">
        <v>168</v>
      </c>
      <c r="F947" s="560" t="s">
        <v>10381</v>
      </c>
      <c r="G947" s="560"/>
      <c r="H947" s="560" t="s">
        <v>10382</v>
      </c>
      <c r="I947" s="560"/>
      <c r="J947" s="560" t="s">
        <v>4696</v>
      </c>
      <c r="K947" s="560"/>
      <c r="L947" s="561" t="n">
        <v>0.621621</v>
      </c>
      <c r="M947" s="560" t="s">
        <v>9299</v>
      </c>
      <c r="N947" s="561" t="n">
        <v>3204478.3257851</v>
      </c>
      <c r="O947" s="562" t="s">
        <v>10232</v>
      </c>
    </row>
    <row r="948" customFormat="false" ht="38.25" hidden="false" customHeight="false" outlineLevel="0" collapsed="false">
      <c r="A948" s="557" t="s">
        <v>10383</v>
      </c>
      <c r="B948" s="558" t="s">
        <v>109</v>
      </c>
      <c r="C948" s="558" t="s">
        <v>10384</v>
      </c>
      <c r="D948" s="558" t="s">
        <v>2728</v>
      </c>
      <c r="E948" s="559" t="s">
        <v>168</v>
      </c>
      <c r="F948" s="560" t="s">
        <v>10385</v>
      </c>
      <c r="G948" s="560"/>
      <c r="H948" s="560" t="s">
        <v>10386</v>
      </c>
      <c r="I948" s="560"/>
      <c r="J948" s="560" t="s">
        <v>4720</v>
      </c>
      <c r="K948" s="560"/>
      <c r="L948" s="561" t="n">
        <v>0.5754244</v>
      </c>
      <c r="M948" s="560" t="s">
        <v>9299</v>
      </c>
      <c r="N948" s="561" t="n">
        <v>3204478.9012095</v>
      </c>
      <c r="O948" s="562" t="s">
        <v>10232</v>
      </c>
    </row>
    <row r="949" customFormat="false" ht="38.25" hidden="false" customHeight="false" outlineLevel="0" collapsed="false">
      <c r="A949" s="557" t="s">
        <v>10387</v>
      </c>
      <c r="B949" s="558" t="s">
        <v>109</v>
      </c>
      <c r="C949" s="558" t="s">
        <v>10388</v>
      </c>
      <c r="D949" s="558" t="s">
        <v>2728</v>
      </c>
      <c r="E949" s="559" t="s">
        <v>417</v>
      </c>
      <c r="F949" s="560" t="s">
        <v>10389</v>
      </c>
      <c r="G949" s="560"/>
      <c r="H949" s="560" t="s">
        <v>10390</v>
      </c>
      <c r="I949" s="560"/>
      <c r="J949" s="560" t="s">
        <v>10391</v>
      </c>
      <c r="K949" s="560"/>
      <c r="L949" s="561" t="n">
        <v>0.5593114</v>
      </c>
      <c r="M949" s="560" t="s">
        <v>9299</v>
      </c>
      <c r="N949" s="561" t="n">
        <v>3204479.4605209</v>
      </c>
      <c r="O949" s="562" t="s">
        <v>10232</v>
      </c>
    </row>
    <row r="950" customFormat="false" ht="25.5" hidden="false" customHeight="false" outlineLevel="0" collapsed="false">
      <c r="A950" s="557" t="s">
        <v>10392</v>
      </c>
      <c r="B950" s="558" t="s">
        <v>109</v>
      </c>
      <c r="C950" s="558" t="s">
        <v>10393</v>
      </c>
      <c r="D950" s="558" t="s">
        <v>2728</v>
      </c>
      <c r="E950" s="559" t="s">
        <v>168</v>
      </c>
      <c r="F950" s="560" t="s">
        <v>10007</v>
      </c>
      <c r="G950" s="560"/>
      <c r="H950" s="560" t="s">
        <v>10394</v>
      </c>
      <c r="I950" s="560"/>
      <c r="J950" s="560" t="s">
        <v>4734</v>
      </c>
      <c r="K950" s="560"/>
      <c r="L950" s="561" t="n">
        <v>0.4965129</v>
      </c>
      <c r="M950" s="560" t="s">
        <v>9299</v>
      </c>
      <c r="N950" s="561" t="n">
        <v>3204479.9570338</v>
      </c>
      <c r="O950" s="562" t="s">
        <v>10232</v>
      </c>
    </row>
    <row r="951" customFormat="false" ht="15" hidden="false" customHeight="false" outlineLevel="0" collapsed="false">
      <c r="A951" s="212"/>
      <c r="B951" s="213"/>
      <c r="C951" s="213"/>
      <c r="D951" s="213"/>
      <c r="E951" s="213"/>
      <c r="F951" s="213"/>
      <c r="G951" s="213"/>
      <c r="H951" s="213"/>
      <c r="I951" s="213"/>
      <c r="J951" s="213"/>
      <c r="K951" s="213"/>
      <c r="L951" s="213"/>
      <c r="M951" s="213"/>
      <c r="N951" s="213"/>
      <c r="O951" s="214"/>
    </row>
    <row r="952" customFormat="false" ht="15" hidden="false" customHeight="true" outlineLevel="0" collapsed="false">
      <c r="A952" s="266"/>
      <c r="B952" s="267"/>
      <c r="C952" s="267"/>
      <c r="D952" s="267"/>
      <c r="E952" s="267"/>
      <c r="F952" s="267"/>
      <c r="G952" s="267"/>
      <c r="H952" s="267"/>
      <c r="I952" s="267"/>
      <c r="J952" s="267"/>
      <c r="K952" s="267"/>
      <c r="L952" s="563" t="s">
        <v>10395</v>
      </c>
      <c r="M952" s="563"/>
      <c r="N952" s="563"/>
      <c r="O952" s="563"/>
    </row>
    <row r="953" customFormat="false" ht="15" hidden="false" customHeight="true" outlineLevel="0" collapsed="false">
      <c r="A953" s="266"/>
      <c r="B953" s="267"/>
      <c r="C953" s="267"/>
      <c r="D953" s="267"/>
      <c r="E953" s="267"/>
      <c r="F953" s="267"/>
      <c r="G953" s="267"/>
      <c r="H953" s="267"/>
      <c r="I953" s="267"/>
      <c r="J953" s="267"/>
      <c r="K953" s="267"/>
      <c r="L953" s="267" t="s">
        <v>3172</v>
      </c>
      <c r="M953" s="267"/>
      <c r="N953" s="267"/>
      <c r="O953" s="563" t="s">
        <v>10396</v>
      </c>
    </row>
    <row r="954" customFormat="false" ht="25.5" hidden="false" customHeight="true" outlineLevel="0" collapsed="false">
      <c r="A954" s="266"/>
      <c r="B954" s="267"/>
      <c r="C954" s="267"/>
      <c r="D954" s="267"/>
      <c r="E954" s="267"/>
      <c r="F954" s="267"/>
      <c r="G954" s="267"/>
      <c r="H954" s="267"/>
      <c r="I954" s="267"/>
      <c r="J954" s="267"/>
      <c r="K954" s="267"/>
      <c r="L954" s="267" t="s">
        <v>3054</v>
      </c>
      <c r="M954" s="267"/>
      <c r="N954" s="267"/>
      <c r="O954" s="563" t="s">
        <v>10397</v>
      </c>
    </row>
    <row r="955" customFormat="false" ht="25.5" hidden="false" customHeight="true" outlineLevel="0" collapsed="false">
      <c r="A955" s="266"/>
      <c r="B955" s="267"/>
      <c r="C955" s="267"/>
      <c r="D955" s="267"/>
      <c r="E955" s="267"/>
      <c r="F955" s="267"/>
      <c r="G955" s="267"/>
      <c r="H955" s="267"/>
      <c r="I955" s="267"/>
      <c r="J955" s="267"/>
      <c r="K955" s="267"/>
      <c r="L955" s="267" t="s">
        <v>6649</v>
      </c>
      <c r="M955" s="267"/>
      <c r="N955" s="267"/>
      <c r="O955" s="563" t="s">
        <v>10398</v>
      </c>
    </row>
    <row r="956" customFormat="false" ht="25.5" hidden="false" customHeight="true" outlineLevel="0" collapsed="false">
      <c r="A956" s="266"/>
      <c r="B956" s="267"/>
      <c r="C956" s="267"/>
      <c r="D956" s="267"/>
      <c r="E956" s="267"/>
      <c r="F956" s="267"/>
      <c r="G956" s="267"/>
      <c r="H956" s="267"/>
      <c r="I956" s="267"/>
      <c r="J956" s="267"/>
      <c r="K956" s="267"/>
      <c r="L956" s="267" t="s">
        <v>2728</v>
      </c>
      <c r="M956" s="267"/>
      <c r="N956" s="267"/>
      <c r="O956" s="563" t="s">
        <v>10399</v>
      </c>
    </row>
    <row r="957" customFormat="false" ht="15" hidden="false" customHeight="true" outlineLevel="0" collapsed="false">
      <c r="A957" s="266"/>
      <c r="B957" s="267"/>
      <c r="C957" s="267"/>
      <c r="D957" s="267"/>
      <c r="E957" s="267"/>
      <c r="F957" s="267"/>
      <c r="G957" s="267"/>
      <c r="H957" s="267"/>
      <c r="I957" s="267"/>
      <c r="J957" s="267"/>
      <c r="K957" s="267"/>
      <c r="L957" s="267" t="s">
        <v>2803</v>
      </c>
      <c r="M957" s="267"/>
      <c r="N957" s="267"/>
      <c r="O957" s="563" t="s">
        <v>10400</v>
      </c>
    </row>
    <row r="958" customFormat="false" ht="15" hidden="false" customHeight="true" outlineLevel="0" collapsed="false">
      <c r="A958" s="266"/>
      <c r="B958" s="267"/>
      <c r="C958" s="267"/>
      <c r="D958" s="267"/>
      <c r="E958" s="267"/>
      <c r="F958" s="267"/>
      <c r="G958" s="267"/>
      <c r="H958" s="267"/>
      <c r="I958" s="267"/>
      <c r="J958" s="267"/>
      <c r="K958" s="267"/>
      <c r="L958" s="267" t="s">
        <v>2760</v>
      </c>
      <c r="M958" s="267"/>
      <c r="N958" s="267"/>
      <c r="O958" s="563" t="s">
        <v>10401</v>
      </c>
    </row>
    <row r="959" customFormat="false" ht="15" hidden="false" customHeight="true" outlineLevel="0" collapsed="false">
      <c r="A959" s="266"/>
      <c r="B959" s="267"/>
      <c r="C959" s="267"/>
      <c r="D959" s="267"/>
      <c r="E959" s="267"/>
      <c r="F959" s="267"/>
      <c r="G959" s="267"/>
      <c r="H959" s="267"/>
      <c r="I959" s="267"/>
      <c r="J959" s="267"/>
      <c r="K959" s="267"/>
      <c r="L959" s="267" t="s">
        <v>10402</v>
      </c>
      <c r="M959" s="267"/>
      <c r="N959" s="267"/>
      <c r="O959" s="563" t="s">
        <v>10403</v>
      </c>
    </row>
    <row r="960" customFormat="false" ht="15" hidden="false" customHeight="true" outlineLevel="0" collapsed="false">
      <c r="A960" s="266"/>
      <c r="B960" s="267"/>
      <c r="C960" s="267"/>
      <c r="D960" s="267"/>
      <c r="E960" s="267"/>
      <c r="F960" s="267"/>
      <c r="G960" s="267"/>
      <c r="H960" s="267"/>
      <c r="I960" s="267"/>
      <c r="J960" s="267"/>
      <c r="K960" s="267"/>
      <c r="L960" s="267" t="s">
        <v>10404</v>
      </c>
      <c r="M960" s="267"/>
      <c r="N960" s="267"/>
      <c r="O960" s="563" t="s">
        <v>10403</v>
      </c>
    </row>
    <row r="961" customFormat="false" ht="15" hidden="false" customHeight="true" outlineLevel="0" collapsed="false">
      <c r="A961" s="266"/>
      <c r="B961" s="267"/>
      <c r="C961" s="267"/>
      <c r="D961" s="267"/>
      <c r="E961" s="267"/>
      <c r="F961" s="267"/>
      <c r="G961" s="267"/>
      <c r="H961" s="267"/>
      <c r="I961" s="267"/>
      <c r="J961" s="267"/>
      <c r="K961" s="267"/>
      <c r="L961" s="267" t="s">
        <v>10405</v>
      </c>
      <c r="M961" s="267"/>
      <c r="N961" s="267"/>
      <c r="O961" s="563" t="s">
        <v>10403</v>
      </c>
    </row>
    <row r="962" customFormat="false" ht="25.5" hidden="false" customHeight="true" outlineLevel="0" collapsed="false">
      <c r="A962" s="266"/>
      <c r="B962" s="267"/>
      <c r="C962" s="267"/>
      <c r="D962" s="267"/>
      <c r="E962" s="267"/>
      <c r="F962" s="267"/>
      <c r="G962" s="267"/>
      <c r="H962" s="267"/>
      <c r="I962" s="267"/>
      <c r="J962" s="267"/>
      <c r="K962" s="267"/>
      <c r="L962" s="267" t="s">
        <v>6642</v>
      </c>
      <c r="M962" s="267"/>
      <c r="N962" s="267"/>
      <c r="O962" s="563" t="s">
        <v>10406</v>
      </c>
    </row>
    <row r="963" customFormat="false" ht="15" hidden="false" customHeight="false" outlineLevel="0" collapsed="false">
      <c r="A963" s="212"/>
      <c r="B963" s="213"/>
      <c r="C963" s="213"/>
      <c r="D963" s="213"/>
      <c r="E963" s="213"/>
      <c r="F963" s="213"/>
      <c r="G963" s="213"/>
      <c r="H963" s="213"/>
      <c r="I963" s="213"/>
      <c r="J963" s="213"/>
      <c r="K963" s="213"/>
      <c r="L963" s="213"/>
      <c r="M963" s="213"/>
      <c r="N963" s="213"/>
      <c r="O963" s="214"/>
    </row>
    <row r="964" customFormat="false" ht="15" hidden="false" customHeight="true" outlineLevel="0" collapsed="false">
      <c r="A964" s="530"/>
      <c r="B964" s="530"/>
      <c r="C964" s="530"/>
      <c r="D964" s="531"/>
      <c r="E964" s="511"/>
      <c r="F964" s="511"/>
      <c r="G964" s="511"/>
      <c r="H964" s="511"/>
      <c r="I964" s="511"/>
      <c r="J964" s="511"/>
      <c r="K964" s="510" t="s">
        <v>2709</v>
      </c>
      <c r="L964" s="510"/>
      <c r="M964" s="532" t="n">
        <v>3204479.97</v>
      </c>
      <c r="N964" s="532"/>
      <c r="O964" s="532"/>
    </row>
    <row r="965" customFormat="false" ht="15" hidden="false" customHeight="true" outlineLevel="0" collapsed="false">
      <c r="A965" s="530"/>
      <c r="B965" s="530"/>
      <c r="C965" s="530"/>
      <c r="D965" s="531"/>
      <c r="E965" s="511"/>
      <c r="F965" s="511"/>
      <c r="G965" s="511"/>
      <c r="H965" s="511"/>
      <c r="I965" s="511"/>
      <c r="J965" s="511"/>
      <c r="K965" s="510" t="s">
        <v>2710</v>
      </c>
      <c r="L965" s="510"/>
      <c r="M965" s="532" t="n">
        <v>644568.01</v>
      </c>
      <c r="N965" s="532"/>
      <c r="O965" s="532"/>
    </row>
    <row r="966" customFormat="false" ht="15.75" hidden="false" customHeight="true" outlineLevel="0" collapsed="false">
      <c r="A966" s="564"/>
      <c r="B966" s="564"/>
      <c r="C966" s="564"/>
      <c r="D966" s="565"/>
      <c r="E966" s="515"/>
      <c r="F966" s="515"/>
      <c r="G966" s="515"/>
      <c r="H966" s="515"/>
      <c r="I966" s="515"/>
      <c r="J966" s="515"/>
      <c r="K966" s="514" t="s">
        <v>2711</v>
      </c>
      <c r="L966" s="514"/>
      <c r="M966" s="566" t="n">
        <v>3849047.98</v>
      </c>
      <c r="N966" s="566"/>
      <c r="O966" s="566"/>
    </row>
  </sheetData>
  <mergeCells count="44">
    <mergeCell ref="A1:O2"/>
    <mergeCell ref="A4:A6"/>
    <mergeCell ref="C4:I6"/>
    <mergeCell ref="J5:K6"/>
    <mergeCell ref="A7:A8"/>
    <mergeCell ref="C7:I8"/>
    <mergeCell ref="J7:M7"/>
    <mergeCell ref="J8:J9"/>
    <mergeCell ref="K8:K9"/>
    <mergeCell ref="L8:L9"/>
    <mergeCell ref="M8:M9"/>
    <mergeCell ref="C9:I9"/>
    <mergeCell ref="A10:P10"/>
    <mergeCell ref="A11:A12"/>
    <mergeCell ref="B11:B12"/>
    <mergeCell ref="C11:C12"/>
    <mergeCell ref="D11:D12"/>
    <mergeCell ref="E11:E12"/>
    <mergeCell ref="F11:G11"/>
    <mergeCell ref="H11:I11"/>
    <mergeCell ref="J11:L11"/>
    <mergeCell ref="M11:M12"/>
    <mergeCell ref="N11:N12"/>
    <mergeCell ref="O11:O12"/>
    <mergeCell ref="L952:O952"/>
    <mergeCell ref="L953:N953"/>
    <mergeCell ref="L954:N954"/>
    <mergeCell ref="L955:N955"/>
    <mergeCell ref="L956:N956"/>
    <mergeCell ref="L957:N957"/>
    <mergeCell ref="L958:N958"/>
    <mergeCell ref="L959:N959"/>
    <mergeCell ref="L960:N960"/>
    <mergeCell ref="L961:N961"/>
    <mergeCell ref="L962:N962"/>
    <mergeCell ref="A964:C964"/>
    <mergeCell ref="K964:L964"/>
    <mergeCell ref="M964:O964"/>
    <mergeCell ref="A965:C965"/>
    <mergeCell ref="K965:L965"/>
    <mergeCell ref="M965:O965"/>
    <mergeCell ref="A966:C966"/>
    <mergeCell ref="K966:L966"/>
    <mergeCell ref="M966:O966"/>
  </mergeCells>
  <conditionalFormatting sqref="L5 BB4:BG9 BI4:BJ9 AR4:AR9 BN4:BN9 AT4:AY9 BP4:IG9 Q4:AB9 A1:B1 A4:H4 A7:H7 BA3:BF3 BC1:BH2 BH3:BI3 BJ1:BK2 AQ3 AS1:AS2 BM3 BO1:BO2 AS3:AX3 AU1:AZ2 BO3:IF3 BQ1:IH2 P3:AA3 R1:AC2">
    <cfRule type="cellIs" priority="2" operator="equal" aboveAverage="0" equalAverage="0" bottom="0" percent="0" rank="0" text="" dxfId="16">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58" firstPageNumber="0" fitToWidth="1" fitToHeight="1" pageOrder="downThenOver" orientation="landscape" blackAndWhite="false" draft="false" cellComments="none" useFirstPageNumber="false" horizontalDpi="300" verticalDpi="300" copies="1"/>
  <headerFooter differentFirst="false" differentOddEven="false">
    <oddHeader/>
    <oddFooter>&amp;L&amp;A&amp;RPágina &amp;P de &amp;N</oddFooter>
  </headerFooter>
  <colBreaks count="1" manualBreakCount="1">
    <brk id="15" man="true" max="65535" min="0"/>
  </colBreaks>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BT1028"/>
  <sheetViews>
    <sheetView showFormulas="false" showGridLines="false" showRowColHeaders="true" showZeros="true" rightToLeft="false" tabSelected="false" showOutlineSymbols="true" defaultGridColor="true" view="pageBreakPreview" topLeftCell="A1" colorId="64" zoomScale="70" zoomScaleNormal="80" zoomScalePageLayoutView="70" workbookViewId="0">
      <pane xSplit="0" ySplit="10" topLeftCell="A1004" activePane="bottomLeft" state="frozen"/>
      <selection pane="topLeft" activeCell="A1" activeCellId="0" sqref="A1"/>
      <selection pane="bottomLeft" activeCell="E20" activeCellId="0" sqref="E20"/>
    </sheetView>
  </sheetViews>
  <sheetFormatPr defaultRowHeight="12.75" zeroHeight="false" outlineLevelRow="0" outlineLevelCol="0"/>
  <cols>
    <col collapsed="false" customWidth="true" hidden="false" outlineLevel="0" max="1" min="1" style="132" width="10.29"/>
    <col collapsed="false" customWidth="true" hidden="false" outlineLevel="0" max="2" min="2" style="132" width="18.14"/>
    <col collapsed="false" customWidth="true" hidden="false" outlineLevel="0" max="3" min="3" style="132" width="13.7"/>
    <col collapsed="false" customWidth="true" hidden="false" outlineLevel="0" max="4" min="4" style="1" width="48.86"/>
    <col collapsed="false" customWidth="true" hidden="false" outlineLevel="0" max="5" min="5" style="133" width="15.15"/>
    <col collapsed="false" customWidth="true" hidden="false" outlineLevel="0" max="6" min="6" style="134" width="15.15"/>
    <col collapsed="false" customWidth="true" hidden="false" outlineLevel="0" max="7" min="7" style="135" width="15.15"/>
    <col collapsed="false" customWidth="true" hidden="false" outlineLevel="0" max="8" min="8" style="134" width="15.15"/>
    <col collapsed="false" customWidth="true" hidden="false" outlineLevel="0" max="10" min="9" style="133" width="15.15"/>
    <col collapsed="false" customWidth="true" hidden="false" outlineLevel="0" max="11" min="11" style="1" width="2.29"/>
    <col collapsed="false" customWidth="true" hidden="false" outlineLevel="0" max="13" min="12" style="1" width="10.85"/>
    <col collapsed="false" customWidth="true" hidden="false" outlineLevel="0" max="14" min="14" style="1" width="11.29"/>
    <col collapsed="false" customWidth="true" hidden="false" outlineLevel="0" max="15" min="15" style="1" width="10.14"/>
    <col collapsed="false" customWidth="true" hidden="false" outlineLevel="0" max="16" min="16" style="1" width="10.71"/>
    <col collapsed="false" customWidth="true" hidden="false" outlineLevel="0" max="1025" min="17" style="1" width="9.14"/>
  </cols>
  <sheetData>
    <row r="1" s="142" customFormat="true" ht="14.25" hidden="false" customHeight="true" outlineLevel="0" collapsed="false">
      <c r="A1" s="136" t="s">
        <v>17</v>
      </c>
      <c r="B1" s="136"/>
      <c r="C1" s="136"/>
      <c r="D1" s="136"/>
      <c r="E1" s="136"/>
      <c r="F1" s="136"/>
      <c r="G1" s="136"/>
      <c r="H1" s="136"/>
      <c r="I1" s="136"/>
      <c r="J1" s="136"/>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5"/>
      <c r="AP1" s="138"/>
      <c r="AQ1" s="5"/>
      <c r="AR1" s="5"/>
      <c r="AS1" s="5"/>
      <c r="AT1" s="5"/>
      <c r="AU1" s="139"/>
      <c r="AV1" s="5"/>
      <c r="AW1" s="5"/>
      <c r="AX1" s="5"/>
      <c r="AY1" s="5"/>
      <c r="AZ1" s="140"/>
      <c r="BA1" s="5"/>
      <c r="BB1" s="5"/>
      <c r="BC1" s="141"/>
      <c r="BD1" s="141"/>
      <c r="BE1" s="141"/>
      <c r="BF1" s="141"/>
      <c r="BG1" s="141"/>
      <c r="BH1" s="141"/>
      <c r="BI1" s="141"/>
      <c r="BJ1" s="141"/>
      <c r="BK1" s="141"/>
      <c r="BL1" s="141"/>
      <c r="BM1" s="141"/>
      <c r="BN1" s="141"/>
      <c r="BO1" s="141"/>
      <c r="BP1" s="141"/>
      <c r="BQ1" s="141"/>
      <c r="BR1" s="141"/>
      <c r="BS1" s="141"/>
      <c r="BT1" s="10"/>
    </row>
    <row r="2" s="142" customFormat="true" ht="14.25" hidden="false" customHeight="true" outlineLevel="0" collapsed="false">
      <c r="A2" s="136"/>
      <c r="B2" s="136"/>
      <c r="C2" s="136"/>
      <c r="D2" s="136"/>
      <c r="E2" s="136"/>
      <c r="F2" s="136"/>
      <c r="G2" s="136"/>
      <c r="H2" s="136"/>
      <c r="I2" s="136"/>
      <c r="J2" s="136"/>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5"/>
      <c r="AP2" s="138"/>
      <c r="AQ2" s="5"/>
      <c r="AR2" s="5"/>
      <c r="AS2" s="5"/>
      <c r="AT2" s="5"/>
      <c r="AU2" s="139"/>
      <c r="AV2" s="5"/>
      <c r="AW2" s="5"/>
      <c r="AX2" s="5"/>
      <c r="AY2" s="5"/>
      <c r="AZ2" s="140"/>
      <c r="BA2" s="5"/>
      <c r="BB2" s="5"/>
      <c r="BC2" s="141"/>
      <c r="BD2" s="141"/>
      <c r="BE2" s="141"/>
      <c r="BF2" s="141"/>
      <c r="BG2" s="141"/>
      <c r="BH2" s="141"/>
      <c r="BI2" s="141"/>
      <c r="BJ2" s="141"/>
      <c r="BK2" s="141"/>
      <c r="BL2" s="141"/>
      <c r="BM2" s="141"/>
      <c r="BN2" s="141"/>
      <c r="BO2" s="141"/>
      <c r="BP2" s="141"/>
      <c r="BQ2" s="141"/>
      <c r="BR2" s="141"/>
      <c r="BS2" s="141"/>
      <c r="BT2" s="10"/>
    </row>
    <row r="3" s="142" customFormat="true" ht="4.5" hidden="false" customHeight="true" outlineLevel="0" collapsed="false">
      <c r="A3" s="143"/>
      <c r="B3" s="144"/>
      <c r="C3" s="144"/>
      <c r="D3" s="144"/>
      <c r="E3" s="137"/>
      <c r="F3" s="144"/>
      <c r="G3" s="144"/>
      <c r="H3" s="144"/>
      <c r="I3" s="145"/>
      <c r="J3" s="146"/>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5"/>
      <c r="AP3" s="138"/>
      <c r="AQ3" s="5"/>
      <c r="AR3" s="5"/>
      <c r="AS3" s="5"/>
      <c r="AT3" s="5"/>
      <c r="AU3" s="139"/>
      <c r="AV3" s="5"/>
      <c r="AW3" s="5"/>
      <c r="AX3" s="5"/>
      <c r="AY3" s="5"/>
      <c r="AZ3" s="140"/>
      <c r="BA3" s="5"/>
      <c r="BB3" s="5"/>
      <c r="BC3" s="141"/>
      <c r="BD3" s="141"/>
      <c r="BE3" s="141"/>
      <c r="BF3" s="141"/>
      <c r="BG3" s="141"/>
      <c r="BH3" s="141"/>
      <c r="BI3" s="141"/>
      <c r="BJ3" s="141"/>
      <c r="BK3" s="141"/>
      <c r="BL3" s="141"/>
      <c r="BM3" s="141"/>
      <c r="BN3" s="141"/>
      <c r="BO3" s="141"/>
      <c r="BP3" s="141"/>
      <c r="BQ3" s="141"/>
      <c r="BR3" s="141"/>
      <c r="BS3" s="141"/>
      <c r="BT3" s="10"/>
    </row>
    <row r="4" s="142" customFormat="true" ht="14.25" hidden="false" customHeight="true" outlineLevel="0" collapsed="false">
      <c r="A4" s="147" t="s">
        <v>3</v>
      </c>
      <c r="B4" s="148" t="str">
        <f aca="false">'DPVIT-FR'!B19</f>
        <v>UNIDADE DEFENSORIAL DE VITÓRIA DA CONQUISTA</v>
      </c>
      <c r="C4" s="148"/>
      <c r="D4" s="148"/>
      <c r="E4" s="149" t="s">
        <v>139</v>
      </c>
      <c r="F4" s="150" t="s">
        <v>96</v>
      </c>
      <c r="G4" s="151" t="n">
        <f aca="false">'DPVIT-FR'!C64</f>
        <v>0.85</v>
      </c>
      <c r="H4" s="147" t="s">
        <v>9</v>
      </c>
      <c r="I4" s="152" t="str">
        <f aca="false">'DPVIT-FR'!B22</f>
        <v>02</v>
      </c>
      <c r="J4" s="153"/>
      <c r="K4" s="12"/>
      <c r="L4" s="154"/>
      <c r="M4" s="155"/>
      <c r="N4" s="137"/>
      <c r="O4" s="137"/>
      <c r="P4" s="137"/>
      <c r="Q4" s="154"/>
      <c r="R4" s="156"/>
      <c r="S4" s="156"/>
      <c r="T4" s="137"/>
      <c r="U4" s="137"/>
      <c r="V4" s="137"/>
      <c r="W4" s="137"/>
      <c r="X4" s="137"/>
      <c r="Y4" s="137"/>
      <c r="Z4" s="137"/>
      <c r="AA4" s="137"/>
      <c r="AB4" s="137"/>
      <c r="AC4" s="137"/>
      <c r="AD4" s="137"/>
      <c r="AE4" s="137"/>
      <c r="AF4" s="137"/>
      <c r="AG4" s="12"/>
      <c r="AH4" s="157"/>
      <c r="AI4" s="157"/>
      <c r="AJ4" s="157"/>
      <c r="AK4" s="137"/>
      <c r="AL4" s="137"/>
      <c r="AM4" s="137"/>
      <c r="AN4" s="137"/>
      <c r="AO4" s="137"/>
      <c r="AP4" s="158"/>
      <c r="AQ4" s="159"/>
      <c r="AR4" s="15"/>
      <c r="AS4" s="160"/>
      <c r="AT4" s="17"/>
      <c r="AU4" s="18"/>
      <c r="AV4" s="19"/>
      <c r="AW4" s="161"/>
      <c r="AX4" s="161"/>
      <c r="AY4" s="161"/>
      <c r="AZ4" s="140"/>
      <c r="BA4" s="19"/>
      <c r="BB4" s="137"/>
      <c r="BC4" s="141"/>
      <c r="BD4" s="141"/>
      <c r="BE4" s="141"/>
      <c r="BF4" s="141"/>
      <c r="BG4" s="141"/>
      <c r="BH4" s="141"/>
      <c r="BI4" s="141"/>
      <c r="BJ4" s="141"/>
      <c r="BK4" s="141"/>
      <c r="BL4" s="141"/>
      <c r="BM4" s="141"/>
      <c r="BN4" s="141"/>
      <c r="BO4" s="141"/>
      <c r="BP4" s="141"/>
      <c r="BQ4" s="141"/>
      <c r="BR4" s="141"/>
      <c r="BS4" s="141"/>
      <c r="BT4" s="10"/>
    </row>
    <row r="5" s="142" customFormat="true" ht="14.25" hidden="false" customHeight="true" outlineLevel="0" collapsed="false">
      <c r="A5" s="147" t="s">
        <v>5</v>
      </c>
      <c r="B5" s="148" t="str">
        <f aca="false">'DPVIT-FR'!B20</f>
        <v>DEFENSORIA PÚBLICA DO ESTADO DA BAHIA</v>
      </c>
      <c r="C5" s="148"/>
      <c r="D5" s="148"/>
      <c r="E5" s="149"/>
      <c r="F5" s="162" t="s">
        <v>140</v>
      </c>
      <c r="G5" s="163" t="n">
        <f aca="false">'DPVIT-FR'!C65</f>
        <v>0.4774</v>
      </c>
      <c r="H5" s="147" t="s">
        <v>11</v>
      </c>
      <c r="I5" s="164" t="n">
        <f aca="false">'DPVIT-FR'!B23</f>
        <v>43892</v>
      </c>
      <c r="J5" s="165"/>
      <c r="K5" s="12"/>
      <c r="L5" s="166"/>
      <c r="M5" s="137"/>
      <c r="N5" s="137"/>
      <c r="O5" s="137"/>
      <c r="P5" s="137"/>
      <c r="Q5" s="12"/>
      <c r="R5" s="167"/>
      <c r="S5" s="167"/>
      <c r="T5" s="167"/>
      <c r="U5" s="137"/>
      <c r="V5" s="137"/>
      <c r="W5" s="137"/>
      <c r="X5" s="137"/>
      <c r="Y5" s="137"/>
      <c r="Z5" s="137"/>
      <c r="AA5" s="137"/>
      <c r="AB5" s="137"/>
      <c r="AC5" s="137"/>
      <c r="AD5" s="137"/>
      <c r="AE5" s="137"/>
      <c r="AF5" s="137"/>
      <c r="AG5" s="137"/>
      <c r="AH5" s="137"/>
      <c r="AI5" s="137"/>
      <c r="AJ5" s="137"/>
      <c r="AK5" s="137"/>
      <c r="AL5" s="137"/>
      <c r="AM5" s="137"/>
      <c r="AN5" s="137"/>
      <c r="AO5" s="137"/>
      <c r="AP5" s="158"/>
      <c r="AQ5" s="159"/>
      <c r="AR5" s="15"/>
      <c r="AS5" s="160"/>
      <c r="AT5" s="21"/>
      <c r="AU5" s="22"/>
      <c r="AV5" s="168"/>
      <c r="AW5" s="169"/>
      <c r="AX5" s="169"/>
      <c r="AY5" s="169"/>
      <c r="AZ5" s="140"/>
      <c r="BA5" s="168"/>
      <c r="BB5" s="137"/>
      <c r="BC5" s="141"/>
      <c r="BD5" s="141"/>
      <c r="BE5" s="141"/>
      <c r="BF5" s="141"/>
      <c r="BG5" s="141"/>
      <c r="BH5" s="141"/>
      <c r="BI5" s="141"/>
      <c r="BJ5" s="141"/>
      <c r="BK5" s="141"/>
      <c r="BL5" s="141"/>
      <c r="BM5" s="141"/>
      <c r="BN5" s="141"/>
      <c r="BO5" s="141"/>
      <c r="BP5" s="141"/>
      <c r="BQ5" s="141"/>
      <c r="BR5" s="141"/>
      <c r="BS5" s="141"/>
      <c r="BT5" s="10"/>
    </row>
    <row r="6" s="142" customFormat="true" ht="14.25" hidden="false" customHeight="true" outlineLevel="0" collapsed="false">
      <c r="A6" s="147" t="s">
        <v>141</v>
      </c>
      <c r="B6" s="170" t="str">
        <f aca="false">'DPVIT-FR'!B21</f>
        <v>VITÓRIA DA CONQUISTA/BA</v>
      </c>
      <c r="C6" s="170"/>
      <c r="D6" s="170"/>
      <c r="E6" s="171" t="s">
        <v>142</v>
      </c>
      <c r="F6" s="171"/>
      <c r="G6" s="171"/>
      <c r="H6" s="171" t="s">
        <v>143</v>
      </c>
      <c r="I6" s="171"/>
      <c r="J6" s="172"/>
      <c r="K6" s="12"/>
      <c r="L6" s="166"/>
      <c r="M6" s="137"/>
      <c r="N6" s="137"/>
      <c r="O6" s="137"/>
      <c r="P6" s="137"/>
      <c r="Q6" s="12"/>
      <c r="R6" s="167"/>
      <c r="S6" s="167"/>
      <c r="T6" s="167"/>
      <c r="U6" s="137"/>
      <c r="V6" s="137"/>
      <c r="W6" s="137"/>
      <c r="X6" s="137"/>
      <c r="Y6" s="137"/>
      <c r="Z6" s="137"/>
      <c r="AA6" s="137"/>
      <c r="AB6" s="137"/>
      <c r="AC6" s="137"/>
      <c r="AD6" s="137"/>
      <c r="AE6" s="137"/>
      <c r="AF6" s="137"/>
      <c r="AG6" s="137"/>
      <c r="AH6" s="137"/>
      <c r="AI6" s="137"/>
      <c r="AJ6" s="137"/>
      <c r="AK6" s="137"/>
      <c r="AL6" s="137"/>
      <c r="AM6" s="137"/>
      <c r="AN6" s="137"/>
      <c r="AO6" s="137"/>
      <c r="AP6" s="158"/>
      <c r="AQ6" s="159"/>
      <c r="AR6" s="15"/>
      <c r="AS6" s="160"/>
      <c r="AT6" s="21"/>
      <c r="AU6" s="22"/>
      <c r="AV6" s="168"/>
      <c r="AW6" s="169"/>
      <c r="AX6" s="169"/>
      <c r="AY6" s="169"/>
      <c r="AZ6" s="140"/>
      <c r="BA6" s="168"/>
      <c r="BB6" s="137"/>
      <c r="BC6" s="141"/>
      <c r="BD6" s="141"/>
      <c r="BE6" s="141"/>
      <c r="BF6" s="141"/>
      <c r="BG6" s="141"/>
      <c r="BH6" s="141"/>
      <c r="BI6" s="141"/>
      <c r="BJ6" s="141"/>
      <c r="BK6" s="141"/>
      <c r="BL6" s="141"/>
      <c r="BM6" s="141"/>
      <c r="BN6" s="141"/>
      <c r="BO6" s="141"/>
      <c r="BP6" s="141"/>
      <c r="BQ6" s="141"/>
      <c r="BR6" s="141"/>
      <c r="BS6" s="141"/>
      <c r="BT6" s="10"/>
    </row>
    <row r="7" s="142" customFormat="true" ht="14.25" hidden="false" customHeight="true" outlineLevel="0" collapsed="false">
      <c r="A7" s="147"/>
      <c r="B7" s="170"/>
      <c r="C7" s="170"/>
      <c r="D7" s="170"/>
      <c r="E7" s="173" t="s">
        <v>144</v>
      </c>
      <c r="F7" s="174" t="s">
        <v>145</v>
      </c>
      <c r="G7" s="174"/>
      <c r="H7" s="173" t="s">
        <v>146</v>
      </c>
      <c r="I7" s="174" t="s">
        <v>147</v>
      </c>
      <c r="J7" s="175"/>
      <c r="K7" s="12"/>
      <c r="L7" s="166"/>
      <c r="M7" s="137"/>
      <c r="N7" s="137"/>
      <c r="O7" s="137"/>
      <c r="P7" s="137"/>
      <c r="Q7" s="12"/>
      <c r="R7" s="167"/>
      <c r="S7" s="167"/>
      <c r="T7" s="167"/>
      <c r="U7" s="137"/>
      <c r="V7" s="137"/>
      <c r="W7" s="137"/>
      <c r="X7" s="137"/>
      <c r="Y7" s="137"/>
      <c r="Z7" s="137"/>
      <c r="AA7" s="137"/>
      <c r="AB7" s="137"/>
      <c r="AC7" s="137"/>
      <c r="AD7" s="137"/>
      <c r="AE7" s="137"/>
      <c r="AF7" s="137"/>
      <c r="AG7" s="137"/>
      <c r="AH7" s="137"/>
      <c r="AI7" s="137"/>
      <c r="AJ7" s="137"/>
      <c r="AK7" s="137"/>
      <c r="AL7" s="137"/>
      <c r="AM7" s="137"/>
      <c r="AN7" s="137"/>
      <c r="AO7" s="137"/>
      <c r="AP7" s="158"/>
      <c r="AQ7" s="159"/>
      <c r="AR7" s="15"/>
      <c r="AS7" s="160"/>
      <c r="AT7" s="21"/>
      <c r="AU7" s="22"/>
      <c r="AV7" s="168"/>
      <c r="AW7" s="169"/>
      <c r="AX7" s="169"/>
      <c r="AY7" s="169"/>
      <c r="AZ7" s="140"/>
      <c r="BA7" s="168"/>
      <c r="BB7" s="137"/>
      <c r="BC7" s="141"/>
      <c r="BD7" s="141"/>
      <c r="BE7" s="141"/>
      <c r="BF7" s="141"/>
      <c r="BG7" s="141"/>
      <c r="BH7" s="141"/>
      <c r="BI7" s="141"/>
      <c r="BJ7" s="141"/>
      <c r="BK7" s="141"/>
      <c r="BL7" s="141"/>
      <c r="BM7" s="141"/>
      <c r="BN7" s="141"/>
      <c r="BO7" s="141"/>
      <c r="BP7" s="141"/>
      <c r="BQ7" s="141"/>
      <c r="BR7" s="141"/>
      <c r="BS7" s="141"/>
      <c r="BT7" s="10"/>
    </row>
    <row r="8" s="142" customFormat="true" ht="14.25" hidden="false" customHeight="true" outlineLevel="0" collapsed="false">
      <c r="A8" s="147"/>
      <c r="B8" s="170"/>
      <c r="C8" s="170"/>
      <c r="D8" s="170"/>
      <c r="E8" s="176" t="str">
        <f aca="false">'DPVIT-FR'!C46</f>
        <v>12/2019</v>
      </c>
      <c r="F8" s="177" t="s">
        <v>148</v>
      </c>
      <c r="G8" s="177"/>
      <c r="H8" s="178" t="n">
        <f aca="false">BDI!C38</f>
        <v>0.2686</v>
      </c>
      <c r="I8" s="179" t="n">
        <f aca="false">BDI!C69</f>
        <v>0.1907</v>
      </c>
      <c r="J8" s="180"/>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58"/>
      <c r="AQ8" s="159"/>
      <c r="AR8" s="15"/>
      <c r="AS8" s="160"/>
      <c r="AT8" s="21"/>
      <c r="AU8" s="22"/>
      <c r="AV8" s="168"/>
      <c r="AW8" s="181"/>
      <c r="AX8" s="181"/>
      <c r="AY8" s="181"/>
      <c r="AZ8" s="140"/>
      <c r="BA8" s="168"/>
      <c r="BB8" s="137"/>
      <c r="BC8" s="141"/>
      <c r="BD8" s="141"/>
      <c r="BE8" s="141"/>
      <c r="BF8" s="141"/>
      <c r="BG8" s="141"/>
      <c r="BH8" s="141"/>
      <c r="BI8" s="141"/>
      <c r="BJ8" s="141"/>
      <c r="BK8" s="141"/>
      <c r="BL8" s="141"/>
      <c r="BM8" s="141"/>
      <c r="BN8" s="141"/>
      <c r="BO8" s="141"/>
      <c r="BP8" s="141"/>
      <c r="BQ8" s="141"/>
      <c r="BR8" s="141"/>
      <c r="BS8" s="141"/>
      <c r="BT8" s="10"/>
    </row>
    <row r="9" customFormat="false" ht="13.5" hidden="false" customHeight="false" outlineLevel="0" collapsed="false">
      <c r="A9" s="182"/>
      <c r="B9" s="182"/>
      <c r="C9" s="182"/>
      <c r="D9" s="182"/>
      <c r="E9" s="182"/>
      <c r="F9" s="182"/>
      <c r="G9" s="182"/>
      <c r="H9" s="182"/>
      <c r="I9" s="182"/>
      <c r="J9" s="182"/>
    </row>
    <row r="10" customFormat="false" ht="48.75" hidden="false" customHeight="true" outlineLevel="0" collapsed="false">
      <c r="A10" s="183" t="s">
        <v>13</v>
      </c>
      <c r="B10" s="184" t="s">
        <v>149</v>
      </c>
      <c r="C10" s="184" t="s">
        <v>150</v>
      </c>
      <c r="D10" s="185" t="s">
        <v>14</v>
      </c>
      <c r="E10" s="185" t="s">
        <v>151</v>
      </c>
      <c r="F10" s="185" t="s">
        <v>152</v>
      </c>
      <c r="G10" s="185" t="s">
        <v>153</v>
      </c>
      <c r="H10" s="185" t="s">
        <v>154</v>
      </c>
      <c r="I10" s="185" t="s">
        <v>155</v>
      </c>
      <c r="J10" s="186" t="s">
        <v>156</v>
      </c>
    </row>
    <row r="11" customFormat="false" ht="4.5" hidden="false" customHeight="true" outlineLevel="0" collapsed="false">
      <c r="A11" s="187"/>
      <c r="B11" s="188"/>
      <c r="C11" s="188"/>
      <c r="D11" s="189"/>
      <c r="E11" s="190"/>
      <c r="F11" s="191"/>
      <c r="G11" s="191"/>
      <c r="H11" s="192"/>
      <c r="I11" s="191"/>
      <c r="J11" s="193"/>
    </row>
    <row r="12" s="200" customFormat="true" ht="25.5" hidden="false" customHeight="false" outlineLevel="0" collapsed="false">
      <c r="A12" s="194" t="s">
        <v>157</v>
      </c>
      <c r="B12" s="195"/>
      <c r="C12" s="195"/>
      <c r="D12" s="195" t="s">
        <v>158</v>
      </c>
      <c r="E12" s="195"/>
      <c r="F12" s="196"/>
      <c r="G12" s="195"/>
      <c r="H12" s="195"/>
      <c r="I12" s="197" t="n">
        <v>493092.22</v>
      </c>
      <c r="J12" s="198" t="n">
        <f aca="false">I12 / 3880273.79</f>
        <v>0.12707665661912</v>
      </c>
      <c r="K12" s="199"/>
    </row>
    <row r="13" s="200" customFormat="true" ht="12.75" hidden="false" customHeight="false" outlineLevel="0" collapsed="false">
      <c r="A13" s="201" t="s">
        <v>159</v>
      </c>
      <c r="B13" s="202"/>
      <c r="C13" s="202"/>
      <c r="D13" s="202" t="s">
        <v>160</v>
      </c>
      <c r="E13" s="202"/>
      <c r="F13" s="203"/>
      <c r="G13" s="202"/>
      <c r="H13" s="202"/>
      <c r="I13" s="204" t="n">
        <v>9864.64</v>
      </c>
      <c r="J13" s="205" t="n">
        <f aca="false">I13 / 3880273.79</f>
        <v>0.00254225359700713</v>
      </c>
    </row>
    <row r="14" s="200" customFormat="true" ht="25.5" hidden="false" customHeight="false" outlineLevel="0" collapsed="false">
      <c r="A14" s="206" t="s">
        <v>161</v>
      </c>
      <c r="B14" s="207" t="s">
        <v>162</v>
      </c>
      <c r="C14" s="208" t="s">
        <v>109</v>
      </c>
      <c r="D14" s="208" t="s">
        <v>163</v>
      </c>
      <c r="E14" s="209" t="s">
        <v>164</v>
      </c>
      <c r="F14" s="207" t="n">
        <v>18</v>
      </c>
      <c r="G14" s="210" t="n">
        <v>300.94</v>
      </c>
      <c r="H14" s="210" t="n">
        <f aca="false">TRUNC(G14 * (1 + 26.86 / 100), 2)</f>
        <v>381.77</v>
      </c>
      <c r="I14" s="210" t="n">
        <f aca="false">TRUNC(F14 * H14, 2)</f>
        <v>6871.86</v>
      </c>
      <c r="J14" s="211" t="n">
        <f aca="false">I14 / 3880273.79</f>
        <v>0.00177097297044083</v>
      </c>
    </row>
    <row r="15" s="200" customFormat="true" ht="25.5" hidden="false" customHeight="false" outlineLevel="0" collapsed="false">
      <c r="A15" s="206" t="s">
        <v>165</v>
      </c>
      <c r="B15" s="207" t="s">
        <v>166</v>
      </c>
      <c r="C15" s="208" t="s">
        <v>109</v>
      </c>
      <c r="D15" s="208" t="s">
        <v>167</v>
      </c>
      <c r="E15" s="209" t="s">
        <v>168</v>
      </c>
      <c r="F15" s="207" t="n">
        <v>1</v>
      </c>
      <c r="G15" s="210" t="n">
        <v>1406.85</v>
      </c>
      <c r="H15" s="210" t="n">
        <f aca="false">TRUNC(G15 * (1 + 26.86 / 100), 2)</f>
        <v>1784.72</v>
      </c>
      <c r="I15" s="210" t="n">
        <f aca="false">TRUNC(F15 * H15, 2)</f>
        <v>1784.72</v>
      </c>
      <c r="J15" s="211" t="n">
        <f aca="false">I15 / 3880273.79</f>
        <v>0.000459946925549292</v>
      </c>
      <c r="K15" s="199"/>
    </row>
    <row r="16" s="200" customFormat="true" ht="63.75" hidden="false" customHeight="false" outlineLevel="0" collapsed="false">
      <c r="A16" s="206" t="s">
        <v>169</v>
      </c>
      <c r="B16" s="207" t="s">
        <v>170</v>
      </c>
      <c r="C16" s="208" t="s">
        <v>109</v>
      </c>
      <c r="D16" s="208" t="s">
        <v>171</v>
      </c>
      <c r="E16" s="209" t="s">
        <v>168</v>
      </c>
      <c r="F16" s="207" t="n">
        <v>1</v>
      </c>
      <c r="G16" s="210" t="n">
        <v>504.16</v>
      </c>
      <c r="H16" s="210" t="n">
        <f aca="false">TRUNC(G16 * (1 + 26.86 / 100), 2)</f>
        <v>639.57</v>
      </c>
      <c r="I16" s="210" t="n">
        <f aca="false">TRUNC(F16 * H16, 2)</f>
        <v>639.57</v>
      </c>
      <c r="J16" s="211" t="n">
        <f aca="false">I16 / 3880273.79</f>
        <v>0.000164825998012888</v>
      </c>
      <c r="K16" s="199"/>
    </row>
    <row r="17" s="200" customFormat="true" ht="51" hidden="false" customHeight="false" outlineLevel="0" collapsed="false">
      <c r="A17" s="206" t="s">
        <v>172</v>
      </c>
      <c r="B17" s="207" t="s">
        <v>173</v>
      </c>
      <c r="C17" s="208" t="s">
        <v>109</v>
      </c>
      <c r="D17" s="208" t="s">
        <v>174</v>
      </c>
      <c r="E17" s="209" t="s">
        <v>168</v>
      </c>
      <c r="F17" s="207" t="n">
        <v>1</v>
      </c>
      <c r="G17" s="210" t="n">
        <v>154.85</v>
      </c>
      <c r="H17" s="210" t="n">
        <f aca="false">TRUNC(G17 * (1 + 26.86 / 100), 2)</f>
        <v>196.44</v>
      </c>
      <c r="I17" s="210" t="n">
        <f aca="false">TRUNC(F17 * H17, 2)</f>
        <v>196.44</v>
      </c>
      <c r="J17" s="211" t="n">
        <f aca="false">I17 / 3880273.79</f>
        <v>5.06252936342412E-005</v>
      </c>
    </row>
    <row r="18" s="200" customFormat="true" ht="25.5" hidden="false" customHeight="false" outlineLevel="0" collapsed="false">
      <c r="A18" s="206" t="s">
        <v>175</v>
      </c>
      <c r="B18" s="207" t="s">
        <v>176</v>
      </c>
      <c r="C18" s="208" t="s">
        <v>109</v>
      </c>
      <c r="D18" s="208" t="s">
        <v>177</v>
      </c>
      <c r="E18" s="209" t="s">
        <v>164</v>
      </c>
      <c r="F18" s="207" t="n">
        <v>5</v>
      </c>
      <c r="G18" s="210" t="n">
        <v>58.66</v>
      </c>
      <c r="H18" s="210" t="n">
        <f aca="false">TRUNC(G18 * (1 + 26.86 / 100), 2)</f>
        <v>74.41</v>
      </c>
      <c r="I18" s="210" t="n">
        <f aca="false">TRUNC(F18 * H18, 2)</f>
        <v>372.05</v>
      </c>
      <c r="J18" s="211" t="n">
        <f aca="false">I18 / 3880273.79</f>
        <v>9.58824093698811E-005</v>
      </c>
    </row>
    <row r="19" s="200" customFormat="true" ht="12.75" hidden="false" customHeight="false" outlineLevel="0" collapsed="false">
      <c r="A19" s="201" t="s">
        <v>178</v>
      </c>
      <c r="B19" s="202"/>
      <c r="C19" s="202"/>
      <c r="D19" s="202" t="s">
        <v>179</v>
      </c>
      <c r="E19" s="202"/>
      <c r="F19" s="203"/>
      <c r="G19" s="202"/>
      <c r="H19" s="202"/>
      <c r="I19" s="204" t="n">
        <v>145902.88</v>
      </c>
      <c r="J19" s="205" t="n">
        <f aca="false">I19 / 3880273.79</f>
        <v>0.0376011817454768</v>
      </c>
    </row>
    <row r="20" s="200" customFormat="true" ht="51" hidden="false" customHeight="false" outlineLevel="0" collapsed="false">
      <c r="A20" s="206" t="s">
        <v>180</v>
      </c>
      <c r="B20" s="207" t="s">
        <v>181</v>
      </c>
      <c r="C20" s="208" t="s">
        <v>109</v>
      </c>
      <c r="D20" s="208" t="s">
        <v>182</v>
      </c>
      <c r="E20" s="209" t="s">
        <v>164</v>
      </c>
      <c r="F20" s="207" t="n">
        <v>60</v>
      </c>
      <c r="G20" s="210" t="n">
        <v>718.16</v>
      </c>
      <c r="H20" s="210" t="n">
        <f aca="false">TRUNC(G20 * (1 + 26.86 / 100), 2)</f>
        <v>911.05</v>
      </c>
      <c r="I20" s="210" t="n">
        <f aca="false">TRUNC(F20 * H20, 2)</f>
        <v>54663</v>
      </c>
      <c r="J20" s="211" t="n">
        <f aca="false">I20 / 3880273.79</f>
        <v>0.0140874079918984</v>
      </c>
    </row>
    <row r="21" s="200" customFormat="true" ht="38.25" hidden="false" customHeight="false" outlineLevel="0" collapsed="false">
      <c r="A21" s="206" t="s">
        <v>183</v>
      </c>
      <c r="B21" s="207" t="s">
        <v>184</v>
      </c>
      <c r="C21" s="208" t="s">
        <v>109</v>
      </c>
      <c r="D21" s="208" t="s">
        <v>185</v>
      </c>
      <c r="E21" s="209" t="s">
        <v>164</v>
      </c>
      <c r="F21" s="207" t="n">
        <v>15</v>
      </c>
      <c r="G21" s="210" t="n">
        <v>571.61</v>
      </c>
      <c r="H21" s="210" t="n">
        <f aca="false">TRUNC(G21 * (1 + 26.86 / 100), 2)</f>
        <v>725.14</v>
      </c>
      <c r="I21" s="210" t="n">
        <f aca="false">TRUNC(F21 * H21, 2)</f>
        <v>10877.1</v>
      </c>
      <c r="J21" s="211" t="n">
        <f aca="false">I21 / 3880273.79</f>
        <v>0.0028031784839595</v>
      </c>
    </row>
    <row r="22" s="200" customFormat="true" ht="51" hidden="false" customHeight="false" outlineLevel="0" collapsed="false">
      <c r="A22" s="206" t="s">
        <v>186</v>
      </c>
      <c r="B22" s="207" t="s">
        <v>187</v>
      </c>
      <c r="C22" s="208" t="s">
        <v>109</v>
      </c>
      <c r="D22" s="208" t="s">
        <v>188</v>
      </c>
      <c r="E22" s="209" t="s">
        <v>164</v>
      </c>
      <c r="F22" s="207" t="n">
        <v>76</v>
      </c>
      <c r="G22" s="210" t="n">
        <v>382.73</v>
      </c>
      <c r="H22" s="210" t="n">
        <f aca="false">TRUNC(G22 * (1 + 26.86 / 100), 2)</f>
        <v>485.53</v>
      </c>
      <c r="I22" s="210" t="n">
        <f aca="false">TRUNC(F22 * H22, 2)</f>
        <v>36900.28</v>
      </c>
      <c r="J22" s="211" t="n">
        <f aca="false">I22 / 3880273.79</f>
        <v>0.00950971039597698</v>
      </c>
    </row>
    <row r="23" s="200" customFormat="true" ht="51" hidden="false" customHeight="false" outlineLevel="0" collapsed="false">
      <c r="A23" s="206" t="s">
        <v>189</v>
      </c>
      <c r="B23" s="207" t="s">
        <v>190</v>
      </c>
      <c r="C23" s="208" t="s">
        <v>109</v>
      </c>
      <c r="D23" s="208" t="s">
        <v>191</v>
      </c>
      <c r="E23" s="209" t="s">
        <v>164</v>
      </c>
      <c r="F23" s="207" t="n">
        <v>28</v>
      </c>
      <c r="G23" s="210" t="n">
        <v>668.94</v>
      </c>
      <c r="H23" s="210" t="n">
        <f aca="false">TRUNC(G23 * (1 + 26.86 / 100), 2)</f>
        <v>848.61</v>
      </c>
      <c r="I23" s="210" t="n">
        <f aca="false">TRUNC(F23 * H23, 2)</f>
        <v>23761.08</v>
      </c>
      <c r="J23" s="211" t="n">
        <f aca="false">I23 / 3880273.79</f>
        <v>0.00612355758535276</v>
      </c>
    </row>
    <row r="24" s="200" customFormat="true" ht="51" hidden="false" customHeight="false" outlineLevel="0" collapsed="false">
      <c r="A24" s="206" t="s">
        <v>192</v>
      </c>
      <c r="B24" s="207" t="s">
        <v>193</v>
      </c>
      <c r="C24" s="208" t="s">
        <v>109</v>
      </c>
      <c r="D24" s="208" t="s">
        <v>194</v>
      </c>
      <c r="E24" s="209" t="s">
        <v>168</v>
      </c>
      <c r="F24" s="207" t="n">
        <v>1</v>
      </c>
      <c r="G24" s="210" t="n">
        <v>6409.47</v>
      </c>
      <c r="H24" s="210" t="n">
        <f aca="false">TRUNC(G24 * (1 + 26.86 / 100), 2)</f>
        <v>8131.05</v>
      </c>
      <c r="I24" s="210" t="n">
        <f aca="false">TRUNC(F24 * H24, 2)</f>
        <v>8131.05</v>
      </c>
      <c r="J24" s="211" t="n">
        <f aca="false">I24 / 3880273.79</f>
        <v>0.00209548357668854</v>
      </c>
    </row>
    <row r="25" s="200" customFormat="true" ht="38.25" hidden="false" customHeight="false" outlineLevel="0" collapsed="false">
      <c r="A25" s="206" t="s">
        <v>195</v>
      </c>
      <c r="B25" s="207" t="s">
        <v>196</v>
      </c>
      <c r="C25" s="208" t="s">
        <v>109</v>
      </c>
      <c r="D25" s="208" t="s">
        <v>197</v>
      </c>
      <c r="E25" s="209" t="s">
        <v>164</v>
      </c>
      <c r="F25" s="207" t="n">
        <v>6</v>
      </c>
      <c r="G25" s="210" t="n">
        <v>183.06</v>
      </c>
      <c r="H25" s="210" t="n">
        <f aca="false">TRUNC(G25 * (1 + 26.86 / 100), 2)</f>
        <v>232.22</v>
      </c>
      <c r="I25" s="210" t="n">
        <f aca="false">TRUNC(F25 * H25, 2)</f>
        <v>1393.32</v>
      </c>
      <c r="J25" s="211" t="n">
        <f aca="false">I25 / 3880273.79</f>
        <v>0.000359077754665348</v>
      </c>
    </row>
    <row r="26" s="200" customFormat="true" ht="51" hidden="false" customHeight="false" outlineLevel="0" collapsed="false">
      <c r="A26" s="206" t="s">
        <v>198</v>
      </c>
      <c r="B26" s="207" t="s">
        <v>199</v>
      </c>
      <c r="C26" s="208" t="s">
        <v>109</v>
      </c>
      <c r="D26" s="208" t="s">
        <v>200</v>
      </c>
      <c r="E26" s="209" t="s">
        <v>164</v>
      </c>
      <c r="F26" s="207" t="n">
        <v>6</v>
      </c>
      <c r="G26" s="210" t="n">
        <v>301.16</v>
      </c>
      <c r="H26" s="210" t="n">
        <f aca="false">TRUNC(G26 * (1 + 26.86 / 100), 2)</f>
        <v>382.05</v>
      </c>
      <c r="I26" s="210" t="n">
        <f aca="false">TRUNC(F26 * H26, 2)</f>
        <v>2292.3</v>
      </c>
      <c r="J26" s="211" t="n">
        <f aca="false">I26 / 3880273.79</f>
        <v>0.000590757282619482</v>
      </c>
    </row>
    <row r="27" s="200" customFormat="true" ht="12.75" hidden="false" customHeight="false" outlineLevel="0" collapsed="false">
      <c r="A27" s="206" t="s">
        <v>201</v>
      </c>
      <c r="B27" s="207" t="s">
        <v>202</v>
      </c>
      <c r="C27" s="208" t="s">
        <v>203</v>
      </c>
      <c r="D27" s="208" t="s">
        <v>204</v>
      </c>
      <c r="E27" s="209" t="s">
        <v>168</v>
      </c>
      <c r="F27" s="207" t="n">
        <v>1</v>
      </c>
      <c r="G27" s="210" t="n">
        <v>6215.32</v>
      </c>
      <c r="H27" s="210" t="n">
        <f aca="false">TRUNC(G27 * (1 + 26.86 / 100), 2)</f>
        <v>7884.75</v>
      </c>
      <c r="I27" s="210" t="n">
        <f aca="false">TRUNC(F27 * H27, 2)</f>
        <v>7884.75</v>
      </c>
      <c r="J27" s="211" t="n">
        <f aca="false">I27 / 3880273.79</f>
        <v>0.00203200867431574</v>
      </c>
    </row>
    <row r="28" s="200" customFormat="true" ht="12.75" hidden="false" customHeight="false" outlineLevel="0" collapsed="false">
      <c r="A28" s="201" t="s">
        <v>205</v>
      </c>
      <c r="B28" s="202"/>
      <c r="C28" s="202"/>
      <c r="D28" s="202" t="s">
        <v>206</v>
      </c>
      <c r="E28" s="202"/>
      <c r="F28" s="203"/>
      <c r="G28" s="202"/>
      <c r="H28" s="202"/>
      <c r="I28" s="204" t="n">
        <v>11548.99</v>
      </c>
      <c r="J28" s="205" t="n">
        <f aca="false">I28 / 3880273.79</f>
        <v>0.00297633379112663</v>
      </c>
    </row>
    <row r="29" s="200" customFormat="true" ht="25.5" hidden="false" customHeight="false" outlineLevel="0" collapsed="false">
      <c r="A29" s="206" t="s">
        <v>207</v>
      </c>
      <c r="B29" s="207" t="s">
        <v>208</v>
      </c>
      <c r="C29" s="208" t="s">
        <v>203</v>
      </c>
      <c r="D29" s="208" t="s">
        <v>209</v>
      </c>
      <c r="E29" s="209" t="s">
        <v>168</v>
      </c>
      <c r="F29" s="207" t="n">
        <v>1</v>
      </c>
      <c r="G29" s="210" t="n">
        <v>226.5</v>
      </c>
      <c r="H29" s="210" t="n">
        <f aca="false">TRUNC(G29 * (1 + 26.86 / 100), 2)</f>
        <v>287.33</v>
      </c>
      <c r="I29" s="210" t="n">
        <f aca="false">TRUNC(F29 * H29, 2)</f>
        <v>287.33</v>
      </c>
      <c r="J29" s="211" t="n">
        <f aca="false">I29 / 3880273.79</f>
        <v>7.40488984928046E-005</v>
      </c>
      <c r="K29" s="199"/>
    </row>
    <row r="30" s="200" customFormat="true" ht="25.5" hidden="false" customHeight="false" outlineLevel="0" collapsed="false">
      <c r="A30" s="206" t="s">
        <v>210</v>
      </c>
      <c r="B30" s="207" t="s">
        <v>211</v>
      </c>
      <c r="C30" s="208" t="s">
        <v>203</v>
      </c>
      <c r="D30" s="208" t="s">
        <v>212</v>
      </c>
      <c r="E30" s="209" t="s">
        <v>168</v>
      </c>
      <c r="F30" s="207" t="n">
        <v>1</v>
      </c>
      <c r="G30" s="210" t="n">
        <v>6340.89</v>
      </c>
      <c r="H30" s="210" t="n">
        <f aca="false">TRUNC(G30 * (1 + 26.86 / 100), 2)</f>
        <v>8044.05</v>
      </c>
      <c r="I30" s="210" t="n">
        <f aca="false">TRUNC(F30 * H30, 2)</f>
        <v>8044.05</v>
      </c>
      <c r="J30" s="211" t="n">
        <f aca="false">I30 / 3880273.79</f>
        <v>0.00207306247840826</v>
      </c>
    </row>
    <row r="31" s="200" customFormat="true" ht="25.5" hidden="false" customHeight="false" outlineLevel="0" collapsed="false">
      <c r="A31" s="206" t="s">
        <v>213</v>
      </c>
      <c r="B31" s="207" t="s">
        <v>214</v>
      </c>
      <c r="C31" s="208" t="s">
        <v>203</v>
      </c>
      <c r="D31" s="208" t="s">
        <v>215</v>
      </c>
      <c r="E31" s="209" t="s">
        <v>168</v>
      </c>
      <c r="F31" s="207" t="n">
        <v>1</v>
      </c>
      <c r="G31" s="210" t="n">
        <v>2536.35</v>
      </c>
      <c r="H31" s="210" t="n">
        <f aca="false">TRUNC(G31 * (1 + 26.86 / 100), 2)</f>
        <v>3217.61</v>
      </c>
      <c r="I31" s="210" t="n">
        <f aca="false">TRUNC(F31 * H31, 2)</f>
        <v>3217.61</v>
      </c>
      <c r="J31" s="211" t="n">
        <f aca="false">I31 / 3880273.79</f>
        <v>0.000829222414225569</v>
      </c>
      <c r="K31" s="199"/>
    </row>
    <row r="32" s="200" customFormat="true" ht="12.75" hidden="false" customHeight="false" outlineLevel="0" collapsed="false">
      <c r="A32" s="201" t="s">
        <v>216</v>
      </c>
      <c r="B32" s="202"/>
      <c r="C32" s="202"/>
      <c r="D32" s="202" t="s">
        <v>217</v>
      </c>
      <c r="E32" s="202"/>
      <c r="F32" s="203"/>
      <c r="G32" s="202"/>
      <c r="H32" s="202"/>
      <c r="I32" s="204" t="n">
        <v>26736.84</v>
      </c>
      <c r="J32" s="205" t="n">
        <f aca="false">I32 / 3880273.79</f>
        <v>0.00689045192349687</v>
      </c>
    </row>
    <row r="33" s="200" customFormat="true" ht="51" hidden="false" customHeight="false" outlineLevel="0" collapsed="false">
      <c r="A33" s="206" t="s">
        <v>218</v>
      </c>
      <c r="B33" s="207" t="s">
        <v>219</v>
      </c>
      <c r="C33" s="208" t="s">
        <v>203</v>
      </c>
      <c r="D33" s="208" t="s">
        <v>220</v>
      </c>
      <c r="E33" s="209" t="s">
        <v>168</v>
      </c>
      <c r="F33" s="207" t="n">
        <v>234</v>
      </c>
      <c r="G33" s="210" t="n">
        <v>90.07</v>
      </c>
      <c r="H33" s="210" t="n">
        <f aca="false">TRUNC(G33 * (1 + 26.86 / 100), 2)</f>
        <v>114.26</v>
      </c>
      <c r="I33" s="210" t="n">
        <f aca="false">TRUNC(F33 * H33, 2)</f>
        <v>26736.84</v>
      </c>
      <c r="J33" s="211" t="n">
        <f aca="false">I33 / 3880273.79</f>
        <v>0.00689045192349687</v>
      </c>
    </row>
    <row r="34" s="200" customFormat="true" ht="12.75" hidden="false" customHeight="false" outlineLevel="0" collapsed="false">
      <c r="A34" s="201" t="s">
        <v>221</v>
      </c>
      <c r="B34" s="202"/>
      <c r="C34" s="202"/>
      <c r="D34" s="202" t="s">
        <v>222</v>
      </c>
      <c r="E34" s="202"/>
      <c r="F34" s="203"/>
      <c r="G34" s="202"/>
      <c r="H34" s="202"/>
      <c r="I34" s="204" t="n">
        <v>297665.01</v>
      </c>
      <c r="J34" s="205" t="n">
        <f aca="false">I34 / 3880273.79</f>
        <v>0.076712372917376</v>
      </c>
    </row>
    <row r="35" s="200" customFormat="true" ht="25.5" hidden="false" customHeight="false" outlineLevel="0" collapsed="false">
      <c r="A35" s="206" t="s">
        <v>223</v>
      </c>
      <c r="B35" s="207" t="s">
        <v>224</v>
      </c>
      <c r="C35" s="208" t="s">
        <v>203</v>
      </c>
      <c r="D35" s="208" t="s">
        <v>225</v>
      </c>
      <c r="E35" s="209" t="s">
        <v>168</v>
      </c>
      <c r="F35" s="207" t="n">
        <v>1</v>
      </c>
      <c r="G35" s="210" t="n">
        <v>234640.56</v>
      </c>
      <c r="H35" s="210" t="n">
        <f aca="false">TRUNC(G35 * (1 + 26.86 / 100), 2)</f>
        <v>297665.01</v>
      </c>
      <c r="I35" s="210" t="n">
        <f aca="false">TRUNC(F35 * H35, 2)</f>
        <v>297665.01</v>
      </c>
      <c r="J35" s="211" t="n">
        <f aca="false">I35 / 3880273.79</f>
        <v>0.076712372917376</v>
      </c>
    </row>
    <row r="36" s="200" customFormat="true" ht="12.75" hidden="false" customHeight="false" outlineLevel="0" collapsed="false">
      <c r="A36" s="201" t="s">
        <v>226</v>
      </c>
      <c r="B36" s="202"/>
      <c r="C36" s="202"/>
      <c r="D36" s="202" t="s">
        <v>227</v>
      </c>
      <c r="E36" s="202"/>
      <c r="F36" s="203"/>
      <c r="G36" s="202"/>
      <c r="H36" s="202"/>
      <c r="I36" s="204" t="n">
        <v>1373.86</v>
      </c>
      <c r="J36" s="205" t="n">
        <f aca="false">I36 / 3880273.79</f>
        <v>0.000354062644636218</v>
      </c>
    </row>
    <row r="37" s="200" customFormat="true" ht="25.5" hidden="false" customHeight="false" outlineLevel="0" collapsed="false">
      <c r="A37" s="206" t="s">
        <v>228</v>
      </c>
      <c r="B37" s="207" t="s">
        <v>229</v>
      </c>
      <c r="C37" s="208" t="s">
        <v>203</v>
      </c>
      <c r="D37" s="208" t="s">
        <v>230</v>
      </c>
      <c r="E37" s="209" t="s">
        <v>164</v>
      </c>
      <c r="F37" s="207" t="n">
        <v>1174.24</v>
      </c>
      <c r="G37" s="210" t="n">
        <v>0.93</v>
      </c>
      <c r="H37" s="210" t="n">
        <f aca="false">TRUNC(G37 * (1 + 26.86 / 100), 2)</f>
        <v>1.17</v>
      </c>
      <c r="I37" s="210" t="n">
        <f aca="false">TRUNC(F37 * H37, 2)</f>
        <v>1373.86</v>
      </c>
      <c r="J37" s="211" t="n">
        <f aca="false">I37 / 3880273.79</f>
        <v>0.000354062644636218</v>
      </c>
      <c r="K37" s="199"/>
    </row>
    <row r="38" s="200" customFormat="true" ht="12.75" hidden="false" customHeight="false" outlineLevel="0" collapsed="false">
      <c r="A38" s="194" t="s">
        <v>231</v>
      </c>
      <c r="B38" s="195"/>
      <c r="C38" s="195"/>
      <c r="D38" s="195" t="s">
        <v>232</v>
      </c>
      <c r="E38" s="195"/>
      <c r="F38" s="196"/>
      <c r="G38" s="195"/>
      <c r="H38" s="195"/>
      <c r="I38" s="197" t="n">
        <v>317331.28</v>
      </c>
      <c r="J38" s="198" t="n">
        <f aca="false">I38 / 3880273.79</f>
        <v>0.0817806415665324</v>
      </c>
    </row>
    <row r="39" s="200" customFormat="true" ht="12.75" hidden="false" customHeight="false" outlineLevel="0" collapsed="false">
      <c r="A39" s="201" t="s">
        <v>233</v>
      </c>
      <c r="B39" s="202"/>
      <c r="C39" s="202"/>
      <c r="D39" s="202" t="s">
        <v>160</v>
      </c>
      <c r="E39" s="202"/>
      <c r="F39" s="203"/>
      <c r="G39" s="202"/>
      <c r="H39" s="202"/>
      <c r="I39" s="204" t="n">
        <v>20350.26</v>
      </c>
      <c r="J39" s="205" t="n">
        <f aca="false">I39 / 3880273.79</f>
        <v>0.00524454229298083</v>
      </c>
      <c r="K39" s="199"/>
    </row>
    <row r="40" s="200" customFormat="true" ht="12.75" hidden="false" customHeight="false" outlineLevel="0" collapsed="false">
      <c r="A40" s="201" t="s">
        <v>234</v>
      </c>
      <c r="B40" s="202"/>
      <c r="C40" s="202"/>
      <c r="D40" s="202" t="s">
        <v>235</v>
      </c>
      <c r="E40" s="202"/>
      <c r="F40" s="203"/>
      <c r="G40" s="202"/>
      <c r="H40" s="202"/>
      <c r="I40" s="204" t="n">
        <v>1431.16</v>
      </c>
      <c r="J40" s="205" t="n">
        <f aca="false">I40 / 3880273.79</f>
        <v>0.000368829643848405</v>
      </c>
      <c r="K40" s="199"/>
    </row>
    <row r="41" s="200" customFormat="true" ht="51" hidden="false" customHeight="false" outlineLevel="0" collapsed="false">
      <c r="A41" s="206" t="s">
        <v>236</v>
      </c>
      <c r="B41" s="207" t="s">
        <v>237</v>
      </c>
      <c r="C41" s="208" t="s">
        <v>109</v>
      </c>
      <c r="D41" s="208" t="s">
        <v>238</v>
      </c>
      <c r="E41" s="209" t="s">
        <v>164</v>
      </c>
      <c r="F41" s="207" t="n">
        <v>1428.89</v>
      </c>
      <c r="G41" s="210" t="n">
        <v>0.29</v>
      </c>
      <c r="H41" s="210" t="n">
        <f aca="false">TRUNC(G41 * (1 + 26.86 / 100), 2)</f>
        <v>0.36</v>
      </c>
      <c r="I41" s="210" t="n">
        <f aca="false">TRUNC(F41 * H41, 2)</f>
        <v>514.4</v>
      </c>
      <c r="J41" s="211" t="n">
        <f aca="false">I41 / 3880273.79</f>
        <v>0.000132567965004346</v>
      </c>
    </row>
    <row r="42" s="200" customFormat="true" ht="38.25" hidden="false" customHeight="false" outlineLevel="0" collapsed="false">
      <c r="A42" s="206" t="s">
        <v>239</v>
      </c>
      <c r="B42" s="207" t="s">
        <v>240</v>
      </c>
      <c r="C42" s="208" t="s">
        <v>109</v>
      </c>
      <c r="D42" s="208" t="s">
        <v>241</v>
      </c>
      <c r="E42" s="209" t="s">
        <v>242</v>
      </c>
      <c r="F42" s="207" t="n">
        <v>11.14</v>
      </c>
      <c r="G42" s="210" t="n">
        <v>37.35</v>
      </c>
      <c r="H42" s="210" t="n">
        <f aca="false">TRUNC(G42 * (1 + 26.86 / 100), 2)</f>
        <v>47.38</v>
      </c>
      <c r="I42" s="210" t="n">
        <f aca="false">TRUNC(F42 * H42, 2)</f>
        <v>527.81</v>
      </c>
      <c r="J42" s="211" t="n">
        <f aca="false">I42 / 3880273.79</f>
        <v>0.000136023906704789</v>
      </c>
    </row>
    <row r="43" s="200" customFormat="true" ht="51" hidden="false" customHeight="false" outlineLevel="0" collapsed="false">
      <c r="A43" s="206" t="s">
        <v>243</v>
      </c>
      <c r="B43" s="207" t="s">
        <v>244</v>
      </c>
      <c r="C43" s="208" t="s">
        <v>109</v>
      </c>
      <c r="D43" s="208" t="s">
        <v>245</v>
      </c>
      <c r="E43" s="209" t="s">
        <v>242</v>
      </c>
      <c r="F43" s="207" t="n">
        <v>1.2</v>
      </c>
      <c r="G43" s="210" t="n">
        <v>220.87</v>
      </c>
      <c r="H43" s="210" t="n">
        <f aca="false">TRUNC(G43 * (1 + 26.86 / 100), 2)</f>
        <v>280.19</v>
      </c>
      <c r="I43" s="210" t="n">
        <f aca="false">TRUNC(F43 * H43, 2)</f>
        <v>336.22</v>
      </c>
      <c r="J43" s="211" t="n">
        <f aca="false">I43 / 3880273.79</f>
        <v>8.66485248712308E-005</v>
      </c>
      <c r="K43" s="199"/>
    </row>
    <row r="44" s="200" customFormat="true" ht="25.5" hidden="false" customHeight="false" outlineLevel="0" collapsed="false">
      <c r="A44" s="206" t="s">
        <v>246</v>
      </c>
      <c r="B44" s="207" t="s">
        <v>247</v>
      </c>
      <c r="C44" s="208" t="s">
        <v>109</v>
      </c>
      <c r="D44" s="208" t="s">
        <v>248</v>
      </c>
      <c r="E44" s="209" t="s">
        <v>164</v>
      </c>
      <c r="F44" s="207" t="n">
        <v>6.3</v>
      </c>
      <c r="G44" s="210" t="n">
        <v>6.6</v>
      </c>
      <c r="H44" s="210" t="n">
        <f aca="false">TRUNC(G44 * (1 + 26.86 / 100), 2)</f>
        <v>8.37</v>
      </c>
      <c r="I44" s="210" t="n">
        <f aca="false">TRUNC(F44 * H44, 2)</f>
        <v>52.73</v>
      </c>
      <c r="J44" s="211" t="n">
        <f aca="false">I44 / 3880273.79</f>
        <v>1.35892472680388E-005</v>
      </c>
    </row>
    <row r="45" s="200" customFormat="true" ht="12.75" hidden="false" customHeight="false" outlineLevel="0" collapsed="false">
      <c r="A45" s="201" t="s">
        <v>249</v>
      </c>
      <c r="B45" s="202"/>
      <c r="C45" s="202"/>
      <c r="D45" s="202" t="s">
        <v>250</v>
      </c>
      <c r="E45" s="202"/>
      <c r="F45" s="203"/>
      <c r="G45" s="202"/>
      <c r="H45" s="202"/>
      <c r="I45" s="204" t="n">
        <v>18919.1</v>
      </c>
      <c r="J45" s="205" t="n">
        <f aca="false">I45 / 3880273.79</f>
        <v>0.00487571264913242</v>
      </c>
    </row>
    <row r="46" s="200" customFormat="true" ht="25.5" hidden="false" customHeight="false" outlineLevel="0" collapsed="false">
      <c r="A46" s="206" t="s">
        <v>251</v>
      </c>
      <c r="B46" s="207" t="s">
        <v>252</v>
      </c>
      <c r="C46" s="208" t="s">
        <v>109</v>
      </c>
      <c r="D46" s="208" t="s">
        <v>253</v>
      </c>
      <c r="E46" s="209" t="s">
        <v>242</v>
      </c>
      <c r="F46" s="207" t="n">
        <v>202.04</v>
      </c>
      <c r="G46" s="210" t="n">
        <v>3.35</v>
      </c>
      <c r="H46" s="210" t="n">
        <f aca="false">TRUNC(G46 * (1 + 26.86 / 100), 2)</f>
        <v>4.24</v>
      </c>
      <c r="I46" s="210" t="n">
        <f aca="false">TRUNC(F46 * H46, 2)</f>
        <v>856.64</v>
      </c>
      <c r="J46" s="211" t="n">
        <f aca="false">I46 / 3880273.79</f>
        <v>0.000220767926791063</v>
      </c>
      <c r="K46" s="199"/>
    </row>
    <row r="47" s="200" customFormat="true" ht="38.25" hidden="false" customHeight="false" outlineLevel="0" collapsed="false">
      <c r="A47" s="206" t="s">
        <v>254</v>
      </c>
      <c r="B47" s="207" t="s">
        <v>255</v>
      </c>
      <c r="C47" s="208" t="s">
        <v>109</v>
      </c>
      <c r="D47" s="208" t="s">
        <v>256</v>
      </c>
      <c r="E47" s="209" t="s">
        <v>257</v>
      </c>
      <c r="F47" s="207" t="n">
        <v>3030.66</v>
      </c>
      <c r="G47" s="210" t="n">
        <v>1.2</v>
      </c>
      <c r="H47" s="210" t="n">
        <f aca="false">TRUNC(G47 * (1 + 26.86 / 100), 2)</f>
        <v>1.52</v>
      </c>
      <c r="I47" s="210" t="n">
        <f aca="false">TRUNC(F47 * H47, 2)</f>
        <v>4606.6</v>
      </c>
      <c r="J47" s="211" t="n">
        <f aca="false">I47 / 3880273.79</f>
        <v>0.00118718426825237</v>
      </c>
      <c r="K47" s="199"/>
    </row>
    <row r="48" s="200" customFormat="true" ht="38.25" hidden="false" customHeight="false" outlineLevel="0" collapsed="false">
      <c r="A48" s="206" t="s">
        <v>258</v>
      </c>
      <c r="B48" s="207" t="s">
        <v>259</v>
      </c>
      <c r="C48" s="208" t="s">
        <v>203</v>
      </c>
      <c r="D48" s="208" t="s">
        <v>260</v>
      </c>
      <c r="E48" s="209" t="s">
        <v>261</v>
      </c>
      <c r="F48" s="207" t="n">
        <v>303.06</v>
      </c>
      <c r="G48" s="210" t="n">
        <v>35</v>
      </c>
      <c r="H48" s="210" t="n">
        <f aca="false">TRUNC(G48 * (1 + 26.86 / 100), 2)</f>
        <v>44.4</v>
      </c>
      <c r="I48" s="210" t="n">
        <f aca="false">TRUNC(F48 * H48, 2)</f>
        <v>13455.86</v>
      </c>
      <c r="J48" s="211" t="n">
        <f aca="false">I48 / 3880273.79</f>
        <v>0.00346776045408899</v>
      </c>
    </row>
    <row r="49" s="200" customFormat="true" ht="12.75" hidden="false" customHeight="false" outlineLevel="0" collapsed="false">
      <c r="A49" s="201" t="s">
        <v>262</v>
      </c>
      <c r="B49" s="202"/>
      <c r="C49" s="202"/>
      <c r="D49" s="202" t="s">
        <v>263</v>
      </c>
      <c r="E49" s="202"/>
      <c r="F49" s="203"/>
      <c r="G49" s="202"/>
      <c r="H49" s="202"/>
      <c r="I49" s="204" t="n">
        <v>2770.55</v>
      </c>
      <c r="J49" s="205" t="n">
        <f aca="false">I49 / 3880273.79</f>
        <v>0.00071400889471771</v>
      </c>
      <c r="K49" s="199"/>
    </row>
    <row r="50" s="200" customFormat="true" ht="12.75" hidden="false" customHeight="false" outlineLevel="0" collapsed="false">
      <c r="A50" s="201" t="s">
        <v>264</v>
      </c>
      <c r="B50" s="202"/>
      <c r="C50" s="202"/>
      <c r="D50" s="202" t="s">
        <v>265</v>
      </c>
      <c r="E50" s="202"/>
      <c r="F50" s="203"/>
      <c r="G50" s="202"/>
      <c r="H50" s="202"/>
      <c r="I50" s="204" t="n">
        <v>625.99</v>
      </c>
      <c r="J50" s="205" t="n">
        <f aca="false">I50 / 3880273.79</f>
        <v>0.000161326244970977</v>
      </c>
    </row>
    <row r="51" s="200" customFormat="true" ht="38.25" hidden="false" customHeight="false" outlineLevel="0" collapsed="false">
      <c r="A51" s="206" t="s">
        <v>266</v>
      </c>
      <c r="B51" s="207" t="s">
        <v>267</v>
      </c>
      <c r="C51" s="208" t="s">
        <v>109</v>
      </c>
      <c r="D51" s="208" t="s">
        <v>268</v>
      </c>
      <c r="E51" s="209" t="s">
        <v>269</v>
      </c>
      <c r="F51" s="207" t="n">
        <v>62</v>
      </c>
      <c r="G51" s="210" t="n">
        <v>5.65</v>
      </c>
      <c r="H51" s="210" t="n">
        <f aca="false">TRUNC(G51 * (1 + 26.86 / 100), 2)</f>
        <v>7.16</v>
      </c>
      <c r="I51" s="210" t="n">
        <f aca="false">TRUNC(F51 * H51, 2)</f>
        <v>443.92</v>
      </c>
      <c r="J51" s="211" t="n">
        <f aca="false">I51 / 3880273.79</f>
        <v>0.000114404298259582</v>
      </c>
    </row>
    <row r="52" s="200" customFormat="true" ht="38.25" hidden="false" customHeight="false" outlineLevel="0" collapsed="false">
      <c r="A52" s="206" t="s">
        <v>270</v>
      </c>
      <c r="B52" s="207" t="s">
        <v>271</v>
      </c>
      <c r="C52" s="208" t="s">
        <v>109</v>
      </c>
      <c r="D52" s="208" t="s">
        <v>272</v>
      </c>
      <c r="E52" s="209" t="s">
        <v>269</v>
      </c>
      <c r="F52" s="207" t="n">
        <v>21</v>
      </c>
      <c r="G52" s="210" t="n">
        <v>6.84</v>
      </c>
      <c r="H52" s="210" t="n">
        <f aca="false">TRUNC(G52 * (1 + 26.86 / 100), 2)</f>
        <v>8.67</v>
      </c>
      <c r="I52" s="210" t="n">
        <f aca="false">TRUNC(F52 * H52, 2)</f>
        <v>182.07</v>
      </c>
      <c r="J52" s="211" t="n">
        <f aca="false">I52 / 3880273.79</f>
        <v>4.69219467113943E-005</v>
      </c>
      <c r="K52" s="199"/>
    </row>
    <row r="53" s="200" customFormat="true" ht="12.75" hidden="false" customHeight="false" outlineLevel="0" collapsed="false">
      <c r="A53" s="201" t="s">
        <v>273</v>
      </c>
      <c r="B53" s="202"/>
      <c r="C53" s="202"/>
      <c r="D53" s="202" t="s">
        <v>274</v>
      </c>
      <c r="E53" s="202"/>
      <c r="F53" s="203"/>
      <c r="G53" s="202"/>
      <c r="H53" s="202"/>
      <c r="I53" s="204" t="n">
        <v>299.78</v>
      </c>
      <c r="J53" s="205" t="n">
        <f aca="false">I53 / 3880273.79</f>
        <v>7.72574349708452E-005</v>
      </c>
      <c r="K53" s="199"/>
    </row>
    <row r="54" s="200" customFormat="true" ht="38.25" hidden="false" customHeight="false" outlineLevel="0" collapsed="false">
      <c r="A54" s="206" t="s">
        <v>275</v>
      </c>
      <c r="B54" s="207" t="s">
        <v>276</v>
      </c>
      <c r="C54" s="208" t="s">
        <v>109</v>
      </c>
      <c r="D54" s="208" t="s">
        <v>277</v>
      </c>
      <c r="E54" s="209" t="s">
        <v>168</v>
      </c>
      <c r="F54" s="207" t="n">
        <v>8</v>
      </c>
      <c r="G54" s="210" t="n">
        <v>3.77</v>
      </c>
      <c r="H54" s="210" t="n">
        <f aca="false">TRUNC(G54 * (1 + 26.86 / 100), 2)</f>
        <v>4.78</v>
      </c>
      <c r="I54" s="210" t="n">
        <f aca="false">TRUNC(F54 * H54, 2)</f>
        <v>38.24</v>
      </c>
      <c r="J54" s="211" t="n">
        <f aca="false">I54 / 3880273.79</f>
        <v>9.85497469239149E-006</v>
      </c>
    </row>
    <row r="55" s="200" customFormat="true" ht="38.25" hidden="false" customHeight="false" outlineLevel="0" collapsed="false">
      <c r="A55" s="206" t="s">
        <v>278</v>
      </c>
      <c r="B55" s="207" t="s">
        <v>279</v>
      </c>
      <c r="C55" s="208" t="s">
        <v>109</v>
      </c>
      <c r="D55" s="208" t="s">
        <v>280</v>
      </c>
      <c r="E55" s="209" t="s">
        <v>168</v>
      </c>
      <c r="F55" s="207" t="n">
        <v>2</v>
      </c>
      <c r="G55" s="210" t="n">
        <v>4.01</v>
      </c>
      <c r="H55" s="210" t="n">
        <f aca="false">TRUNC(G55 * (1 + 26.86 / 100), 2)</f>
        <v>5.08</v>
      </c>
      <c r="I55" s="210" t="n">
        <f aca="false">TRUNC(F55 * H55, 2)</f>
        <v>10.16</v>
      </c>
      <c r="J55" s="211" t="n">
        <f aca="false">I55 / 3880273.79</f>
        <v>2.61837193709983E-006</v>
      </c>
      <c r="K55" s="199"/>
    </row>
    <row r="56" s="200" customFormat="true" ht="38.25" hidden="false" customHeight="false" outlineLevel="0" collapsed="false">
      <c r="A56" s="206" t="s">
        <v>281</v>
      </c>
      <c r="B56" s="207" t="s">
        <v>282</v>
      </c>
      <c r="C56" s="208" t="s">
        <v>109</v>
      </c>
      <c r="D56" s="208" t="s">
        <v>283</v>
      </c>
      <c r="E56" s="209" t="s">
        <v>168</v>
      </c>
      <c r="F56" s="207" t="n">
        <v>8</v>
      </c>
      <c r="G56" s="210" t="n">
        <v>4.53</v>
      </c>
      <c r="H56" s="210" t="n">
        <f aca="false">TRUNC(G56 * (1 + 26.86 / 100), 2)</f>
        <v>5.74</v>
      </c>
      <c r="I56" s="210" t="n">
        <f aca="false">TRUNC(F56 * H56, 2)</f>
        <v>45.92</v>
      </c>
      <c r="J56" s="211" t="n">
        <f aca="false">I56 / 3880273.79</f>
        <v>1.18342164716166E-005</v>
      </c>
    </row>
    <row r="57" s="200" customFormat="true" ht="38.25" hidden="false" customHeight="false" outlineLevel="0" collapsed="false">
      <c r="A57" s="206" t="s">
        <v>284</v>
      </c>
      <c r="B57" s="207" t="s">
        <v>285</v>
      </c>
      <c r="C57" s="208" t="s">
        <v>109</v>
      </c>
      <c r="D57" s="208" t="s">
        <v>286</v>
      </c>
      <c r="E57" s="209" t="s">
        <v>168</v>
      </c>
      <c r="F57" s="207" t="n">
        <v>2</v>
      </c>
      <c r="G57" s="210" t="n">
        <v>5.04</v>
      </c>
      <c r="H57" s="210" t="n">
        <f aca="false">TRUNC(G57 * (1 + 26.86 / 100), 2)</f>
        <v>6.39</v>
      </c>
      <c r="I57" s="210" t="n">
        <f aca="false">TRUNC(F57 * H57, 2)</f>
        <v>12.78</v>
      </c>
      <c r="J57" s="211" t="n">
        <f aca="false">I57 / 3880273.79</f>
        <v>3.29358202324172E-006</v>
      </c>
    </row>
    <row r="58" s="200" customFormat="true" ht="38.25" hidden="false" customHeight="false" outlineLevel="0" collapsed="false">
      <c r="A58" s="206" t="s">
        <v>287</v>
      </c>
      <c r="B58" s="207" t="s">
        <v>288</v>
      </c>
      <c r="C58" s="208" t="s">
        <v>109</v>
      </c>
      <c r="D58" s="208" t="s">
        <v>289</v>
      </c>
      <c r="E58" s="209" t="s">
        <v>168</v>
      </c>
      <c r="F58" s="207" t="n">
        <v>31</v>
      </c>
      <c r="G58" s="210" t="n">
        <v>2.93</v>
      </c>
      <c r="H58" s="210" t="n">
        <f aca="false">TRUNC(G58 * (1 + 26.86 / 100), 2)</f>
        <v>3.71</v>
      </c>
      <c r="I58" s="210" t="n">
        <f aca="false">TRUNC(F58 * H58, 2)</f>
        <v>115.01</v>
      </c>
      <c r="J58" s="211" t="n">
        <f aca="false">I58 / 3880273.79</f>
        <v>2.96396610714421E-005</v>
      </c>
    </row>
    <row r="59" s="200" customFormat="true" ht="51" hidden="false" customHeight="false" outlineLevel="0" collapsed="false">
      <c r="A59" s="206" t="s">
        <v>290</v>
      </c>
      <c r="B59" s="207" t="s">
        <v>291</v>
      </c>
      <c r="C59" s="208" t="s">
        <v>109</v>
      </c>
      <c r="D59" s="208" t="s">
        <v>292</v>
      </c>
      <c r="E59" s="209" t="s">
        <v>168</v>
      </c>
      <c r="F59" s="207" t="n">
        <v>2</v>
      </c>
      <c r="G59" s="210" t="n">
        <v>3.36</v>
      </c>
      <c r="H59" s="210" t="n">
        <f aca="false">TRUNC(G59 * (1 + 26.86 / 100), 2)</f>
        <v>4.26</v>
      </c>
      <c r="I59" s="210" t="n">
        <f aca="false">TRUNC(F59 * H59, 2)</f>
        <v>8.52</v>
      </c>
      <c r="J59" s="211" t="n">
        <f aca="false">I59 / 3880273.79</f>
        <v>2.19572134882781E-006</v>
      </c>
    </row>
    <row r="60" s="200" customFormat="true" ht="38.25" hidden="false" customHeight="false" outlineLevel="0" collapsed="false">
      <c r="A60" s="206" t="s">
        <v>293</v>
      </c>
      <c r="B60" s="207" t="s">
        <v>294</v>
      </c>
      <c r="C60" s="208" t="s">
        <v>109</v>
      </c>
      <c r="D60" s="208" t="s">
        <v>295</v>
      </c>
      <c r="E60" s="209" t="s">
        <v>168</v>
      </c>
      <c r="F60" s="207" t="n">
        <v>7</v>
      </c>
      <c r="G60" s="210" t="n">
        <v>3.45</v>
      </c>
      <c r="H60" s="210" t="n">
        <f aca="false">TRUNC(G60 * (1 + 26.86 / 100), 2)</f>
        <v>4.37</v>
      </c>
      <c r="I60" s="210" t="n">
        <f aca="false">TRUNC(F60 * H60, 2)</f>
        <v>30.59</v>
      </c>
      <c r="J60" s="211" t="n">
        <f aca="false">I60 / 3880273.79</f>
        <v>7.88346432636652E-006</v>
      </c>
    </row>
    <row r="61" s="200" customFormat="true" ht="51" hidden="false" customHeight="false" outlineLevel="0" collapsed="false">
      <c r="A61" s="206" t="s">
        <v>296</v>
      </c>
      <c r="B61" s="207" t="s">
        <v>297</v>
      </c>
      <c r="C61" s="208" t="s">
        <v>109</v>
      </c>
      <c r="D61" s="208" t="s">
        <v>298</v>
      </c>
      <c r="E61" s="209" t="s">
        <v>168</v>
      </c>
      <c r="F61" s="207" t="n">
        <v>2</v>
      </c>
      <c r="G61" s="210" t="n">
        <v>3.52</v>
      </c>
      <c r="H61" s="210" t="n">
        <f aca="false">TRUNC(G61 * (1 + 26.86 / 100), 2)</f>
        <v>4.46</v>
      </c>
      <c r="I61" s="210" t="n">
        <f aca="false">TRUNC(F61 * H61, 2)</f>
        <v>8.92</v>
      </c>
      <c r="J61" s="211" t="n">
        <f aca="false">I61 / 3880273.79</f>
        <v>2.29880685816245E-006</v>
      </c>
    </row>
    <row r="62" s="200" customFormat="true" ht="38.25" hidden="false" customHeight="false" outlineLevel="0" collapsed="false">
      <c r="A62" s="206" t="s">
        <v>299</v>
      </c>
      <c r="B62" s="207" t="s">
        <v>300</v>
      </c>
      <c r="C62" s="208" t="s">
        <v>109</v>
      </c>
      <c r="D62" s="208" t="s">
        <v>301</v>
      </c>
      <c r="E62" s="209" t="s">
        <v>168</v>
      </c>
      <c r="F62" s="207" t="n">
        <v>2</v>
      </c>
      <c r="G62" s="210" t="n">
        <v>5.31</v>
      </c>
      <c r="H62" s="210" t="n">
        <f aca="false">TRUNC(G62 * (1 + 26.86 / 100), 2)</f>
        <v>6.73</v>
      </c>
      <c r="I62" s="210" t="n">
        <f aca="false">TRUNC(F62 * H62, 2)</f>
        <v>13.46</v>
      </c>
      <c r="J62" s="211" t="n">
        <f aca="false">I62 / 3880273.79</f>
        <v>3.4688273891106E-006</v>
      </c>
    </row>
    <row r="63" s="200" customFormat="true" ht="38.25" hidden="false" customHeight="false" outlineLevel="0" collapsed="false">
      <c r="A63" s="206" t="s">
        <v>302</v>
      </c>
      <c r="B63" s="207" t="s">
        <v>303</v>
      </c>
      <c r="C63" s="208" t="s">
        <v>109</v>
      </c>
      <c r="D63" s="208" t="s">
        <v>304</v>
      </c>
      <c r="E63" s="209" t="s">
        <v>168</v>
      </c>
      <c r="F63" s="207" t="n">
        <v>2</v>
      </c>
      <c r="G63" s="210" t="n">
        <v>6.38</v>
      </c>
      <c r="H63" s="210" t="n">
        <f aca="false">TRUNC(G63 * (1 + 26.86 / 100), 2)</f>
        <v>8.09</v>
      </c>
      <c r="I63" s="210" t="n">
        <f aca="false">TRUNC(F63 * H63, 2)</f>
        <v>16.18</v>
      </c>
      <c r="J63" s="211" t="n">
        <f aca="false">I63 / 3880273.79</f>
        <v>4.16980885258615E-006</v>
      </c>
    </row>
    <row r="64" s="200" customFormat="true" ht="12.75" hidden="false" customHeight="false" outlineLevel="0" collapsed="false">
      <c r="A64" s="201" t="s">
        <v>305</v>
      </c>
      <c r="B64" s="202"/>
      <c r="C64" s="202"/>
      <c r="D64" s="202" t="s">
        <v>306</v>
      </c>
      <c r="E64" s="202"/>
      <c r="F64" s="203"/>
      <c r="G64" s="202"/>
      <c r="H64" s="202"/>
      <c r="I64" s="204" t="n">
        <v>165.22</v>
      </c>
      <c r="J64" s="205" t="n">
        <f aca="false">I64 / 3880273.79</f>
        <v>4.25794696306726E-005</v>
      </c>
    </row>
    <row r="65" s="200" customFormat="true" ht="38.25" hidden="false" customHeight="false" outlineLevel="0" collapsed="false">
      <c r="A65" s="206" t="s">
        <v>307</v>
      </c>
      <c r="B65" s="207" t="s">
        <v>308</v>
      </c>
      <c r="C65" s="208" t="s">
        <v>109</v>
      </c>
      <c r="D65" s="208" t="s">
        <v>309</v>
      </c>
      <c r="E65" s="209" t="s">
        <v>168</v>
      </c>
      <c r="F65" s="207" t="n">
        <v>3</v>
      </c>
      <c r="G65" s="210" t="n">
        <v>33.13</v>
      </c>
      <c r="H65" s="210" t="n">
        <f aca="false">TRUNC(G65 * (1 + 26.86 / 100), 2)</f>
        <v>42.02</v>
      </c>
      <c r="I65" s="210" t="n">
        <f aca="false">TRUNC(F65 * H65, 2)</f>
        <v>126.06</v>
      </c>
      <c r="J65" s="211" t="n">
        <f aca="false">I65 / 3880273.79</f>
        <v>3.24873982668115E-005</v>
      </c>
    </row>
    <row r="66" s="200" customFormat="true" ht="38.25" hidden="false" customHeight="false" outlineLevel="0" collapsed="false">
      <c r="A66" s="206" t="s">
        <v>310</v>
      </c>
      <c r="B66" s="207" t="s">
        <v>311</v>
      </c>
      <c r="C66" s="208" t="s">
        <v>109</v>
      </c>
      <c r="D66" s="208" t="s">
        <v>312</v>
      </c>
      <c r="E66" s="209" t="s">
        <v>168</v>
      </c>
      <c r="F66" s="207" t="n">
        <v>1</v>
      </c>
      <c r="G66" s="210" t="n">
        <v>30.87</v>
      </c>
      <c r="H66" s="210" t="n">
        <f aca="false">TRUNC(G66 * (1 + 26.86 / 100), 2)</f>
        <v>39.16</v>
      </c>
      <c r="I66" s="210" t="n">
        <f aca="false">TRUNC(F66 * H66, 2)</f>
        <v>39.16</v>
      </c>
      <c r="J66" s="211" t="n">
        <f aca="false">I66 / 3880273.79</f>
        <v>1.00920713638612E-005</v>
      </c>
    </row>
    <row r="67" s="200" customFormat="true" ht="12.75" hidden="false" customHeight="false" outlineLevel="0" collapsed="false">
      <c r="A67" s="201" t="s">
        <v>313</v>
      </c>
      <c r="B67" s="202"/>
      <c r="C67" s="202"/>
      <c r="D67" s="202" t="s">
        <v>314</v>
      </c>
      <c r="E67" s="202"/>
      <c r="F67" s="203"/>
      <c r="G67" s="202"/>
      <c r="H67" s="202"/>
      <c r="I67" s="204" t="n">
        <v>412.53</v>
      </c>
      <c r="J67" s="205" t="n">
        <f aca="false">I67 / 3880273.79</f>
        <v>0.000106314662914547</v>
      </c>
    </row>
    <row r="68" s="200" customFormat="true" ht="38.25" hidden="false" customHeight="false" outlineLevel="0" collapsed="false">
      <c r="A68" s="206" t="s">
        <v>315</v>
      </c>
      <c r="B68" s="207" t="s">
        <v>316</v>
      </c>
      <c r="C68" s="208" t="s">
        <v>109</v>
      </c>
      <c r="D68" s="208" t="s">
        <v>317</v>
      </c>
      <c r="E68" s="209" t="s">
        <v>168</v>
      </c>
      <c r="F68" s="207" t="n">
        <v>1</v>
      </c>
      <c r="G68" s="210" t="n">
        <v>117.46</v>
      </c>
      <c r="H68" s="210" t="n">
        <f aca="false">TRUNC(G68 * (1 + 26.86 / 100), 2)</f>
        <v>149</v>
      </c>
      <c r="I68" s="210" t="n">
        <f aca="false">TRUNC(F68 * H68, 2)</f>
        <v>149</v>
      </c>
      <c r="J68" s="211" t="n">
        <f aca="false">I68 / 3880273.79</f>
        <v>3.8399352227153E-005</v>
      </c>
      <c r="K68" s="199"/>
    </row>
    <row r="69" s="200" customFormat="true" ht="25.5" hidden="false" customHeight="false" outlineLevel="0" collapsed="false">
      <c r="A69" s="206" t="s">
        <v>318</v>
      </c>
      <c r="B69" s="207" t="s">
        <v>319</v>
      </c>
      <c r="C69" s="208" t="s">
        <v>203</v>
      </c>
      <c r="D69" s="208" t="s">
        <v>320</v>
      </c>
      <c r="E69" s="209" t="s">
        <v>168</v>
      </c>
      <c r="F69" s="207" t="n">
        <v>1</v>
      </c>
      <c r="G69" s="210" t="n">
        <v>207.74</v>
      </c>
      <c r="H69" s="210" t="n">
        <f aca="false">TRUNC(G69 * (1 + 26.86 / 100), 2)</f>
        <v>263.53</v>
      </c>
      <c r="I69" s="210" t="n">
        <f aca="false">TRUNC(F69 * H69, 2)</f>
        <v>263.53</v>
      </c>
      <c r="J69" s="211" t="n">
        <f aca="false">I69 / 3880273.79</f>
        <v>6.79153106873935E-005</v>
      </c>
    </row>
    <row r="70" s="200" customFormat="true" ht="12.75" hidden="false" customHeight="false" outlineLevel="0" collapsed="false">
      <c r="A70" s="201" t="s">
        <v>321</v>
      </c>
      <c r="B70" s="202"/>
      <c r="C70" s="202"/>
      <c r="D70" s="202" t="s">
        <v>322</v>
      </c>
      <c r="E70" s="202"/>
      <c r="F70" s="203"/>
      <c r="G70" s="202"/>
      <c r="H70" s="202"/>
      <c r="I70" s="204" t="n">
        <v>1267.03</v>
      </c>
      <c r="J70" s="205" t="n">
        <f aca="false">I70 / 3880273.79</f>
        <v>0.000326531082230669</v>
      </c>
    </row>
    <row r="71" s="200" customFormat="true" ht="38.25" hidden="false" customHeight="false" outlineLevel="0" collapsed="false">
      <c r="A71" s="206" t="s">
        <v>323</v>
      </c>
      <c r="B71" s="207" t="s">
        <v>324</v>
      </c>
      <c r="C71" s="208" t="s">
        <v>109</v>
      </c>
      <c r="D71" s="208" t="s">
        <v>325</v>
      </c>
      <c r="E71" s="209" t="s">
        <v>242</v>
      </c>
      <c r="F71" s="207" t="n">
        <v>10</v>
      </c>
      <c r="G71" s="210" t="n">
        <v>58.98</v>
      </c>
      <c r="H71" s="210" t="n">
        <f aca="false">TRUNC(G71 * (1 + 26.86 / 100), 2)</f>
        <v>74.82</v>
      </c>
      <c r="I71" s="210" t="n">
        <f aca="false">TRUNC(F71 * H71, 2)</f>
        <v>748.2</v>
      </c>
      <c r="J71" s="211" t="n">
        <f aca="false">I71 / 3880273.79</f>
        <v>0.000192821445210442</v>
      </c>
    </row>
    <row r="72" s="200" customFormat="true" ht="51" hidden="false" customHeight="false" outlineLevel="0" collapsed="false">
      <c r="A72" s="206" t="s">
        <v>326</v>
      </c>
      <c r="B72" s="207" t="s">
        <v>327</v>
      </c>
      <c r="C72" s="208" t="s">
        <v>109</v>
      </c>
      <c r="D72" s="208" t="s">
        <v>328</v>
      </c>
      <c r="E72" s="209" t="s">
        <v>242</v>
      </c>
      <c r="F72" s="207" t="n">
        <v>1</v>
      </c>
      <c r="G72" s="210" t="n">
        <v>173.66</v>
      </c>
      <c r="H72" s="210" t="n">
        <f aca="false">TRUNC(G72 * (1 + 26.86 / 100), 2)</f>
        <v>220.3</v>
      </c>
      <c r="I72" s="210" t="n">
        <f aca="false">TRUNC(F72 * H72, 2)</f>
        <v>220.3</v>
      </c>
      <c r="J72" s="211" t="n">
        <f aca="false">I72 / 3880273.79</f>
        <v>5.67743442660524E-005</v>
      </c>
    </row>
    <row r="73" s="200" customFormat="true" ht="25.5" hidden="false" customHeight="false" outlineLevel="0" collapsed="false">
      <c r="A73" s="206" t="s">
        <v>329</v>
      </c>
      <c r="B73" s="207" t="s">
        <v>330</v>
      </c>
      <c r="C73" s="208" t="s">
        <v>109</v>
      </c>
      <c r="D73" s="208" t="s">
        <v>331</v>
      </c>
      <c r="E73" s="209" t="s">
        <v>242</v>
      </c>
      <c r="F73" s="207" t="n">
        <v>9</v>
      </c>
      <c r="G73" s="210" t="n">
        <v>26.15</v>
      </c>
      <c r="H73" s="210" t="n">
        <f aca="false">TRUNC(G73 * (1 + 26.86 / 100), 2)</f>
        <v>33.17</v>
      </c>
      <c r="I73" s="210" t="n">
        <f aca="false">TRUNC(F73 * H73, 2)</f>
        <v>298.53</v>
      </c>
      <c r="J73" s="211" t="n">
        <f aca="false">I73 / 3880273.79</f>
        <v>7.69352927541744E-005</v>
      </c>
    </row>
    <row r="74" s="200" customFormat="true" ht="12.75" hidden="false" customHeight="false" outlineLevel="0" collapsed="false">
      <c r="A74" s="201" t="s">
        <v>332</v>
      </c>
      <c r="B74" s="202"/>
      <c r="C74" s="202"/>
      <c r="D74" s="202" t="s">
        <v>333</v>
      </c>
      <c r="E74" s="202"/>
      <c r="F74" s="203"/>
      <c r="G74" s="202"/>
      <c r="H74" s="202"/>
      <c r="I74" s="204" t="n">
        <v>56830.39</v>
      </c>
      <c r="J74" s="205" t="n">
        <f aca="false">I74 / 3880273.79</f>
        <v>0.0146459742470904</v>
      </c>
    </row>
    <row r="75" s="200" customFormat="true" ht="12.75" hidden="false" customHeight="false" outlineLevel="0" collapsed="false">
      <c r="A75" s="201" t="s">
        <v>334</v>
      </c>
      <c r="B75" s="202"/>
      <c r="C75" s="202"/>
      <c r="D75" s="202" t="s">
        <v>265</v>
      </c>
      <c r="E75" s="202"/>
      <c r="F75" s="203"/>
      <c r="G75" s="202"/>
      <c r="H75" s="202"/>
      <c r="I75" s="204" t="n">
        <v>10842.75</v>
      </c>
      <c r="J75" s="205" t="n">
        <f aca="false">I75 / 3880273.79</f>
        <v>0.00279432601584539</v>
      </c>
    </row>
    <row r="76" s="200" customFormat="true" ht="63.75" hidden="false" customHeight="false" outlineLevel="0" collapsed="false">
      <c r="A76" s="206" t="s">
        <v>335</v>
      </c>
      <c r="B76" s="207" t="s">
        <v>336</v>
      </c>
      <c r="C76" s="208" t="s">
        <v>109</v>
      </c>
      <c r="D76" s="208" t="s">
        <v>337</v>
      </c>
      <c r="E76" s="209" t="s">
        <v>269</v>
      </c>
      <c r="F76" s="207" t="n">
        <v>45</v>
      </c>
      <c r="G76" s="210" t="n">
        <v>22.18</v>
      </c>
      <c r="H76" s="210" t="n">
        <f aca="false">TRUNC(G76 * (1 + 26.86 / 100), 2)</f>
        <v>28.13</v>
      </c>
      <c r="I76" s="210" t="n">
        <f aca="false">TRUNC(F76 * H76, 2)</f>
        <v>1265.85</v>
      </c>
      <c r="J76" s="211" t="n">
        <f aca="false">I76 / 3880273.79</f>
        <v>0.000326226979978132</v>
      </c>
      <c r="K76" s="199"/>
    </row>
    <row r="77" s="200" customFormat="true" ht="63.75" hidden="false" customHeight="false" outlineLevel="0" collapsed="false">
      <c r="A77" s="206" t="s">
        <v>338</v>
      </c>
      <c r="B77" s="207" t="s">
        <v>339</v>
      </c>
      <c r="C77" s="208" t="s">
        <v>109</v>
      </c>
      <c r="D77" s="208" t="s">
        <v>340</v>
      </c>
      <c r="E77" s="209" t="s">
        <v>269</v>
      </c>
      <c r="F77" s="207" t="n">
        <v>50</v>
      </c>
      <c r="G77" s="210" t="n">
        <v>44.94</v>
      </c>
      <c r="H77" s="210" t="n">
        <f aca="false">TRUNC(G77 * (1 + 26.86 / 100), 2)</f>
        <v>57.01</v>
      </c>
      <c r="I77" s="210" t="n">
        <f aca="false">TRUNC(F77 * H77, 2)</f>
        <v>2850.5</v>
      </c>
      <c r="J77" s="211" t="n">
        <f aca="false">I77 / 3880273.79</f>
        <v>0.000734613110895971</v>
      </c>
    </row>
    <row r="78" s="200" customFormat="true" ht="63.75" hidden="false" customHeight="false" outlineLevel="0" collapsed="false">
      <c r="A78" s="206" t="s">
        <v>341</v>
      </c>
      <c r="B78" s="207" t="s">
        <v>342</v>
      </c>
      <c r="C78" s="208" t="s">
        <v>109</v>
      </c>
      <c r="D78" s="208" t="s">
        <v>343</v>
      </c>
      <c r="E78" s="209" t="s">
        <v>269</v>
      </c>
      <c r="F78" s="207" t="n">
        <v>80</v>
      </c>
      <c r="G78" s="210" t="n">
        <v>66.28</v>
      </c>
      <c r="H78" s="210" t="n">
        <f aca="false">TRUNC(G78 * (1 + 26.86 / 100), 2)</f>
        <v>84.08</v>
      </c>
      <c r="I78" s="210" t="n">
        <f aca="false">TRUNC(F78 * H78, 2)</f>
        <v>6726.4</v>
      </c>
      <c r="J78" s="211" t="n">
        <f aca="false">I78 / 3880273.79</f>
        <v>0.00173348592497129</v>
      </c>
    </row>
    <row r="79" s="200" customFormat="true" ht="12.75" hidden="false" customHeight="false" outlineLevel="0" collapsed="false">
      <c r="A79" s="201" t="s">
        <v>344</v>
      </c>
      <c r="B79" s="202"/>
      <c r="C79" s="202"/>
      <c r="D79" s="202" t="s">
        <v>274</v>
      </c>
      <c r="E79" s="202"/>
      <c r="F79" s="203"/>
      <c r="G79" s="202"/>
      <c r="H79" s="202"/>
      <c r="I79" s="204" t="n">
        <v>3090.26</v>
      </c>
      <c r="J79" s="205" t="n">
        <f aca="false">I79 / 3880273.79</f>
        <v>0.000796402565191154</v>
      </c>
      <c r="K79" s="199"/>
    </row>
    <row r="80" s="200" customFormat="true" ht="51" hidden="false" customHeight="false" outlineLevel="0" collapsed="false">
      <c r="A80" s="206" t="s">
        <v>345</v>
      </c>
      <c r="B80" s="207" t="s">
        <v>346</v>
      </c>
      <c r="C80" s="208" t="s">
        <v>203</v>
      </c>
      <c r="D80" s="208" t="s">
        <v>347</v>
      </c>
      <c r="E80" s="209" t="s">
        <v>168</v>
      </c>
      <c r="F80" s="207" t="n">
        <v>15</v>
      </c>
      <c r="G80" s="210" t="n">
        <v>12.82</v>
      </c>
      <c r="H80" s="210" t="n">
        <f aca="false">TRUNC(G80 * (1 + 26.86 / 100), 2)</f>
        <v>16.26</v>
      </c>
      <c r="I80" s="210" t="n">
        <f aca="false">TRUNC(F80 * H80, 2)</f>
        <v>243.9</v>
      </c>
      <c r="J80" s="211" t="n">
        <f aca="false">I80 / 3880273.79</f>
        <v>6.28563893167961E-005</v>
      </c>
    </row>
    <row r="81" s="200" customFormat="true" ht="51" hidden="false" customHeight="false" outlineLevel="0" collapsed="false">
      <c r="A81" s="206" t="s">
        <v>348</v>
      </c>
      <c r="B81" s="207" t="s">
        <v>349</v>
      </c>
      <c r="C81" s="208" t="s">
        <v>203</v>
      </c>
      <c r="D81" s="208" t="s">
        <v>350</v>
      </c>
      <c r="E81" s="209" t="s">
        <v>168</v>
      </c>
      <c r="F81" s="207" t="n">
        <v>18</v>
      </c>
      <c r="G81" s="210" t="n">
        <v>34.47</v>
      </c>
      <c r="H81" s="210" t="n">
        <f aca="false">TRUNC(G81 * (1 + 26.86 / 100), 2)</f>
        <v>43.72</v>
      </c>
      <c r="I81" s="210" t="n">
        <f aca="false">TRUNC(F81 * H81, 2)</f>
        <v>786.96</v>
      </c>
      <c r="J81" s="211" t="n">
        <f aca="false">I81 / 3880273.79</f>
        <v>0.000202810431064969</v>
      </c>
    </row>
    <row r="82" s="200" customFormat="true" ht="51" hidden="false" customHeight="false" outlineLevel="0" collapsed="false">
      <c r="A82" s="206" t="s">
        <v>351</v>
      </c>
      <c r="B82" s="207" t="s">
        <v>352</v>
      </c>
      <c r="C82" s="208" t="s">
        <v>203</v>
      </c>
      <c r="D82" s="208" t="s">
        <v>353</v>
      </c>
      <c r="E82" s="209" t="s">
        <v>168</v>
      </c>
      <c r="F82" s="207" t="n">
        <v>28</v>
      </c>
      <c r="G82" s="210" t="n">
        <v>57.98</v>
      </c>
      <c r="H82" s="210" t="n">
        <f aca="false">TRUNC(G82 * (1 + 26.86 / 100), 2)</f>
        <v>73.55</v>
      </c>
      <c r="I82" s="210" t="n">
        <f aca="false">TRUNC(F82 * H82, 2)</f>
        <v>2059.4</v>
      </c>
      <c r="J82" s="211" t="n">
        <f aca="false">I82 / 3880273.79</f>
        <v>0.000530735744809389</v>
      </c>
    </row>
    <row r="83" s="200" customFormat="true" ht="12.75" hidden="false" customHeight="false" outlineLevel="0" collapsed="false">
      <c r="A83" s="201" t="s">
        <v>354</v>
      </c>
      <c r="B83" s="202"/>
      <c r="C83" s="202"/>
      <c r="D83" s="202" t="s">
        <v>355</v>
      </c>
      <c r="E83" s="202"/>
      <c r="F83" s="203"/>
      <c r="G83" s="202"/>
      <c r="H83" s="202"/>
      <c r="I83" s="204" t="n">
        <v>27600.28</v>
      </c>
      <c r="J83" s="205" t="n">
        <f aca="false">I83 / 3880273.79</f>
        <v>0.00711297230394662</v>
      </c>
      <c r="K83" s="199"/>
    </row>
    <row r="84" s="200" customFormat="true" ht="63.75" hidden="false" customHeight="false" outlineLevel="0" collapsed="false">
      <c r="A84" s="206" t="s">
        <v>356</v>
      </c>
      <c r="B84" s="207" t="s">
        <v>357</v>
      </c>
      <c r="C84" s="208" t="s">
        <v>203</v>
      </c>
      <c r="D84" s="208" t="s">
        <v>358</v>
      </c>
      <c r="E84" s="209" t="s">
        <v>168</v>
      </c>
      <c r="F84" s="207" t="n">
        <v>5</v>
      </c>
      <c r="G84" s="210" t="n">
        <v>245.78</v>
      </c>
      <c r="H84" s="210" t="n">
        <f aca="false">TRUNC(G84 * (1 + 26.86 / 100), 2)</f>
        <v>311.79</v>
      </c>
      <c r="I84" s="210" t="n">
        <f aca="false">TRUNC(F84 * H84, 2)</f>
        <v>1558.95</v>
      </c>
      <c r="J84" s="211" t="n">
        <f aca="false">I84 / 3880273.79</f>
        <v>0.000401762886943089</v>
      </c>
    </row>
    <row r="85" s="200" customFormat="true" ht="63.75" hidden="false" customHeight="false" outlineLevel="0" collapsed="false">
      <c r="A85" s="206" t="s">
        <v>359</v>
      </c>
      <c r="B85" s="207" t="s">
        <v>360</v>
      </c>
      <c r="C85" s="208" t="s">
        <v>203</v>
      </c>
      <c r="D85" s="208" t="s">
        <v>361</v>
      </c>
      <c r="E85" s="209" t="s">
        <v>168</v>
      </c>
      <c r="F85" s="207" t="n">
        <v>1</v>
      </c>
      <c r="G85" s="210" t="n">
        <v>226.52</v>
      </c>
      <c r="H85" s="210" t="n">
        <f aca="false">TRUNC(G85 * (1 + 26.86 / 100), 2)</f>
        <v>287.36</v>
      </c>
      <c r="I85" s="210" t="n">
        <f aca="false">TRUNC(F85 * H85, 2)</f>
        <v>287.36</v>
      </c>
      <c r="J85" s="211" t="n">
        <f aca="false">I85 / 3880273.79</f>
        <v>7.40566299060046E-005</v>
      </c>
    </row>
    <row r="86" s="200" customFormat="true" ht="51" hidden="false" customHeight="false" outlineLevel="0" collapsed="false">
      <c r="A86" s="206" t="s">
        <v>362</v>
      </c>
      <c r="B86" s="207" t="s">
        <v>363</v>
      </c>
      <c r="C86" s="208" t="s">
        <v>203</v>
      </c>
      <c r="D86" s="208" t="s">
        <v>364</v>
      </c>
      <c r="E86" s="209" t="s">
        <v>168</v>
      </c>
      <c r="F86" s="207" t="n">
        <v>1</v>
      </c>
      <c r="G86" s="210" t="n">
        <v>219.28</v>
      </c>
      <c r="H86" s="210" t="n">
        <f aca="false">TRUNC(G86 * (1 + 26.86 / 100), 2)</f>
        <v>278.17</v>
      </c>
      <c r="I86" s="210" t="n">
        <f aca="false">TRUNC(F86 * H86, 2)</f>
        <v>278.17</v>
      </c>
      <c r="J86" s="211" t="n">
        <f aca="false">I86 / 3880273.79</f>
        <v>7.16882403290413E-005</v>
      </c>
    </row>
    <row r="87" s="200" customFormat="true" ht="76.5" hidden="false" customHeight="false" outlineLevel="0" collapsed="false">
      <c r="A87" s="206" t="s">
        <v>365</v>
      </c>
      <c r="B87" s="207" t="s">
        <v>366</v>
      </c>
      <c r="C87" s="208" t="s">
        <v>109</v>
      </c>
      <c r="D87" s="208" t="s">
        <v>367</v>
      </c>
      <c r="E87" s="209" t="s">
        <v>168</v>
      </c>
      <c r="F87" s="207" t="n">
        <v>5</v>
      </c>
      <c r="G87" s="210" t="n">
        <v>4016.37</v>
      </c>
      <c r="H87" s="210" t="n">
        <f aca="false">TRUNC(G87 * (1 + 26.86 / 100), 2)</f>
        <v>5095.16</v>
      </c>
      <c r="I87" s="210" t="n">
        <f aca="false">TRUNC(F87 * H87, 2)</f>
        <v>25475.8</v>
      </c>
      <c r="J87" s="211" t="n">
        <f aca="false">I87 / 3880273.79</f>
        <v>0.00656546454676849</v>
      </c>
    </row>
    <row r="88" customFormat="false" ht="12.75" hidden="false" customHeight="false" outlineLevel="0" collapsed="false">
      <c r="A88" s="201" t="s">
        <v>368</v>
      </c>
      <c r="B88" s="202"/>
      <c r="C88" s="202"/>
      <c r="D88" s="202" t="s">
        <v>322</v>
      </c>
      <c r="E88" s="202"/>
      <c r="F88" s="203"/>
      <c r="G88" s="202"/>
      <c r="H88" s="202"/>
      <c r="I88" s="204" t="n">
        <v>15297.1</v>
      </c>
      <c r="J88" s="205" t="n">
        <f aca="false">I88 / 3880273.79</f>
        <v>0.00394227336210726</v>
      </c>
    </row>
    <row r="89" s="200" customFormat="true" ht="25.5" hidden="false" customHeight="false" outlineLevel="0" collapsed="false">
      <c r="A89" s="206" t="s">
        <v>369</v>
      </c>
      <c r="B89" s="207" t="s">
        <v>370</v>
      </c>
      <c r="C89" s="208" t="s">
        <v>109</v>
      </c>
      <c r="D89" s="208" t="s">
        <v>371</v>
      </c>
      <c r="E89" s="209" t="s">
        <v>242</v>
      </c>
      <c r="F89" s="207" t="n">
        <v>145</v>
      </c>
      <c r="G89" s="210" t="n">
        <v>2.16</v>
      </c>
      <c r="H89" s="210" t="n">
        <f aca="false">TRUNC(G89 * (1 + 26.86 / 100), 2)</f>
        <v>2.74</v>
      </c>
      <c r="I89" s="210" t="n">
        <f aca="false">TRUNC(F89 * H89, 2)</f>
        <v>397.3</v>
      </c>
      <c r="J89" s="211" t="n">
        <f aca="false">I89 / 3880273.79</f>
        <v>0.00010238968214663</v>
      </c>
    </row>
    <row r="90" s="200" customFormat="true" ht="51" hidden="false" customHeight="false" outlineLevel="0" collapsed="false">
      <c r="A90" s="206" t="s">
        <v>372</v>
      </c>
      <c r="B90" s="207" t="s">
        <v>327</v>
      </c>
      <c r="C90" s="208" t="s">
        <v>109</v>
      </c>
      <c r="D90" s="208" t="s">
        <v>328</v>
      </c>
      <c r="E90" s="209" t="s">
        <v>242</v>
      </c>
      <c r="F90" s="207" t="n">
        <v>15</v>
      </c>
      <c r="G90" s="210" t="n">
        <v>173.66</v>
      </c>
      <c r="H90" s="210" t="n">
        <f aca="false">TRUNC(G90 * (1 + 26.86 / 100), 2)</f>
        <v>220.3</v>
      </c>
      <c r="I90" s="210" t="n">
        <f aca="false">TRUNC(F90 * H90, 2)</f>
        <v>3304.5</v>
      </c>
      <c r="J90" s="211" t="n">
        <f aca="false">I90 / 3880273.79</f>
        <v>0.000851615163990786</v>
      </c>
    </row>
    <row r="91" s="200" customFormat="true" ht="25.5" hidden="false" customHeight="false" outlineLevel="0" collapsed="false">
      <c r="A91" s="206" t="s">
        <v>373</v>
      </c>
      <c r="B91" s="207" t="s">
        <v>330</v>
      </c>
      <c r="C91" s="208" t="s">
        <v>109</v>
      </c>
      <c r="D91" s="208" t="s">
        <v>331</v>
      </c>
      <c r="E91" s="209" t="s">
        <v>242</v>
      </c>
      <c r="F91" s="207" t="n">
        <v>130</v>
      </c>
      <c r="G91" s="210" t="n">
        <v>26.15</v>
      </c>
      <c r="H91" s="210" t="n">
        <f aca="false">TRUNC(G91 * (1 + 26.86 / 100), 2)</f>
        <v>33.17</v>
      </c>
      <c r="I91" s="210" t="n">
        <f aca="false">TRUNC(F91 * H91, 2)</f>
        <v>4312.1</v>
      </c>
      <c r="J91" s="211" t="n">
        <f aca="false">I91 / 3880273.79</f>
        <v>0.00111128756200474</v>
      </c>
    </row>
    <row r="92" s="200" customFormat="true" ht="25.5" hidden="false" customHeight="false" outlineLevel="0" collapsed="false">
      <c r="A92" s="206" t="s">
        <v>374</v>
      </c>
      <c r="B92" s="207" t="s">
        <v>375</v>
      </c>
      <c r="C92" s="208" t="s">
        <v>203</v>
      </c>
      <c r="D92" s="208" t="s">
        <v>376</v>
      </c>
      <c r="E92" s="209" t="s">
        <v>164</v>
      </c>
      <c r="F92" s="207" t="n">
        <v>80</v>
      </c>
      <c r="G92" s="210" t="n">
        <v>71.77</v>
      </c>
      <c r="H92" s="210" t="n">
        <f aca="false">TRUNC(G92 * (1 + 26.86 / 100), 2)</f>
        <v>91.04</v>
      </c>
      <c r="I92" s="210" t="n">
        <f aca="false">TRUNC(F92 * H92, 2)</f>
        <v>7283.2</v>
      </c>
      <c r="J92" s="211" t="n">
        <f aca="false">I92 / 3880273.79</f>
        <v>0.00187698095396511</v>
      </c>
      <c r="K92" s="199"/>
    </row>
    <row r="93" s="200" customFormat="true" ht="25.5" hidden="false" customHeight="false" outlineLevel="0" collapsed="false">
      <c r="A93" s="201" t="s">
        <v>377</v>
      </c>
      <c r="B93" s="202"/>
      <c r="C93" s="202"/>
      <c r="D93" s="202" t="s">
        <v>378</v>
      </c>
      <c r="E93" s="202"/>
      <c r="F93" s="203"/>
      <c r="G93" s="202"/>
      <c r="H93" s="202"/>
      <c r="I93" s="204" t="n">
        <v>78233.54</v>
      </c>
      <c r="J93" s="205" t="n">
        <f aca="false">I93 / 3880273.79</f>
        <v>0.0201618607948796</v>
      </c>
    </row>
    <row r="94" s="200" customFormat="true" ht="12.75" hidden="false" customHeight="false" outlineLevel="0" collapsed="false">
      <c r="A94" s="201" t="s">
        <v>379</v>
      </c>
      <c r="B94" s="202"/>
      <c r="C94" s="202"/>
      <c r="D94" s="202" t="s">
        <v>380</v>
      </c>
      <c r="E94" s="202"/>
      <c r="F94" s="203"/>
      <c r="G94" s="202"/>
      <c r="H94" s="202"/>
      <c r="I94" s="204" t="n">
        <v>37070.5</v>
      </c>
      <c r="J94" s="205" t="n">
        <f aca="false">I94 / 3880273.79</f>
        <v>0.00955357843447434</v>
      </c>
      <c r="K94" s="199"/>
    </row>
    <row r="95" s="200" customFormat="true" ht="51" hidden="false" customHeight="false" outlineLevel="0" collapsed="false">
      <c r="A95" s="206" t="s">
        <v>381</v>
      </c>
      <c r="B95" s="207" t="s">
        <v>382</v>
      </c>
      <c r="C95" s="208" t="s">
        <v>203</v>
      </c>
      <c r="D95" s="208" t="s">
        <v>383</v>
      </c>
      <c r="E95" s="209" t="s">
        <v>168</v>
      </c>
      <c r="F95" s="207" t="n">
        <v>1</v>
      </c>
      <c r="G95" s="210" t="n">
        <v>1313.81</v>
      </c>
      <c r="H95" s="210" t="n">
        <f aca="false">TRUNC(G95 * (1 + 26.86 / 100), 2)</f>
        <v>1666.69</v>
      </c>
      <c r="I95" s="210" t="n">
        <f aca="false">TRUNC(F95 * H95, 2)</f>
        <v>1666.69</v>
      </c>
      <c r="J95" s="211" t="n">
        <f aca="false">I95 / 3880273.79</f>
        <v>0.000429528968882374</v>
      </c>
    </row>
    <row r="96" s="200" customFormat="true" ht="38.25" hidden="false" customHeight="false" outlineLevel="0" collapsed="false">
      <c r="A96" s="206" t="s">
        <v>384</v>
      </c>
      <c r="B96" s="207" t="s">
        <v>385</v>
      </c>
      <c r="C96" s="208" t="s">
        <v>203</v>
      </c>
      <c r="D96" s="208" t="s">
        <v>386</v>
      </c>
      <c r="E96" s="209" t="s">
        <v>168</v>
      </c>
      <c r="F96" s="207" t="n">
        <v>3</v>
      </c>
      <c r="G96" s="210" t="n">
        <v>202.1</v>
      </c>
      <c r="H96" s="210" t="n">
        <f aca="false">TRUNC(G96 * (1 + 26.86 / 100), 2)</f>
        <v>256.38</v>
      </c>
      <c r="I96" s="210" t="n">
        <f aca="false">TRUNC(F96 * H96, 2)</f>
        <v>769.14</v>
      </c>
      <c r="J96" s="211" t="n">
        <f aca="false">I96 / 3880273.79</f>
        <v>0.000198217971624111</v>
      </c>
    </row>
    <row r="97" s="200" customFormat="true" ht="51" hidden="false" customHeight="false" outlineLevel="0" collapsed="false">
      <c r="A97" s="206" t="s">
        <v>387</v>
      </c>
      <c r="B97" s="207" t="s">
        <v>388</v>
      </c>
      <c r="C97" s="208" t="s">
        <v>203</v>
      </c>
      <c r="D97" s="208" t="s">
        <v>389</v>
      </c>
      <c r="E97" s="209" t="s">
        <v>168</v>
      </c>
      <c r="F97" s="207" t="n">
        <v>3</v>
      </c>
      <c r="G97" s="210" t="n">
        <v>215.21</v>
      </c>
      <c r="H97" s="210" t="n">
        <f aca="false">TRUNC(G97 * (1 + 26.86 / 100), 2)</f>
        <v>273.01</v>
      </c>
      <c r="I97" s="210" t="n">
        <f aca="false">TRUNC(F97 * H97, 2)</f>
        <v>819.03</v>
      </c>
      <c r="J97" s="211" t="n">
        <f aca="false">I97 / 3880273.79</f>
        <v>0.000211075311775873</v>
      </c>
    </row>
    <row r="98" s="200" customFormat="true" ht="38.25" hidden="false" customHeight="false" outlineLevel="0" collapsed="false">
      <c r="A98" s="206" t="s">
        <v>390</v>
      </c>
      <c r="B98" s="207" t="s">
        <v>391</v>
      </c>
      <c r="C98" s="208" t="s">
        <v>109</v>
      </c>
      <c r="D98" s="208" t="s">
        <v>392</v>
      </c>
      <c r="E98" s="209" t="s">
        <v>168</v>
      </c>
      <c r="F98" s="207" t="n">
        <v>1</v>
      </c>
      <c r="G98" s="210" t="n">
        <v>13102.41</v>
      </c>
      <c r="H98" s="210" t="str">
        <f aca="false">TRUNC(G98 * (1 + 19.07 / 100), 2) &amp;CHAR(10)&amp; "(19.07%)"</f>
        <v>15601,03
(19.07%)</v>
      </c>
      <c r="I98" s="210" t="n">
        <f aca="false">TRUNC(F98 * TRUNC(G98 * (1 + 19.07 / 100), 2), 2)</f>
        <v>15601.03</v>
      </c>
      <c r="J98" s="211" t="n">
        <f aca="false">I98 / 3880273.79</f>
        <v>0.00402060030923746</v>
      </c>
    </row>
    <row r="99" s="200" customFormat="true" ht="25.5" hidden="false" customHeight="false" outlineLevel="0" collapsed="false">
      <c r="A99" s="206" t="s">
        <v>393</v>
      </c>
      <c r="B99" s="207" t="s">
        <v>394</v>
      </c>
      <c r="C99" s="208" t="s">
        <v>203</v>
      </c>
      <c r="D99" s="208" t="s">
        <v>395</v>
      </c>
      <c r="E99" s="209" t="s">
        <v>168</v>
      </c>
      <c r="F99" s="207" t="n">
        <v>4</v>
      </c>
      <c r="G99" s="210" t="n">
        <v>187.13</v>
      </c>
      <c r="H99" s="210" t="n">
        <f aca="false">TRUNC(G99 * (1 + 26.86 / 100), 2)</f>
        <v>237.39</v>
      </c>
      <c r="I99" s="210" t="n">
        <f aca="false">TRUNC(F99 * H99, 2)</f>
        <v>949.56</v>
      </c>
      <c r="J99" s="211" t="n">
        <f aca="false">I99 / 3880273.79</f>
        <v>0.000244714690609499</v>
      </c>
    </row>
    <row r="100" s="200" customFormat="true" ht="51" hidden="false" customHeight="false" outlineLevel="0" collapsed="false">
      <c r="A100" s="206" t="s">
        <v>396</v>
      </c>
      <c r="B100" s="207" t="s">
        <v>397</v>
      </c>
      <c r="C100" s="208" t="s">
        <v>203</v>
      </c>
      <c r="D100" s="208" t="s">
        <v>398</v>
      </c>
      <c r="E100" s="209" t="s">
        <v>168</v>
      </c>
      <c r="F100" s="207" t="n">
        <v>8</v>
      </c>
      <c r="G100" s="210" t="n">
        <v>15.85</v>
      </c>
      <c r="H100" s="210" t="n">
        <f aca="false">TRUNC(G100 * (1 + 26.86 / 100), 2)</f>
        <v>20.1</v>
      </c>
      <c r="I100" s="210" t="n">
        <f aca="false">TRUNC(F100 * H100, 2)</f>
        <v>160.8</v>
      </c>
      <c r="J100" s="211" t="n">
        <f aca="false">I100 / 3880273.79</f>
        <v>4.14403747525249E-005</v>
      </c>
    </row>
    <row r="101" s="200" customFormat="true" ht="25.5" hidden="false" customHeight="false" outlineLevel="0" collapsed="false">
      <c r="A101" s="206" t="s">
        <v>399</v>
      </c>
      <c r="B101" s="207" t="s">
        <v>400</v>
      </c>
      <c r="C101" s="208" t="s">
        <v>109</v>
      </c>
      <c r="D101" s="208" t="s">
        <v>401</v>
      </c>
      <c r="E101" s="209" t="s">
        <v>168</v>
      </c>
      <c r="F101" s="207" t="n">
        <v>6</v>
      </c>
      <c r="G101" s="210" t="n">
        <v>79.59</v>
      </c>
      <c r="H101" s="210" t="n">
        <f aca="false">TRUNC(G101 * (1 + 26.86 / 100), 2)</f>
        <v>100.96</v>
      </c>
      <c r="I101" s="210" t="n">
        <f aca="false">TRUNC(F101 * H101, 2)</f>
        <v>605.76</v>
      </c>
      <c r="J101" s="211" t="n">
        <f aca="false">I101 / 3880273.79</f>
        <v>0.000156112695336377</v>
      </c>
    </row>
    <row r="102" s="200" customFormat="true" ht="25.5" hidden="false" customHeight="false" outlineLevel="0" collapsed="false">
      <c r="A102" s="206" t="s">
        <v>402</v>
      </c>
      <c r="B102" s="207" t="s">
        <v>403</v>
      </c>
      <c r="C102" s="208" t="s">
        <v>203</v>
      </c>
      <c r="D102" s="208" t="s">
        <v>404</v>
      </c>
      <c r="E102" s="209" t="s">
        <v>168</v>
      </c>
      <c r="F102" s="207" t="n">
        <v>3</v>
      </c>
      <c r="G102" s="210" t="n">
        <v>42.53</v>
      </c>
      <c r="H102" s="210" t="n">
        <f aca="false">TRUNC(G102 * (1 + 26.86 / 100), 2)</f>
        <v>53.95</v>
      </c>
      <c r="I102" s="210" t="n">
        <f aca="false">TRUNC(F102 * H102, 2)</f>
        <v>161.85</v>
      </c>
      <c r="J102" s="211" t="n">
        <f aca="false">I102 / 3880273.79</f>
        <v>4.17109742145283E-005</v>
      </c>
    </row>
    <row r="103" s="200" customFormat="true" ht="25.5" hidden="false" customHeight="false" outlineLevel="0" collapsed="false">
      <c r="A103" s="206" t="s">
        <v>405</v>
      </c>
      <c r="B103" s="207" t="s">
        <v>406</v>
      </c>
      <c r="C103" s="208" t="s">
        <v>203</v>
      </c>
      <c r="D103" s="208" t="s">
        <v>407</v>
      </c>
      <c r="E103" s="209" t="s">
        <v>168</v>
      </c>
      <c r="F103" s="207" t="n">
        <v>3</v>
      </c>
      <c r="G103" s="210" t="n">
        <v>42.53</v>
      </c>
      <c r="H103" s="210" t="n">
        <f aca="false">TRUNC(G103 * (1 + 26.86 / 100), 2)</f>
        <v>53.95</v>
      </c>
      <c r="I103" s="210" t="n">
        <f aca="false">TRUNC(F103 * H103, 2)</f>
        <v>161.85</v>
      </c>
      <c r="J103" s="211" t="n">
        <f aca="false">I103 / 3880273.79</f>
        <v>4.17109742145283E-005</v>
      </c>
    </row>
    <row r="104" s="200" customFormat="true" ht="25.5" hidden="false" customHeight="false" outlineLevel="0" collapsed="false">
      <c r="A104" s="206" t="s">
        <v>408</v>
      </c>
      <c r="B104" s="207" t="s">
        <v>409</v>
      </c>
      <c r="C104" s="208" t="s">
        <v>203</v>
      </c>
      <c r="D104" s="208" t="s">
        <v>410</v>
      </c>
      <c r="E104" s="209" t="s">
        <v>168</v>
      </c>
      <c r="F104" s="207" t="n">
        <v>3</v>
      </c>
      <c r="G104" s="210" t="n">
        <v>44.49</v>
      </c>
      <c r="H104" s="210" t="n">
        <f aca="false">TRUNC(G104 * (1 + 26.86 / 100), 2)</f>
        <v>56.44</v>
      </c>
      <c r="I104" s="210" t="n">
        <f aca="false">TRUNC(F104 * H104, 2)</f>
        <v>169.32</v>
      </c>
      <c r="J104" s="211" t="n">
        <f aca="false">I104 / 3880273.79</f>
        <v>4.36360961013527E-005</v>
      </c>
    </row>
    <row r="105" s="200" customFormat="true" ht="25.5" hidden="false" customHeight="false" outlineLevel="0" collapsed="false">
      <c r="A105" s="206" t="s">
        <v>411</v>
      </c>
      <c r="B105" s="207" t="s">
        <v>412</v>
      </c>
      <c r="C105" s="208" t="s">
        <v>203</v>
      </c>
      <c r="D105" s="208" t="s">
        <v>413</v>
      </c>
      <c r="E105" s="209" t="s">
        <v>168</v>
      </c>
      <c r="F105" s="207" t="n">
        <v>3</v>
      </c>
      <c r="G105" s="210" t="n">
        <v>25.07</v>
      </c>
      <c r="H105" s="210" t="n">
        <f aca="false">TRUNC(G105 * (1 + 26.86 / 100), 2)</f>
        <v>31.8</v>
      </c>
      <c r="I105" s="210" t="n">
        <f aca="false">TRUNC(F105 * H105, 2)</f>
        <v>95.4</v>
      </c>
      <c r="J105" s="211" t="n">
        <f aca="false">I105 / 3880273.79</f>
        <v>2.45858939763114E-005</v>
      </c>
      <c r="K105" s="199"/>
    </row>
    <row r="106" s="200" customFormat="true" ht="25.5" hidden="false" customHeight="false" outlineLevel="0" collapsed="false">
      <c r="A106" s="206" t="s">
        <v>414</v>
      </c>
      <c r="B106" s="207" t="s">
        <v>415</v>
      </c>
      <c r="C106" s="208" t="s">
        <v>203</v>
      </c>
      <c r="D106" s="208" t="s">
        <v>416</v>
      </c>
      <c r="E106" s="209" t="s">
        <v>417</v>
      </c>
      <c r="F106" s="207" t="n">
        <v>1</v>
      </c>
      <c r="G106" s="210" t="n">
        <v>12.04</v>
      </c>
      <c r="H106" s="210" t="n">
        <f aca="false">TRUNC(G106 * (1 + 26.86 / 100), 2)</f>
        <v>15.27</v>
      </c>
      <c r="I106" s="210" t="n">
        <f aca="false">TRUNC(F106 * H106, 2)</f>
        <v>15.27</v>
      </c>
      <c r="J106" s="211" t="n">
        <f aca="false">I106 / 3880273.79</f>
        <v>3.93528931884984E-006</v>
      </c>
    </row>
    <row r="107" s="200" customFormat="true" ht="38.25" hidden="false" customHeight="false" outlineLevel="0" collapsed="false">
      <c r="A107" s="206" t="s">
        <v>418</v>
      </c>
      <c r="B107" s="207" t="s">
        <v>419</v>
      </c>
      <c r="C107" s="208" t="s">
        <v>109</v>
      </c>
      <c r="D107" s="208" t="s">
        <v>420</v>
      </c>
      <c r="E107" s="209" t="s">
        <v>168</v>
      </c>
      <c r="F107" s="207" t="n">
        <v>6</v>
      </c>
      <c r="G107" s="210" t="n">
        <v>11.37</v>
      </c>
      <c r="H107" s="210" t="n">
        <f aca="false">TRUNC(G107 * (1 + 26.86 / 100), 2)</f>
        <v>14.42</v>
      </c>
      <c r="I107" s="210" t="n">
        <f aca="false">TRUNC(F107 * H107, 2)</f>
        <v>86.52</v>
      </c>
      <c r="J107" s="211" t="n">
        <f aca="false">I107 / 3880273.79</f>
        <v>2.22973956690824E-005</v>
      </c>
      <c r="K107" s="199"/>
    </row>
    <row r="108" s="200" customFormat="true" ht="25.5" hidden="false" customHeight="false" outlineLevel="0" collapsed="false">
      <c r="A108" s="206" t="s">
        <v>421</v>
      </c>
      <c r="B108" s="207" t="s">
        <v>422</v>
      </c>
      <c r="C108" s="208" t="s">
        <v>109</v>
      </c>
      <c r="D108" s="208" t="s">
        <v>423</v>
      </c>
      <c r="E108" s="209" t="s">
        <v>168</v>
      </c>
      <c r="F108" s="207" t="n">
        <v>2</v>
      </c>
      <c r="G108" s="210" t="n">
        <v>85.37</v>
      </c>
      <c r="H108" s="210" t="n">
        <f aca="false">TRUNC(G108 * (1 + 26.86 / 100), 2)</f>
        <v>108.3</v>
      </c>
      <c r="I108" s="210" t="n">
        <f aca="false">TRUNC(F108 * H108, 2)</f>
        <v>216.6</v>
      </c>
      <c r="J108" s="211" t="n">
        <f aca="false">I108 / 3880273.79</f>
        <v>5.5820803304707E-005</v>
      </c>
    </row>
    <row r="109" s="200" customFormat="true" ht="25.5" hidden="false" customHeight="false" outlineLevel="0" collapsed="false">
      <c r="A109" s="206" t="s">
        <v>424</v>
      </c>
      <c r="B109" s="207" t="s">
        <v>425</v>
      </c>
      <c r="C109" s="208" t="s">
        <v>203</v>
      </c>
      <c r="D109" s="208" t="s">
        <v>426</v>
      </c>
      <c r="E109" s="209" t="s">
        <v>168</v>
      </c>
      <c r="F109" s="207" t="n">
        <v>3</v>
      </c>
      <c r="G109" s="210" t="n">
        <v>8.7</v>
      </c>
      <c r="H109" s="210" t="n">
        <f aca="false">TRUNC(G109 * (1 + 26.86 / 100), 2)</f>
        <v>11.03</v>
      </c>
      <c r="I109" s="210" t="n">
        <f aca="false">TRUNC(F109 * H109, 2)</f>
        <v>33.09</v>
      </c>
      <c r="J109" s="211" t="n">
        <f aca="false">I109 / 3880273.79</f>
        <v>8.52774875970801E-006</v>
      </c>
      <c r="K109" s="199"/>
    </row>
    <row r="110" s="200" customFormat="true" ht="12.75" hidden="false" customHeight="false" outlineLevel="0" collapsed="false">
      <c r="A110" s="206" t="s">
        <v>427</v>
      </c>
      <c r="B110" s="207" t="s">
        <v>428</v>
      </c>
      <c r="C110" s="208" t="s">
        <v>203</v>
      </c>
      <c r="D110" s="208" t="s">
        <v>429</v>
      </c>
      <c r="E110" s="209" t="s">
        <v>168</v>
      </c>
      <c r="F110" s="207" t="n">
        <v>3</v>
      </c>
      <c r="G110" s="210" t="n">
        <v>10.64</v>
      </c>
      <c r="H110" s="210" t="n">
        <f aca="false">TRUNC(G110 * (1 + 26.86 / 100), 2)</f>
        <v>13.49</v>
      </c>
      <c r="I110" s="210" t="n">
        <f aca="false">TRUNC(F110 * H110, 2)</f>
        <v>40.47</v>
      </c>
      <c r="J110" s="211" t="n">
        <f aca="false">I110 / 3880273.79</f>
        <v>1.04296764069321E-005</v>
      </c>
    </row>
    <row r="111" s="200" customFormat="true" ht="38.25" hidden="false" customHeight="false" outlineLevel="0" collapsed="false">
      <c r="A111" s="206" t="s">
        <v>430</v>
      </c>
      <c r="B111" s="207" t="s">
        <v>431</v>
      </c>
      <c r="C111" s="208" t="s">
        <v>203</v>
      </c>
      <c r="D111" s="208" t="s">
        <v>432</v>
      </c>
      <c r="E111" s="209" t="s">
        <v>168</v>
      </c>
      <c r="F111" s="207" t="n">
        <v>8</v>
      </c>
      <c r="G111" s="210" t="n">
        <v>12.07</v>
      </c>
      <c r="H111" s="210" t="n">
        <f aca="false">TRUNC(G111 * (1 + 26.86 / 100), 2)</f>
        <v>15.31</v>
      </c>
      <c r="I111" s="210" t="n">
        <f aca="false">TRUNC(F111 * H111, 2)</f>
        <v>122.48</v>
      </c>
      <c r="J111" s="211" t="n">
        <f aca="false">I111 / 3880273.79</f>
        <v>3.15647829582665E-005</v>
      </c>
    </row>
    <row r="112" s="200" customFormat="true" ht="51" hidden="false" customHeight="false" outlineLevel="0" collapsed="false">
      <c r="A112" s="206" t="s">
        <v>433</v>
      </c>
      <c r="B112" s="207" t="s">
        <v>434</v>
      </c>
      <c r="C112" s="208" t="s">
        <v>203</v>
      </c>
      <c r="D112" s="208" t="s">
        <v>435</v>
      </c>
      <c r="E112" s="209" t="s">
        <v>269</v>
      </c>
      <c r="F112" s="207" t="n">
        <v>6</v>
      </c>
      <c r="G112" s="210" t="n">
        <v>108.68</v>
      </c>
      <c r="H112" s="210" t="n">
        <f aca="false">TRUNC(G112 * (1 + 26.86 / 100), 2)</f>
        <v>137.87</v>
      </c>
      <c r="I112" s="210" t="n">
        <f aca="false">TRUNC(F112 * H112, 2)</f>
        <v>827.22</v>
      </c>
      <c r="J112" s="211" t="n">
        <f aca="false">I112 / 3880273.79</f>
        <v>0.0002131859875795</v>
      </c>
    </row>
    <row r="113" s="200" customFormat="true" ht="38.25" hidden="false" customHeight="false" outlineLevel="0" collapsed="false">
      <c r="A113" s="206" t="s">
        <v>436</v>
      </c>
      <c r="B113" s="207" t="s">
        <v>437</v>
      </c>
      <c r="C113" s="208" t="s">
        <v>109</v>
      </c>
      <c r="D113" s="208" t="s">
        <v>438</v>
      </c>
      <c r="E113" s="209" t="s">
        <v>168</v>
      </c>
      <c r="F113" s="207" t="n">
        <v>2</v>
      </c>
      <c r="G113" s="210" t="n">
        <v>54.5</v>
      </c>
      <c r="H113" s="210" t="n">
        <f aca="false">TRUNC(G113 * (1 + 26.86 / 100), 2)</f>
        <v>69.13</v>
      </c>
      <c r="I113" s="210" t="n">
        <f aca="false">TRUNC(F113 * H113, 2)</f>
        <v>138.26</v>
      </c>
      <c r="J113" s="211" t="n">
        <f aca="false">I113 / 3880273.79</f>
        <v>3.5631506301518E-005</v>
      </c>
      <c r="K113" s="199"/>
    </row>
    <row r="114" s="200" customFormat="true" ht="38.25" hidden="false" customHeight="false" outlineLevel="0" collapsed="false">
      <c r="A114" s="206" t="s">
        <v>439</v>
      </c>
      <c r="B114" s="207" t="s">
        <v>440</v>
      </c>
      <c r="C114" s="208" t="s">
        <v>109</v>
      </c>
      <c r="D114" s="208" t="s">
        <v>441</v>
      </c>
      <c r="E114" s="209" t="s">
        <v>168</v>
      </c>
      <c r="F114" s="207" t="n">
        <v>4</v>
      </c>
      <c r="G114" s="210" t="n">
        <v>33.34</v>
      </c>
      <c r="H114" s="210" t="n">
        <f aca="false">TRUNC(G114 * (1 + 26.86 / 100), 2)</f>
        <v>42.29</v>
      </c>
      <c r="I114" s="210" t="n">
        <f aca="false">TRUNC(F114 * H114, 2)</f>
        <v>169.16</v>
      </c>
      <c r="J114" s="211" t="n">
        <f aca="false">I114 / 3880273.79</f>
        <v>4.35948618976188E-005</v>
      </c>
    </row>
    <row r="115" s="200" customFormat="true" ht="25.5" hidden="false" customHeight="false" outlineLevel="0" collapsed="false">
      <c r="A115" s="206" t="s">
        <v>442</v>
      </c>
      <c r="B115" s="207" t="s">
        <v>443</v>
      </c>
      <c r="C115" s="208" t="s">
        <v>109</v>
      </c>
      <c r="D115" s="208" t="s">
        <v>444</v>
      </c>
      <c r="E115" s="209" t="s">
        <v>168</v>
      </c>
      <c r="F115" s="207" t="n">
        <v>4</v>
      </c>
      <c r="G115" s="210" t="n">
        <v>49.46</v>
      </c>
      <c r="H115" s="210" t="n">
        <f aca="false">TRUNC(G115 * (1 + 26.86 / 100), 2)</f>
        <v>62.74</v>
      </c>
      <c r="I115" s="210" t="n">
        <f aca="false">TRUNC(F115 * H115, 2)</f>
        <v>250.96</v>
      </c>
      <c r="J115" s="211" t="n">
        <f aca="false">I115 / 3880273.79</f>
        <v>6.46758485565525E-005</v>
      </c>
    </row>
    <row r="116" s="200" customFormat="true" ht="38.25" hidden="false" customHeight="false" outlineLevel="0" collapsed="false">
      <c r="A116" s="206" t="s">
        <v>445</v>
      </c>
      <c r="B116" s="207" t="s">
        <v>446</v>
      </c>
      <c r="C116" s="208" t="s">
        <v>203</v>
      </c>
      <c r="D116" s="208" t="s">
        <v>447</v>
      </c>
      <c r="E116" s="209" t="s">
        <v>168</v>
      </c>
      <c r="F116" s="207" t="n">
        <v>4</v>
      </c>
      <c r="G116" s="210" t="n">
        <v>9.18</v>
      </c>
      <c r="H116" s="210" t="n">
        <f aca="false">TRUNC(G116 * (1 + 26.86 / 100), 2)</f>
        <v>11.64</v>
      </c>
      <c r="I116" s="210" t="n">
        <f aca="false">TRUNC(F116 * H116, 2)</f>
        <v>46.56</v>
      </c>
      <c r="J116" s="211" t="n">
        <f aca="false">I116 / 3880273.79</f>
        <v>1.1999153286552E-005</v>
      </c>
    </row>
    <row r="117" s="200" customFormat="true" ht="38.25" hidden="false" customHeight="false" outlineLevel="0" collapsed="false">
      <c r="A117" s="206" t="s">
        <v>448</v>
      </c>
      <c r="B117" s="207" t="s">
        <v>449</v>
      </c>
      <c r="C117" s="208" t="s">
        <v>109</v>
      </c>
      <c r="D117" s="208" t="s">
        <v>450</v>
      </c>
      <c r="E117" s="209" t="s">
        <v>269</v>
      </c>
      <c r="F117" s="207" t="n">
        <v>20</v>
      </c>
      <c r="G117" s="210" t="n">
        <v>23.82</v>
      </c>
      <c r="H117" s="210" t="n">
        <f aca="false">TRUNC(G117 * (1 + 26.86 / 100), 2)</f>
        <v>30.21</v>
      </c>
      <c r="I117" s="210" t="n">
        <f aca="false">TRUNC(F117 * H117, 2)</f>
        <v>604.2</v>
      </c>
      <c r="J117" s="211" t="n">
        <f aca="false">I117 / 3880273.79</f>
        <v>0.000155710661849972</v>
      </c>
    </row>
    <row r="118" s="200" customFormat="true" ht="38.25" hidden="false" customHeight="false" outlineLevel="0" collapsed="false">
      <c r="A118" s="206" t="s">
        <v>451</v>
      </c>
      <c r="B118" s="207" t="s">
        <v>452</v>
      </c>
      <c r="C118" s="208" t="s">
        <v>109</v>
      </c>
      <c r="D118" s="208" t="s">
        <v>453</v>
      </c>
      <c r="E118" s="209" t="s">
        <v>168</v>
      </c>
      <c r="F118" s="207" t="n">
        <v>4</v>
      </c>
      <c r="G118" s="210" t="n">
        <v>19.56</v>
      </c>
      <c r="H118" s="210" t="n">
        <f aca="false">TRUNC(G118 * (1 + 26.86 / 100), 2)</f>
        <v>24.81</v>
      </c>
      <c r="I118" s="210" t="n">
        <f aca="false">TRUNC(F118 * H118, 2)</f>
        <v>99.24</v>
      </c>
      <c r="J118" s="211" t="n">
        <f aca="false">I118 / 3880273.79</f>
        <v>2.55755148659239E-005</v>
      </c>
    </row>
    <row r="119" s="200" customFormat="true" ht="25.5" hidden="false" customHeight="false" outlineLevel="0" collapsed="false">
      <c r="A119" s="206" t="s">
        <v>454</v>
      </c>
      <c r="B119" s="207" t="s">
        <v>455</v>
      </c>
      <c r="C119" s="208" t="s">
        <v>203</v>
      </c>
      <c r="D119" s="208" t="s">
        <v>456</v>
      </c>
      <c r="E119" s="209" t="s">
        <v>168</v>
      </c>
      <c r="F119" s="207" t="n">
        <v>4</v>
      </c>
      <c r="G119" s="210" t="n">
        <v>117.07</v>
      </c>
      <c r="H119" s="210" t="n">
        <f aca="false">TRUNC(G119 * (1 + 26.86 / 100), 2)</f>
        <v>148.51</v>
      </c>
      <c r="I119" s="210" t="n">
        <f aca="false">TRUNC(F119 * H119, 2)</f>
        <v>594.04</v>
      </c>
      <c r="J119" s="211" t="n">
        <f aca="false">I119 / 3880273.79</f>
        <v>0.000153092289912872</v>
      </c>
    </row>
    <row r="120" s="200" customFormat="true" ht="63.75" hidden="false" customHeight="false" outlineLevel="0" collapsed="false">
      <c r="A120" s="206" t="s">
        <v>457</v>
      </c>
      <c r="B120" s="207" t="s">
        <v>458</v>
      </c>
      <c r="C120" s="208" t="s">
        <v>203</v>
      </c>
      <c r="D120" s="208" t="s">
        <v>459</v>
      </c>
      <c r="E120" s="209" t="s">
        <v>168</v>
      </c>
      <c r="F120" s="207" t="n">
        <v>1</v>
      </c>
      <c r="G120" s="210" t="n">
        <v>143.96</v>
      </c>
      <c r="H120" s="210" t="n">
        <f aca="false">TRUNC(G120 * (1 + 26.86 / 100), 2)</f>
        <v>182.62</v>
      </c>
      <c r="I120" s="210" t="n">
        <f aca="false">TRUNC(F120 * H120, 2)</f>
        <v>182.62</v>
      </c>
      <c r="J120" s="211" t="n">
        <f aca="false">I120 / 3880273.79</f>
        <v>4.70636892867294E-005</v>
      </c>
    </row>
    <row r="121" s="200" customFormat="true" ht="51" hidden="false" customHeight="false" outlineLevel="0" collapsed="false">
      <c r="A121" s="206" t="s">
        <v>460</v>
      </c>
      <c r="B121" s="207" t="s">
        <v>461</v>
      </c>
      <c r="C121" s="208" t="s">
        <v>203</v>
      </c>
      <c r="D121" s="208" t="s">
        <v>462</v>
      </c>
      <c r="E121" s="209" t="s">
        <v>168</v>
      </c>
      <c r="F121" s="207" t="n">
        <v>1</v>
      </c>
      <c r="G121" s="210" t="n">
        <v>879.23</v>
      </c>
      <c r="H121" s="210" t="n">
        <f aca="false">TRUNC(G121 * (1 + 26.86 / 100), 2)</f>
        <v>1115.39</v>
      </c>
      <c r="I121" s="210" t="n">
        <f aca="false">TRUNC(F121 * H121, 2)</f>
        <v>1115.39</v>
      </c>
      <c r="J121" s="211" t="n">
        <f aca="false">I121 / 3880273.79</f>
        <v>0.000287451365641907</v>
      </c>
    </row>
    <row r="122" s="200" customFormat="true" ht="38.25" hidden="false" customHeight="false" outlineLevel="0" collapsed="false">
      <c r="A122" s="206" t="s">
        <v>463</v>
      </c>
      <c r="B122" s="207" t="s">
        <v>464</v>
      </c>
      <c r="C122" s="208" t="s">
        <v>203</v>
      </c>
      <c r="D122" s="208" t="s">
        <v>465</v>
      </c>
      <c r="E122" s="209" t="s">
        <v>168</v>
      </c>
      <c r="F122" s="207" t="n">
        <v>1</v>
      </c>
      <c r="G122" s="210" t="n">
        <v>983.87</v>
      </c>
      <c r="H122" s="210" t="n">
        <f aca="false">TRUNC(G122 * (1 + 26.86 / 100), 2)</f>
        <v>1248.13</v>
      </c>
      <c r="I122" s="210" t="n">
        <f aca="false">TRUNC(F122 * H122, 2)</f>
        <v>1248.13</v>
      </c>
      <c r="J122" s="211" t="n">
        <f aca="false">I122 / 3880273.79</f>
        <v>0.000321660291914607</v>
      </c>
    </row>
    <row r="123" s="200" customFormat="true" ht="38.25" hidden="false" customHeight="false" outlineLevel="0" collapsed="false">
      <c r="A123" s="206" t="s">
        <v>466</v>
      </c>
      <c r="B123" s="207" t="s">
        <v>467</v>
      </c>
      <c r="C123" s="208" t="s">
        <v>109</v>
      </c>
      <c r="D123" s="208" t="s">
        <v>468</v>
      </c>
      <c r="E123" s="209" t="s">
        <v>269</v>
      </c>
      <c r="F123" s="207" t="n">
        <v>80</v>
      </c>
      <c r="G123" s="210" t="n">
        <v>80.51</v>
      </c>
      <c r="H123" s="210" t="n">
        <f aca="false">TRUNC(G123 * (1 + 26.86 / 100), 2)</f>
        <v>102.13</v>
      </c>
      <c r="I123" s="210" t="n">
        <f aca="false">TRUNC(F123 * H123, 2)</f>
        <v>8170.4</v>
      </c>
      <c r="J123" s="211" t="n">
        <f aca="false">I123 / 3880273.79</f>
        <v>0.00210562461366934</v>
      </c>
    </row>
    <row r="124" s="200" customFormat="true" ht="38.25" hidden="false" customHeight="false" outlineLevel="0" collapsed="false">
      <c r="A124" s="206" t="s">
        <v>469</v>
      </c>
      <c r="B124" s="207" t="s">
        <v>470</v>
      </c>
      <c r="C124" s="208" t="s">
        <v>109</v>
      </c>
      <c r="D124" s="208" t="s">
        <v>471</v>
      </c>
      <c r="E124" s="209" t="s">
        <v>269</v>
      </c>
      <c r="F124" s="207" t="n">
        <v>3</v>
      </c>
      <c r="G124" s="210" t="n">
        <v>50.54</v>
      </c>
      <c r="H124" s="210" t="n">
        <f aca="false">TRUNC(G124 * (1 + 26.86 / 100), 2)</f>
        <v>64.11</v>
      </c>
      <c r="I124" s="210" t="n">
        <f aca="false">TRUNC(F124 * H124, 2)</f>
        <v>192.33</v>
      </c>
      <c r="J124" s="211" t="n">
        <f aca="false">I124 / 3880273.79</f>
        <v>4.95660900258278E-005</v>
      </c>
      <c r="K124" s="199"/>
    </row>
    <row r="125" s="200" customFormat="true" ht="38.25" hidden="false" customHeight="false" outlineLevel="0" collapsed="false">
      <c r="A125" s="206" t="s">
        <v>472</v>
      </c>
      <c r="B125" s="207" t="s">
        <v>473</v>
      </c>
      <c r="C125" s="208" t="s">
        <v>203</v>
      </c>
      <c r="D125" s="208" t="s">
        <v>474</v>
      </c>
      <c r="E125" s="209" t="s">
        <v>168</v>
      </c>
      <c r="F125" s="207" t="n">
        <v>12</v>
      </c>
      <c r="G125" s="210" t="n">
        <v>113.54</v>
      </c>
      <c r="H125" s="210" t="n">
        <f aca="false">TRUNC(G125 * (1 + 26.86 / 100), 2)</f>
        <v>144.03</v>
      </c>
      <c r="I125" s="210" t="n">
        <f aca="false">TRUNC(F125 * H125, 2)</f>
        <v>1728.36</v>
      </c>
      <c r="J125" s="211" t="n">
        <f aca="false">I125 / 3880273.79</f>
        <v>0.000445422177284042</v>
      </c>
    </row>
    <row r="126" s="200" customFormat="true" ht="38.25" hidden="false" customHeight="false" outlineLevel="0" collapsed="false">
      <c r="A126" s="206" t="s">
        <v>475</v>
      </c>
      <c r="B126" s="207" t="s">
        <v>476</v>
      </c>
      <c r="C126" s="208" t="s">
        <v>203</v>
      </c>
      <c r="D126" s="208" t="s">
        <v>477</v>
      </c>
      <c r="E126" s="209" t="s">
        <v>168</v>
      </c>
      <c r="F126" s="207" t="n">
        <v>1</v>
      </c>
      <c r="G126" s="210" t="n">
        <v>22.68</v>
      </c>
      <c r="H126" s="210" t="n">
        <f aca="false">TRUNC(G126 * (1 + 26.86 / 100), 2)</f>
        <v>28.77</v>
      </c>
      <c r="I126" s="210" t="n">
        <f aca="false">TRUNC(F126 * H126, 2)</f>
        <v>28.77</v>
      </c>
      <c r="J126" s="211" t="n">
        <f aca="false">I126 / 3880273.79</f>
        <v>7.41442525889391E-006</v>
      </c>
      <c r="K126" s="199"/>
    </row>
    <row r="127" s="200" customFormat="true" ht="12.75" hidden="false" customHeight="false" outlineLevel="0" collapsed="false">
      <c r="A127" s="201" t="s">
        <v>478</v>
      </c>
      <c r="B127" s="202"/>
      <c r="C127" s="202"/>
      <c r="D127" s="202" t="s">
        <v>479</v>
      </c>
      <c r="E127" s="202"/>
      <c r="F127" s="203"/>
      <c r="G127" s="202"/>
      <c r="H127" s="202"/>
      <c r="I127" s="204" t="n">
        <v>17431.49</v>
      </c>
      <c r="J127" s="205" t="n">
        <f aca="false">I127 / 3880273.79</f>
        <v>0.00449233506277917</v>
      </c>
    </row>
    <row r="128" s="200" customFormat="true" ht="38.25" hidden="false" customHeight="false" outlineLevel="0" collapsed="false">
      <c r="A128" s="206" t="s">
        <v>480</v>
      </c>
      <c r="B128" s="207" t="s">
        <v>481</v>
      </c>
      <c r="C128" s="208" t="s">
        <v>203</v>
      </c>
      <c r="D128" s="208" t="s">
        <v>482</v>
      </c>
      <c r="E128" s="209" t="s">
        <v>168</v>
      </c>
      <c r="F128" s="207" t="n">
        <v>5</v>
      </c>
      <c r="G128" s="210" t="n">
        <v>654.64</v>
      </c>
      <c r="H128" s="210" t="n">
        <f aca="false">TRUNC(G128 * (1 + 26.86 / 100), 2)</f>
        <v>830.47</v>
      </c>
      <c r="I128" s="210" t="n">
        <f aca="false">TRUNC(F128 * H128, 2)</f>
        <v>4152.35</v>
      </c>
      <c r="J128" s="211" t="n">
        <f aca="false">I128 / 3880273.79</f>
        <v>0.00107011778671422</v>
      </c>
    </row>
    <row r="129" s="200" customFormat="true" ht="38.25" hidden="false" customHeight="false" outlineLevel="0" collapsed="false">
      <c r="A129" s="206" t="s">
        <v>483</v>
      </c>
      <c r="B129" s="207" t="s">
        <v>484</v>
      </c>
      <c r="C129" s="208" t="s">
        <v>203</v>
      </c>
      <c r="D129" s="208" t="s">
        <v>485</v>
      </c>
      <c r="E129" s="209" t="s">
        <v>168</v>
      </c>
      <c r="F129" s="207" t="n">
        <v>20</v>
      </c>
      <c r="G129" s="210" t="n">
        <v>49.82</v>
      </c>
      <c r="H129" s="210" t="n">
        <f aca="false">TRUNC(G129 * (1 + 26.86 / 100), 2)</f>
        <v>63.2</v>
      </c>
      <c r="I129" s="210" t="n">
        <f aca="false">TRUNC(F129 * H129, 2)</f>
        <v>1264</v>
      </c>
      <c r="J129" s="211" t="n">
        <f aca="false">I129 / 3880273.79</f>
        <v>0.000325750209497459</v>
      </c>
    </row>
    <row r="130" s="200" customFormat="true" ht="38.25" hidden="false" customHeight="false" outlineLevel="0" collapsed="false">
      <c r="A130" s="206" t="s">
        <v>486</v>
      </c>
      <c r="B130" s="207" t="s">
        <v>487</v>
      </c>
      <c r="C130" s="208" t="s">
        <v>203</v>
      </c>
      <c r="D130" s="208" t="s">
        <v>488</v>
      </c>
      <c r="E130" s="209" t="s">
        <v>168</v>
      </c>
      <c r="F130" s="207" t="n">
        <v>5</v>
      </c>
      <c r="G130" s="210" t="n">
        <v>86.27</v>
      </c>
      <c r="H130" s="210" t="n">
        <f aca="false">TRUNC(G130 * (1 + 26.86 / 100), 2)</f>
        <v>109.44</v>
      </c>
      <c r="I130" s="210" t="n">
        <f aca="false">TRUNC(F130 * H130, 2)</f>
        <v>547.2</v>
      </c>
      <c r="J130" s="211" t="n">
        <f aca="false">I130 / 3880273.79</f>
        <v>0.000141020976769786</v>
      </c>
    </row>
    <row r="131" s="200" customFormat="true" ht="51" hidden="false" customHeight="false" outlineLevel="0" collapsed="false">
      <c r="A131" s="206" t="s">
        <v>489</v>
      </c>
      <c r="B131" s="207" t="s">
        <v>490</v>
      </c>
      <c r="C131" s="208" t="s">
        <v>203</v>
      </c>
      <c r="D131" s="208" t="s">
        <v>491</v>
      </c>
      <c r="E131" s="209" t="s">
        <v>168</v>
      </c>
      <c r="F131" s="207" t="n">
        <v>12</v>
      </c>
      <c r="G131" s="210" t="n">
        <v>665.95</v>
      </c>
      <c r="H131" s="210" t="n">
        <f aca="false">TRUNC(G131 * (1 + 26.86 / 100), 2)</f>
        <v>844.82</v>
      </c>
      <c r="I131" s="210" t="n">
        <f aca="false">TRUNC(F131 * H131, 2)</f>
        <v>10137.84</v>
      </c>
      <c r="J131" s="211" t="n">
        <f aca="false">I131 / 3880273.79</f>
        <v>0.00261266099988269</v>
      </c>
      <c r="K131" s="199"/>
    </row>
    <row r="132" s="200" customFormat="true" ht="63.75" hidden="false" customHeight="false" outlineLevel="0" collapsed="false">
      <c r="A132" s="206" t="s">
        <v>492</v>
      </c>
      <c r="B132" s="207" t="s">
        <v>493</v>
      </c>
      <c r="C132" s="208" t="s">
        <v>203</v>
      </c>
      <c r="D132" s="208" t="s">
        <v>494</v>
      </c>
      <c r="E132" s="209" t="s">
        <v>168</v>
      </c>
      <c r="F132" s="207" t="n">
        <v>5</v>
      </c>
      <c r="G132" s="210" t="n">
        <v>209.7</v>
      </c>
      <c r="H132" s="210" t="n">
        <f aca="false">TRUNC(G132 * (1 + 26.86 / 100), 2)</f>
        <v>266.02</v>
      </c>
      <c r="I132" s="210" t="n">
        <f aca="false">TRUNC(F132 * H132, 2)</f>
        <v>1330.1</v>
      </c>
      <c r="J132" s="211" t="n">
        <f aca="false">I132 / 3880273.79</f>
        <v>0.000342785089915008</v>
      </c>
    </row>
    <row r="133" s="200" customFormat="true" ht="12.75" hidden="false" customHeight="false" outlineLevel="0" collapsed="false">
      <c r="A133" s="201" t="s">
        <v>495</v>
      </c>
      <c r="B133" s="202"/>
      <c r="C133" s="202"/>
      <c r="D133" s="202" t="s">
        <v>496</v>
      </c>
      <c r="E133" s="202"/>
      <c r="F133" s="203"/>
      <c r="G133" s="202"/>
      <c r="H133" s="202"/>
      <c r="I133" s="204" t="n">
        <v>1762.45</v>
      </c>
      <c r="J133" s="205" t="n">
        <f aca="false">I133 / 3880273.79</f>
        <v>0.000454207639817086</v>
      </c>
      <c r="K133" s="199"/>
    </row>
    <row r="134" s="200" customFormat="true" ht="38.25" hidden="false" customHeight="false" outlineLevel="0" collapsed="false">
      <c r="A134" s="206" t="s">
        <v>497</v>
      </c>
      <c r="B134" s="207" t="s">
        <v>498</v>
      </c>
      <c r="C134" s="208" t="s">
        <v>203</v>
      </c>
      <c r="D134" s="208" t="s">
        <v>499</v>
      </c>
      <c r="E134" s="209" t="s">
        <v>269</v>
      </c>
      <c r="F134" s="207" t="n">
        <v>130</v>
      </c>
      <c r="G134" s="210" t="n">
        <v>6.37</v>
      </c>
      <c r="H134" s="210" t="n">
        <f aca="false">TRUNC(G134 * (1 + 26.86 / 100), 2)</f>
        <v>8.08</v>
      </c>
      <c r="I134" s="210" t="n">
        <f aca="false">TRUNC(F134 * H134, 2)</f>
        <v>1050.4</v>
      </c>
      <c r="J134" s="211" t="n">
        <f aca="false">I134 / 3880273.79</f>
        <v>0.000270702547512762</v>
      </c>
      <c r="K134" s="199"/>
    </row>
    <row r="135" s="200" customFormat="true" ht="25.5" hidden="false" customHeight="false" outlineLevel="0" collapsed="false">
      <c r="A135" s="206" t="s">
        <v>500</v>
      </c>
      <c r="B135" s="207" t="s">
        <v>501</v>
      </c>
      <c r="C135" s="208" t="s">
        <v>109</v>
      </c>
      <c r="D135" s="208" t="s">
        <v>502</v>
      </c>
      <c r="E135" s="209" t="s">
        <v>269</v>
      </c>
      <c r="F135" s="207" t="n">
        <v>15</v>
      </c>
      <c r="G135" s="210" t="n">
        <v>37.42</v>
      </c>
      <c r="H135" s="210" t="n">
        <f aca="false">TRUNC(G135 * (1 + 26.86 / 100), 2)</f>
        <v>47.47</v>
      </c>
      <c r="I135" s="210" t="n">
        <f aca="false">TRUNC(F135 * H135, 2)</f>
        <v>712.05</v>
      </c>
      <c r="J135" s="211" t="n">
        <f aca="false">I135 / 3880273.79</f>
        <v>0.000183505092304324</v>
      </c>
      <c r="K135" s="199"/>
    </row>
    <row r="136" s="200" customFormat="true" ht="12.75" hidden="false" customHeight="false" outlineLevel="0" collapsed="false">
      <c r="A136" s="201" t="s">
        <v>503</v>
      </c>
      <c r="B136" s="202"/>
      <c r="C136" s="202"/>
      <c r="D136" s="202" t="s">
        <v>274</v>
      </c>
      <c r="E136" s="202"/>
      <c r="F136" s="203"/>
      <c r="G136" s="202"/>
      <c r="H136" s="202"/>
      <c r="I136" s="204" t="n">
        <v>1000.38</v>
      </c>
      <c r="J136" s="205" t="n">
        <f aca="false">I136 / 3880273.79</f>
        <v>0.000257811704570465</v>
      </c>
    </row>
    <row r="137" s="200" customFormat="true" ht="51" hidden="false" customHeight="false" outlineLevel="0" collapsed="false">
      <c r="A137" s="206" t="s">
        <v>504</v>
      </c>
      <c r="B137" s="207" t="s">
        <v>505</v>
      </c>
      <c r="C137" s="208" t="s">
        <v>203</v>
      </c>
      <c r="D137" s="208" t="s">
        <v>506</v>
      </c>
      <c r="E137" s="209" t="s">
        <v>168</v>
      </c>
      <c r="F137" s="207" t="n">
        <v>44</v>
      </c>
      <c r="G137" s="210" t="n">
        <v>5.88</v>
      </c>
      <c r="H137" s="210" t="n">
        <f aca="false">TRUNC(G137 * (1 + 26.86 / 100), 2)</f>
        <v>7.45</v>
      </c>
      <c r="I137" s="210" t="n">
        <f aca="false">TRUNC(F137 * H137, 2)</f>
        <v>327.8</v>
      </c>
      <c r="J137" s="211" t="n">
        <f aca="false">I137 / 3880273.79</f>
        <v>8.44785748997366E-005</v>
      </c>
      <c r="K137" s="199"/>
    </row>
    <row r="138" s="200" customFormat="true" ht="38.25" hidden="false" customHeight="false" outlineLevel="0" collapsed="false">
      <c r="A138" s="206" t="s">
        <v>507</v>
      </c>
      <c r="B138" s="207" t="s">
        <v>440</v>
      </c>
      <c r="C138" s="208" t="s">
        <v>109</v>
      </c>
      <c r="D138" s="208" t="s">
        <v>441</v>
      </c>
      <c r="E138" s="209" t="s">
        <v>168</v>
      </c>
      <c r="F138" s="207" t="n">
        <v>11</v>
      </c>
      <c r="G138" s="210" t="n">
        <v>33.34</v>
      </c>
      <c r="H138" s="210" t="n">
        <f aca="false">TRUNC(G138 * (1 + 26.86 / 100), 2)</f>
        <v>42.29</v>
      </c>
      <c r="I138" s="210" t="n">
        <f aca="false">TRUNC(F138 * H138, 2)</f>
        <v>465.19</v>
      </c>
      <c r="J138" s="211" t="n">
        <f aca="false">I138 / 3880273.79</f>
        <v>0.000119885870218452</v>
      </c>
    </row>
    <row r="139" s="200" customFormat="true" ht="38.25" hidden="false" customHeight="false" outlineLevel="0" collapsed="false">
      <c r="A139" s="206" t="s">
        <v>508</v>
      </c>
      <c r="B139" s="207" t="s">
        <v>437</v>
      </c>
      <c r="C139" s="208" t="s">
        <v>109</v>
      </c>
      <c r="D139" s="208" t="s">
        <v>438</v>
      </c>
      <c r="E139" s="209" t="s">
        <v>168</v>
      </c>
      <c r="F139" s="207" t="n">
        <v>3</v>
      </c>
      <c r="G139" s="210" t="n">
        <v>54.5</v>
      </c>
      <c r="H139" s="210" t="n">
        <f aca="false">TRUNC(G139 * (1 + 26.86 / 100), 2)</f>
        <v>69.13</v>
      </c>
      <c r="I139" s="210" t="n">
        <f aca="false">TRUNC(F139 * H139, 2)</f>
        <v>207.39</v>
      </c>
      <c r="J139" s="211" t="n">
        <f aca="false">I139 / 3880273.79</f>
        <v>5.34472594522769E-005</v>
      </c>
    </row>
    <row r="140" s="200" customFormat="true" ht="12.75" hidden="false" customHeight="false" outlineLevel="0" collapsed="false">
      <c r="A140" s="201" t="s">
        <v>509</v>
      </c>
      <c r="B140" s="202"/>
      <c r="C140" s="202"/>
      <c r="D140" s="202" t="s">
        <v>510</v>
      </c>
      <c r="E140" s="202"/>
      <c r="F140" s="203"/>
      <c r="G140" s="202"/>
      <c r="H140" s="202"/>
      <c r="I140" s="204" t="n">
        <v>18905.2</v>
      </c>
      <c r="J140" s="205" t="n">
        <f aca="false">I140 / 3880273.79</f>
        <v>0.00487213042768304</v>
      </c>
    </row>
    <row r="141" s="200" customFormat="true" ht="38.25" hidden="false" customHeight="false" outlineLevel="0" collapsed="false">
      <c r="A141" s="206" t="s">
        <v>511</v>
      </c>
      <c r="B141" s="207" t="s">
        <v>470</v>
      </c>
      <c r="C141" s="208" t="s">
        <v>109</v>
      </c>
      <c r="D141" s="208" t="s">
        <v>471</v>
      </c>
      <c r="E141" s="209" t="s">
        <v>269</v>
      </c>
      <c r="F141" s="207" t="n">
        <v>40</v>
      </c>
      <c r="G141" s="210" t="n">
        <v>50.54</v>
      </c>
      <c r="H141" s="210" t="n">
        <f aca="false">TRUNC(G141 * (1 + 26.86 / 100), 2)</f>
        <v>64.11</v>
      </c>
      <c r="I141" s="210" t="n">
        <f aca="false">TRUNC(F141 * H141, 2)</f>
        <v>2564.4</v>
      </c>
      <c r="J141" s="211" t="n">
        <f aca="false">I141 / 3880273.79</f>
        <v>0.000660881200344371</v>
      </c>
    </row>
    <row r="142" s="200" customFormat="true" ht="38.25" hidden="false" customHeight="false" outlineLevel="0" collapsed="false">
      <c r="A142" s="206" t="s">
        <v>512</v>
      </c>
      <c r="B142" s="207" t="s">
        <v>467</v>
      </c>
      <c r="C142" s="208" t="s">
        <v>109</v>
      </c>
      <c r="D142" s="208" t="s">
        <v>468</v>
      </c>
      <c r="E142" s="209" t="s">
        <v>269</v>
      </c>
      <c r="F142" s="207" t="n">
        <v>160</v>
      </c>
      <c r="G142" s="210" t="n">
        <v>80.51</v>
      </c>
      <c r="H142" s="210" t="n">
        <f aca="false">TRUNC(G142 * (1 + 26.86 / 100), 2)</f>
        <v>102.13</v>
      </c>
      <c r="I142" s="210" t="n">
        <f aca="false">TRUNC(F142 * H142, 2)</f>
        <v>16340.8</v>
      </c>
      <c r="J142" s="211" t="n">
        <f aca="false">I142 / 3880273.79</f>
        <v>0.00421124922733867</v>
      </c>
      <c r="K142" s="199"/>
    </row>
    <row r="143" s="200" customFormat="true" ht="12.75" hidden="false" customHeight="false" outlineLevel="0" collapsed="false">
      <c r="A143" s="201" t="s">
        <v>513</v>
      </c>
      <c r="B143" s="202"/>
      <c r="C143" s="202"/>
      <c r="D143" s="202" t="s">
        <v>514</v>
      </c>
      <c r="E143" s="202"/>
      <c r="F143" s="203"/>
      <c r="G143" s="202"/>
      <c r="H143" s="202"/>
      <c r="I143" s="204" t="n">
        <v>1290.09</v>
      </c>
      <c r="J143" s="205" t="n">
        <f aca="false">I143 / 3880273.79</f>
        <v>0.000332473961843811</v>
      </c>
    </row>
    <row r="144" s="200" customFormat="true" ht="25.5" hidden="false" customHeight="false" outlineLevel="0" collapsed="false">
      <c r="A144" s="206" t="s">
        <v>515</v>
      </c>
      <c r="B144" s="207" t="s">
        <v>516</v>
      </c>
      <c r="C144" s="208" t="s">
        <v>203</v>
      </c>
      <c r="D144" s="208" t="s">
        <v>517</v>
      </c>
      <c r="E144" s="209" t="s">
        <v>168</v>
      </c>
      <c r="F144" s="207" t="n">
        <v>2</v>
      </c>
      <c r="G144" s="210" t="n">
        <v>130.73</v>
      </c>
      <c r="H144" s="210" t="n">
        <f aca="false">TRUNC(G144 * (1 + 26.86 / 100), 2)</f>
        <v>165.84</v>
      </c>
      <c r="I144" s="210" t="n">
        <f aca="false">TRUNC(F144 * H144, 2)</f>
        <v>331.68</v>
      </c>
      <c r="J144" s="211" t="n">
        <f aca="false">I144 / 3880273.79</f>
        <v>8.54785043402826E-005</v>
      </c>
    </row>
    <row r="145" s="200" customFormat="true" ht="63.75" hidden="false" customHeight="false" outlineLevel="0" collapsed="false">
      <c r="A145" s="206" t="s">
        <v>518</v>
      </c>
      <c r="B145" s="207" t="s">
        <v>519</v>
      </c>
      <c r="C145" s="208" t="s">
        <v>203</v>
      </c>
      <c r="D145" s="208" t="s">
        <v>520</v>
      </c>
      <c r="E145" s="209" t="s">
        <v>168</v>
      </c>
      <c r="F145" s="207" t="n">
        <v>9</v>
      </c>
      <c r="G145" s="210" t="n">
        <v>83.95</v>
      </c>
      <c r="H145" s="210" t="n">
        <f aca="false">TRUNC(G145 * (1 + 26.86 / 100), 2)</f>
        <v>106.49</v>
      </c>
      <c r="I145" s="210" t="n">
        <f aca="false">TRUNC(F145 * H145, 2)</f>
        <v>958.41</v>
      </c>
      <c r="J145" s="211" t="n">
        <f aca="false">I145 / 3880273.79</f>
        <v>0.000246995457503528</v>
      </c>
      <c r="K145" s="199"/>
    </row>
    <row r="146" s="200" customFormat="true" ht="12.75" hidden="false" customHeight="false" outlineLevel="0" collapsed="false">
      <c r="A146" s="201" t="s">
        <v>521</v>
      </c>
      <c r="B146" s="202"/>
      <c r="C146" s="202"/>
      <c r="D146" s="202" t="s">
        <v>322</v>
      </c>
      <c r="E146" s="202"/>
      <c r="F146" s="203"/>
      <c r="G146" s="202"/>
      <c r="H146" s="202"/>
      <c r="I146" s="204" t="n">
        <v>773.43</v>
      </c>
      <c r="J146" s="205" t="n">
        <f aca="false">I146 / 3880273.79</f>
        <v>0.000199323563711725</v>
      </c>
    </row>
    <row r="147" s="200" customFormat="true" ht="25.5" hidden="false" customHeight="false" outlineLevel="0" collapsed="false">
      <c r="A147" s="206" t="s">
        <v>522</v>
      </c>
      <c r="B147" s="207" t="s">
        <v>370</v>
      </c>
      <c r="C147" s="208" t="s">
        <v>109</v>
      </c>
      <c r="D147" s="208" t="s">
        <v>371</v>
      </c>
      <c r="E147" s="209" t="s">
        <v>242</v>
      </c>
      <c r="F147" s="207" t="n">
        <v>22</v>
      </c>
      <c r="G147" s="210" t="n">
        <v>2.16</v>
      </c>
      <c r="H147" s="210" t="n">
        <f aca="false">TRUNC(G147 * (1 + 26.86 / 100), 2)</f>
        <v>2.74</v>
      </c>
      <c r="I147" s="210" t="n">
        <f aca="false">TRUNC(F147 * H147, 2)</f>
        <v>60.28</v>
      </c>
      <c r="J147" s="211" t="n">
        <f aca="false">I147 / 3880273.79</f>
        <v>1.55349862567301E-005</v>
      </c>
    </row>
    <row r="148" s="200" customFormat="true" ht="25.5" hidden="false" customHeight="false" outlineLevel="0" collapsed="false">
      <c r="A148" s="206" t="s">
        <v>523</v>
      </c>
      <c r="B148" s="207" t="s">
        <v>330</v>
      </c>
      <c r="C148" s="208" t="s">
        <v>109</v>
      </c>
      <c r="D148" s="208" t="s">
        <v>331</v>
      </c>
      <c r="E148" s="209" t="s">
        <v>242</v>
      </c>
      <c r="F148" s="207" t="n">
        <v>21.5</v>
      </c>
      <c r="G148" s="210" t="n">
        <v>26.15</v>
      </c>
      <c r="H148" s="210" t="n">
        <f aca="false">TRUNC(G148 * (1 + 26.86 / 100), 2)</f>
        <v>33.17</v>
      </c>
      <c r="I148" s="210" t="n">
        <f aca="false">TRUNC(F148 * H148, 2)</f>
        <v>713.15</v>
      </c>
      <c r="J148" s="211" t="n">
        <f aca="false">I148 / 3880273.79</f>
        <v>0.000183788577454994</v>
      </c>
    </row>
    <row r="149" s="200" customFormat="true" ht="12.75" hidden="false" customHeight="false" outlineLevel="0" collapsed="false">
      <c r="A149" s="201" t="s">
        <v>524</v>
      </c>
      <c r="B149" s="202"/>
      <c r="C149" s="202"/>
      <c r="D149" s="202" t="s">
        <v>525</v>
      </c>
      <c r="E149" s="202"/>
      <c r="F149" s="203"/>
      <c r="G149" s="202"/>
      <c r="H149" s="202"/>
      <c r="I149" s="204" t="n">
        <v>15063.96</v>
      </c>
      <c r="J149" s="205" t="n">
        <f aca="false">I149 / 3880273.79</f>
        <v>0.00388218997299157</v>
      </c>
      <c r="K149" s="199"/>
    </row>
    <row r="150" s="200" customFormat="true" ht="12.75" hidden="false" customHeight="false" outlineLevel="0" collapsed="false">
      <c r="A150" s="201" t="s">
        <v>526</v>
      </c>
      <c r="B150" s="202"/>
      <c r="C150" s="202"/>
      <c r="D150" s="202" t="s">
        <v>527</v>
      </c>
      <c r="E150" s="202"/>
      <c r="F150" s="203"/>
      <c r="G150" s="202"/>
      <c r="H150" s="202"/>
      <c r="I150" s="204" t="n">
        <v>1119.61</v>
      </c>
      <c r="J150" s="205" t="n">
        <f aca="false">I150 / 3880273.79</f>
        <v>0.000288538917765388</v>
      </c>
      <c r="K150" s="199"/>
    </row>
    <row r="151" s="200" customFormat="true" ht="76.5" hidden="false" customHeight="false" outlineLevel="0" collapsed="false">
      <c r="A151" s="206" t="s">
        <v>528</v>
      </c>
      <c r="B151" s="207" t="s">
        <v>529</v>
      </c>
      <c r="C151" s="208" t="s">
        <v>109</v>
      </c>
      <c r="D151" s="208" t="s">
        <v>530</v>
      </c>
      <c r="E151" s="209" t="s">
        <v>164</v>
      </c>
      <c r="F151" s="207" t="n">
        <v>3.5</v>
      </c>
      <c r="G151" s="210" t="n">
        <v>66.87</v>
      </c>
      <c r="H151" s="210" t="n">
        <f aca="false">TRUNC(G151 * (1 + 26.86 / 100), 2)</f>
        <v>84.83</v>
      </c>
      <c r="I151" s="210" t="n">
        <f aca="false">TRUNC(F151 * H151, 2)</f>
        <v>296.9</v>
      </c>
      <c r="J151" s="211" t="n">
        <f aca="false">I151 / 3880273.79</f>
        <v>7.65152193036358E-005</v>
      </c>
    </row>
    <row r="152" s="200" customFormat="true" ht="51" hidden="false" customHeight="false" outlineLevel="0" collapsed="false">
      <c r="A152" s="206" t="s">
        <v>531</v>
      </c>
      <c r="B152" s="207" t="s">
        <v>532</v>
      </c>
      <c r="C152" s="208" t="s">
        <v>109</v>
      </c>
      <c r="D152" s="208" t="s">
        <v>533</v>
      </c>
      <c r="E152" s="209" t="s">
        <v>164</v>
      </c>
      <c r="F152" s="207" t="n">
        <v>8</v>
      </c>
      <c r="G152" s="210" t="n">
        <v>3.19</v>
      </c>
      <c r="H152" s="210" t="n">
        <f aca="false">TRUNC(G152 * (1 + 26.86 / 100), 2)</f>
        <v>4.04</v>
      </c>
      <c r="I152" s="210" t="n">
        <f aca="false">TRUNC(F152 * H152, 2)</f>
        <v>32.32</v>
      </c>
      <c r="J152" s="211" t="n">
        <f aca="false">I152 / 3880273.79</f>
        <v>8.32930915423883E-006</v>
      </c>
    </row>
    <row r="153" s="200" customFormat="true" ht="76.5" hidden="false" customHeight="false" outlineLevel="0" collapsed="false">
      <c r="A153" s="206" t="s">
        <v>534</v>
      </c>
      <c r="B153" s="207" t="s">
        <v>535</v>
      </c>
      <c r="C153" s="208" t="s">
        <v>109</v>
      </c>
      <c r="D153" s="208" t="s">
        <v>536</v>
      </c>
      <c r="E153" s="209" t="s">
        <v>164</v>
      </c>
      <c r="F153" s="207" t="n">
        <v>8</v>
      </c>
      <c r="G153" s="210" t="n">
        <v>18</v>
      </c>
      <c r="H153" s="210" t="n">
        <f aca="false">TRUNC(G153 * (1 + 26.86 / 100), 2)</f>
        <v>22.83</v>
      </c>
      <c r="I153" s="210" t="n">
        <f aca="false">TRUNC(F153 * H153, 2)</f>
        <v>182.64</v>
      </c>
      <c r="J153" s="211" t="n">
        <f aca="false">I153 / 3880273.79</f>
        <v>4.70688435621962E-005</v>
      </c>
    </row>
    <row r="154" s="200" customFormat="true" ht="38.25" hidden="false" customHeight="false" outlineLevel="0" collapsed="false">
      <c r="A154" s="206" t="s">
        <v>537</v>
      </c>
      <c r="B154" s="207" t="s">
        <v>538</v>
      </c>
      <c r="C154" s="208" t="s">
        <v>203</v>
      </c>
      <c r="D154" s="208" t="s">
        <v>539</v>
      </c>
      <c r="E154" s="209" t="s">
        <v>164</v>
      </c>
      <c r="F154" s="207" t="n">
        <v>0.32</v>
      </c>
      <c r="G154" s="210" t="n">
        <v>75.1</v>
      </c>
      <c r="H154" s="210" t="n">
        <f aca="false">TRUNC(G154 * (1 + 26.86 / 100), 2)</f>
        <v>95.27</v>
      </c>
      <c r="I154" s="210" t="n">
        <f aca="false">TRUNC(F154 * H154, 2)</f>
        <v>30.48</v>
      </c>
      <c r="J154" s="211" t="n">
        <f aca="false">I154 / 3880273.79</f>
        <v>7.85511581129949E-006</v>
      </c>
    </row>
    <row r="155" s="200" customFormat="true" ht="38.25" hidden="false" customHeight="false" outlineLevel="0" collapsed="false">
      <c r="A155" s="206" t="s">
        <v>540</v>
      </c>
      <c r="B155" s="207" t="s">
        <v>541</v>
      </c>
      <c r="C155" s="208" t="s">
        <v>109</v>
      </c>
      <c r="D155" s="208" t="s">
        <v>542</v>
      </c>
      <c r="E155" s="209" t="s">
        <v>269</v>
      </c>
      <c r="F155" s="207" t="n">
        <v>1.2</v>
      </c>
      <c r="G155" s="210" t="n">
        <v>31.68</v>
      </c>
      <c r="H155" s="210" t="n">
        <f aca="false">TRUNC(G155 * (1 + 26.86 / 100), 2)</f>
        <v>40.18</v>
      </c>
      <c r="I155" s="210" t="n">
        <f aca="false">TRUNC(F155 * H155, 2)</f>
        <v>48.21</v>
      </c>
      <c r="J155" s="211" t="n">
        <f aca="false">I155 / 3880273.79</f>
        <v>1.24243810125574E-005</v>
      </c>
    </row>
    <row r="156" s="200" customFormat="true" ht="63.75" hidden="false" customHeight="false" outlineLevel="0" collapsed="false">
      <c r="A156" s="206" t="s">
        <v>543</v>
      </c>
      <c r="B156" s="207" t="s">
        <v>544</v>
      </c>
      <c r="C156" s="208" t="s">
        <v>203</v>
      </c>
      <c r="D156" s="208" t="s">
        <v>545</v>
      </c>
      <c r="E156" s="209" t="s">
        <v>164</v>
      </c>
      <c r="F156" s="207" t="n">
        <v>1.68</v>
      </c>
      <c r="G156" s="210" t="n">
        <v>62.45</v>
      </c>
      <c r="H156" s="210" t="n">
        <f aca="false">TRUNC(G156 * (1 + 26.86 / 100), 2)</f>
        <v>79.22</v>
      </c>
      <c r="I156" s="210" t="n">
        <f aca="false">TRUNC(F156 * H156, 2)</f>
        <v>133.08</v>
      </c>
      <c r="J156" s="211" t="n">
        <f aca="false">I156 / 3880273.79</f>
        <v>3.42965489556344E-005</v>
      </c>
    </row>
    <row r="157" s="200" customFormat="true" ht="25.5" hidden="false" customHeight="true" outlineLevel="0" collapsed="false">
      <c r="A157" s="206" t="s">
        <v>546</v>
      </c>
      <c r="B157" s="207" t="s">
        <v>547</v>
      </c>
      <c r="C157" s="208" t="s">
        <v>203</v>
      </c>
      <c r="D157" s="208" t="s">
        <v>548</v>
      </c>
      <c r="E157" s="209" t="s">
        <v>164</v>
      </c>
      <c r="F157" s="207" t="n">
        <v>0.66</v>
      </c>
      <c r="G157" s="210" t="n">
        <v>472.94</v>
      </c>
      <c r="H157" s="210" t="n">
        <f aca="false">TRUNC(G157 * (1 + 26.86 / 100), 2)</f>
        <v>599.97</v>
      </c>
      <c r="I157" s="210" t="n">
        <f aca="false">TRUNC(F157 * H157, 2)</f>
        <v>395.98</v>
      </c>
      <c r="J157" s="211" t="n">
        <f aca="false">I157 / 3880273.79</f>
        <v>0.000102049499965826</v>
      </c>
    </row>
    <row r="158" s="200" customFormat="true" ht="12.75" hidden="false" customHeight="false" outlineLevel="0" collapsed="false">
      <c r="A158" s="201" t="s">
        <v>549</v>
      </c>
      <c r="B158" s="202"/>
      <c r="C158" s="202"/>
      <c r="D158" s="202" t="s">
        <v>550</v>
      </c>
      <c r="E158" s="202"/>
      <c r="F158" s="203"/>
      <c r="G158" s="202"/>
      <c r="H158" s="202"/>
      <c r="I158" s="204" t="n">
        <v>13944.35</v>
      </c>
      <c r="J158" s="205" t="n">
        <f aca="false">I158 / 3880273.79</f>
        <v>0.00359365105522618</v>
      </c>
      <c r="K158" s="199"/>
    </row>
    <row r="159" s="200" customFormat="true" ht="12.75" hidden="false" customHeight="false" outlineLevel="0" collapsed="false">
      <c r="A159" s="201" t="s">
        <v>551</v>
      </c>
      <c r="B159" s="202"/>
      <c r="C159" s="202"/>
      <c r="D159" s="202" t="s">
        <v>552</v>
      </c>
      <c r="E159" s="202"/>
      <c r="F159" s="203"/>
      <c r="G159" s="202"/>
      <c r="H159" s="202"/>
      <c r="I159" s="204" t="n">
        <v>2805.59</v>
      </c>
      <c r="J159" s="205" t="n">
        <f aca="false">I159 / 3880273.79</f>
        <v>0.000723039185335425</v>
      </c>
    </row>
    <row r="160" s="200" customFormat="true" ht="38.25" hidden="false" customHeight="false" outlineLevel="0" collapsed="false">
      <c r="A160" s="206" t="s">
        <v>553</v>
      </c>
      <c r="B160" s="207" t="s">
        <v>554</v>
      </c>
      <c r="C160" s="208" t="s">
        <v>109</v>
      </c>
      <c r="D160" s="208" t="s">
        <v>555</v>
      </c>
      <c r="E160" s="209" t="s">
        <v>168</v>
      </c>
      <c r="F160" s="207" t="n">
        <v>2</v>
      </c>
      <c r="G160" s="210" t="n">
        <v>67.55</v>
      </c>
      <c r="H160" s="210" t="n">
        <f aca="false">TRUNC(G160 * (1 + 26.86 / 100), 2)</f>
        <v>85.69</v>
      </c>
      <c r="I160" s="210" t="n">
        <f aca="false">TRUNC(F160 * H160, 2)</f>
        <v>171.38</v>
      </c>
      <c r="J160" s="211" t="n">
        <f aca="false">I160 / 3880273.79</f>
        <v>4.41669864744261E-005</v>
      </c>
    </row>
    <row r="161" s="200" customFormat="true" ht="63.75" hidden="false" customHeight="false" outlineLevel="0" collapsed="false">
      <c r="A161" s="206" t="s">
        <v>556</v>
      </c>
      <c r="B161" s="207" t="s">
        <v>557</v>
      </c>
      <c r="C161" s="208" t="s">
        <v>109</v>
      </c>
      <c r="D161" s="208" t="s">
        <v>558</v>
      </c>
      <c r="E161" s="209" t="s">
        <v>168</v>
      </c>
      <c r="F161" s="207" t="n">
        <v>4</v>
      </c>
      <c r="G161" s="210" t="n">
        <v>63.66</v>
      </c>
      <c r="H161" s="210" t="n">
        <f aca="false">TRUNC(G161 * (1 + 26.86 / 100), 2)</f>
        <v>80.75</v>
      </c>
      <c r="I161" s="210" t="n">
        <f aca="false">TRUNC(F161 * H161, 2)</f>
        <v>323</v>
      </c>
      <c r="J161" s="211" t="n">
        <f aca="false">I161 / 3880273.79</f>
        <v>8.3241548787721E-005</v>
      </c>
    </row>
    <row r="162" s="200" customFormat="true" ht="63.75" hidden="false" customHeight="false" outlineLevel="0" collapsed="false">
      <c r="A162" s="206" t="s">
        <v>559</v>
      </c>
      <c r="B162" s="207" t="s">
        <v>560</v>
      </c>
      <c r="C162" s="208" t="s">
        <v>109</v>
      </c>
      <c r="D162" s="208" t="s">
        <v>561</v>
      </c>
      <c r="E162" s="209" t="s">
        <v>168</v>
      </c>
      <c r="F162" s="207" t="n">
        <v>4</v>
      </c>
      <c r="G162" s="210" t="n">
        <v>69.06</v>
      </c>
      <c r="H162" s="210" t="n">
        <f aca="false">TRUNC(G162 * (1 + 26.86 / 100), 2)</f>
        <v>87.6</v>
      </c>
      <c r="I162" s="210" t="n">
        <f aca="false">TRUNC(F162 * H162, 2)</f>
        <v>350.4</v>
      </c>
      <c r="J162" s="211" t="n">
        <f aca="false">I162 / 3880273.79</f>
        <v>9.03029061771437E-005</v>
      </c>
      <c r="K162" s="199"/>
    </row>
    <row r="163" s="200" customFormat="true" ht="25.5" hidden="false" customHeight="false" outlineLevel="0" collapsed="false">
      <c r="A163" s="206" t="s">
        <v>562</v>
      </c>
      <c r="B163" s="207" t="s">
        <v>563</v>
      </c>
      <c r="C163" s="208" t="s">
        <v>203</v>
      </c>
      <c r="D163" s="208" t="s">
        <v>564</v>
      </c>
      <c r="E163" s="209" t="s">
        <v>168</v>
      </c>
      <c r="F163" s="207" t="n">
        <v>2</v>
      </c>
      <c r="G163" s="210" t="n">
        <v>61.99</v>
      </c>
      <c r="H163" s="210" t="n">
        <f aca="false">TRUNC(G163 * (1 + 26.86 / 100), 2)</f>
        <v>78.64</v>
      </c>
      <c r="I163" s="210" t="n">
        <f aca="false">TRUNC(F163 * H163, 2)</f>
        <v>157.28</v>
      </c>
      <c r="J163" s="211" t="n">
        <f aca="false">I163 / 3880273.79</f>
        <v>4.05332222703801E-005</v>
      </c>
      <c r="K163" s="199"/>
    </row>
    <row r="164" s="200" customFormat="true" ht="38.25" hidden="false" customHeight="false" outlineLevel="0" collapsed="false">
      <c r="A164" s="206" t="s">
        <v>565</v>
      </c>
      <c r="B164" s="207" t="s">
        <v>566</v>
      </c>
      <c r="C164" s="208" t="s">
        <v>109</v>
      </c>
      <c r="D164" s="208" t="s">
        <v>567</v>
      </c>
      <c r="E164" s="209" t="s">
        <v>168</v>
      </c>
      <c r="F164" s="207" t="n">
        <v>4</v>
      </c>
      <c r="G164" s="210" t="n">
        <v>32.15</v>
      </c>
      <c r="H164" s="210" t="n">
        <f aca="false">TRUNC(G164 * (1 + 26.86 / 100), 2)</f>
        <v>40.78</v>
      </c>
      <c r="I164" s="210" t="n">
        <f aca="false">TRUNC(F164 * H164, 2)</f>
        <v>163.12</v>
      </c>
      <c r="J164" s="211" t="n">
        <f aca="false">I164 / 3880273.79</f>
        <v>4.20382707066658E-005</v>
      </c>
    </row>
    <row r="165" s="200" customFormat="true" ht="38.25" hidden="false" customHeight="false" outlineLevel="0" collapsed="false">
      <c r="A165" s="206" t="s">
        <v>568</v>
      </c>
      <c r="B165" s="207" t="s">
        <v>311</v>
      </c>
      <c r="C165" s="208" t="s">
        <v>109</v>
      </c>
      <c r="D165" s="208" t="s">
        <v>312</v>
      </c>
      <c r="E165" s="209" t="s">
        <v>168</v>
      </c>
      <c r="F165" s="207" t="n">
        <v>1</v>
      </c>
      <c r="G165" s="210" t="n">
        <v>30.87</v>
      </c>
      <c r="H165" s="210" t="n">
        <f aca="false">TRUNC(G165 * (1 + 26.86 / 100), 2)</f>
        <v>39.16</v>
      </c>
      <c r="I165" s="210" t="n">
        <f aca="false">TRUNC(F165 * H165, 2)</f>
        <v>39.16</v>
      </c>
      <c r="J165" s="211" t="n">
        <f aca="false">I165 / 3880273.79</f>
        <v>1.00920713638612E-005</v>
      </c>
    </row>
    <row r="166" s="200" customFormat="true" ht="63.75" hidden="false" customHeight="false" outlineLevel="0" collapsed="false">
      <c r="A166" s="206" t="s">
        <v>569</v>
      </c>
      <c r="B166" s="207" t="s">
        <v>570</v>
      </c>
      <c r="C166" s="208" t="s">
        <v>109</v>
      </c>
      <c r="D166" s="208" t="s">
        <v>571</v>
      </c>
      <c r="E166" s="209" t="s">
        <v>168</v>
      </c>
      <c r="F166" s="207" t="n">
        <v>1</v>
      </c>
      <c r="G166" s="210" t="n">
        <v>82.31</v>
      </c>
      <c r="H166" s="210" t="n">
        <f aca="false">TRUNC(G166 * (1 + 26.86 / 100), 2)</f>
        <v>104.41</v>
      </c>
      <c r="I166" s="210" t="n">
        <f aca="false">TRUNC(F166 * H166, 2)</f>
        <v>104.41</v>
      </c>
      <c r="J166" s="211" t="n">
        <f aca="false">I166 / 3880273.79</f>
        <v>2.69078950740741E-005</v>
      </c>
    </row>
    <row r="167" s="200" customFormat="true" ht="38.25" hidden="false" customHeight="false" outlineLevel="0" collapsed="false">
      <c r="A167" s="206" t="s">
        <v>572</v>
      </c>
      <c r="B167" s="207" t="s">
        <v>308</v>
      </c>
      <c r="C167" s="208" t="s">
        <v>109</v>
      </c>
      <c r="D167" s="208" t="s">
        <v>309</v>
      </c>
      <c r="E167" s="209" t="s">
        <v>168</v>
      </c>
      <c r="F167" s="207" t="n">
        <v>1</v>
      </c>
      <c r="G167" s="210" t="n">
        <v>33.13</v>
      </c>
      <c r="H167" s="210" t="n">
        <f aca="false">TRUNC(G167 * (1 + 26.86 / 100), 2)</f>
        <v>42.02</v>
      </c>
      <c r="I167" s="210" t="n">
        <f aca="false">TRUNC(F167 * H167, 2)</f>
        <v>42.02</v>
      </c>
      <c r="J167" s="211" t="n">
        <f aca="false">I167 / 3880273.79</f>
        <v>1.08291327556038E-005</v>
      </c>
    </row>
    <row r="168" s="200" customFormat="true" ht="38.25" hidden="false" customHeight="false" outlineLevel="0" collapsed="false">
      <c r="A168" s="206" t="s">
        <v>573</v>
      </c>
      <c r="B168" s="207" t="s">
        <v>574</v>
      </c>
      <c r="C168" s="208" t="s">
        <v>109</v>
      </c>
      <c r="D168" s="208" t="s">
        <v>575</v>
      </c>
      <c r="E168" s="209" t="s">
        <v>168</v>
      </c>
      <c r="F168" s="207" t="n">
        <v>1</v>
      </c>
      <c r="G168" s="210" t="n">
        <v>17.16</v>
      </c>
      <c r="H168" s="210" t="n">
        <f aca="false">TRUNC(G168 * (1 + 26.86 / 100), 2)</f>
        <v>21.76</v>
      </c>
      <c r="I168" s="210" t="n">
        <f aca="false">TRUNC(F168 * H168, 2)</f>
        <v>21.76</v>
      </c>
      <c r="J168" s="211" t="n">
        <f aca="false">I168 / 3880273.79</f>
        <v>5.60785170780436E-006</v>
      </c>
    </row>
    <row r="169" s="200" customFormat="true" ht="51" hidden="false" customHeight="false" outlineLevel="0" collapsed="false">
      <c r="A169" s="206" t="s">
        <v>576</v>
      </c>
      <c r="B169" s="207" t="s">
        <v>577</v>
      </c>
      <c r="C169" s="208" t="s">
        <v>109</v>
      </c>
      <c r="D169" s="208" t="s">
        <v>578</v>
      </c>
      <c r="E169" s="209" t="s">
        <v>168</v>
      </c>
      <c r="F169" s="207" t="n">
        <v>2</v>
      </c>
      <c r="G169" s="210" t="n">
        <v>261.35</v>
      </c>
      <c r="H169" s="210" t="n">
        <f aca="false">TRUNC(G169 * (1 + 26.86 / 100), 2)</f>
        <v>331.54</v>
      </c>
      <c r="I169" s="210" t="n">
        <f aca="false">TRUNC(F169 * H169, 2)</f>
        <v>663.08</v>
      </c>
      <c r="J169" s="211" t="n">
        <f aca="false">I169 / 3880273.79</f>
        <v>0.000170884848824031</v>
      </c>
    </row>
    <row r="170" s="200" customFormat="true" ht="51" hidden="false" customHeight="false" outlineLevel="0" collapsed="false">
      <c r="A170" s="206" t="s">
        <v>579</v>
      </c>
      <c r="B170" s="207" t="s">
        <v>580</v>
      </c>
      <c r="C170" s="208" t="s">
        <v>109</v>
      </c>
      <c r="D170" s="208" t="s">
        <v>581</v>
      </c>
      <c r="E170" s="209" t="s">
        <v>168</v>
      </c>
      <c r="F170" s="207" t="n">
        <v>2</v>
      </c>
      <c r="G170" s="210" t="n">
        <v>303.48</v>
      </c>
      <c r="H170" s="210" t="n">
        <f aca="false">TRUNC(G170 * (1 + 26.86 / 100), 2)</f>
        <v>384.99</v>
      </c>
      <c r="I170" s="210" t="n">
        <f aca="false">TRUNC(F170 * H170, 2)</f>
        <v>769.98</v>
      </c>
      <c r="J170" s="211" t="n">
        <f aca="false">I170 / 3880273.79</f>
        <v>0.000198434451193713</v>
      </c>
    </row>
    <row r="171" s="200" customFormat="true" ht="12.75" hidden="false" customHeight="false" outlineLevel="0" collapsed="false">
      <c r="A171" s="201" t="s">
        <v>582</v>
      </c>
      <c r="B171" s="202"/>
      <c r="C171" s="202"/>
      <c r="D171" s="202" t="s">
        <v>583</v>
      </c>
      <c r="E171" s="202"/>
      <c r="F171" s="203"/>
      <c r="G171" s="202"/>
      <c r="H171" s="202"/>
      <c r="I171" s="204" t="n">
        <v>11138.76</v>
      </c>
      <c r="J171" s="205" t="n">
        <f aca="false">I171 / 3880273.79</f>
        <v>0.00287061186989076</v>
      </c>
      <c r="K171" s="199"/>
    </row>
    <row r="172" s="200" customFormat="true" ht="25.5" hidden="false" customHeight="false" outlineLevel="0" collapsed="false">
      <c r="A172" s="206" t="s">
        <v>584</v>
      </c>
      <c r="B172" s="207" t="s">
        <v>585</v>
      </c>
      <c r="C172" s="208" t="s">
        <v>203</v>
      </c>
      <c r="D172" s="208" t="s">
        <v>586</v>
      </c>
      <c r="E172" s="209" t="s">
        <v>168</v>
      </c>
      <c r="F172" s="207" t="n">
        <v>4</v>
      </c>
      <c r="G172" s="210" t="n">
        <v>72.94</v>
      </c>
      <c r="H172" s="210" t="n">
        <f aca="false">TRUNC(G172 * (1 + 26.86 / 100), 2)</f>
        <v>92.53</v>
      </c>
      <c r="I172" s="210" t="n">
        <f aca="false">TRUNC(F172 * H172, 2)</f>
        <v>370.12</v>
      </c>
      <c r="J172" s="211" t="n">
        <f aca="false">I172 / 3880273.79</f>
        <v>9.53850217873415E-005</v>
      </c>
    </row>
    <row r="173" s="200" customFormat="true" ht="25.5" hidden="false" customHeight="false" outlineLevel="0" collapsed="false">
      <c r="A173" s="206" t="s">
        <v>587</v>
      </c>
      <c r="B173" s="207" t="s">
        <v>588</v>
      </c>
      <c r="C173" s="208" t="s">
        <v>203</v>
      </c>
      <c r="D173" s="208" t="s">
        <v>589</v>
      </c>
      <c r="E173" s="209" t="s">
        <v>168</v>
      </c>
      <c r="F173" s="207" t="n">
        <v>2</v>
      </c>
      <c r="G173" s="210" t="n">
        <v>2391.64</v>
      </c>
      <c r="H173" s="210" t="n">
        <f aca="false">TRUNC(G173 * (1 + 26.86 / 100), 2)</f>
        <v>3034.03</v>
      </c>
      <c r="I173" s="210" t="n">
        <f aca="false">TRUNC(F173 * H173, 2)</f>
        <v>6068.06</v>
      </c>
      <c r="J173" s="211" t="n">
        <f aca="false">I173 / 3880273.79</f>
        <v>0.00156382263943287</v>
      </c>
    </row>
    <row r="174" s="200" customFormat="true" ht="38.25" hidden="false" customHeight="false" outlineLevel="0" collapsed="false">
      <c r="A174" s="206" t="s">
        <v>590</v>
      </c>
      <c r="B174" s="207" t="s">
        <v>591</v>
      </c>
      <c r="C174" s="208" t="s">
        <v>203</v>
      </c>
      <c r="D174" s="208" t="s">
        <v>592</v>
      </c>
      <c r="E174" s="209" t="s">
        <v>168</v>
      </c>
      <c r="F174" s="207" t="n">
        <v>2</v>
      </c>
      <c r="G174" s="210" t="n">
        <v>1510.66</v>
      </c>
      <c r="H174" s="210" t="str">
        <f aca="false">TRUNC(G174 * (1 + 19.07 / 100), 2) &amp;CHAR(10)&amp; "(19.07%)"</f>
        <v>1798,74
(19.07%)</v>
      </c>
      <c r="I174" s="210" t="n">
        <f aca="false">TRUNC(F174 * TRUNC(G174 * (1 + 19.07 / 100), 2), 2)</f>
        <v>3597.48</v>
      </c>
      <c r="J174" s="211" t="n">
        <f aca="false">I174 / 3880273.79</f>
        <v>0.000927120145302943</v>
      </c>
    </row>
    <row r="175" s="200" customFormat="true" ht="38.25" hidden="false" customHeight="false" outlineLevel="0" collapsed="false">
      <c r="A175" s="206" t="s">
        <v>593</v>
      </c>
      <c r="B175" s="207" t="s">
        <v>594</v>
      </c>
      <c r="C175" s="208" t="s">
        <v>203</v>
      </c>
      <c r="D175" s="208" t="s">
        <v>595</v>
      </c>
      <c r="E175" s="209" t="s">
        <v>242</v>
      </c>
      <c r="F175" s="207" t="n">
        <v>1.5</v>
      </c>
      <c r="G175" s="210" t="n">
        <v>579.7</v>
      </c>
      <c r="H175" s="210" t="n">
        <f aca="false">TRUNC(G175 * (1 + 26.86 / 100), 2)</f>
        <v>735.4</v>
      </c>
      <c r="I175" s="210" t="n">
        <f aca="false">TRUNC(F175 * H175, 2)</f>
        <v>1103.1</v>
      </c>
      <c r="J175" s="211" t="n">
        <f aca="false">I175 / 3880273.79</f>
        <v>0.000284284063367601</v>
      </c>
      <c r="K175" s="199"/>
    </row>
    <row r="176" s="200" customFormat="true" ht="12.75" hidden="false" customHeight="false" outlineLevel="0" collapsed="false">
      <c r="A176" s="201" t="s">
        <v>596</v>
      </c>
      <c r="B176" s="202"/>
      <c r="C176" s="202"/>
      <c r="D176" s="202" t="s">
        <v>130</v>
      </c>
      <c r="E176" s="202"/>
      <c r="F176" s="203"/>
      <c r="G176" s="202"/>
      <c r="H176" s="202"/>
      <c r="I176" s="204" t="n">
        <v>2767.33</v>
      </c>
      <c r="J176" s="205" t="n">
        <f aca="false">I176 / 3880273.79</f>
        <v>0.000713179056367566</v>
      </c>
    </row>
    <row r="177" s="200" customFormat="true" ht="25.5" hidden="false" customHeight="false" outlineLevel="0" collapsed="false">
      <c r="A177" s="201" t="s">
        <v>597</v>
      </c>
      <c r="B177" s="202"/>
      <c r="C177" s="202"/>
      <c r="D177" s="202" t="s">
        <v>598</v>
      </c>
      <c r="E177" s="202"/>
      <c r="F177" s="203"/>
      <c r="G177" s="202"/>
      <c r="H177" s="202"/>
      <c r="I177" s="204" t="n">
        <v>1873.84</v>
      </c>
      <c r="J177" s="205" t="n">
        <f aca="false">I177 / 3880273.79</f>
        <v>0.00048291437702905</v>
      </c>
    </row>
    <row r="178" s="200" customFormat="true" ht="25.5" hidden="false" customHeight="false" outlineLevel="0" collapsed="false">
      <c r="A178" s="206" t="s">
        <v>599</v>
      </c>
      <c r="B178" s="207" t="s">
        <v>600</v>
      </c>
      <c r="C178" s="208" t="s">
        <v>109</v>
      </c>
      <c r="D178" s="208" t="s">
        <v>601</v>
      </c>
      <c r="E178" s="209" t="s">
        <v>164</v>
      </c>
      <c r="F178" s="207" t="n">
        <v>48.76</v>
      </c>
      <c r="G178" s="210" t="n">
        <v>9.52</v>
      </c>
      <c r="H178" s="210" t="n">
        <f aca="false">TRUNC(G178 * (1 + 26.86 / 100), 2)</f>
        <v>12.07</v>
      </c>
      <c r="I178" s="210" t="n">
        <f aca="false">TRUNC(F178 * H178, 2)</f>
        <v>588.53</v>
      </c>
      <c r="J178" s="211" t="n">
        <f aca="false">I178 / 3880273.79</f>
        <v>0.000151672287021788</v>
      </c>
    </row>
    <row r="179" s="200" customFormat="true" ht="38.25" hidden="false" customHeight="false" outlineLevel="0" collapsed="false">
      <c r="A179" s="206" t="s">
        <v>602</v>
      </c>
      <c r="B179" s="207" t="s">
        <v>603</v>
      </c>
      <c r="C179" s="208" t="s">
        <v>109</v>
      </c>
      <c r="D179" s="208" t="s">
        <v>604</v>
      </c>
      <c r="E179" s="209" t="s">
        <v>164</v>
      </c>
      <c r="F179" s="207" t="n">
        <v>48.76</v>
      </c>
      <c r="G179" s="210" t="n">
        <v>20.78</v>
      </c>
      <c r="H179" s="210" t="n">
        <f aca="false">TRUNC(G179 * (1 + 26.86 / 100), 2)</f>
        <v>26.36</v>
      </c>
      <c r="I179" s="210" t="n">
        <f aca="false">TRUNC(F179 * H179, 2)</f>
        <v>1285.31</v>
      </c>
      <c r="J179" s="211" t="n">
        <f aca="false">I179 / 3880273.79</f>
        <v>0.000331242090007262</v>
      </c>
    </row>
    <row r="180" s="200" customFormat="true" ht="25.5" hidden="false" customHeight="false" outlineLevel="0" collapsed="false">
      <c r="A180" s="201" t="s">
        <v>605</v>
      </c>
      <c r="B180" s="202"/>
      <c r="C180" s="202"/>
      <c r="D180" s="202" t="s">
        <v>606</v>
      </c>
      <c r="E180" s="202"/>
      <c r="F180" s="203"/>
      <c r="G180" s="202"/>
      <c r="H180" s="202"/>
      <c r="I180" s="204" t="n">
        <v>893.49</v>
      </c>
      <c r="J180" s="205" t="n">
        <f aca="false">I180 / 3880273.79</f>
        <v>0.000230264679338516</v>
      </c>
    </row>
    <row r="181" s="200" customFormat="true" ht="25.5" hidden="false" customHeight="false" outlineLevel="0" collapsed="false">
      <c r="A181" s="206" t="s">
        <v>607</v>
      </c>
      <c r="B181" s="207" t="s">
        <v>600</v>
      </c>
      <c r="C181" s="208" t="s">
        <v>109</v>
      </c>
      <c r="D181" s="208" t="s">
        <v>601</v>
      </c>
      <c r="E181" s="209" t="s">
        <v>164</v>
      </c>
      <c r="F181" s="207" t="n">
        <v>23.25</v>
      </c>
      <c r="G181" s="210" t="n">
        <v>9.52</v>
      </c>
      <c r="H181" s="210" t="n">
        <f aca="false">TRUNC(G181 * (1 + 26.86 / 100), 2)</f>
        <v>12.07</v>
      </c>
      <c r="I181" s="210" t="n">
        <f aca="false">TRUNC(F181 * H181, 2)</f>
        <v>280.62</v>
      </c>
      <c r="J181" s="211" t="n">
        <f aca="false">I181 / 3880273.79</f>
        <v>7.2319639073716E-005</v>
      </c>
    </row>
    <row r="182" s="200" customFormat="true" ht="38.25" hidden="false" customHeight="false" outlineLevel="0" collapsed="false">
      <c r="A182" s="206" t="s">
        <v>608</v>
      </c>
      <c r="B182" s="207" t="s">
        <v>603</v>
      </c>
      <c r="C182" s="208" t="s">
        <v>109</v>
      </c>
      <c r="D182" s="208" t="s">
        <v>604</v>
      </c>
      <c r="E182" s="209" t="s">
        <v>164</v>
      </c>
      <c r="F182" s="207" t="n">
        <v>23.25</v>
      </c>
      <c r="G182" s="210" t="n">
        <v>20.78</v>
      </c>
      <c r="H182" s="210" t="n">
        <f aca="false">TRUNC(G182 * (1 + 26.86 / 100), 2)</f>
        <v>26.36</v>
      </c>
      <c r="I182" s="210" t="n">
        <f aca="false">TRUNC(F182 * H182, 2)</f>
        <v>612.87</v>
      </c>
      <c r="J182" s="211" t="n">
        <f aca="false">I182 / 3880273.79</f>
        <v>0.000157945040264801</v>
      </c>
    </row>
    <row r="183" s="200" customFormat="true" ht="12.75" hidden="false" customHeight="false" outlineLevel="0" collapsed="false">
      <c r="A183" s="201" t="s">
        <v>609</v>
      </c>
      <c r="B183" s="202"/>
      <c r="C183" s="202"/>
      <c r="D183" s="202" t="s">
        <v>610</v>
      </c>
      <c r="E183" s="202"/>
      <c r="F183" s="203"/>
      <c r="G183" s="202"/>
      <c r="H183" s="202"/>
      <c r="I183" s="204" t="n">
        <v>90936.26</v>
      </c>
      <c r="J183" s="205" t="n">
        <f aca="false">I183 / 3880273.79</f>
        <v>0.0234355266977179</v>
      </c>
    </row>
    <row r="184" s="200" customFormat="true" ht="12.75" hidden="false" customHeight="false" outlineLevel="0" collapsed="false">
      <c r="A184" s="201" t="s">
        <v>611</v>
      </c>
      <c r="B184" s="202"/>
      <c r="C184" s="202"/>
      <c r="D184" s="202" t="s">
        <v>612</v>
      </c>
      <c r="E184" s="202"/>
      <c r="F184" s="203"/>
      <c r="G184" s="202"/>
      <c r="H184" s="202"/>
      <c r="I184" s="204" t="n">
        <v>19614.82</v>
      </c>
      <c r="J184" s="205" t="n">
        <f aca="false">I184 / 3880273.79</f>
        <v>0.00505500927551816</v>
      </c>
    </row>
    <row r="185" s="200" customFormat="true" ht="38.25" hidden="false" customHeight="false" outlineLevel="0" collapsed="false">
      <c r="A185" s="206" t="s">
        <v>613</v>
      </c>
      <c r="B185" s="207" t="s">
        <v>614</v>
      </c>
      <c r="C185" s="208" t="s">
        <v>109</v>
      </c>
      <c r="D185" s="208" t="s">
        <v>615</v>
      </c>
      <c r="E185" s="209" t="s">
        <v>164</v>
      </c>
      <c r="F185" s="207" t="n">
        <v>828.79</v>
      </c>
      <c r="G185" s="210" t="n">
        <v>0.69</v>
      </c>
      <c r="H185" s="210" t="n">
        <f aca="false">TRUNC(G185 * (1 + 26.86 / 100), 2)</f>
        <v>0.87</v>
      </c>
      <c r="I185" s="210" t="n">
        <f aca="false">TRUNC(F185 * H185, 2)</f>
        <v>721.04</v>
      </c>
      <c r="J185" s="211" t="n">
        <f aca="false">I185 / 3880273.79</f>
        <v>0.00018582193912662</v>
      </c>
    </row>
    <row r="186" s="200" customFormat="true" ht="51" hidden="false" customHeight="false" outlineLevel="0" collapsed="false">
      <c r="A186" s="206" t="s">
        <v>616</v>
      </c>
      <c r="B186" s="207" t="s">
        <v>617</v>
      </c>
      <c r="C186" s="208" t="s">
        <v>109</v>
      </c>
      <c r="D186" s="208" t="s">
        <v>618</v>
      </c>
      <c r="E186" s="209" t="s">
        <v>242</v>
      </c>
      <c r="F186" s="207" t="n">
        <v>93.91</v>
      </c>
      <c r="G186" s="210" t="n">
        <v>105.34</v>
      </c>
      <c r="H186" s="210" t="n">
        <f aca="false">TRUNC(G186 * (1 + 26.86 / 100), 2)</f>
        <v>133.63</v>
      </c>
      <c r="I186" s="210" t="n">
        <f aca="false">TRUNC(F186 * H186, 2)</f>
        <v>12549.19</v>
      </c>
      <c r="J186" s="211" t="n">
        <f aca="false">I186 / 3880273.79</f>
        <v>0.0032340991072179</v>
      </c>
    </row>
    <row r="187" s="200" customFormat="true" ht="51" hidden="false" customHeight="false" outlineLevel="0" collapsed="false">
      <c r="A187" s="206" t="s">
        <v>619</v>
      </c>
      <c r="B187" s="207" t="s">
        <v>620</v>
      </c>
      <c r="C187" s="208" t="s">
        <v>109</v>
      </c>
      <c r="D187" s="208" t="s">
        <v>621</v>
      </c>
      <c r="E187" s="209" t="s">
        <v>242</v>
      </c>
      <c r="F187" s="207" t="n">
        <v>41.43</v>
      </c>
      <c r="G187" s="210" t="n">
        <v>120.72</v>
      </c>
      <c r="H187" s="210" t="n">
        <f aca="false">TRUNC(G187 * (1 + 26.86 / 100), 2)</f>
        <v>153.14</v>
      </c>
      <c r="I187" s="210" t="n">
        <f aca="false">TRUNC(F187 * H187, 2)</f>
        <v>6344.59</v>
      </c>
      <c r="J187" s="211" t="n">
        <f aca="false">I187 / 3880273.79</f>
        <v>0.00163508822917364</v>
      </c>
    </row>
    <row r="188" s="200" customFormat="true" ht="12.75" hidden="false" customHeight="false" outlineLevel="0" collapsed="false">
      <c r="A188" s="201" t="s">
        <v>622</v>
      </c>
      <c r="B188" s="202"/>
      <c r="C188" s="202"/>
      <c r="D188" s="202" t="s">
        <v>623</v>
      </c>
      <c r="E188" s="202"/>
      <c r="F188" s="203"/>
      <c r="G188" s="202"/>
      <c r="H188" s="202"/>
      <c r="I188" s="204" t="n">
        <v>53235.31</v>
      </c>
      <c r="J188" s="205" t="n">
        <f aca="false">I188 / 3880273.79</f>
        <v>0.0137194726148435</v>
      </c>
      <c r="K188" s="199"/>
    </row>
    <row r="189" s="200" customFormat="true" ht="38.25" hidden="false" customHeight="false" outlineLevel="0" collapsed="false">
      <c r="A189" s="206" t="s">
        <v>624</v>
      </c>
      <c r="B189" s="207" t="s">
        <v>625</v>
      </c>
      <c r="C189" s="208" t="s">
        <v>109</v>
      </c>
      <c r="D189" s="208" t="s">
        <v>626</v>
      </c>
      <c r="E189" s="209" t="s">
        <v>164</v>
      </c>
      <c r="F189" s="207" t="n">
        <v>277.09</v>
      </c>
      <c r="G189" s="210" t="n">
        <v>32.07</v>
      </c>
      <c r="H189" s="210" t="n">
        <f aca="false">TRUNC(G189 * (1 + 26.86 / 100), 2)</f>
        <v>40.68</v>
      </c>
      <c r="I189" s="210" t="n">
        <f aca="false">TRUNC(F189 * H189, 2)</f>
        <v>11272.02</v>
      </c>
      <c r="J189" s="211" t="n">
        <f aca="false">I189 / 3880273.79</f>
        <v>0.00290495480732559</v>
      </c>
    </row>
    <row r="190" s="200" customFormat="true" ht="38.25" hidden="false" customHeight="false" outlineLevel="0" collapsed="false">
      <c r="A190" s="206" t="s">
        <v>627</v>
      </c>
      <c r="B190" s="207" t="s">
        <v>628</v>
      </c>
      <c r="C190" s="208" t="s">
        <v>203</v>
      </c>
      <c r="D190" s="208" t="s">
        <v>629</v>
      </c>
      <c r="E190" s="209" t="s">
        <v>164</v>
      </c>
      <c r="F190" s="207" t="n">
        <v>551.7</v>
      </c>
      <c r="G190" s="210" t="n">
        <v>58.25</v>
      </c>
      <c r="H190" s="210" t="n">
        <f aca="false">TRUNC(G190 * (1 + 26.86 / 100), 2)</f>
        <v>73.89</v>
      </c>
      <c r="I190" s="210" t="n">
        <f aca="false">TRUNC(F190 * H190, 2)</f>
        <v>40765.11</v>
      </c>
      <c r="J190" s="211" t="n">
        <f aca="false">I190 / 3880273.79</f>
        <v>0.0105057303185815</v>
      </c>
    </row>
    <row r="191" s="200" customFormat="true" ht="51" hidden="false" customHeight="false" outlineLevel="0" collapsed="false">
      <c r="A191" s="206" t="s">
        <v>630</v>
      </c>
      <c r="B191" s="207" t="s">
        <v>631</v>
      </c>
      <c r="C191" s="208" t="s">
        <v>203</v>
      </c>
      <c r="D191" s="208" t="s">
        <v>632</v>
      </c>
      <c r="E191" s="209" t="s">
        <v>164</v>
      </c>
      <c r="F191" s="207" t="n">
        <v>11.34</v>
      </c>
      <c r="G191" s="210" t="n">
        <v>83.29</v>
      </c>
      <c r="H191" s="210" t="n">
        <f aca="false">TRUNC(G191 * (1 + 26.86 / 100), 2)</f>
        <v>105.66</v>
      </c>
      <c r="I191" s="210" t="n">
        <f aca="false">TRUNC(F191 * H191, 2)</f>
        <v>1198.18</v>
      </c>
      <c r="J191" s="211" t="n">
        <f aca="false">I191 / 3880273.79</f>
        <v>0.000308787488936444</v>
      </c>
      <c r="K191" s="199"/>
    </row>
    <row r="192" s="200" customFormat="true" ht="12.75" hidden="false" customHeight="false" outlineLevel="0" collapsed="false">
      <c r="A192" s="201" t="s">
        <v>633</v>
      </c>
      <c r="B192" s="202"/>
      <c r="C192" s="202"/>
      <c r="D192" s="202" t="s">
        <v>634</v>
      </c>
      <c r="E192" s="202"/>
      <c r="F192" s="203"/>
      <c r="G192" s="202"/>
      <c r="H192" s="202"/>
      <c r="I192" s="204" t="n">
        <v>2803.64</v>
      </c>
      <c r="J192" s="205" t="n">
        <f aca="false">I192 / 3880273.79</f>
        <v>0.000722536643477418</v>
      </c>
      <c r="K192" s="199"/>
    </row>
    <row r="193" s="200" customFormat="true" ht="76.5" hidden="false" customHeight="false" outlineLevel="0" collapsed="false">
      <c r="A193" s="206" t="s">
        <v>635</v>
      </c>
      <c r="B193" s="207" t="s">
        <v>636</v>
      </c>
      <c r="C193" s="208" t="s">
        <v>109</v>
      </c>
      <c r="D193" s="208" t="s">
        <v>637</v>
      </c>
      <c r="E193" s="209" t="s">
        <v>269</v>
      </c>
      <c r="F193" s="207" t="n">
        <v>50.56</v>
      </c>
      <c r="G193" s="210" t="n">
        <v>32.8</v>
      </c>
      <c r="H193" s="210" t="n">
        <f aca="false">TRUNC(G193 * (1 + 26.86 / 100), 2)</f>
        <v>41.61</v>
      </c>
      <c r="I193" s="210" t="n">
        <f aca="false">TRUNC(F193 * H193, 2)</f>
        <v>2103.8</v>
      </c>
      <c r="J193" s="211" t="n">
        <f aca="false">I193 / 3880273.79</f>
        <v>0.000542178236345534</v>
      </c>
    </row>
    <row r="194" s="200" customFormat="true" ht="76.5" hidden="false" customHeight="false" outlineLevel="0" collapsed="false">
      <c r="A194" s="206" t="s">
        <v>638</v>
      </c>
      <c r="B194" s="207" t="s">
        <v>639</v>
      </c>
      <c r="C194" s="208" t="s">
        <v>109</v>
      </c>
      <c r="D194" s="208" t="s">
        <v>640</v>
      </c>
      <c r="E194" s="209" t="s">
        <v>269</v>
      </c>
      <c r="F194" s="207" t="n">
        <v>16</v>
      </c>
      <c r="G194" s="210" t="n">
        <v>34.48</v>
      </c>
      <c r="H194" s="210" t="n">
        <f aca="false">TRUNC(G194 * (1 + 26.86 / 100), 2)</f>
        <v>43.74</v>
      </c>
      <c r="I194" s="210" t="n">
        <f aca="false">TRUNC(F194 * H194, 2)</f>
        <v>699.84</v>
      </c>
      <c r="J194" s="211" t="n">
        <f aca="false">I194 / 3880273.79</f>
        <v>0.000180358407131884</v>
      </c>
    </row>
    <row r="195" s="200" customFormat="true" ht="12.75" hidden="false" customHeight="false" outlineLevel="0" collapsed="false">
      <c r="A195" s="201" t="s">
        <v>641</v>
      </c>
      <c r="B195" s="202"/>
      <c r="C195" s="202"/>
      <c r="D195" s="202" t="s">
        <v>642</v>
      </c>
      <c r="E195" s="202"/>
      <c r="F195" s="203"/>
      <c r="G195" s="202"/>
      <c r="H195" s="202"/>
      <c r="I195" s="204" t="n">
        <v>15282.49</v>
      </c>
      <c r="J195" s="205" t="n">
        <f aca="false">I195 / 3880273.79</f>
        <v>0.00393850816387882</v>
      </c>
    </row>
    <row r="196" s="200" customFormat="true" ht="25.5" hidden="false" customHeight="false" outlineLevel="0" collapsed="false">
      <c r="A196" s="206" t="s">
        <v>643</v>
      </c>
      <c r="B196" s="207" t="s">
        <v>644</v>
      </c>
      <c r="C196" s="208" t="s">
        <v>203</v>
      </c>
      <c r="D196" s="208" t="s">
        <v>645</v>
      </c>
      <c r="E196" s="209" t="s">
        <v>269</v>
      </c>
      <c r="F196" s="207" t="n">
        <v>308.6</v>
      </c>
      <c r="G196" s="210" t="n">
        <v>10.12</v>
      </c>
      <c r="H196" s="210" t="n">
        <f aca="false">TRUNC(G196 * (1 + 26.86 / 100), 2)</f>
        <v>12.83</v>
      </c>
      <c r="I196" s="210" t="n">
        <f aca="false">TRUNC(F196 * H196, 2)</f>
        <v>3959.33</v>
      </c>
      <c r="J196" s="211" t="n">
        <f aca="false">I196 / 3880273.79</f>
        <v>0.00102037387418479</v>
      </c>
    </row>
    <row r="197" s="200" customFormat="true" ht="38.25" hidden="false" customHeight="false" outlineLevel="0" collapsed="false">
      <c r="A197" s="206" t="s">
        <v>646</v>
      </c>
      <c r="B197" s="207" t="s">
        <v>647</v>
      </c>
      <c r="C197" s="208" t="s">
        <v>203</v>
      </c>
      <c r="D197" s="208" t="s">
        <v>648</v>
      </c>
      <c r="E197" s="209" t="s">
        <v>168</v>
      </c>
      <c r="F197" s="207" t="n">
        <v>2</v>
      </c>
      <c r="G197" s="210" t="n">
        <v>15.6</v>
      </c>
      <c r="H197" s="210" t="n">
        <f aca="false">TRUNC(G197 * (1 + 26.86 / 100), 2)</f>
        <v>19.79</v>
      </c>
      <c r="I197" s="210" t="n">
        <f aca="false">TRUNC(F197 * H197, 2)</f>
        <v>39.58</v>
      </c>
      <c r="J197" s="211" t="n">
        <f aca="false">I197 / 3880273.79</f>
        <v>1.02003111486625E-005</v>
      </c>
    </row>
    <row r="198" s="200" customFormat="true" ht="38.25" hidden="false" customHeight="false" outlineLevel="0" collapsed="false">
      <c r="A198" s="206" t="s">
        <v>649</v>
      </c>
      <c r="B198" s="207" t="s">
        <v>650</v>
      </c>
      <c r="C198" s="208" t="s">
        <v>203</v>
      </c>
      <c r="D198" s="208" t="s">
        <v>651</v>
      </c>
      <c r="E198" s="209" t="s">
        <v>168</v>
      </c>
      <c r="F198" s="207" t="n">
        <v>2</v>
      </c>
      <c r="G198" s="210" t="n">
        <v>37.07</v>
      </c>
      <c r="H198" s="210" t="n">
        <f aca="false">TRUNC(G198 * (1 + 26.86 / 100), 2)</f>
        <v>47.02</v>
      </c>
      <c r="I198" s="210" t="n">
        <f aca="false">TRUNC(F198 * H198, 2)</f>
        <v>94.04</v>
      </c>
      <c r="J198" s="211" t="n">
        <f aca="false">I198 / 3880273.79</f>
        <v>2.42354032445736E-005</v>
      </c>
    </row>
    <row r="199" s="200" customFormat="true" ht="38.25" hidden="false" customHeight="false" outlineLevel="0" collapsed="false">
      <c r="A199" s="206" t="s">
        <v>652</v>
      </c>
      <c r="B199" s="207" t="s">
        <v>653</v>
      </c>
      <c r="C199" s="208" t="s">
        <v>203</v>
      </c>
      <c r="D199" s="208" t="s">
        <v>654</v>
      </c>
      <c r="E199" s="209" t="s">
        <v>168</v>
      </c>
      <c r="F199" s="207" t="n">
        <v>1</v>
      </c>
      <c r="G199" s="210" t="n">
        <v>128.83</v>
      </c>
      <c r="H199" s="210" t="n">
        <f aca="false">TRUNC(G199 * (1 + 26.86 / 100), 2)</f>
        <v>163.43</v>
      </c>
      <c r="I199" s="210" t="n">
        <f aca="false">TRUNC(F199 * H199, 2)</f>
        <v>163.43</v>
      </c>
      <c r="J199" s="211" t="n">
        <f aca="false">I199 / 3880273.79</f>
        <v>4.21181619764001E-005</v>
      </c>
      <c r="K199" s="199"/>
    </row>
    <row r="200" s="200" customFormat="true" ht="38.25" hidden="false" customHeight="false" outlineLevel="0" collapsed="false">
      <c r="A200" s="206" t="s">
        <v>655</v>
      </c>
      <c r="B200" s="207" t="s">
        <v>656</v>
      </c>
      <c r="C200" s="208" t="s">
        <v>203</v>
      </c>
      <c r="D200" s="208" t="s">
        <v>657</v>
      </c>
      <c r="E200" s="209" t="s">
        <v>269</v>
      </c>
      <c r="F200" s="207" t="n">
        <v>34.6</v>
      </c>
      <c r="G200" s="210" t="n">
        <v>101.94</v>
      </c>
      <c r="H200" s="210" t="n">
        <f aca="false">TRUNC(G200 * (1 + 26.86 / 100), 2)</f>
        <v>129.32</v>
      </c>
      <c r="I200" s="210" t="n">
        <f aca="false">TRUNC(F200 * H200, 2)</f>
        <v>4474.47</v>
      </c>
      <c r="J200" s="211" t="n">
        <f aca="false">I200 / 3880273.79</f>
        <v>0.00115313254738141</v>
      </c>
    </row>
    <row r="201" s="200" customFormat="true" ht="25.5" hidden="false" customHeight="false" outlineLevel="0" collapsed="false">
      <c r="A201" s="206" t="s">
        <v>658</v>
      </c>
      <c r="B201" s="207" t="s">
        <v>659</v>
      </c>
      <c r="C201" s="208" t="s">
        <v>203</v>
      </c>
      <c r="D201" s="208" t="s">
        <v>660</v>
      </c>
      <c r="E201" s="209" t="s">
        <v>168</v>
      </c>
      <c r="F201" s="207" t="n">
        <v>7</v>
      </c>
      <c r="G201" s="210" t="n">
        <v>286.63</v>
      </c>
      <c r="H201" s="210" t="n">
        <f aca="false">TRUNC(G201 * (1 + 26.86 / 100), 2)</f>
        <v>363.61</v>
      </c>
      <c r="I201" s="210" t="n">
        <f aca="false">TRUNC(F201 * H201, 2)</f>
        <v>2545.27</v>
      </c>
      <c r="J201" s="211" t="n">
        <f aca="false">I201 / 3880273.79</f>
        <v>0.000655951135860441</v>
      </c>
    </row>
    <row r="202" s="200" customFormat="true" ht="51" hidden="false" customHeight="false" outlineLevel="0" collapsed="false">
      <c r="A202" s="206" t="s">
        <v>661</v>
      </c>
      <c r="B202" s="207" t="s">
        <v>662</v>
      </c>
      <c r="C202" s="208" t="s">
        <v>203</v>
      </c>
      <c r="D202" s="208" t="s">
        <v>663</v>
      </c>
      <c r="E202" s="209" t="s">
        <v>168</v>
      </c>
      <c r="F202" s="207" t="n">
        <v>1</v>
      </c>
      <c r="G202" s="210" t="n">
        <v>3158.11</v>
      </c>
      <c r="H202" s="210" t="n">
        <f aca="false">TRUNC(G202 * (1 + 26.86 / 100), 2)</f>
        <v>4006.37</v>
      </c>
      <c r="I202" s="210" t="n">
        <f aca="false">TRUNC(F202 * H202, 2)</f>
        <v>4006.37</v>
      </c>
      <c r="J202" s="211" t="n">
        <f aca="false">I202 / 3880273.79</f>
        <v>0.00103249673008254</v>
      </c>
    </row>
    <row r="203" s="200" customFormat="true" ht="12.75" hidden="false" customHeight="false" outlineLevel="0" collapsed="false">
      <c r="A203" s="201" t="s">
        <v>664</v>
      </c>
      <c r="B203" s="202"/>
      <c r="C203" s="202"/>
      <c r="D203" s="202" t="s">
        <v>665</v>
      </c>
      <c r="E203" s="202"/>
      <c r="F203" s="203"/>
      <c r="G203" s="202"/>
      <c r="H203" s="202"/>
      <c r="I203" s="204" t="n">
        <v>24437.18</v>
      </c>
      <c r="J203" s="205" t="n">
        <f aca="false">I203 / 3880273.79</f>
        <v>0.00629779786750563</v>
      </c>
    </row>
    <row r="204" s="200" customFormat="true" ht="51" hidden="false" customHeight="false" outlineLevel="0" collapsed="false">
      <c r="A204" s="206" t="s">
        <v>666</v>
      </c>
      <c r="B204" s="207" t="s">
        <v>667</v>
      </c>
      <c r="C204" s="208" t="s">
        <v>203</v>
      </c>
      <c r="D204" s="208" t="s">
        <v>668</v>
      </c>
      <c r="E204" s="209" t="s">
        <v>168</v>
      </c>
      <c r="F204" s="207" t="n">
        <v>1</v>
      </c>
      <c r="G204" s="210" t="n">
        <v>1344.75</v>
      </c>
      <c r="H204" s="210" t="n">
        <f aca="false">TRUNC(G204 * (1 + 26.86 / 100), 2)</f>
        <v>1705.94</v>
      </c>
      <c r="I204" s="210" t="n">
        <f aca="false">TRUNC(F204 * H204, 2)</f>
        <v>1705.94</v>
      </c>
      <c r="J204" s="211" t="n">
        <f aca="false">I204 / 3880273.79</f>
        <v>0.000439644234485835</v>
      </c>
      <c r="K204" s="199"/>
    </row>
    <row r="205" s="200" customFormat="true" ht="51" hidden="false" customHeight="false" outlineLevel="0" collapsed="false">
      <c r="A205" s="206" t="s">
        <v>669</v>
      </c>
      <c r="B205" s="207" t="s">
        <v>670</v>
      </c>
      <c r="C205" s="208" t="s">
        <v>203</v>
      </c>
      <c r="D205" s="208" t="s">
        <v>671</v>
      </c>
      <c r="E205" s="209" t="s">
        <v>168</v>
      </c>
      <c r="F205" s="207" t="n">
        <v>1</v>
      </c>
      <c r="G205" s="210" t="n">
        <v>4523.51</v>
      </c>
      <c r="H205" s="210" t="n">
        <f aca="false">TRUNC(G205 * (1 + 26.86 / 100), 2)</f>
        <v>5738.52</v>
      </c>
      <c r="I205" s="210" t="n">
        <f aca="false">TRUNC(F205 * H205, 2)</f>
        <v>5738.52</v>
      </c>
      <c r="J205" s="211" t="n">
        <f aca="false">I205 / 3880273.79</f>
        <v>0.00147889564256753</v>
      </c>
    </row>
    <row r="206" s="200" customFormat="true" ht="51" hidden="false" customHeight="false" outlineLevel="0" collapsed="false">
      <c r="A206" s="206" t="s">
        <v>672</v>
      </c>
      <c r="B206" s="207" t="s">
        <v>673</v>
      </c>
      <c r="C206" s="208" t="s">
        <v>203</v>
      </c>
      <c r="D206" s="208" t="s">
        <v>674</v>
      </c>
      <c r="E206" s="209" t="s">
        <v>164</v>
      </c>
      <c r="F206" s="207" t="n">
        <v>37.81</v>
      </c>
      <c r="G206" s="210" t="n">
        <v>323.57</v>
      </c>
      <c r="H206" s="210" t="n">
        <f aca="false">TRUNC(G206 * (1 + 26.86 / 100), 2)</f>
        <v>410.48</v>
      </c>
      <c r="I206" s="210" t="n">
        <f aca="false">TRUNC(F206 * H206, 2)</f>
        <v>15520.24</v>
      </c>
      <c r="J206" s="211" t="n">
        <f aca="false">I206 / 3880273.79</f>
        <v>0.00399977961348959</v>
      </c>
      <c r="K206" s="199"/>
    </row>
    <row r="207" s="200" customFormat="true" ht="76.5" hidden="false" customHeight="false" outlineLevel="0" collapsed="false">
      <c r="A207" s="206" t="s">
        <v>675</v>
      </c>
      <c r="B207" s="207" t="s">
        <v>676</v>
      </c>
      <c r="C207" s="208" t="s">
        <v>109</v>
      </c>
      <c r="D207" s="208" t="s">
        <v>677</v>
      </c>
      <c r="E207" s="209" t="s">
        <v>164</v>
      </c>
      <c r="F207" s="207" t="n">
        <v>9.05</v>
      </c>
      <c r="G207" s="210" t="n">
        <v>38.01</v>
      </c>
      <c r="H207" s="210" t="n">
        <f aca="false">TRUNC(G207 * (1 + 26.86 / 100), 2)</f>
        <v>48.21</v>
      </c>
      <c r="I207" s="210" t="n">
        <f aca="false">TRUNC(F207 * H207, 2)</f>
        <v>436.3</v>
      </c>
      <c r="J207" s="211" t="n">
        <f aca="false">I207 / 3880273.79</f>
        <v>0.000112440519306757</v>
      </c>
    </row>
    <row r="208" s="200" customFormat="true" ht="51" hidden="false" customHeight="false" outlineLevel="0" collapsed="false">
      <c r="A208" s="206" t="s">
        <v>678</v>
      </c>
      <c r="B208" s="207" t="s">
        <v>532</v>
      </c>
      <c r="C208" s="208" t="s">
        <v>109</v>
      </c>
      <c r="D208" s="208" t="s">
        <v>533</v>
      </c>
      <c r="E208" s="209" t="s">
        <v>164</v>
      </c>
      <c r="F208" s="207" t="n">
        <v>18.09</v>
      </c>
      <c r="G208" s="210" t="n">
        <v>3.19</v>
      </c>
      <c r="H208" s="210" t="n">
        <f aca="false">TRUNC(G208 * (1 + 26.86 / 100), 2)</f>
        <v>4.04</v>
      </c>
      <c r="I208" s="210" t="n">
        <f aca="false">TRUNC(F208 * H208, 2)</f>
        <v>73.08</v>
      </c>
      <c r="J208" s="211" t="n">
        <f aca="false">I208 / 3880273.79</f>
        <v>1.88337225554385E-005</v>
      </c>
    </row>
    <row r="209" s="200" customFormat="true" ht="76.5" hidden="false" customHeight="false" outlineLevel="0" collapsed="false">
      <c r="A209" s="206" t="s">
        <v>679</v>
      </c>
      <c r="B209" s="207" t="s">
        <v>535</v>
      </c>
      <c r="C209" s="208" t="s">
        <v>109</v>
      </c>
      <c r="D209" s="208" t="s">
        <v>536</v>
      </c>
      <c r="E209" s="209" t="s">
        <v>164</v>
      </c>
      <c r="F209" s="207" t="n">
        <v>18.09</v>
      </c>
      <c r="G209" s="210" t="n">
        <v>18</v>
      </c>
      <c r="H209" s="210" t="n">
        <f aca="false">TRUNC(G209 * (1 + 26.86 / 100), 2)</f>
        <v>22.83</v>
      </c>
      <c r="I209" s="210" t="n">
        <f aca="false">TRUNC(F209 * H209, 2)</f>
        <v>412.99</v>
      </c>
      <c r="J209" s="211" t="n">
        <f aca="false">I209 / 3880273.79</f>
        <v>0.000106433211250281</v>
      </c>
    </row>
    <row r="210" s="200" customFormat="true" ht="25.5" hidden="false" customHeight="false" outlineLevel="0" collapsed="false">
      <c r="A210" s="206" t="s">
        <v>680</v>
      </c>
      <c r="B210" s="207" t="s">
        <v>681</v>
      </c>
      <c r="C210" s="208" t="s">
        <v>109</v>
      </c>
      <c r="D210" s="208" t="s">
        <v>682</v>
      </c>
      <c r="E210" s="209" t="s">
        <v>164</v>
      </c>
      <c r="F210" s="207" t="n">
        <v>18.09</v>
      </c>
      <c r="G210" s="210" t="n">
        <v>11.25</v>
      </c>
      <c r="H210" s="210" t="n">
        <f aca="false">TRUNC(G210 * (1 + 26.86 / 100), 2)</f>
        <v>14.27</v>
      </c>
      <c r="I210" s="210" t="n">
        <f aca="false">TRUNC(F210 * H210, 2)</f>
        <v>258.14</v>
      </c>
      <c r="J210" s="211" t="n">
        <f aca="false">I210 / 3880273.79</f>
        <v>6.65262334491093E-005</v>
      </c>
    </row>
    <row r="211" s="200" customFormat="true" ht="25.5" hidden="false" customHeight="false" outlineLevel="0" collapsed="false">
      <c r="A211" s="206" t="s">
        <v>683</v>
      </c>
      <c r="B211" s="207" t="s">
        <v>684</v>
      </c>
      <c r="C211" s="208" t="s">
        <v>109</v>
      </c>
      <c r="D211" s="208" t="s">
        <v>685</v>
      </c>
      <c r="E211" s="209" t="s">
        <v>164</v>
      </c>
      <c r="F211" s="207" t="n">
        <v>18.09</v>
      </c>
      <c r="G211" s="210" t="n">
        <v>1.94</v>
      </c>
      <c r="H211" s="210" t="n">
        <f aca="false">TRUNC(G211 * (1 + 26.86 / 100), 2)</f>
        <v>2.46</v>
      </c>
      <c r="I211" s="210" t="n">
        <f aca="false">TRUNC(F211 * H211, 2)</f>
        <v>44.5</v>
      </c>
      <c r="J211" s="211" t="n">
        <f aca="false">I211 / 3880273.79</f>
        <v>1.14682629134786E-005</v>
      </c>
      <c r="K211" s="199"/>
    </row>
    <row r="212" s="200" customFormat="true" ht="38.25" hidden="false" customHeight="false" outlineLevel="0" collapsed="false">
      <c r="A212" s="206" t="s">
        <v>686</v>
      </c>
      <c r="B212" s="207" t="s">
        <v>687</v>
      </c>
      <c r="C212" s="208" t="s">
        <v>109</v>
      </c>
      <c r="D212" s="208" t="s">
        <v>688</v>
      </c>
      <c r="E212" s="209" t="s">
        <v>164</v>
      </c>
      <c r="F212" s="207" t="n">
        <v>18.09</v>
      </c>
      <c r="G212" s="210" t="n">
        <v>10.79</v>
      </c>
      <c r="H212" s="210" t="n">
        <f aca="false">TRUNC(G212 * (1 + 26.86 / 100), 2)</f>
        <v>13.68</v>
      </c>
      <c r="I212" s="210" t="n">
        <f aca="false">TRUNC(F212 * H212, 2)</f>
        <v>247.47</v>
      </c>
      <c r="J212" s="211" t="n">
        <f aca="false">I212 / 3880273.79</f>
        <v>6.37764274876078E-005</v>
      </c>
    </row>
    <row r="213" s="200" customFormat="true" ht="12.75" hidden="false" customHeight="false" outlineLevel="0" collapsed="false">
      <c r="A213" s="201" t="s">
        <v>689</v>
      </c>
      <c r="B213" s="202"/>
      <c r="C213" s="202"/>
      <c r="D213" s="202" t="s">
        <v>690</v>
      </c>
      <c r="E213" s="202"/>
      <c r="F213" s="203"/>
      <c r="G213" s="202"/>
      <c r="H213" s="202"/>
      <c r="I213" s="204" t="n">
        <v>17169.47</v>
      </c>
      <c r="J213" s="205" t="n">
        <f aca="false">I213 / 3880273.79</f>
        <v>0.00442480889988951</v>
      </c>
      <c r="K213" s="199"/>
    </row>
    <row r="214" s="200" customFormat="true" ht="25.5" hidden="false" customHeight="false" outlineLevel="0" collapsed="false">
      <c r="A214" s="206" t="s">
        <v>691</v>
      </c>
      <c r="B214" s="207" t="s">
        <v>681</v>
      </c>
      <c r="C214" s="208" t="s">
        <v>109</v>
      </c>
      <c r="D214" s="208" t="s">
        <v>682</v>
      </c>
      <c r="E214" s="209" t="s">
        <v>164</v>
      </c>
      <c r="F214" s="207" t="n">
        <v>564.6</v>
      </c>
      <c r="G214" s="210" t="n">
        <v>11.25</v>
      </c>
      <c r="H214" s="210" t="n">
        <f aca="false">TRUNC(G214 * (1 + 26.86 / 100), 2)</f>
        <v>14.27</v>
      </c>
      <c r="I214" s="210" t="n">
        <f aca="false">TRUNC(F214 * H214, 2)</f>
        <v>8056.84</v>
      </c>
      <c r="J214" s="211" t="n">
        <f aca="false">I214 / 3880273.79</f>
        <v>0.00207635863756923</v>
      </c>
      <c r="K214" s="199"/>
    </row>
    <row r="215" s="200" customFormat="true" ht="25.5" hidden="false" customHeight="false" outlineLevel="0" collapsed="false">
      <c r="A215" s="206" t="s">
        <v>692</v>
      </c>
      <c r="B215" s="207" t="s">
        <v>684</v>
      </c>
      <c r="C215" s="208" t="s">
        <v>109</v>
      </c>
      <c r="D215" s="208" t="s">
        <v>685</v>
      </c>
      <c r="E215" s="209" t="s">
        <v>164</v>
      </c>
      <c r="F215" s="207" t="n">
        <v>564.6</v>
      </c>
      <c r="G215" s="210" t="n">
        <v>1.94</v>
      </c>
      <c r="H215" s="210" t="n">
        <f aca="false">TRUNC(G215 * (1 + 26.86 / 100), 2)</f>
        <v>2.46</v>
      </c>
      <c r="I215" s="210" t="n">
        <f aca="false">TRUNC(F215 * H215, 2)</f>
        <v>1388.91</v>
      </c>
      <c r="J215" s="211" t="n">
        <f aca="false">I215 / 3880273.79</f>
        <v>0.000357941236924934</v>
      </c>
    </row>
    <row r="216" s="200" customFormat="true" ht="38.25" hidden="false" customHeight="false" outlineLevel="0" collapsed="false">
      <c r="A216" s="206" t="s">
        <v>693</v>
      </c>
      <c r="B216" s="207" t="s">
        <v>687</v>
      </c>
      <c r="C216" s="208" t="s">
        <v>109</v>
      </c>
      <c r="D216" s="208" t="s">
        <v>688</v>
      </c>
      <c r="E216" s="209" t="s">
        <v>164</v>
      </c>
      <c r="F216" s="207" t="n">
        <v>564.6</v>
      </c>
      <c r="G216" s="210" t="n">
        <v>10.79</v>
      </c>
      <c r="H216" s="210" t="n">
        <f aca="false">TRUNC(G216 * (1 + 26.86 / 100), 2)</f>
        <v>13.68</v>
      </c>
      <c r="I216" s="210" t="n">
        <f aca="false">TRUNC(F216 * H216, 2)</f>
        <v>7723.72</v>
      </c>
      <c r="J216" s="211" t="n">
        <f aca="false">I216 / 3880273.79</f>
        <v>0.00199050902539534</v>
      </c>
    </row>
    <row r="217" s="200" customFormat="true" ht="12.75" hidden="false" customHeight="false" outlineLevel="0" collapsed="false">
      <c r="A217" s="201" t="s">
        <v>694</v>
      </c>
      <c r="B217" s="202"/>
      <c r="C217" s="202"/>
      <c r="D217" s="202" t="s">
        <v>695</v>
      </c>
      <c r="E217" s="202"/>
      <c r="F217" s="203"/>
      <c r="G217" s="202"/>
      <c r="H217" s="202"/>
      <c r="I217" s="204" t="n">
        <v>4415.96</v>
      </c>
      <c r="J217" s="205" t="n">
        <f aca="false">I217 / 3880273.79</f>
        <v>0.00113805371450348</v>
      </c>
    </row>
    <row r="218" s="200" customFormat="true" ht="25.5" hidden="false" customHeight="false" outlineLevel="0" collapsed="false">
      <c r="A218" s="206" t="s">
        <v>696</v>
      </c>
      <c r="B218" s="207" t="s">
        <v>697</v>
      </c>
      <c r="C218" s="208" t="s">
        <v>203</v>
      </c>
      <c r="D218" s="208" t="s">
        <v>698</v>
      </c>
      <c r="E218" s="209" t="s">
        <v>242</v>
      </c>
      <c r="F218" s="207" t="n">
        <v>8.59</v>
      </c>
      <c r="G218" s="210" t="n">
        <v>150.72</v>
      </c>
      <c r="H218" s="210" t="n">
        <f aca="false">TRUNC(G218 * (1 + 26.86 / 100), 2)</f>
        <v>191.2</v>
      </c>
      <c r="I218" s="210" t="n">
        <f aca="false">TRUNC(F218 * H218, 2)</f>
        <v>1642.4</v>
      </c>
      <c r="J218" s="211" t="n">
        <f aca="false">I218 / 3880273.79</f>
        <v>0.000423269101328028</v>
      </c>
      <c r="K218" s="199"/>
    </row>
    <row r="219" s="200" customFormat="true" ht="12.75" hidden="false" customHeight="false" outlineLevel="0" collapsed="false">
      <c r="A219" s="206" t="s">
        <v>699</v>
      </c>
      <c r="B219" s="207" t="s">
        <v>700</v>
      </c>
      <c r="C219" s="208" t="s">
        <v>109</v>
      </c>
      <c r="D219" s="208" t="s">
        <v>701</v>
      </c>
      <c r="E219" s="209" t="s">
        <v>164</v>
      </c>
      <c r="F219" s="207" t="n">
        <v>85.96</v>
      </c>
      <c r="G219" s="210" t="n">
        <v>13.98</v>
      </c>
      <c r="H219" s="210" t="n">
        <f aca="false">TRUNC(G219 * (1 + 26.86 / 100), 2)</f>
        <v>17.73</v>
      </c>
      <c r="I219" s="210" t="n">
        <f aca="false">TRUNC(F219 * H219, 2)</f>
        <v>1524.07</v>
      </c>
      <c r="J219" s="211" t="n">
        <f aca="false">I219 / 3880273.79</f>
        <v>0.000392773830529108</v>
      </c>
    </row>
    <row r="220" s="200" customFormat="true" ht="25.5" hidden="false" customHeight="false" outlineLevel="0" collapsed="false">
      <c r="A220" s="206" t="s">
        <v>702</v>
      </c>
      <c r="B220" s="207" t="s">
        <v>703</v>
      </c>
      <c r="C220" s="208" t="s">
        <v>203</v>
      </c>
      <c r="D220" s="208" t="s">
        <v>704</v>
      </c>
      <c r="E220" s="209" t="s">
        <v>168</v>
      </c>
      <c r="F220" s="207" t="n">
        <v>37</v>
      </c>
      <c r="G220" s="210" t="n">
        <v>26.62</v>
      </c>
      <c r="H220" s="210" t="n">
        <f aca="false">TRUNC(G220 * (1 + 26.86 / 100), 2)</f>
        <v>33.77</v>
      </c>
      <c r="I220" s="210" t="n">
        <f aca="false">TRUNC(F220 * H220, 2)</f>
        <v>1249.49</v>
      </c>
      <c r="J220" s="211" t="n">
        <f aca="false">I220 / 3880273.79</f>
        <v>0.000322010782646345</v>
      </c>
    </row>
    <row r="221" s="200" customFormat="true" ht="12.75" hidden="false" customHeight="false" outlineLevel="0" collapsed="false">
      <c r="A221" s="201" t="s">
        <v>705</v>
      </c>
      <c r="B221" s="202"/>
      <c r="C221" s="202"/>
      <c r="D221" s="202" t="s">
        <v>706</v>
      </c>
      <c r="E221" s="202"/>
      <c r="F221" s="203"/>
      <c r="G221" s="202"/>
      <c r="H221" s="202"/>
      <c r="I221" s="204" t="n">
        <v>4356.38</v>
      </c>
      <c r="J221" s="205" t="n">
        <f aca="false">I221 / 3880273.79</f>
        <v>0.00112269912788809</v>
      </c>
      <c r="K221" s="199"/>
    </row>
    <row r="222" s="200" customFormat="true" ht="51" hidden="false" customHeight="false" outlineLevel="0" collapsed="false">
      <c r="A222" s="206" t="s">
        <v>707</v>
      </c>
      <c r="B222" s="207" t="s">
        <v>708</v>
      </c>
      <c r="C222" s="208" t="s">
        <v>203</v>
      </c>
      <c r="D222" s="208" t="s">
        <v>709</v>
      </c>
      <c r="E222" s="209" t="s">
        <v>168</v>
      </c>
      <c r="F222" s="207" t="n">
        <v>4</v>
      </c>
      <c r="G222" s="210" t="n">
        <v>438.5</v>
      </c>
      <c r="H222" s="210" t="n">
        <f aca="false">TRUNC(G222 * (1 + 26.86 / 100), 2)</f>
        <v>556.28</v>
      </c>
      <c r="I222" s="210" t="n">
        <f aca="false">TRUNC(F222 * H222, 2)</f>
        <v>2225.12</v>
      </c>
      <c r="J222" s="211" t="n">
        <f aca="false">I222 / 3880273.79</f>
        <v>0.00057344407132673</v>
      </c>
    </row>
    <row r="223" s="200" customFormat="true" ht="76.5" hidden="false" customHeight="false" outlineLevel="0" collapsed="false">
      <c r="A223" s="206" t="s">
        <v>710</v>
      </c>
      <c r="B223" s="207" t="s">
        <v>711</v>
      </c>
      <c r="C223" s="208" t="s">
        <v>203</v>
      </c>
      <c r="D223" s="208" t="s">
        <v>712</v>
      </c>
      <c r="E223" s="209" t="s">
        <v>168</v>
      </c>
      <c r="F223" s="207" t="n">
        <v>1</v>
      </c>
      <c r="G223" s="210" t="n">
        <v>585.63</v>
      </c>
      <c r="H223" s="210" t="n">
        <f aca="false">TRUNC(G223 * (1 + 26.86 / 100), 2)</f>
        <v>742.93</v>
      </c>
      <c r="I223" s="210" t="n">
        <f aca="false">TRUNC(F223 * H223, 2)</f>
        <v>742.93</v>
      </c>
      <c r="J223" s="211" t="n">
        <f aca="false">I223 / 3880273.79</f>
        <v>0.000191463293624958</v>
      </c>
    </row>
    <row r="224" s="200" customFormat="true" ht="51" hidden="false" customHeight="false" outlineLevel="0" collapsed="false">
      <c r="A224" s="206" t="s">
        <v>713</v>
      </c>
      <c r="B224" s="207" t="s">
        <v>714</v>
      </c>
      <c r="C224" s="208" t="s">
        <v>203</v>
      </c>
      <c r="D224" s="208" t="s">
        <v>715</v>
      </c>
      <c r="E224" s="209" t="s">
        <v>168</v>
      </c>
      <c r="F224" s="207" t="n">
        <v>1</v>
      </c>
      <c r="G224" s="210" t="n">
        <v>1094.38</v>
      </c>
      <c r="H224" s="210" t="n">
        <f aca="false">TRUNC(G224 * (1 + 26.86 / 100), 2)</f>
        <v>1388.33</v>
      </c>
      <c r="I224" s="210" t="n">
        <f aca="false">TRUNC(F224 * H224, 2)</f>
        <v>1388.33</v>
      </c>
      <c r="J224" s="211" t="n">
        <f aca="false">I224 / 3880273.79</f>
        <v>0.000357791762936398</v>
      </c>
    </row>
    <row r="225" s="200" customFormat="true" ht="25.5" hidden="false" customHeight="true" outlineLevel="0" collapsed="false">
      <c r="A225" s="194" t="s">
        <v>716</v>
      </c>
      <c r="B225" s="195"/>
      <c r="C225" s="195"/>
      <c r="D225" s="195" t="s">
        <v>717</v>
      </c>
      <c r="E225" s="195"/>
      <c r="F225" s="196"/>
      <c r="G225" s="195"/>
      <c r="H225" s="195"/>
      <c r="I225" s="197" t="n">
        <v>3069850.29</v>
      </c>
      <c r="J225" s="198" t="n">
        <f aca="false">I225 / 3880273.79</f>
        <v>0.791142701814348</v>
      </c>
      <c r="K225" s="199"/>
    </row>
    <row r="226" s="200" customFormat="true" ht="12.75" hidden="false" customHeight="false" outlineLevel="0" collapsed="false">
      <c r="A226" s="201" t="s">
        <v>718</v>
      </c>
      <c r="B226" s="202"/>
      <c r="C226" s="202"/>
      <c r="D226" s="202" t="s">
        <v>719</v>
      </c>
      <c r="E226" s="202"/>
      <c r="F226" s="203"/>
      <c r="G226" s="202"/>
      <c r="H226" s="202"/>
      <c r="I226" s="204" t="n">
        <v>69.41</v>
      </c>
      <c r="J226" s="205" t="n">
        <f aca="false">I226 / 3880273.79</f>
        <v>1.78879130072932E-005</v>
      </c>
    </row>
    <row r="227" s="200" customFormat="true" ht="38.25" hidden="false" customHeight="false" outlineLevel="0" collapsed="false">
      <c r="A227" s="206" t="s">
        <v>720</v>
      </c>
      <c r="B227" s="207" t="s">
        <v>721</v>
      </c>
      <c r="C227" s="208" t="s">
        <v>109</v>
      </c>
      <c r="D227" s="208" t="s">
        <v>722</v>
      </c>
      <c r="E227" s="209" t="s">
        <v>164</v>
      </c>
      <c r="F227" s="207" t="n">
        <v>1.89</v>
      </c>
      <c r="G227" s="210" t="n">
        <v>28.96</v>
      </c>
      <c r="H227" s="210" t="n">
        <f aca="false">TRUNC(G227 * (1 + 26.86 / 100), 2)</f>
        <v>36.73</v>
      </c>
      <c r="I227" s="210" t="n">
        <f aca="false">TRUNC(F227 * H227, 2)</f>
        <v>69.41</v>
      </c>
      <c r="J227" s="211" t="n">
        <f aca="false">I227 / 3880273.79</f>
        <v>1.78879130072932E-005</v>
      </c>
    </row>
    <row r="228" s="200" customFormat="true" ht="12.75" hidden="false" customHeight="false" outlineLevel="0" collapsed="false">
      <c r="A228" s="201" t="s">
        <v>723</v>
      </c>
      <c r="B228" s="202"/>
      <c r="C228" s="202"/>
      <c r="D228" s="202" t="s">
        <v>724</v>
      </c>
      <c r="E228" s="202"/>
      <c r="F228" s="203"/>
      <c r="G228" s="202"/>
      <c r="H228" s="202"/>
      <c r="I228" s="204" t="n">
        <v>226154.65</v>
      </c>
      <c r="J228" s="205" t="n">
        <f aca="false">I228 / 3880273.79</f>
        <v>0.0582831682091175</v>
      </c>
      <c r="K228" s="199"/>
    </row>
    <row r="229" s="200" customFormat="true" ht="12.75" hidden="false" customHeight="false" outlineLevel="0" collapsed="false">
      <c r="A229" s="201" t="s">
        <v>725</v>
      </c>
      <c r="B229" s="202"/>
      <c r="C229" s="202"/>
      <c r="D229" s="202" t="s">
        <v>726</v>
      </c>
      <c r="E229" s="202"/>
      <c r="F229" s="203"/>
      <c r="G229" s="202"/>
      <c r="H229" s="202"/>
      <c r="I229" s="204" t="n">
        <v>101311.91</v>
      </c>
      <c r="J229" s="205" t="n">
        <f aca="false">I229 / 3880273.79</f>
        <v>0.0261094746100378</v>
      </c>
    </row>
    <row r="230" s="200" customFormat="true" ht="12.75" hidden="false" customHeight="false" outlineLevel="0" collapsed="false">
      <c r="A230" s="201" t="s">
        <v>727</v>
      </c>
      <c r="B230" s="202"/>
      <c r="C230" s="202"/>
      <c r="D230" s="202" t="s">
        <v>719</v>
      </c>
      <c r="E230" s="202"/>
      <c r="F230" s="203"/>
      <c r="G230" s="202"/>
      <c r="H230" s="202"/>
      <c r="I230" s="204" t="n">
        <v>7992.06</v>
      </c>
      <c r="J230" s="205" t="n">
        <f aca="false">I230 / 3880273.79</f>
        <v>0.00205966393933249</v>
      </c>
    </row>
    <row r="231" s="200" customFormat="true" ht="38.25" hidden="false" customHeight="false" outlineLevel="0" collapsed="false">
      <c r="A231" s="206" t="s">
        <v>728</v>
      </c>
      <c r="B231" s="207" t="s">
        <v>729</v>
      </c>
      <c r="C231" s="208" t="s">
        <v>109</v>
      </c>
      <c r="D231" s="208" t="s">
        <v>730</v>
      </c>
      <c r="E231" s="209" t="s">
        <v>269</v>
      </c>
      <c r="F231" s="207" t="n">
        <v>163.07</v>
      </c>
      <c r="G231" s="210" t="n">
        <v>38.64</v>
      </c>
      <c r="H231" s="210" t="n">
        <f aca="false">TRUNC(G231 * (1 + 26.86 / 100), 2)</f>
        <v>49.01</v>
      </c>
      <c r="I231" s="210" t="n">
        <f aca="false">TRUNC(F231 * H231, 2)</f>
        <v>7992.06</v>
      </c>
      <c r="J231" s="211" t="n">
        <f aca="false">I231 / 3880273.79</f>
        <v>0.00205966393933249</v>
      </c>
    </row>
    <row r="232" s="200" customFormat="true" ht="12.75" hidden="false" customHeight="false" outlineLevel="0" collapsed="false">
      <c r="A232" s="201" t="s">
        <v>731</v>
      </c>
      <c r="B232" s="202"/>
      <c r="C232" s="202"/>
      <c r="D232" s="202" t="s">
        <v>732</v>
      </c>
      <c r="E232" s="202"/>
      <c r="F232" s="203"/>
      <c r="G232" s="202"/>
      <c r="H232" s="202"/>
      <c r="I232" s="204" t="n">
        <v>22434.62</v>
      </c>
      <c r="J232" s="205" t="n">
        <f aca="false">I232 / 3880273.79</f>
        <v>0.0057817105735727</v>
      </c>
      <c r="K232" s="199"/>
    </row>
    <row r="233" s="200" customFormat="true" ht="38.25" hidden="false" customHeight="false" outlineLevel="0" collapsed="false">
      <c r="A233" s="206" t="s">
        <v>733</v>
      </c>
      <c r="B233" s="207" t="s">
        <v>734</v>
      </c>
      <c r="C233" s="208" t="s">
        <v>109</v>
      </c>
      <c r="D233" s="208" t="s">
        <v>735</v>
      </c>
      <c r="E233" s="209" t="s">
        <v>242</v>
      </c>
      <c r="F233" s="207" t="n">
        <v>222.11</v>
      </c>
      <c r="G233" s="210" t="n">
        <v>29.79</v>
      </c>
      <c r="H233" s="210" t="n">
        <f aca="false">TRUNC(G233 * (1 + 26.86 / 100), 2)</f>
        <v>37.79</v>
      </c>
      <c r="I233" s="210" t="n">
        <f aca="false">TRUNC(F233 * H233, 2)</f>
        <v>8393.53</v>
      </c>
      <c r="J233" s="211" t="n">
        <f aca="false">I233 / 3880273.79</f>
        <v>0.00216312828791393</v>
      </c>
      <c r="K233" s="199"/>
    </row>
    <row r="234" s="200" customFormat="true" ht="25.5" hidden="false" customHeight="false" outlineLevel="0" collapsed="false">
      <c r="A234" s="206" t="s">
        <v>736</v>
      </c>
      <c r="B234" s="207" t="s">
        <v>330</v>
      </c>
      <c r="C234" s="208" t="s">
        <v>109</v>
      </c>
      <c r="D234" s="208" t="s">
        <v>331</v>
      </c>
      <c r="E234" s="209" t="s">
        <v>242</v>
      </c>
      <c r="F234" s="207" t="n">
        <v>171.49</v>
      </c>
      <c r="G234" s="210" t="n">
        <v>26.15</v>
      </c>
      <c r="H234" s="210" t="n">
        <f aca="false">TRUNC(G234 * (1 + 26.86 / 100), 2)</f>
        <v>33.17</v>
      </c>
      <c r="I234" s="210" t="n">
        <f aca="false">TRUNC(F234 * H234, 2)</f>
        <v>5688.32</v>
      </c>
      <c r="J234" s="211" t="n">
        <f aca="false">I234 / 3880273.79</f>
        <v>0.00146595841114603</v>
      </c>
    </row>
    <row r="235" s="200" customFormat="true" ht="24.75" hidden="false" customHeight="true" outlineLevel="0" collapsed="false">
      <c r="A235" s="206" t="s">
        <v>737</v>
      </c>
      <c r="B235" s="207" t="s">
        <v>738</v>
      </c>
      <c r="C235" s="208" t="s">
        <v>109</v>
      </c>
      <c r="D235" s="208" t="s">
        <v>739</v>
      </c>
      <c r="E235" s="209" t="s">
        <v>242</v>
      </c>
      <c r="F235" s="207" t="n">
        <v>91.53</v>
      </c>
      <c r="G235" s="210" t="n">
        <v>1.47</v>
      </c>
      <c r="H235" s="210" t="n">
        <f aca="false">TRUNC(G235 * (1 + 26.86 / 100), 2)</f>
        <v>1.86</v>
      </c>
      <c r="I235" s="210" t="n">
        <f aca="false">TRUNC(F235 * H235, 2)</f>
        <v>170.24</v>
      </c>
      <c r="J235" s="211" t="n">
        <f aca="false">I235 / 3880273.79</f>
        <v>4.38731927728224E-005</v>
      </c>
      <c r="K235" s="199"/>
    </row>
    <row r="236" s="200" customFormat="true" ht="38.25" hidden="false" customHeight="false" outlineLevel="0" collapsed="false">
      <c r="A236" s="206" t="s">
        <v>740</v>
      </c>
      <c r="B236" s="207" t="s">
        <v>255</v>
      </c>
      <c r="C236" s="208" t="s">
        <v>109</v>
      </c>
      <c r="D236" s="208" t="s">
        <v>256</v>
      </c>
      <c r="E236" s="209" t="s">
        <v>257</v>
      </c>
      <c r="F236" s="207" t="n">
        <v>1372.94</v>
      </c>
      <c r="G236" s="210" t="n">
        <v>1.2</v>
      </c>
      <c r="H236" s="210" t="n">
        <f aca="false">TRUNC(G236 * (1 + 26.86 / 100), 2)</f>
        <v>1.52</v>
      </c>
      <c r="I236" s="210" t="n">
        <f aca="false">TRUNC(F236 * H236, 2)</f>
        <v>2086.86</v>
      </c>
      <c r="J236" s="211" t="n">
        <f aca="false">I236 / 3880273.79</f>
        <v>0.000537812565025212</v>
      </c>
    </row>
    <row r="237" s="200" customFormat="true" ht="38.25" hidden="false" customHeight="false" outlineLevel="0" collapsed="false">
      <c r="A237" s="206" t="s">
        <v>741</v>
      </c>
      <c r="B237" s="207" t="s">
        <v>259</v>
      </c>
      <c r="C237" s="208" t="s">
        <v>203</v>
      </c>
      <c r="D237" s="208" t="s">
        <v>260</v>
      </c>
      <c r="E237" s="209" t="s">
        <v>261</v>
      </c>
      <c r="F237" s="207" t="n">
        <v>137.29</v>
      </c>
      <c r="G237" s="210" t="n">
        <v>35</v>
      </c>
      <c r="H237" s="210" t="n">
        <f aca="false">TRUNC(G237 * (1 + 26.86 / 100), 2)</f>
        <v>44.4</v>
      </c>
      <c r="I237" s="210" t="n">
        <f aca="false">TRUNC(F237 * H237, 2)</f>
        <v>6095.67</v>
      </c>
      <c r="J237" s="211" t="n">
        <f aca="false">I237 / 3880273.79</f>
        <v>0.0015709381167147</v>
      </c>
    </row>
    <row r="238" s="200" customFormat="true" ht="12.75" hidden="false" customHeight="false" outlineLevel="0" collapsed="false">
      <c r="A238" s="201" t="s">
        <v>742</v>
      </c>
      <c r="B238" s="202"/>
      <c r="C238" s="202"/>
      <c r="D238" s="202" t="s">
        <v>743</v>
      </c>
      <c r="E238" s="202"/>
      <c r="F238" s="203"/>
      <c r="G238" s="202"/>
      <c r="H238" s="202"/>
      <c r="I238" s="204" t="n">
        <v>30080.24</v>
      </c>
      <c r="J238" s="205" t="n">
        <f aca="false">I238 / 3880273.79</f>
        <v>0.00775209215327045</v>
      </c>
      <c r="K238" s="199"/>
    </row>
    <row r="239" s="200" customFormat="true" ht="51" hidden="false" customHeight="false" outlineLevel="0" collapsed="false">
      <c r="A239" s="206" t="s">
        <v>744</v>
      </c>
      <c r="B239" s="207" t="s">
        <v>745</v>
      </c>
      <c r="C239" s="208" t="s">
        <v>109</v>
      </c>
      <c r="D239" s="208" t="s">
        <v>746</v>
      </c>
      <c r="E239" s="209" t="s">
        <v>164</v>
      </c>
      <c r="F239" s="207" t="n">
        <v>174.53</v>
      </c>
      <c r="G239" s="210" t="n">
        <v>135.86</v>
      </c>
      <c r="H239" s="210" t="n">
        <f aca="false">TRUNC(G239 * (1 + 26.86 / 100), 2)</f>
        <v>172.35</v>
      </c>
      <c r="I239" s="210" t="n">
        <f aca="false">TRUNC(F239 * H239, 2)</f>
        <v>30080.24</v>
      </c>
      <c r="J239" s="211" t="n">
        <f aca="false">I239 / 3880273.79</f>
        <v>0.00775209215327045</v>
      </c>
      <c r="K239" s="199"/>
    </row>
    <row r="240" s="200" customFormat="true" ht="12.75" hidden="false" customHeight="false" outlineLevel="0" collapsed="false">
      <c r="A240" s="201" t="s">
        <v>747</v>
      </c>
      <c r="B240" s="202"/>
      <c r="C240" s="202"/>
      <c r="D240" s="202" t="s">
        <v>748</v>
      </c>
      <c r="E240" s="202"/>
      <c r="F240" s="203"/>
      <c r="G240" s="202"/>
      <c r="H240" s="202"/>
      <c r="I240" s="204" t="n">
        <v>10036.61</v>
      </c>
      <c r="J240" s="205" t="n">
        <f aca="false">I240 / 3880273.79</f>
        <v>0.00258657263460783</v>
      </c>
    </row>
    <row r="241" s="200" customFormat="true" ht="38.25" hidden="false" customHeight="false" outlineLevel="0" collapsed="false">
      <c r="A241" s="206" t="s">
        <v>749</v>
      </c>
      <c r="B241" s="207" t="s">
        <v>750</v>
      </c>
      <c r="C241" s="208" t="s">
        <v>109</v>
      </c>
      <c r="D241" s="208" t="s">
        <v>751</v>
      </c>
      <c r="E241" s="209" t="s">
        <v>417</v>
      </c>
      <c r="F241" s="207" t="n">
        <v>93</v>
      </c>
      <c r="G241" s="210" t="n">
        <v>9.26</v>
      </c>
      <c r="H241" s="210" t="n">
        <f aca="false">TRUNC(G241 * (1 + 26.86 / 100), 2)</f>
        <v>11.74</v>
      </c>
      <c r="I241" s="210" t="n">
        <f aca="false">TRUNC(F241 * H241, 2)</f>
        <v>1091.82</v>
      </c>
      <c r="J241" s="211" t="n">
        <f aca="false">I241 / 3880273.79</f>
        <v>0.000281377052004364</v>
      </c>
    </row>
    <row r="242" s="200" customFormat="true" ht="38.25" hidden="false" customHeight="false" outlineLevel="0" collapsed="false">
      <c r="A242" s="206" t="s">
        <v>752</v>
      </c>
      <c r="B242" s="207" t="s">
        <v>753</v>
      </c>
      <c r="C242" s="208" t="s">
        <v>109</v>
      </c>
      <c r="D242" s="208" t="s">
        <v>754</v>
      </c>
      <c r="E242" s="209" t="s">
        <v>417</v>
      </c>
      <c r="F242" s="207" t="n">
        <v>883</v>
      </c>
      <c r="G242" s="210" t="n">
        <v>7.99</v>
      </c>
      <c r="H242" s="210" t="n">
        <f aca="false">TRUNC(G242 * (1 + 26.86 / 100), 2)</f>
        <v>10.13</v>
      </c>
      <c r="I242" s="210" t="n">
        <f aca="false">TRUNC(F242 * H242, 2)</f>
        <v>8944.79</v>
      </c>
      <c r="J242" s="211" t="n">
        <f aca="false">I242 / 3880273.79</f>
        <v>0.00230519558260346</v>
      </c>
    </row>
    <row r="243" s="200" customFormat="true" ht="12.75" hidden="false" customHeight="false" outlineLevel="0" collapsed="false">
      <c r="A243" s="201" t="s">
        <v>755</v>
      </c>
      <c r="B243" s="202"/>
      <c r="C243" s="202"/>
      <c r="D243" s="202" t="s">
        <v>756</v>
      </c>
      <c r="E243" s="202"/>
      <c r="F243" s="203"/>
      <c r="G243" s="202"/>
      <c r="H243" s="202"/>
      <c r="I243" s="204" t="n">
        <v>28291.99</v>
      </c>
      <c r="J243" s="205" t="n">
        <f aca="false">I243 / 3880273.79</f>
        <v>0.00729123549810128</v>
      </c>
    </row>
    <row r="244" s="200" customFormat="true" ht="38.25" hidden="false" customHeight="false" outlineLevel="0" collapsed="false">
      <c r="A244" s="206" t="s">
        <v>757</v>
      </c>
      <c r="B244" s="207" t="s">
        <v>758</v>
      </c>
      <c r="C244" s="208" t="s">
        <v>109</v>
      </c>
      <c r="D244" s="208" t="s">
        <v>759</v>
      </c>
      <c r="E244" s="209" t="s">
        <v>164</v>
      </c>
      <c r="F244" s="207" t="n">
        <v>116.9</v>
      </c>
      <c r="G244" s="210" t="n">
        <v>23.04</v>
      </c>
      <c r="H244" s="210" t="n">
        <f aca="false">TRUNC(G244 * (1 + 26.86 / 100), 2)</f>
        <v>29.22</v>
      </c>
      <c r="I244" s="210" t="n">
        <f aca="false">TRUNC(F244 * H244, 2)</f>
        <v>3415.81</v>
      </c>
      <c r="J244" s="211" t="n">
        <f aca="false">I244 / 3880273.79</f>
        <v>0.000880301284100883</v>
      </c>
    </row>
    <row r="245" s="200" customFormat="true" ht="38.25" hidden="false" customHeight="false" outlineLevel="0" collapsed="false">
      <c r="A245" s="206" t="s">
        <v>760</v>
      </c>
      <c r="B245" s="207" t="s">
        <v>761</v>
      </c>
      <c r="C245" s="208" t="s">
        <v>203</v>
      </c>
      <c r="D245" s="208" t="s">
        <v>762</v>
      </c>
      <c r="E245" s="209" t="s">
        <v>242</v>
      </c>
      <c r="F245" s="207" t="n">
        <v>50.62</v>
      </c>
      <c r="G245" s="210" t="n">
        <v>387.38</v>
      </c>
      <c r="H245" s="210" t="n">
        <f aca="false">TRUNC(G245 * (1 + 26.86 / 100), 2)</f>
        <v>491.43</v>
      </c>
      <c r="I245" s="210" t="n">
        <f aca="false">TRUNC(F245 * H245, 2)</f>
        <v>24876.18</v>
      </c>
      <c r="J245" s="211" t="n">
        <f aca="false">I245 / 3880273.79</f>
        <v>0.0064109342140004</v>
      </c>
      <c r="K245" s="199"/>
    </row>
    <row r="246" s="200" customFormat="true" ht="12.75" hidden="false" customHeight="false" outlineLevel="0" collapsed="false">
      <c r="A246" s="201" t="s">
        <v>763</v>
      </c>
      <c r="B246" s="202"/>
      <c r="C246" s="202"/>
      <c r="D246" s="202" t="s">
        <v>130</v>
      </c>
      <c r="E246" s="202"/>
      <c r="F246" s="203"/>
      <c r="G246" s="202"/>
      <c r="H246" s="202"/>
      <c r="I246" s="204" t="n">
        <v>2476.39</v>
      </c>
      <c r="J246" s="205" t="n">
        <f aca="false">I246 / 3880273.79</f>
        <v>0.000638199811153017</v>
      </c>
    </row>
    <row r="247" s="200" customFormat="true" ht="38.25" hidden="false" customHeight="false" outlineLevel="0" collapsed="false">
      <c r="A247" s="206" t="s">
        <v>764</v>
      </c>
      <c r="B247" s="207" t="s">
        <v>765</v>
      </c>
      <c r="C247" s="208" t="s">
        <v>109</v>
      </c>
      <c r="D247" s="208" t="s">
        <v>766</v>
      </c>
      <c r="E247" s="209" t="s">
        <v>164</v>
      </c>
      <c r="F247" s="207" t="n">
        <v>212.02</v>
      </c>
      <c r="G247" s="210" t="n">
        <v>9.21</v>
      </c>
      <c r="H247" s="210" t="n">
        <f aca="false">TRUNC(G247 * (1 + 26.86 / 100), 2)</f>
        <v>11.68</v>
      </c>
      <c r="I247" s="210" t="n">
        <f aca="false">TRUNC(F247 * H247, 2)</f>
        <v>2476.39</v>
      </c>
      <c r="J247" s="211" t="n">
        <f aca="false">I247 / 3880273.79</f>
        <v>0.000638199811153017</v>
      </c>
      <c r="K247" s="199"/>
    </row>
    <row r="248" s="200" customFormat="true" ht="12.75" hidden="false" customHeight="false" outlineLevel="0" collapsed="false">
      <c r="A248" s="201" t="s">
        <v>767</v>
      </c>
      <c r="B248" s="202"/>
      <c r="C248" s="202"/>
      <c r="D248" s="202" t="s">
        <v>768</v>
      </c>
      <c r="E248" s="202"/>
      <c r="F248" s="203"/>
      <c r="G248" s="202"/>
      <c r="H248" s="202"/>
      <c r="I248" s="204" t="n">
        <v>49208.18</v>
      </c>
      <c r="J248" s="205" t="n">
        <f aca="false">I248 / 3880273.79</f>
        <v>0.0126816257468265</v>
      </c>
    </row>
    <row r="249" s="200" customFormat="true" ht="12.75" hidden="false" customHeight="false" outlineLevel="0" collapsed="false">
      <c r="A249" s="201" t="s">
        <v>769</v>
      </c>
      <c r="B249" s="202"/>
      <c r="C249" s="202"/>
      <c r="D249" s="202" t="s">
        <v>732</v>
      </c>
      <c r="E249" s="202"/>
      <c r="F249" s="203"/>
      <c r="G249" s="202"/>
      <c r="H249" s="202"/>
      <c r="I249" s="204" t="n">
        <v>7698.63</v>
      </c>
      <c r="J249" s="205" t="n">
        <f aca="false">I249 / 3880273.79</f>
        <v>0.00198404298682233</v>
      </c>
    </row>
    <row r="250" s="200" customFormat="true" ht="38.25" hidden="false" customHeight="false" outlineLevel="0" collapsed="false">
      <c r="A250" s="206" t="s">
        <v>770</v>
      </c>
      <c r="B250" s="207" t="s">
        <v>771</v>
      </c>
      <c r="C250" s="208" t="s">
        <v>109</v>
      </c>
      <c r="D250" s="208" t="s">
        <v>772</v>
      </c>
      <c r="E250" s="209" t="s">
        <v>242</v>
      </c>
      <c r="F250" s="207" t="n">
        <v>78.28</v>
      </c>
      <c r="G250" s="210" t="n">
        <v>29.27</v>
      </c>
      <c r="H250" s="210" t="n">
        <f aca="false">TRUNC(G250 * (1 + 26.86 / 100), 2)</f>
        <v>37.13</v>
      </c>
      <c r="I250" s="210" t="n">
        <f aca="false">TRUNC(F250 * H250, 2)</f>
        <v>2906.53</v>
      </c>
      <c r="J250" s="211" t="n">
        <f aca="false">I250 / 3880273.79</f>
        <v>0.000749052813616021</v>
      </c>
    </row>
    <row r="251" s="200" customFormat="true" ht="25.5" hidden="false" customHeight="false" outlineLevel="0" collapsed="false">
      <c r="A251" s="206" t="s">
        <v>773</v>
      </c>
      <c r="B251" s="207" t="s">
        <v>330</v>
      </c>
      <c r="C251" s="208" t="s">
        <v>109</v>
      </c>
      <c r="D251" s="208" t="s">
        <v>331</v>
      </c>
      <c r="E251" s="209" t="s">
        <v>242</v>
      </c>
      <c r="F251" s="207" t="n">
        <v>62.63</v>
      </c>
      <c r="G251" s="210" t="n">
        <v>26.15</v>
      </c>
      <c r="H251" s="210" t="n">
        <f aca="false">TRUNC(G251 * (1 + 26.86 / 100), 2)</f>
        <v>33.17</v>
      </c>
      <c r="I251" s="210" t="n">
        <f aca="false">TRUNC(F251 * H251, 2)</f>
        <v>2077.43</v>
      </c>
      <c r="J251" s="211" t="n">
        <f aca="false">I251 / 3880273.79</f>
        <v>0.000535382324142648</v>
      </c>
    </row>
    <row r="252" s="200" customFormat="true" ht="63.75" hidden="false" customHeight="false" outlineLevel="0" collapsed="false">
      <c r="A252" s="206" t="s">
        <v>774</v>
      </c>
      <c r="B252" s="207" t="s">
        <v>738</v>
      </c>
      <c r="C252" s="208" t="s">
        <v>109</v>
      </c>
      <c r="D252" s="208" t="s">
        <v>739</v>
      </c>
      <c r="E252" s="209" t="s">
        <v>242</v>
      </c>
      <c r="F252" s="207" t="n">
        <v>29.75</v>
      </c>
      <c r="G252" s="210" t="n">
        <v>1.47</v>
      </c>
      <c r="H252" s="210" t="n">
        <f aca="false">TRUNC(G252 * (1 + 26.86 / 100), 2)</f>
        <v>1.86</v>
      </c>
      <c r="I252" s="210" t="n">
        <f aca="false">TRUNC(F252 * H252, 2)</f>
        <v>55.33</v>
      </c>
      <c r="J252" s="211" t="n">
        <f aca="false">I252 / 3880273.79</f>
        <v>1.42593030787139E-005</v>
      </c>
      <c r="K252" s="199"/>
    </row>
    <row r="253" s="200" customFormat="true" ht="38.25" hidden="false" customHeight="false" outlineLevel="0" collapsed="false">
      <c r="A253" s="206" t="s">
        <v>775</v>
      </c>
      <c r="B253" s="207" t="s">
        <v>255</v>
      </c>
      <c r="C253" s="208" t="s">
        <v>109</v>
      </c>
      <c r="D253" s="208" t="s">
        <v>256</v>
      </c>
      <c r="E253" s="209" t="s">
        <v>257</v>
      </c>
      <c r="F253" s="207" t="n">
        <v>446.2</v>
      </c>
      <c r="G253" s="210" t="n">
        <v>1.2</v>
      </c>
      <c r="H253" s="210" t="n">
        <f aca="false">TRUNC(G253 * (1 + 26.86 / 100), 2)</f>
        <v>1.52</v>
      </c>
      <c r="I253" s="210" t="n">
        <f aca="false">TRUNC(F253 * H253, 2)</f>
        <v>678.22</v>
      </c>
      <c r="J253" s="211" t="n">
        <f aca="false">I253 / 3880273.79</f>
        <v>0.000174786635352347</v>
      </c>
      <c r="K253" s="199"/>
    </row>
    <row r="254" s="200" customFormat="true" ht="38.25" hidden="false" customHeight="false" outlineLevel="0" collapsed="false">
      <c r="A254" s="206" t="s">
        <v>776</v>
      </c>
      <c r="B254" s="207" t="s">
        <v>259</v>
      </c>
      <c r="C254" s="208" t="s">
        <v>203</v>
      </c>
      <c r="D254" s="208" t="s">
        <v>260</v>
      </c>
      <c r="E254" s="209" t="s">
        <v>261</v>
      </c>
      <c r="F254" s="207" t="n">
        <v>44.62</v>
      </c>
      <c r="G254" s="210" t="n">
        <v>35</v>
      </c>
      <c r="H254" s="210" t="n">
        <f aca="false">TRUNC(G254 * (1 + 26.86 / 100), 2)</f>
        <v>44.4</v>
      </c>
      <c r="I254" s="210" t="n">
        <f aca="false">TRUNC(F254 * H254, 2)</f>
        <v>1981.12</v>
      </c>
      <c r="J254" s="211" t="n">
        <f aca="false">I254 / 3880273.79</f>
        <v>0.0005105619106326</v>
      </c>
    </row>
    <row r="255" s="200" customFormat="true" ht="12.75" hidden="false" customHeight="false" outlineLevel="0" collapsed="false">
      <c r="A255" s="201" t="s">
        <v>777</v>
      </c>
      <c r="B255" s="202"/>
      <c r="C255" s="202"/>
      <c r="D255" s="202" t="s">
        <v>743</v>
      </c>
      <c r="E255" s="202"/>
      <c r="F255" s="203"/>
      <c r="G255" s="202"/>
      <c r="H255" s="202"/>
      <c r="I255" s="204" t="n">
        <v>15926.62</v>
      </c>
      <c r="J255" s="205" t="n">
        <f aca="false">I255 / 3880273.79</f>
        <v>0.00410450933669812</v>
      </c>
    </row>
    <row r="256" s="200" customFormat="true" ht="51" hidden="false" customHeight="false" outlineLevel="0" collapsed="false">
      <c r="A256" s="206" t="s">
        <v>778</v>
      </c>
      <c r="B256" s="207" t="s">
        <v>779</v>
      </c>
      <c r="C256" s="208" t="s">
        <v>109</v>
      </c>
      <c r="D256" s="208" t="s">
        <v>780</v>
      </c>
      <c r="E256" s="209" t="s">
        <v>164</v>
      </c>
      <c r="F256" s="207" t="n">
        <v>196.02</v>
      </c>
      <c r="G256" s="210" t="n">
        <v>64.05</v>
      </c>
      <c r="H256" s="210" t="n">
        <f aca="false">TRUNC(G256 * (1 + 26.86 / 100), 2)</f>
        <v>81.25</v>
      </c>
      <c r="I256" s="210" t="n">
        <f aca="false">TRUNC(F256 * H256, 2)</f>
        <v>15926.62</v>
      </c>
      <c r="J256" s="211" t="n">
        <f aca="false">I256 / 3880273.79</f>
        <v>0.00410450933669812</v>
      </c>
      <c r="K256" s="199"/>
    </row>
    <row r="257" s="200" customFormat="true" ht="12.75" hidden="false" customHeight="false" outlineLevel="0" collapsed="false">
      <c r="A257" s="201" t="s">
        <v>781</v>
      </c>
      <c r="B257" s="202"/>
      <c r="C257" s="202"/>
      <c r="D257" s="202" t="s">
        <v>748</v>
      </c>
      <c r="E257" s="202"/>
      <c r="F257" s="203"/>
      <c r="G257" s="202"/>
      <c r="H257" s="202"/>
      <c r="I257" s="204" t="n">
        <v>10335.16</v>
      </c>
      <c r="J257" s="205" t="n">
        <f aca="false">I257 / 3880273.79</f>
        <v>0.00266351308163747</v>
      </c>
    </row>
    <row r="258" s="200" customFormat="true" ht="38.25" hidden="false" customHeight="false" outlineLevel="0" collapsed="false">
      <c r="A258" s="206" t="s">
        <v>782</v>
      </c>
      <c r="B258" s="207" t="s">
        <v>783</v>
      </c>
      <c r="C258" s="208" t="s">
        <v>109</v>
      </c>
      <c r="D258" s="208" t="s">
        <v>784</v>
      </c>
      <c r="E258" s="209" t="s">
        <v>417</v>
      </c>
      <c r="F258" s="207" t="n">
        <v>204</v>
      </c>
      <c r="G258" s="210" t="n">
        <v>12.05</v>
      </c>
      <c r="H258" s="210" t="n">
        <f aca="false">TRUNC(G258 * (1 + 26.86 / 100), 2)</f>
        <v>15.28</v>
      </c>
      <c r="I258" s="210" t="n">
        <f aca="false">TRUNC(F258 * H258, 2)</f>
        <v>3117.12</v>
      </c>
      <c r="J258" s="211" t="n">
        <f aca="false">I258 / 3880273.79</f>
        <v>0.000803324757142975</v>
      </c>
    </row>
    <row r="259" s="200" customFormat="true" ht="38.25" hidden="false" customHeight="false" outlineLevel="0" collapsed="false">
      <c r="A259" s="206" t="s">
        <v>785</v>
      </c>
      <c r="B259" s="207" t="s">
        <v>786</v>
      </c>
      <c r="C259" s="208" t="s">
        <v>109</v>
      </c>
      <c r="D259" s="208" t="s">
        <v>787</v>
      </c>
      <c r="E259" s="209" t="s">
        <v>417</v>
      </c>
      <c r="F259" s="207" t="n">
        <v>70</v>
      </c>
      <c r="G259" s="210" t="n">
        <v>10.5</v>
      </c>
      <c r="H259" s="210" t="n">
        <f aca="false">TRUNC(G259 * (1 + 26.86 / 100), 2)</f>
        <v>13.32</v>
      </c>
      <c r="I259" s="210" t="n">
        <f aca="false">TRUNC(F259 * H259, 2)</f>
        <v>932.4</v>
      </c>
      <c r="J259" s="211" t="n">
        <f aca="false">I259 / 3880273.79</f>
        <v>0.000240292322259043</v>
      </c>
    </row>
    <row r="260" s="200" customFormat="true" ht="38.25" hidden="false" customHeight="false" outlineLevel="0" collapsed="false">
      <c r="A260" s="206" t="s">
        <v>788</v>
      </c>
      <c r="B260" s="207" t="s">
        <v>750</v>
      </c>
      <c r="C260" s="208" t="s">
        <v>109</v>
      </c>
      <c r="D260" s="208" t="s">
        <v>751</v>
      </c>
      <c r="E260" s="209" t="s">
        <v>417</v>
      </c>
      <c r="F260" s="207" t="n">
        <v>3</v>
      </c>
      <c r="G260" s="210" t="n">
        <v>9.26</v>
      </c>
      <c r="H260" s="210" t="n">
        <f aca="false">TRUNC(G260 * (1 + 26.86 / 100), 2)</f>
        <v>11.74</v>
      </c>
      <c r="I260" s="210" t="n">
        <f aca="false">TRUNC(F260 * H260, 2)</f>
        <v>35.22</v>
      </c>
      <c r="J260" s="211" t="n">
        <f aca="false">I260 / 3880273.79</f>
        <v>9.07667909691496E-006</v>
      </c>
    </row>
    <row r="261" s="200" customFormat="true" ht="38.25" hidden="false" customHeight="false" outlineLevel="0" collapsed="false">
      <c r="A261" s="206" t="s">
        <v>789</v>
      </c>
      <c r="B261" s="207" t="s">
        <v>753</v>
      </c>
      <c r="C261" s="208" t="s">
        <v>109</v>
      </c>
      <c r="D261" s="208" t="s">
        <v>754</v>
      </c>
      <c r="E261" s="209" t="s">
        <v>417</v>
      </c>
      <c r="F261" s="207" t="n">
        <v>458</v>
      </c>
      <c r="G261" s="210" t="n">
        <v>7.99</v>
      </c>
      <c r="H261" s="210" t="n">
        <f aca="false">TRUNC(G261 * (1 + 26.86 / 100), 2)</f>
        <v>10.13</v>
      </c>
      <c r="I261" s="210" t="n">
        <f aca="false">TRUNC(F261 * H261, 2)</f>
        <v>4639.54</v>
      </c>
      <c r="J261" s="211" t="n">
        <f aca="false">I261 / 3880273.79</f>
        <v>0.00119567335994608</v>
      </c>
    </row>
    <row r="262" s="200" customFormat="true" ht="38.25" hidden="false" customHeight="false" outlineLevel="0" collapsed="false">
      <c r="A262" s="206" t="s">
        <v>790</v>
      </c>
      <c r="B262" s="207" t="s">
        <v>791</v>
      </c>
      <c r="C262" s="208" t="s">
        <v>109</v>
      </c>
      <c r="D262" s="208" t="s">
        <v>792</v>
      </c>
      <c r="E262" s="209" t="s">
        <v>417</v>
      </c>
      <c r="F262" s="207" t="n">
        <v>192</v>
      </c>
      <c r="G262" s="210" t="n">
        <v>6.62</v>
      </c>
      <c r="H262" s="210" t="n">
        <f aca="false">TRUNC(G262 * (1 + 26.86 / 100), 2)</f>
        <v>8.39</v>
      </c>
      <c r="I262" s="210" t="n">
        <f aca="false">TRUNC(F262 * H262, 2)</f>
        <v>1610.88</v>
      </c>
      <c r="J262" s="211" t="n">
        <f aca="false">I262 / 3880273.79</f>
        <v>0.000415145963192458</v>
      </c>
      <c r="K262" s="199"/>
    </row>
    <row r="263" s="200" customFormat="true" ht="12.75" hidden="false" customHeight="false" outlineLevel="0" collapsed="false">
      <c r="A263" s="201" t="s">
        <v>793</v>
      </c>
      <c r="B263" s="202"/>
      <c r="C263" s="202"/>
      <c r="D263" s="202" t="s">
        <v>756</v>
      </c>
      <c r="E263" s="202"/>
      <c r="F263" s="203"/>
      <c r="G263" s="202"/>
      <c r="H263" s="202"/>
      <c r="I263" s="204" t="n">
        <v>12620.01</v>
      </c>
      <c r="J263" s="205" t="n">
        <f aca="false">I263 / 3880273.79</f>
        <v>0.00325235039664559</v>
      </c>
    </row>
    <row r="264" s="200" customFormat="true" ht="38.25" hidden="false" customHeight="false" outlineLevel="0" collapsed="false">
      <c r="A264" s="206" t="s">
        <v>794</v>
      </c>
      <c r="B264" s="207" t="s">
        <v>795</v>
      </c>
      <c r="C264" s="208" t="s">
        <v>203</v>
      </c>
      <c r="D264" s="208" t="s">
        <v>796</v>
      </c>
      <c r="E264" s="209" t="s">
        <v>164</v>
      </c>
      <c r="F264" s="207" t="n">
        <v>144.77</v>
      </c>
      <c r="G264" s="210" t="n">
        <v>23.04</v>
      </c>
      <c r="H264" s="210" t="n">
        <f aca="false">TRUNC(G264 * (1 + 26.86 / 100), 2)</f>
        <v>29.22</v>
      </c>
      <c r="I264" s="210" t="n">
        <f aca="false">TRUNC(F264 * H264, 2)</f>
        <v>4230.17</v>
      </c>
      <c r="J264" s="211" t="n">
        <f aca="false">I264 / 3880273.79</f>
        <v>0.00109017307255527</v>
      </c>
      <c r="K264" s="199"/>
    </row>
    <row r="265" s="200" customFormat="true" ht="51" hidden="false" customHeight="false" outlineLevel="0" collapsed="false">
      <c r="A265" s="206" t="s">
        <v>797</v>
      </c>
      <c r="B265" s="207" t="s">
        <v>798</v>
      </c>
      <c r="C265" s="208" t="s">
        <v>203</v>
      </c>
      <c r="D265" s="208" t="s">
        <v>799</v>
      </c>
      <c r="E265" s="209" t="s">
        <v>242</v>
      </c>
      <c r="F265" s="207" t="n">
        <v>15.66</v>
      </c>
      <c r="G265" s="210" t="n">
        <v>422.32</v>
      </c>
      <c r="H265" s="210" t="n">
        <f aca="false">TRUNC(G265 * (1 + 26.86 / 100), 2)</f>
        <v>535.75</v>
      </c>
      <c r="I265" s="210" t="n">
        <f aca="false">TRUNC(F265 * H265, 2)</f>
        <v>8389.84</v>
      </c>
      <c r="J265" s="211" t="n">
        <f aca="false">I265 / 3880273.79</f>
        <v>0.00216217732409032</v>
      </c>
    </row>
    <row r="266" s="200" customFormat="true" ht="12.75" hidden="false" customHeight="false" outlineLevel="0" collapsed="false">
      <c r="A266" s="201" t="s">
        <v>800</v>
      </c>
      <c r="B266" s="202"/>
      <c r="C266" s="202"/>
      <c r="D266" s="202" t="s">
        <v>130</v>
      </c>
      <c r="E266" s="202"/>
      <c r="F266" s="203"/>
      <c r="G266" s="202"/>
      <c r="H266" s="202"/>
      <c r="I266" s="204" t="n">
        <v>2627.76</v>
      </c>
      <c r="J266" s="205" t="n">
        <f aca="false">I266 / 3880273.79</f>
        <v>0.000677209945022977</v>
      </c>
    </row>
    <row r="267" s="200" customFormat="true" ht="38.25" hidden="false" customHeight="false" outlineLevel="0" collapsed="false">
      <c r="A267" s="206" t="s">
        <v>801</v>
      </c>
      <c r="B267" s="207" t="s">
        <v>765</v>
      </c>
      <c r="C267" s="208" t="s">
        <v>109</v>
      </c>
      <c r="D267" s="208" t="s">
        <v>766</v>
      </c>
      <c r="E267" s="209" t="s">
        <v>164</v>
      </c>
      <c r="F267" s="207" t="n">
        <v>224.98</v>
      </c>
      <c r="G267" s="210" t="n">
        <v>9.21</v>
      </c>
      <c r="H267" s="210" t="n">
        <f aca="false">TRUNC(G267 * (1 + 26.86 / 100), 2)</f>
        <v>11.68</v>
      </c>
      <c r="I267" s="210" t="n">
        <f aca="false">TRUNC(F267 * H267, 2)</f>
        <v>2627.76</v>
      </c>
      <c r="J267" s="211" t="n">
        <f aca="false">I267 / 3880273.79</f>
        <v>0.000677209945022977</v>
      </c>
    </row>
    <row r="268" s="200" customFormat="true" ht="12.75" hidden="false" customHeight="false" outlineLevel="0" collapsed="false">
      <c r="A268" s="201" t="s">
        <v>802</v>
      </c>
      <c r="B268" s="202"/>
      <c r="C268" s="202"/>
      <c r="D268" s="202" t="s">
        <v>803</v>
      </c>
      <c r="E268" s="202"/>
      <c r="F268" s="203"/>
      <c r="G268" s="202"/>
      <c r="H268" s="202"/>
      <c r="I268" s="204" t="n">
        <v>75634.56</v>
      </c>
      <c r="J268" s="205" t="n">
        <f aca="false">I268 / 3880273.79</f>
        <v>0.0194920678522533</v>
      </c>
      <c r="K268" s="199"/>
    </row>
    <row r="269" s="200" customFormat="true" ht="38.25" hidden="false" customHeight="false" outlineLevel="0" collapsed="false">
      <c r="A269" s="206" t="s">
        <v>804</v>
      </c>
      <c r="B269" s="207" t="s">
        <v>614</v>
      </c>
      <c r="C269" s="208" t="s">
        <v>109</v>
      </c>
      <c r="D269" s="208" t="s">
        <v>615</v>
      </c>
      <c r="E269" s="209" t="s">
        <v>164</v>
      </c>
      <c r="F269" s="207" t="n">
        <v>576</v>
      </c>
      <c r="G269" s="210" t="n">
        <v>0.69</v>
      </c>
      <c r="H269" s="210" t="n">
        <f aca="false">TRUNC(G269 * (1 + 26.86 / 100), 2)</f>
        <v>0.87</v>
      </c>
      <c r="I269" s="210" t="n">
        <f aca="false">TRUNC(F269 * H269, 2)</f>
        <v>501.12</v>
      </c>
      <c r="J269" s="211" t="n">
        <f aca="false">I269 / 3880273.79</f>
        <v>0.000129145526094436</v>
      </c>
      <c r="K269" s="199"/>
    </row>
    <row r="270" s="200" customFormat="true" ht="38.25" hidden="false" customHeight="false" outlineLevel="0" collapsed="false">
      <c r="A270" s="206" t="s">
        <v>805</v>
      </c>
      <c r="B270" s="207" t="s">
        <v>806</v>
      </c>
      <c r="C270" s="208" t="s">
        <v>109</v>
      </c>
      <c r="D270" s="208" t="s">
        <v>807</v>
      </c>
      <c r="E270" s="209" t="s">
        <v>164</v>
      </c>
      <c r="F270" s="207" t="n">
        <v>576</v>
      </c>
      <c r="G270" s="210" t="n">
        <v>5.51</v>
      </c>
      <c r="H270" s="210" t="n">
        <f aca="false">TRUNC(G270 * (1 + 26.86 / 100), 2)</f>
        <v>6.98</v>
      </c>
      <c r="I270" s="210" t="n">
        <f aca="false">TRUNC(F270 * H270, 2)</f>
        <v>4020.48</v>
      </c>
      <c r="J270" s="211" t="n">
        <f aca="false">I270 / 3880273.79</f>
        <v>0.00103613307142432</v>
      </c>
      <c r="K270" s="199"/>
    </row>
    <row r="271" s="200" customFormat="true" ht="38.25" hidden="false" customHeight="false" outlineLevel="0" collapsed="false">
      <c r="A271" s="206" t="s">
        <v>808</v>
      </c>
      <c r="B271" s="207" t="s">
        <v>809</v>
      </c>
      <c r="C271" s="208" t="s">
        <v>203</v>
      </c>
      <c r="D271" s="208" t="s">
        <v>810</v>
      </c>
      <c r="E271" s="209" t="s">
        <v>164</v>
      </c>
      <c r="F271" s="207" t="n">
        <v>1152</v>
      </c>
      <c r="G271" s="210" t="n">
        <v>18.44</v>
      </c>
      <c r="H271" s="210" t="n">
        <f aca="false">TRUNC(G271 * (1 + 26.86 / 100), 2)</f>
        <v>23.39</v>
      </c>
      <c r="I271" s="210" t="n">
        <f aca="false">TRUNC(F271 * H271, 2)</f>
        <v>26945.28</v>
      </c>
      <c r="J271" s="211" t="n">
        <f aca="false">I271 / 3880273.79</f>
        <v>0.00694416978241115</v>
      </c>
    </row>
    <row r="272" s="200" customFormat="true" ht="51" hidden="false" customHeight="false" outlineLevel="0" collapsed="false">
      <c r="A272" s="206" t="s">
        <v>811</v>
      </c>
      <c r="B272" s="207" t="s">
        <v>812</v>
      </c>
      <c r="C272" s="208" t="s">
        <v>203</v>
      </c>
      <c r="D272" s="208" t="s">
        <v>813</v>
      </c>
      <c r="E272" s="209" t="s">
        <v>242</v>
      </c>
      <c r="F272" s="207" t="n">
        <v>86.4</v>
      </c>
      <c r="G272" s="210" t="n">
        <v>402.97</v>
      </c>
      <c r="H272" s="210" t="n">
        <f aca="false">TRUNC(G272 * (1 + 26.86 / 100), 2)</f>
        <v>511.2</v>
      </c>
      <c r="I272" s="210" t="n">
        <f aca="false">TRUNC(F272 * H272, 2)</f>
        <v>44167.68</v>
      </c>
      <c r="J272" s="211" t="n">
        <f aca="false">I272 / 3880273.79</f>
        <v>0.0113826194723234</v>
      </c>
    </row>
    <row r="273" s="200" customFormat="true" ht="12.75" hidden="false" customHeight="false" outlineLevel="0" collapsed="false">
      <c r="A273" s="201" t="s">
        <v>814</v>
      </c>
      <c r="B273" s="202"/>
      <c r="C273" s="202"/>
      <c r="D273" s="202" t="s">
        <v>815</v>
      </c>
      <c r="E273" s="202"/>
      <c r="F273" s="203"/>
      <c r="G273" s="202"/>
      <c r="H273" s="202"/>
      <c r="I273" s="204" t="n">
        <v>448893.21</v>
      </c>
      <c r="J273" s="205" t="n">
        <f aca="false">I273 / 3880273.79</f>
        <v>0.115685962974278</v>
      </c>
      <c r="K273" s="199"/>
    </row>
    <row r="274" s="200" customFormat="true" ht="12.75" hidden="false" customHeight="false" outlineLevel="0" collapsed="false">
      <c r="A274" s="201" t="s">
        <v>816</v>
      </c>
      <c r="B274" s="202"/>
      <c r="C274" s="202"/>
      <c r="D274" s="202" t="s">
        <v>732</v>
      </c>
      <c r="E274" s="202"/>
      <c r="F274" s="203"/>
      <c r="G274" s="202"/>
      <c r="H274" s="202"/>
      <c r="I274" s="204" t="n">
        <v>23.56</v>
      </c>
      <c r="J274" s="205" t="n">
        <f aca="false">I274 / 3880273.79</f>
        <v>6.07173649981024E-006</v>
      </c>
    </row>
    <row r="275" s="200" customFormat="true" ht="25.5" hidden="false" customHeight="false" outlineLevel="0" collapsed="false">
      <c r="A275" s="206" t="s">
        <v>817</v>
      </c>
      <c r="B275" s="207" t="s">
        <v>370</v>
      </c>
      <c r="C275" s="208" t="s">
        <v>109</v>
      </c>
      <c r="D275" s="208" t="s">
        <v>371</v>
      </c>
      <c r="E275" s="209" t="s">
        <v>242</v>
      </c>
      <c r="F275" s="207" t="n">
        <v>8.6</v>
      </c>
      <c r="G275" s="210" t="n">
        <v>2.16</v>
      </c>
      <c r="H275" s="210" t="n">
        <f aca="false">TRUNC(G275 * (1 + 26.86 / 100), 2)</f>
        <v>2.74</v>
      </c>
      <c r="I275" s="210" t="n">
        <f aca="false">TRUNC(F275 * H275, 2)</f>
        <v>23.56</v>
      </c>
      <c r="J275" s="211" t="n">
        <f aca="false">I275 / 3880273.79</f>
        <v>6.07173649981024E-006</v>
      </c>
    </row>
    <row r="276" s="200" customFormat="true" ht="12.75" hidden="false" customHeight="false" outlineLevel="0" collapsed="false">
      <c r="A276" s="201" t="s">
        <v>818</v>
      </c>
      <c r="B276" s="202"/>
      <c r="C276" s="202"/>
      <c r="D276" s="202" t="s">
        <v>743</v>
      </c>
      <c r="E276" s="202"/>
      <c r="F276" s="203"/>
      <c r="G276" s="202"/>
      <c r="H276" s="202"/>
      <c r="I276" s="204" t="n">
        <v>148035.23</v>
      </c>
      <c r="J276" s="205" t="n">
        <f aca="false">I276 / 3880273.79</f>
        <v>0.0381507177100511</v>
      </c>
      <c r="K276" s="199"/>
    </row>
    <row r="277" s="200" customFormat="true" ht="76.5" hidden="false" customHeight="false" outlineLevel="0" collapsed="false">
      <c r="A277" s="206" t="s">
        <v>819</v>
      </c>
      <c r="B277" s="207" t="s">
        <v>820</v>
      </c>
      <c r="C277" s="208" t="s">
        <v>109</v>
      </c>
      <c r="D277" s="208" t="s">
        <v>821</v>
      </c>
      <c r="E277" s="209" t="s">
        <v>164</v>
      </c>
      <c r="F277" s="207" t="n">
        <v>393.1</v>
      </c>
      <c r="G277" s="210" t="n">
        <v>94.29</v>
      </c>
      <c r="H277" s="210" t="n">
        <f aca="false">TRUNC(G277 * (1 + 26.86 / 100), 2)</f>
        <v>119.61</v>
      </c>
      <c r="I277" s="210" t="n">
        <f aca="false">TRUNC(F277 * H277, 2)</f>
        <v>47018.69</v>
      </c>
      <c r="J277" s="211" t="n">
        <f aca="false">I277 / 3880273.79</f>
        <v>0.0121173640172437</v>
      </c>
    </row>
    <row r="278" s="200" customFormat="true" ht="51" hidden="false" customHeight="false" outlineLevel="0" collapsed="false">
      <c r="A278" s="206" t="s">
        <v>822</v>
      </c>
      <c r="B278" s="207" t="s">
        <v>823</v>
      </c>
      <c r="C278" s="208" t="s">
        <v>109</v>
      </c>
      <c r="D278" s="208" t="s">
        <v>824</v>
      </c>
      <c r="E278" s="209" t="s">
        <v>164</v>
      </c>
      <c r="F278" s="207" t="n">
        <v>670.01</v>
      </c>
      <c r="G278" s="210" t="n">
        <v>107.39</v>
      </c>
      <c r="H278" s="210" t="n">
        <f aca="false">TRUNC(G278 * (1 + 26.86 / 100), 2)</f>
        <v>136.23</v>
      </c>
      <c r="I278" s="210" t="n">
        <f aca="false">TRUNC(F278 * H278, 2)</f>
        <v>91275.46</v>
      </c>
      <c r="J278" s="211" t="n">
        <f aca="false">I278 / 3880273.79</f>
        <v>0.0235229432096337</v>
      </c>
      <c r="K278" s="199"/>
    </row>
    <row r="279" s="200" customFormat="true" ht="63.75" hidden="false" customHeight="false" outlineLevel="0" collapsed="false">
      <c r="A279" s="206" t="s">
        <v>825</v>
      </c>
      <c r="B279" s="207" t="s">
        <v>826</v>
      </c>
      <c r="C279" s="208" t="s">
        <v>109</v>
      </c>
      <c r="D279" s="208" t="s">
        <v>827</v>
      </c>
      <c r="E279" s="209" t="s">
        <v>164</v>
      </c>
      <c r="F279" s="207" t="n">
        <v>47.75</v>
      </c>
      <c r="G279" s="210" t="n">
        <v>36.05</v>
      </c>
      <c r="H279" s="210" t="n">
        <f aca="false">TRUNC(G279 * (1 + 26.86 / 100), 2)</f>
        <v>45.73</v>
      </c>
      <c r="I279" s="210" t="n">
        <f aca="false">TRUNC(F279 * H279, 2)</f>
        <v>2183.6</v>
      </c>
      <c r="J279" s="211" t="n">
        <f aca="false">I279 / 3880273.79</f>
        <v>0.000562743795457794</v>
      </c>
    </row>
    <row r="280" s="200" customFormat="true" ht="63.75" hidden="false" customHeight="false" outlineLevel="0" collapsed="false">
      <c r="A280" s="206" t="s">
        <v>828</v>
      </c>
      <c r="B280" s="207" t="s">
        <v>829</v>
      </c>
      <c r="C280" s="208" t="s">
        <v>109</v>
      </c>
      <c r="D280" s="208" t="s">
        <v>830</v>
      </c>
      <c r="E280" s="209" t="s">
        <v>164</v>
      </c>
      <c r="F280" s="207" t="n">
        <v>34.62</v>
      </c>
      <c r="G280" s="210" t="n">
        <v>67.06</v>
      </c>
      <c r="H280" s="210" t="n">
        <f aca="false">TRUNC(G280 * (1 + 26.86 / 100), 2)</f>
        <v>85.07</v>
      </c>
      <c r="I280" s="210" t="n">
        <f aca="false">TRUNC(F280 * H280, 2)</f>
        <v>2945.12</v>
      </c>
      <c r="J280" s="211" t="n">
        <f aca="false">I280 / 3880273.79</f>
        <v>0.00075899798812908</v>
      </c>
    </row>
    <row r="281" s="200" customFormat="true" ht="51" hidden="false" customHeight="false" outlineLevel="0" collapsed="false">
      <c r="A281" s="206" t="s">
        <v>831</v>
      </c>
      <c r="B281" s="207" t="s">
        <v>832</v>
      </c>
      <c r="C281" s="208" t="s">
        <v>203</v>
      </c>
      <c r="D281" s="208" t="s">
        <v>833</v>
      </c>
      <c r="E281" s="209" t="s">
        <v>164</v>
      </c>
      <c r="F281" s="207" t="n">
        <v>15.26</v>
      </c>
      <c r="G281" s="210" t="n">
        <v>32.54</v>
      </c>
      <c r="H281" s="210" t="n">
        <f aca="false">TRUNC(G281 * (1 + 26.86 / 100), 2)</f>
        <v>41.28</v>
      </c>
      <c r="I281" s="210" t="n">
        <f aca="false">TRUNC(F281 * H281, 2)</f>
        <v>629.93</v>
      </c>
      <c r="J281" s="211" t="n">
        <f aca="false">I281 / 3880273.79</f>
        <v>0.000162341637237923</v>
      </c>
      <c r="K281" s="199"/>
    </row>
    <row r="282" s="200" customFormat="true" ht="51" hidden="false" customHeight="false" outlineLevel="0" collapsed="false">
      <c r="A282" s="206" t="s">
        <v>834</v>
      </c>
      <c r="B282" s="207" t="s">
        <v>835</v>
      </c>
      <c r="C282" s="208" t="s">
        <v>203</v>
      </c>
      <c r="D282" s="208" t="s">
        <v>836</v>
      </c>
      <c r="E282" s="209" t="s">
        <v>164</v>
      </c>
      <c r="F282" s="207" t="n">
        <v>13.56</v>
      </c>
      <c r="G282" s="210" t="n">
        <v>231.51</v>
      </c>
      <c r="H282" s="210" t="n">
        <f aca="false">TRUNC(G282 * (1 + 26.86 / 100), 2)</f>
        <v>293.69</v>
      </c>
      <c r="I282" s="210" t="n">
        <f aca="false">TRUNC(F282 * H282, 2)</f>
        <v>3982.43</v>
      </c>
      <c r="J282" s="211" t="n">
        <f aca="false">I282 / 3880273.79</f>
        <v>0.00102632706234887</v>
      </c>
    </row>
    <row r="283" s="200" customFormat="true" ht="12.75" hidden="false" customHeight="false" outlineLevel="0" collapsed="false">
      <c r="A283" s="201" t="s">
        <v>837</v>
      </c>
      <c r="B283" s="202"/>
      <c r="C283" s="202"/>
      <c r="D283" s="202" t="s">
        <v>838</v>
      </c>
      <c r="E283" s="202"/>
      <c r="F283" s="203"/>
      <c r="G283" s="202"/>
      <c r="H283" s="202"/>
      <c r="I283" s="204" t="n">
        <v>145145.55</v>
      </c>
      <c r="J283" s="205" t="n">
        <f aca="false">I283 / 3880273.79</f>
        <v>0.0374060073735158</v>
      </c>
    </row>
    <row r="284" s="200" customFormat="true" ht="51" hidden="false" customHeight="false" outlineLevel="0" collapsed="false">
      <c r="A284" s="206" t="s">
        <v>839</v>
      </c>
      <c r="B284" s="207" t="s">
        <v>840</v>
      </c>
      <c r="C284" s="208" t="s">
        <v>203</v>
      </c>
      <c r="D284" s="208" t="s">
        <v>841</v>
      </c>
      <c r="E284" s="209" t="s">
        <v>164</v>
      </c>
      <c r="F284" s="207" t="n">
        <v>1035.94</v>
      </c>
      <c r="G284" s="210" t="n">
        <v>110.45</v>
      </c>
      <c r="H284" s="210" t="n">
        <f aca="false">TRUNC(G284 * (1 + 26.86 / 100), 2)</f>
        <v>140.11</v>
      </c>
      <c r="I284" s="210" t="n">
        <f aca="false">TRUNC(F284 * H284, 2)</f>
        <v>145145.55</v>
      </c>
      <c r="J284" s="211" t="n">
        <f aca="false">I284 / 3880273.79</f>
        <v>0.0374060073735158</v>
      </c>
    </row>
    <row r="285" s="200" customFormat="true" ht="12.75" hidden="false" customHeight="false" outlineLevel="0" collapsed="false">
      <c r="A285" s="201" t="s">
        <v>842</v>
      </c>
      <c r="B285" s="202"/>
      <c r="C285" s="202"/>
      <c r="D285" s="202" t="s">
        <v>748</v>
      </c>
      <c r="E285" s="202"/>
      <c r="F285" s="203"/>
      <c r="G285" s="202"/>
      <c r="H285" s="202"/>
      <c r="I285" s="204" t="n">
        <v>102290.77</v>
      </c>
      <c r="J285" s="205" t="n">
        <f aca="false">I285 / 3880273.79</f>
        <v>0.026361740314206</v>
      </c>
    </row>
    <row r="286" s="200" customFormat="true" ht="51" hidden="false" customHeight="false" outlineLevel="0" collapsed="false">
      <c r="A286" s="206" t="s">
        <v>843</v>
      </c>
      <c r="B286" s="207" t="s">
        <v>844</v>
      </c>
      <c r="C286" s="208" t="s">
        <v>109</v>
      </c>
      <c r="D286" s="208" t="s">
        <v>845</v>
      </c>
      <c r="E286" s="209" t="s">
        <v>417</v>
      </c>
      <c r="F286" s="207" t="n">
        <v>1439</v>
      </c>
      <c r="G286" s="210" t="n">
        <v>12.12</v>
      </c>
      <c r="H286" s="210" t="n">
        <f aca="false">TRUNC(G286 * (1 + 26.86 / 100), 2)</f>
        <v>15.37</v>
      </c>
      <c r="I286" s="210" t="n">
        <f aca="false">TRUNC(F286 * H286, 2)</f>
        <v>22117.43</v>
      </c>
      <c r="J286" s="211" t="n">
        <f aca="false">I286 / 3880273.79</f>
        <v>0.00569996634180806</v>
      </c>
    </row>
    <row r="287" s="200" customFormat="true" ht="51" hidden="false" customHeight="false" outlineLevel="0" collapsed="false">
      <c r="A287" s="206" t="s">
        <v>846</v>
      </c>
      <c r="B287" s="207" t="s">
        <v>847</v>
      </c>
      <c r="C287" s="208" t="s">
        <v>109</v>
      </c>
      <c r="D287" s="208" t="s">
        <v>848</v>
      </c>
      <c r="E287" s="209" t="s">
        <v>417</v>
      </c>
      <c r="F287" s="207" t="n">
        <v>369</v>
      </c>
      <c r="G287" s="210" t="n">
        <v>10.55</v>
      </c>
      <c r="H287" s="210" t="n">
        <f aca="false">TRUNC(G287 * (1 + 26.86 / 100), 2)</f>
        <v>13.38</v>
      </c>
      <c r="I287" s="210" t="n">
        <f aca="false">TRUNC(F287 * H287, 2)</f>
        <v>4937.22</v>
      </c>
      <c r="J287" s="211" t="n">
        <f aca="false">I287 / 3880273.79</f>
        <v>0.00127238959599292</v>
      </c>
    </row>
    <row r="288" s="200" customFormat="true" ht="51" hidden="false" customHeight="false" outlineLevel="0" collapsed="false">
      <c r="A288" s="206" t="s">
        <v>849</v>
      </c>
      <c r="B288" s="207" t="s">
        <v>850</v>
      </c>
      <c r="C288" s="208" t="s">
        <v>109</v>
      </c>
      <c r="D288" s="208" t="s">
        <v>851</v>
      </c>
      <c r="E288" s="209" t="s">
        <v>417</v>
      </c>
      <c r="F288" s="207" t="n">
        <v>148</v>
      </c>
      <c r="G288" s="210" t="n">
        <v>9.25</v>
      </c>
      <c r="H288" s="210" t="n">
        <f aca="false">TRUNC(G288 * (1 + 26.86 / 100), 2)</f>
        <v>11.73</v>
      </c>
      <c r="I288" s="210" t="n">
        <f aca="false">TRUNC(F288 * H288, 2)</f>
        <v>1736.04</v>
      </c>
      <c r="J288" s="211" t="n">
        <f aca="false">I288 / 3880273.79</f>
        <v>0.000447401419063267</v>
      </c>
    </row>
    <row r="289" s="200" customFormat="true" ht="51" hidden="false" customHeight="false" outlineLevel="0" collapsed="false">
      <c r="A289" s="206" t="s">
        <v>852</v>
      </c>
      <c r="B289" s="207" t="s">
        <v>853</v>
      </c>
      <c r="C289" s="208" t="s">
        <v>109</v>
      </c>
      <c r="D289" s="208" t="s">
        <v>854</v>
      </c>
      <c r="E289" s="209" t="s">
        <v>417</v>
      </c>
      <c r="F289" s="207" t="n">
        <v>2506</v>
      </c>
      <c r="G289" s="210" t="n">
        <v>7.91</v>
      </c>
      <c r="H289" s="210" t="n">
        <f aca="false">TRUNC(G289 * (1 + 26.86 / 100), 2)</f>
        <v>10.03</v>
      </c>
      <c r="I289" s="210" t="n">
        <f aca="false">TRUNC(F289 * H289, 2)</f>
        <v>25135.18</v>
      </c>
      <c r="J289" s="211" t="n">
        <f aca="false">I289 / 3880273.79</f>
        <v>0.00647768208129458</v>
      </c>
      <c r="K289" s="199"/>
    </row>
    <row r="290" s="200" customFormat="true" ht="51" hidden="false" customHeight="false" outlineLevel="0" collapsed="false">
      <c r="A290" s="206" t="s">
        <v>855</v>
      </c>
      <c r="B290" s="207" t="s">
        <v>856</v>
      </c>
      <c r="C290" s="208" t="s">
        <v>109</v>
      </c>
      <c r="D290" s="208" t="s">
        <v>857</v>
      </c>
      <c r="E290" s="209" t="s">
        <v>417</v>
      </c>
      <c r="F290" s="207" t="n">
        <v>1838</v>
      </c>
      <c r="G290" s="210" t="n">
        <v>6.48</v>
      </c>
      <c r="H290" s="210" t="n">
        <f aca="false">TRUNC(G290 * (1 + 26.86 / 100), 2)</f>
        <v>8.22</v>
      </c>
      <c r="I290" s="210" t="n">
        <f aca="false">TRUNC(F290 * H290, 2)</f>
        <v>15108.36</v>
      </c>
      <c r="J290" s="211" t="n">
        <f aca="false">I290 / 3880273.79</f>
        <v>0.00389363246452772</v>
      </c>
    </row>
    <row r="291" s="200" customFormat="true" ht="51" hidden="false" customHeight="false" outlineLevel="0" collapsed="false">
      <c r="A291" s="206" t="s">
        <v>858</v>
      </c>
      <c r="B291" s="207" t="s">
        <v>859</v>
      </c>
      <c r="C291" s="208" t="s">
        <v>109</v>
      </c>
      <c r="D291" s="208" t="s">
        <v>860</v>
      </c>
      <c r="E291" s="209" t="s">
        <v>417</v>
      </c>
      <c r="F291" s="207" t="n">
        <v>1116</v>
      </c>
      <c r="G291" s="210" t="n">
        <v>5.85</v>
      </c>
      <c r="H291" s="210" t="n">
        <f aca="false">TRUNC(G291 * (1 + 26.86 / 100), 2)</f>
        <v>7.42</v>
      </c>
      <c r="I291" s="210" t="n">
        <f aca="false">TRUNC(F291 * H291, 2)</f>
        <v>8280.72</v>
      </c>
      <c r="J291" s="211" t="n">
        <f aca="false">I291 / 3880273.79</f>
        <v>0.00213405559714383</v>
      </c>
    </row>
    <row r="292" s="200" customFormat="true" ht="51" hidden="false" customHeight="false" outlineLevel="0" collapsed="false">
      <c r="A292" s="206" t="s">
        <v>861</v>
      </c>
      <c r="B292" s="207" t="s">
        <v>862</v>
      </c>
      <c r="C292" s="208" t="s">
        <v>109</v>
      </c>
      <c r="D292" s="208" t="s">
        <v>863</v>
      </c>
      <c r="E292" s="209" t="s">
        <v>417</v>
      </c>
      <c r="F292" s="207" t="n">
        <v>750</v>
      </c>
      <c r="G292" s="210" t="n">
        <v>6.23</v>
      </c>
      <c r="H292" s="210" t="n">
        <f aca="false">TRUNC(G292 * (1 + 26.86 / 100), 2)</f>
        <v>7.9</v>
      </c>
      <c r="I292" s="210" t="n">
        <f aca="false">TRUNC(F292 * H292, 2)</f>
        <v>5925</v>
      </c>
      <c r="J292" s="211" t="n">
        <f aca="false">I292 / 3880273.79</f>
        <v>0.00152695410701934</v>
      </c>
    </row>
    <row r="293" s="200" customFormat="true" ht="51" hidden="false" customHeight="false" outlineLevel="0" collapsed="false">
      <c r="A293" s="206" t="s">
        <v>864</v>
      </c>
      <c r="B293" s="207" t="s">
        <v>865</v>
      </c>
      <c r="C293" s="208" t="s">
        <v>109</v>
      </c>
      <c r="D293" s="208" t="s">
        <v>866</v>
      </c>
      <c r="E293" s="209" t="s">
        <v>417</v>
      </c>
      <c r="F293" s="207" t="n">
        <v>198</v>
      </c>
      <c r="G293" s="210" t="n">
        <v>5.89</v>
      </c>
      <c r="H293" s="210" t="n">
        <f aca="false">TRUNC(G293 * (1 + 26.86 / 100), 2)</f>
        <v>7.47</v>
      </c>
      <c r="I293" s="210" t="n">
        <f aca="false">TRUNC(F293 * H293, 2)</f>
        <v>1479.06</v>
      </c>
      <c r="J293" s="211" t="n">
        <f aca="false">I293 / 3880273.79</f>
        <v>0.000381174133591228</v>
      </c>
    </row>
    <row r="294" s="200" customFormat="true" ht="51" hidden="false" customHeight="false" outlineLevel="0" collapsed="false">
      <c r="A294" s="206" t="s">
        <v>867</v>
      </c>
      <c r="B294" s="207" t="s">
        <v>868</v>
      </c>
      <c r="C294" s="208" t="s">
        <v>109</v>
      </c>
      <c r="D294" s="208" t="s">
        <v>869</v>
      </c>
      <c r="E294" s="209" t="s">
        <v>417</v>
      </c>
      <c r="F294" s="207" t="n">
        <v>2</v>
      </c>
      <c r="G294" s="210" t="n">
        <v>9.07</v>
      </c>
      <c r="H294" s="210" t="n">
        <f aca="false">TRUNC(G294 * (1 + 26.86 / 100), 2)</f>
        <v>11.5</v>
      </c>
      <c r="I294" s="210" t="n">
        <f aca="false">TRUNC(F294 * H294, 2)</f>
        <v>23</v>
      </c>
      <c r="J294" s="211" t="n">
        <f aca="false">I294 / 3880273.79</f>
        <v>5.92741678674174E-006</v>
      </c>
    </row>
    <row r="295" s="200" customFormat="true" ht="51" hidden="false" customHeight="false" outlineLevel="0" collapsed="false">
      <c r="A295" s="206" t="s">
        <v>870</v>
      </c>
      <c r="B295" s="207" t="s">
        <v>871</v>
      </c>
      <c r="C295" s="208" t="s">
        <v>109</v>
      </c>
      <c r="D295" s="208" t="s">
        <v>872</v>
      </c>
      <c r="E295" s="209" t="s">
        <v>417</v>
      </c>
      <c r="F295" s="207" t="n">
        <v>659</v>
      </c>
      <c r="G295" s="210" t="n">
        <v>8.11</v>
      </c>
      <c r="H295" s="210" t="n">
        <f aca="false">TRUNC(G295 * (1 + 26.86 / 100), 2)</f>
        <v>10.28</v>
      </c>
      <c r="I295" s="210" t="n">
        <f aca="false">TRUNC(F295 * H295, 2)</f>
        <v>6774.52</v>
      </c>
      <c r="J295" s="211" t="n">
        <f aca="false">I295 / 3880273.79</f>
        <v>0.00174588711174425</v>
      </c>
    </row>
    <row r="296" s="200" customFormat="true" ht="51" hidden="false" customHeight="false" outlineLevel="0" collapsed="false">
      <c r="A296" s="206" t="s">
        <v>873</v>
      </c>
      <c r="B296" s="207" t="s">
        <v>874</v>
      </c>
      <c r="C296" s="208" t="s">
        <v>109</v>
      </c>
      <c r="D296" s="208" t="s">
        <v>875</v>
      </c>
      <c r="E296" s="209" t="s">
        <v>417</v>
      </c>
      <c r="F296" s="207" t="n">
        <v>875</v>
      </c>
      <c r="G296" s="210" t="n">
        <v>7.02</v>
      </c>
      <c r="H296" s="210" t="n">
        <f aca="false">TRUNC(G296 * (1 + 26.86 / 100), 2)</f>
        <v>8.9</v>
      </c>
      <c r="I296" s="210" t="n">
        <f aca="false">TRUNC(F296 * H296, 2)</f>
        <v>7787.5</v>
      </c>
      <c r="J296" s="211" t="n">
        <f aca="false">I296 / 3880273.79</f>
        <v>0.00200694600985875</v>
      </c>
      <c r="K296" s="199"/>
    </row>
    <row r="297" s="200" customFormat="true" ht="51" hidden="false" customHeight="false" outlineLevel="0" collapsed="false">
      <c r="A297" s="206" t="s">
        <v>876</v>
      </c>
      <c r="B297" s="207" t="s">
        <v>877</v>
      </c>
      <c r="C297" s="208" t="s">
        <v>109</v>
      </c>
      <c r="D297" s="208" t="s">
        <v>878</v>
      </c>
      <c r="E297" s="209" t="s">
        <v>417</v>
      </c>
      <c r="F297" s="207" t="n">
        <v>168</v>
      </c>
      <c r="G297" s="210" t="n">
        <v>5.83</v>
      </c>
      <c r="H297" s="210" t="n">
        <f aca="false">TRUNC(G297 * (1 + 26.86 / 100), 2)</f>
        <v>7.39</v>
      </c>
      <c r="I297" s="210" t="n">
        <f aca="false">TRUNC(F297 * H297, 2)</f>
        <v>1241.52</v>
      </c>
      <c r="J297" s="211" t="n">
        <f aca="false">I297 / 3880273.79</f>
        <v>0.000319956803872852</v>
      </c>
      <c r="K297" s="199"/>
    </row>
    <row r="298" s="200" customFormat="true" ht="51" hidden="false" customHeight="false" outlineLevel="0" collapsed="false">
      <c r="A298" s="206" t="s">
        <v>879</v>
      </c>
      <c r="B298" s="207" t="s">
        <v>880</v>
      </c>
      <c r="C298" s="208" t="s">
        <v>109</v>
      </c>
      <c r="D298" s="208" t="s">
        <v>881</v>
      </c>
      <c r="E298" s="209" t="s">
        <v>417</v>
      </c>
      <c r="F298" s="207" t="n">
        <v>30</v>
      </c>
      <c r="G298" s="210" t="n">
        <v>13.22</v>
      </c>
      <c r="H298" s="210" t="n">
        <f aca="false">TRUNC(G298 * (1 + 26.86 / 100), 2)</f>
        <v>16.77</v>
      </c>
      <c r="I298" s="210" t="n">
        <f aca="false">TRUNC(F298 * H298, 2)</f>
        <v>503.1</v>
      </c>
      <c r="J298" s="211" t="n">
        <f aca="false">I298 / 3880273.79</f>
        <v>0.000129655799365642</v>
      </c>
    </row>
    <row r="299" s="200" customFormat="true" ht="51" hidden="false" customHeight="false" outlineLevel="0" collapsed="false">
      <c r="A299" s="206" t="s">
        <v>882</v>
      </c>
      <c r="B299" s="207" t="s">
        <v>883</v>
      </c>
      <c r="C299" s="208" t="s">
        <v>109</v>
      </c>
      <c r="D299" s="208" t="s">
        <v>884</v>
      </c>
      <c r="E299" s="209" t="s">
        <v>417</v>
      </c>
      <c r="F299" s="207" t="n">
        <v>36</v>
      </c>
      <c r="G299" s="210" t="n">
        <v>10.18</v>
      </c>
      <c r="H299" s="210" t="n">
        <f aca="false">TRUNC(G299 * (1 + 26.86 / 100), 2)</f>
        <v>12.91</v>
      </c>
      <c r="I299" s="210" t="n">
        <f aca="false">TRUNC(F299 * H299, 2)</f>
        <v>464.76</v>
      </c>
      <c r="J299" s="211" t="n">
        <f aca="false">I299 / 3880273.79</f>
        <v>0.000119775053295917</v>
      </c>
      <c r="K299" s="199"/>
    </row>
    <row r="300" s="200" customFormat="true" ht="51" hidden="false" customHeight="false" outlineLevel="0" collapsed="false">
      <c r="A300" s="206" t="s">
        <v>885</v>
      </c>
      <c r="B300" s="207" t="s">
        <v>886</v>
      </c>
      <c r="C300" s="208" t="s">
        <v>109</v>
      </c>
      <c r="D300" s="208" t="s">
        <v>887</v>
      </c>
      <c r="E300" s="209" t="s">
        <v>417</v>
      </c>
      <c r="F300" s="207" t="n">
        <v>79</v>
      </c>
      <c r="G300" s="210" t="n">
        <v>7.76</v>
      </c>
      <c r="H300" s="210" t="n">
        <f aca="false">TRUNC(G300 * (1 + 26.86 / 100), 2)</f>
        <v>9.84</v>
      </c>
      <c r="I300" s="210" t="n">
        <f aca="false">TRUNC(F300 * H300, 2)</f>
        <v>777.36</v>
      </c>
      <c r="J300" s="211" t="n">
        <f aca="false">I300 / 3880273.79</f>
        <v>0.000200336378840937</v>
      </c>
    </row>
    <row r="301" s="200" customFormat="true" ht="12.75" hidden="false" customHeight="false" outlineLevel="0" collapsed="false">
      <c r="A301" s="201" t="s">
        <v>888</v>
      </c>
      <c r="B301" s="202"/>
      <c r="C301" s="202"/>
      <c r="D301" s="202" t="s">
        <v>756</v>
      </c>
      <c r="E301" s="202"/>
      <c r="F301" s="203"/>
      <c r="G301" s="202"/>
      <c r="H301" s="202"/>
      <c r="I301" s="204" t="n">
        <v>53398.1</v>
      </c>
      <c r="J301" s="205" t="n">
        <f aca="false">I301 / 3880273.79</f>
        <v>0.013761425840005</v>
      </c>
      <c r="K301" s="199"/>
    </row>
    <row r="302" s="200" customFormat="true" ht="38.25" hidden="false" customHeight="false" outlineLevel="0" collapsed="false">
      <c r="A302" s="206" t="s">
        <v>889</v>
      </c>
      <c r="B302" s="207" t="s">
        <v>890</v>
      </c>
      <c r="C302" s="208" t="s">
        <v>109</v>
      </c>
      <c r="D302" s="208" t="s">
        <v>891</v>
      </c>
      <c r="E302" s="209" t="s">
        <v>164</v>
      </c>
      <c r="F302" s="207" t="n">
        <v>4.78</v>
      </c>
      <c r="G302" s="210" t="n">
        <v>22.07</v>
      </c>
      <c r="H302" s="210" t="n">
        <f aca="false">TRUNC(G302 * (1 + 26.86 / 100), 2)</f>
        <v>27.99</v>
      </c>
      <c r="I302" s="210" t="n">
        <f aca="false">TRUNC(F302 * H302, 2)</f>
        <v>133.79</v>
      </c>
      <c r="J302" s="211" t="n">
        <f aca="false">I302 / 3880273.79</f>
        <v>3.44795257347034E-005</v>
      </c>
    </row>
    <row r="303" s="200" customFormat="true" ht="63.75" hidden="false" customHeight="false" outlineLevel="0" collapsed="false">
      <c r="A303" s="206" t="s">
        <v>892</v>
      </c>
      <c r="B303" s="207" t="s">
        <v>893</v>
      </c>
      <c r="C303" s="208" t="s">
        <v>203</v>
      </c>
      <c r="D303" s="208" t="s">
        <v>894</v>
      </c>
      <c r="E303" s="209" t="s">
        <v>242</v>
      </c>
      <c r="F303" s="207" t="n">
        <v>26.28</v>
      </c>
      <c r="G303" s="210" t="n">
        <v>412.8</v>
      </c>
      <c r="H303" s="210" t="n">
        <f aca="false">TRUNC(G303 * (1 + 26.86 / 100), 2)</f>
        <v>523.67</v>
      </c>
      <c r="I303" s="210" t="n">
        <f aca="false">TRUNC(F303 * H303, 2)</f>
        <v>13762.04</v>
      </c>
      <c r="J303" s="211" t="n">
        <f aca="false">I303 / 3880273.79</f>
        <v>0.00354666725720919</v>
      </c>
    </row>
    <row r="304" s="200" customFormat="true" ht="63.75" hidden="false" customHeight="false" outlineLevel="0" collapsed="false">
      <c r="A304" s="206" t="s">
        <v>895</v>
      </c>
      <c r="B304" s="207" t="s">
        <v>896</v>
      </c>
      <c r="C304" s="208" t="s">
        <v>203</v>
      </c>
      <c r="D304" s="208" t="s">
        <v>897</v>
      </c>
      <c r="E304" s="209" t="s">
        <v>242</v>
      </c>
      <c r="F304" s="207" t="n">
        <v>72.82</v>
      </c>
      <c r="G304" s="210" t="n">
        <v>411.18</v>
      </c>
      <c r="H304" s="210" t="n">
        <f aca="false">TRUNC(G304 * (1 + 26.86 / 100), 2)</f>
        <v>521.62</v>
      </c>
      <c r="I304" s="210" t="n">
        <f aca="false">TRUNC(F304 * H304, 2)</f>
        <v>37984.36</v>
      </c>
      <c r="J304" s="211" t="n">
        <f aca="false">I304 / 3880273.79</f>
        <v>0.00978909274337572</v>
      </c>
    </row>
    <row r="305" s="200" customFormat="true" ht="38.25" hidden="false" customHeight="false" outlineLevel="0" collapsed="false">
      <c r="A305" s="206" t="s">
        <v>898</v>
      </c>
      <c r="B305" s="207" t="s">
        <v>899</v>
      </c>
      <c r="C305" s="208" t="s">
        <v>203</v>
      </c>
      <c r="D305" s="208" t="s">
        <v>900</v>
      </c>
      <c r="E305" s="209" t="s">
        <v>242</v>
      </c>
      <c r="F305" s="207" t="n">
        <v>2.91</v>
      </c>
      <c r="G305" s="210" t="n">
        <v>411.18</v>
      </c>
      <c r="H305" s="210" t="n">
        <f aca="false">TRUNC(G305 * (1 + 26.86 / 100), 2)</f>
        <v>521.62</v>
      </c>
      <c r="I305" s="210" t="n">
        <f aca="false">TRUNC(F305 * H305, 2)</f>
        <v>1517.91</v>
      </c>
      <c r="J305" s="211" t="n">
        <f aca="false">I305 / 3880273.79</f>
        <v>0.000391186313685355</v>
      </c>
    </row>
    <row r="306" s="200" customFormat="true" ht="12.75" hidden="false" customHeight="false" outlineLevel="0" collapsed="false">
      <c r="A306" s="201" t="s">
        <v>901</v>
      </c>
      <c r="B306" s="202"/>
      <c r="C306" s="202"/>
      <c r="D306" s="202" t="s">
        <v>902</v>
      </c>
      <c r="E306" s="202"/>
      <c r="F306" s="203"/>
      <c r="G306" s="202"/>
      <c r="H306" s="202"/>
      <c r="I306" s="204" t="n">
        <v>236958.75</v>
      </c>
      <c r="J306" s="205" t="n">
        <f aca="false">I306 / 3880273.79</f>
        <v>0.0610675335876235</v>
      </c>
    </row>
    <row r="307" s="200" customFormat="true" ht="12.75" hidden="false" customHeight="false" outlineLevel="0" collapsed="false">
      <c r="A307" s="201" t="s">
        <v>903</v>
      </c>
      <c r="B307" s="202"/>
      <c r="C307" s="202"/>
      <c r="D307" s="202" t="s">
        <v>904</v>
      </c>
      <c r="E307" s="202"/>
      <c r="F307" s="203"/>
      <c r="G307" s="202"/>
      <c r="H307" s="202"/>
      <c r="I307" s="204" t="n">
        <v>116519.07</v>
      </c>
      <c r="J307" s="205" t="n">
        <f aca="false">I307 / 3880273.79</f>
        <v>0.0300285691953711</v>
      </c>
      <c r="K307" s="199"/>
    </row>
    <row r="308" s="200" customFormat="true" ht="76.5" hidden="false" customHeight="false" outlineLevel="0" collapsed="false">
      <c r="A308" s="206" t="s">
        <v>905</v>
      </c>
      <c r="B308" s="207" t="s">
        <v>906</v>
      </c>
      <c r="C308" s="208" t="s">
        <v>109</v>
      </c>
      <c r="D308" s="208" t="s">
        <v>907</v>
      </c>
      <c r="E308" s="209" t="s">
        <v>164</v>
      </c>
      <c r="F308" s="207" t="n">
        <v>1101.03</v>
      </c>
      <c r="G308" s="210" t="n">
        <v>65.5</v>
      </c>
      <c r="H308" s="210" t="n">
        <f aca="false">TRUNC(G308 * (1 + 26.86 / 100), 2)</f>
        <v>83.09</v>
      </c>
      <c r="I308" s="210" t="n">
        <f aca="false">TRUNC(F308 * H308, 2)</f>
        <v>91484.58</v>
      </c>
      <c r="J308" s="211" t="n">
        <f aca="false">I308 / 3880273.79</f>
        <v>0.0235768363139138</v>
      </c>
    </row>
    <row r="309" s="200" customFormat="true" ht="76.5" hidden="false" customHeight="false" outlineLevel="0" collapsed="false">
      <c r="A309" s="206" t="s">
        <v>908</v>
      </c>
      <c r="B309" s="207" t="s">
        <v>909</v>
      </c>
      <c r="C309" s="208" t="s">
        <v>109</v>
      </c>
      <c r="D309" s="208" t="s">
        <v>910</v>
      </c>
      <c r="E309" s="209" t="s">
        <v>164</v>
      </c>
      <c r="F309" s="207" t="n">
        <v>51.03</v>
      </c>
      <c r="G309" s="210" t="n">
        <v>53.98</v>
      </c>
      <c r="H309" s="210" t="n">
        <f aca="false">TRUNC(G309 * (1 + 26.86 / 100), 2)</f>
        <v>68.47</v>
      </c>
      <c r="I309" s="210" t="n">
        <f aca="false">TRUNC(F309 * H309, 2)</f>
        <v>3494.02</v>
      </c>
      <c r="J309" s="211" t="n">
        <f aca="false">I309 / 3880273.79</f>
        <v>0.000900457078313538</v>
      </c>
    </row>
    <row r="310" s="200" customFormat="true" ht="25.5" hidden="false" customHeight="false" outlineLevel="0" collapsed="false">
      <c r="A310" s="206" t="s">
        <v>911</v>
      </c>
      <c r="B310" s="207" t="s">
        <v>912</v>
      </c>
      <c r="C310" s="208" t="s">
        <v>109</v>
      </c>
      <c r="D310" s="208" t="s">
        <v>913</v>
      </c>
      <c r="E310" s="209" t="s">
        <v>269</v>
      </c>
      <c r="F310" s="207" t="n">
        <v>55.9</v>
      </c>
      <c r="G310" s="210" t="n">
        <v>25.67</v>
      </c>
      <c r="H310" s="210" t="n">
        <f aca="false">TRUNC(G310 * (1 + 26.86 / 100), 2)</f>
        <v>32.56</v>
      </c>
      <c r="I310" s="210" t="n">
        <f aca="false">TRUNC(F310 * H310, 2)</f>
        <v>1820.1</v>
      </c>
      <c r="J310" s="211" t="n">
        <f aca="false">I310 / 3880273.79</f>
        <v>0.000469064838849941</v>
      </c>
    </row>
    <row r="311" s="200" customFormat="true" ht="25.5" hidden="false" customHeight="false" outlineLevel="0" collapsed="false">
      <c r="A311" s="206" t="s">
        <v>914</v>
      </c>
      <c r="B311" s="207" t="s">
        <v>915</v>
      </c>
      <c r="C311" s="208" t="s">
        <v>109</v>
      </c>
      <c r="D311" s="208" t="s">
        <v>916</v>
      </c>
      <c r="E311" s="209" t="s">
        <v>269</v>
      </c>
      <c r="F311" s="207" t="n">
        <v>90.6</v>
      </c>
      <c r="G311" s="210" t="n">
        <v>32.09</v>
      </c>
      <c r="H311" s="210" t="n">
        <f aca="false">TRUNC(G311 * (1 + 26.86 / 100), 2)</f>
        <v>40.7</v>
      </c>
      <c r="I311" s="210" t="n">
        <f aca="false">TRUNC(F311 * H311, 2)</f>
        <v>3687.42</v>
      </c>
      <c r="J311" s="211" t="n">
        <f aca="false">I311 / 3880273.79</f>
        <v>0.000950298922076836</v>
      </c>
    </row>
    <row r="312" s="200" customFormat="true" ht="25.5" hidden="false" customHeight="false" outlineLevel="0" collapsed="false">
      <c r="A312" s="206" t="s">
        <v>917</v>
      </c>
      <c r="B312" s="207" t="s">
        <v>918</v>
      </c>
      <c r="C312" s="208" t="s">
        <v>109</v>
      </c>
      <c r="D312" s="208" t="s">
        <v>919</v>
      </c>
      <c r="E312" s="209" t="s">
        <v>269</v>
      </c>
      <c r="F312" s="207" t="n">
        <v>20.6</v>
      </c>
      <c r="G312" s="210" t="n">
        <v>19.63</v>
      </c>
      <c r="H312" s="210" t="n">
        <f aca="false">TRUNC(G312 * (1 + 26.86 / 100), 2)</f>
        <v>24.9</v>
      </c>
      <c r="I312" s="210" t="n">
        <f aca="false">TRUNC(F312 * H312, 2)</f>
        <v>512.94</v>
      </c>
      <c r="J312" s="211" t="n">
        <f aca="false">I312 / 3880273.79</f>
        <v>0.000132191702895274</v>
      </c>
    </row>
    <row r="313" s="200" customFormat="true" ht="25.5" hidden="false" customHeight="false" outlineLevel="0" collapsed="false">
      <c r="A313" s="206" t="s">
        <v>920</v>
      </c>
      <c r="B313" s="207" t="s">
        <v>921</v>
      </c>
      <c r="C313" s="208" t="s">
        <v>109</v>
      </c>
      <c r="D313" s="208" t="s">
        <v>922</v>
      </c>
      <c r="E313" s="209" t="s">
        <v>269</v>
      </c>
      <c r="F313" s="207" t="n">
        <v>7.4</v>
      </c>
      <c r="G313" s="210" t="n">
        <v>31.54</v>
      </c>
      <c r="H313" s="210" t="n">
        <f aca="false">TRUNC(G313 * (1 + 26.86 / 100), 2)</f>
        <v>40.01</v>
      </c>
      <c r="I313" s="210" t="n">
        <f aca="false">TRUNC(F313 * H313, 2)</f>
        <v>296.07</v>
      </c>
      <c r="J313" s="211" t="n">
        <f aca="false">I313 / 3880273.79</f>
        <v>7.63013168717664E-005</v>
      </c>
    </row>
    <row r="314" s="200" customFormat="true" ht="25.5" hidden="false" customHeight="false" outlineLevel="0" collapsed="false">
      <c r="A314" s="206" t="s">
        <v>923</v>
      </c>
      <c r="B314" s="207" t="s">
        <v>924</v>
      </c>
      <c r="C314" s="208" t="s">
        <v>109</v>
      </c>
      <c r="D314" s="208" t="s">
        <v>925</v>
      </c>
      <c r="E314" s="209" t="s">
        <v>269</v>
      </c>
      <c r="F314" s="207" t="n">
        <v>81.7</v>
      </c>
      <c r="G314" s="210" t="n">
        <v>25.25</v>
      </c>
      <c r="H314" s="210" t="n">
        <f aca="false">TRUNC(G314 * (1 + 26.86 / 100), 2)</f>
        <v>32.03</v>
      </c>
      <c r="I314" s="210" t="n">
        <f aca="false">TRUNC(F314 * H314, 2)</f>
        <v>2616.85</v>
      </c>
      <c r="J314" s="211" t="n">
        <f aca="false">I314 / 3880273.79</f>
        <v>0.000674398287755875</v>
      </c>
      <c r="K314" s="199"/>
    </row>
    <row r="315" s="200" customFormat="true" ht="25.5" hidden="false" customHeight="false" outlineLevel="0" collapsed="false">
      <c r="A315" s="206" t="s">
        <v>926</v>
      </c>
      <c r="B315" s="207" t="s">
        <v>927</v>
      </c>
      <c r="C315" s="208" t="s">
        <v>109</v>
      </c>
      <c r="D315" s="208" t="s">
        <v>928</v>
      </c>
      <c r="E315" s="209" t="s">
        <v>269</v>
      </c>
      <c r="F315" s="207" t="n">
        <v>103.6</v>
      </c>
      <c r="G315" s="210" t="n">
        <v>30.16</v>
      </c>
      <c r="H315" s="210" t="n">
        <f aca="false">TRUNC(G315 * (1 + 26.86 / 100), 2)</f>
        <v>38.26</v>
      </c>
      <c r="I315" s="210" t="n">
        <f aca="false">TRUNC(F315 * H315, 2)</f>
        <v>3963.73</v>
      </c>
      <c r="J315" s="211" t="n">
        <f aca="false">I315 / 3880273.79</f>
        <v>0.00102150781478747</v>
      </c>
      <c r="K315" s="199"/>
    </row>
    <row r="316" s="200" customFormat="true" ht="25.5" hidden="false" customHeight="false" outlineLevel="0" collapsed="false">
      <c r="A316" s="206" t="s">
        <v>929</v>
      </c>
      <c r="B316" s="207" t="s">
        <v>930</v>
      </c>
      <c r="C316" s="208" t="s">
        <v>109</v>
      </c>
      <c r="D316" s="208" t="s">
        <v>931</v>
      </c>
      <c r="E316" s="209" t="s">
        <v>269</v>
      </c>
      <c r="F316" s="207" t="n">
        <v>377.11</v>
      </c>
      <c r="G316" s="210" t="n">
        <v>18.07</v>
      </c>
      <c r="H316" s="210" t="n">
        <f aca="false">TRUNC(G316 * (1 + 26.86 / 100), 2)</f>
        <v>22.92</v>
      </c>
      <c r="I316" s="210" t="n">
        <f aca="false">TRUNC(F316 * H316, 2)</f>
        <v>8643.36</v>
      </c>
      <c r="J316" s="211" t="n">
        <f aca="false">I316 / 3880273.79</f>
        <v>0.00222751291990661</v>
      </c>
    </row>
    <row r="317" s="200" customFormat="true" ht="12.75" hidden="false" customHeight="false" outlineLevel="0" collapsed="false">
      <c r="A317" s="201" t="s">
        <v>932</v>
      </c>
      <c r="B317" s="202"/>
      <c r="C317" s="202"/>
      <c r="D317" s="202" t="s">
        <v>933</v>
      </c>
      <c r="E317" s="202"/>
      <c r="F317" s="203"/>
      <c r="G317" s="202"/>
      <c r="H317" s="202"/>
      <c r="I317" s="204" t="n">
        <v>120439.68</v>
      </c>
      <c r="J317" s="205" t="n">
        <f aca="false">I317 / 3880273.79</f>
        <v>0.0310389643922523</v>
      </c>
    </row>
    <row r="318" s="200" customFormat="true" ht="51" hidden="false" customHeight="false" outlineLevel="0" collapsed="false">
      <c r="A318" s="206" t="s">
        <v>934</v>
      </c>
      <c r="B318" s="207" t="s">
        <v>935</v>
      </c>
      <c r="C318" s="208" t="s">
        <v>109</v>
      </c>
      <c r="D318" s="208" t="s">
        <v>936</v>
      </c>
      <c r="E318" s="209" t="s">
        <v>164</v>
      </c>
      <c r="F318" s="207" t="n">
        <v>418.94</v>
      </c>
      <c r="G318" s="210" t="n">
        <v>72.66</v>
      </c>
      <c r="H318" s="210" t="n">
        <f aca="false">TRUNC(G318 * (1 + 26.86 / 100), 2)</f>
        <v>92.17</v>
      </c>
      <c r="I318" s="210" t="n">
        <f aca="false">TRUNC(F318 * H318, 2)</f>
        <v>38613.69</v>
      </c>
      <c r="J318" s="211" t="n">
        <f aca="false">I318 / 3880273.79</f>
        <v>0.00995127975234964</v>
      </c>
    </row>
    <row r="319" s="200" customFormat="true" ht="51" hidden="false" customHeight="false" outlineLevel="0" collapsed="false">
      <c r="A319" s="206" t="s">
        <v>937</v>
      </c>
      <c r="B319" s="207" t="s">
        <v>938</v>
      </c>
      <c r="C319" s="208" t="s">
        <v>109</v>
      </c>
      <c r="D319" s="208" t="s">
        <v>939</v>
      </c>
      <c r="E319" s="209" t="s">
        <v>164</v>
      </c>
      <c r="F319" s="207" t="n">
        <v>332.47</v>
      </c>
      <c r="G319" s="210" t="n">
        <v>83.16</v>
      </c>
      <c r="H319" s="210" t="n">
        <f aca="false">TRUNC(G319 * (1 + 26.86 / 100), 2)</f>
        <v>105.49</v>
      </c>
      <c r="I319" s="210" t="n">
        <f aca="false">TRUNC(F319 * H319, 2)</f>
        <v>35072.26</v>
      </c>
      <c r="J319" s="211" t="n">
        <f aca="false">I319 / 3880273.79</f>
        <v>0.00903860446404221</v>
      </c>
    </row>
    <row r="320" s="200" customFormat="true" ht="63.75" hidden="false" customHeight="false" outlineLevel="0" collapsed="false">
      <c r="A320" s="206" t="s">
        <v>940</v>
      </c>
      <c r="B320" s="207" t="s">
        <v>941</v>
      </c>
      <c r="C320" s="208" t="s">
        <v>203</v>
      </c>
      <c r="D320" s="208" t="s">
        <v>942</v>
      </c>
      <c r="E320" s="209" t="s">
        <v>164</v>
      </c>
      <c r="F320" s="207" t="n">
        <v>66.17</v>
      </c>
      <c r="G320" s="210" t="n">
        <v>556.97</v>
      </c>
      <c r="H320" s="210" t="n">
        <f aca="false">TRUNC(G320 * (1 + 26.86 / 100), 2)</f>
        <v>706.57</v>
      </c>
      <c r="I320" s="210" t="n">
        <f aca="false">TRUNC(F320 * H320, 2)</f>
        <v>46753.73</v>
      </c>
      <c r="J320" s="211" t="n">
        <f aca="false">I320 / 3880273.79</f>
        <v>0.0120490801758605</v>
      </c>
    </row>
    <row r="321" s="200" customFormat="true" ht="12.75" hidden="false" customHeight="false" outlineLevel="0" collapsed="false">
      <c r="A321" s="201" t="s">
        <v>943</v>
      </c>
      <c r="B321" s="202"/>
      <c r="C321" s="202"/>
      <c r="D321" s="202" t="s">
        <v>944</v>
      </c>
      <c r="E321" s="202"/>
      <c r="F321" s="203"/>
      <c r="G321" s="202"/>
      <c r="H321" s="202"/>
      <c r="I321" s="204" t="n">
        <v>47269.12</v>
      </c>
      <c r="J321" s="205" t="n">
        <f aca="false">I321 / 3880273.79</f>
        <v>0.0121819032775004</v>
      </c>
    </row>
    <row r="322" s="200" customFormat="true" ht="12.75" hidden="false" customHeight="false" outlineLevel="0" collapsed="false">
      <c r="A322" s="201" t="s">
        <v>945</v>
      </c>
      <c r="B322" s="202"/>
      <c r="C322" s="202"/>
      <c r="D322" s="202" t="s">
        <v>946</v>
      </c>
      <c r="E322" s="202"/>
      <c r="F322" s="203"/>
      <c r="G322" s="202"/>
      <c r="H322" s="202"/>
      <c r="I322" s="204" t="n">
        <v>2406.16</v>
      </c>
      <c r="J322" s="205" t="n">
        <f aca="false">I322 / 3880273.79</f>
        <v>0.000620100572851587</v>
      </c>
    </row>
    <row r="323" s="200" customFormat="true" ht="76.5" hidden="false" customHeight="false" outlineLevel="0" collapsed="false">
      <c r="A323" s="206" t="s">
        <v>947</v>
      </c>
      <c r="B323" s="207" t="s">
        <v>948</v>
      </c>
      <c r="C323" s="208" t="s">
        <v>109</v>
      </c>
      <c r="D323" s="208" t="s">
        <v>949</v>
      </c>
      <c r="E323" s="209" t="s">
        <v>164</v>
      </c>
      <c r="F323" s="207" t="n">
        <v>119.65</v>
      </c>
      <c r="G323" s="210" t="n">
        <v>15.86</v>
      </c>
      <c r="H323" s="210" t="n">
        <f aca="false">TRUNC(G323 * (1 + 26.86 / 100), 2)</f>
        <v>20.11</v>
      </c>
      <c r="I323" s="210" t="n">
        <f aca="false">TRUNC(F323 * H323, 2)</f>
        <v>2406.16</v>
      </c>
      <c r="J323" s="211" t="n">
        <f aca="false">I323 / 3880273.79</f>
        <v>0.000620100572851587</v>
      </c>
    </row>
    <row r="324" s="200" customFormat="true" ht="12.75" hidden="false" customHeight="false" outlineLevel="0" collapsed="false">
      <c r="A324" s="201" t="s">
        <v>950</v>
      </c>
      <c r="B324" s="202"/>
      <c r="C324" s="202"/>
      <c r="D324" s="202" t="s">
        <v>951</v>
      </c>
      <c r="E324" s="202"/>
      <c r="F324" s="203"/>
      <c r="G324" s="202"/>
      <c r="H324" s="202"/>
      <c r="I324" s="204" t="n">
        <v>33317.66</v>
      </c>
      <c r="J324" s="205" t="n">
        <f aca="false">I324 / 3880273.79</f>
        <v>0.00858641987734582</v>
      </c>
    </row>
    <row r="325" s="200" customFormat="true" ht="38.25" hidden="false" customHeight="false" outlineLevel="0" collapsed="false">
      <c r="A325" s="206" t="s">
        <v>952</v>
      </c>
      <c r="B325" s="207" t="s">
        <v>953</v>
      </c>
      <c r="C325" s="208" t="s">
        <v>109</v>
      </c>
      <c r="D325" s="208" t="s">
        <v>954</v>
      </c>
      <c r="E325" s="209" t="s">
        <v>164</v>
      </c>
      <c r="F325" s="207" t="n">
        <v>120.25</v>
      </c>
      <c r="G325" s="210" t="n">
        <v>218.41</v>
      </c>
      <c r="H325" s="210" t="n">
        <f aca="false">TRUNC(G325 * (1 + 26.86 / 100), 2)</f>
        <v>277.07</v>
      </c>
      <c r="I325" s="210" t="n">
        <f aca="false">TRUNC(F325 * H325, 2)</f>
        <v>33317.66</v>
      </c>
      <c r="J325" s="211" t="n">
        <f aca="false">I325 / 3880273.79</f>
        <v>0.00858641987734582</v>
      </c>
      <c r="K325" s="199"/>
    </row>
    <row r="326" s="200" customFormat="true" ht="12.75" hidden="false" customHeight="false" outlineLevel="0" collapsed="false">
      <c r="A326" s="201" t="s">
        <v>955</v>
      </c>
      <c r="B326" s="202"/>
      <c r="C326" s="202"/>
      <c r="D326" s="202" t="s">
        <v>956</v>
      </c>
      <c r="E326" s="202"/>
      <c r="F326" s="203"/>
      <c r="G326" s="202"/>
      <c r="H326" s="202"/>
      <c r="I326" s="204" t="n">
        <v>11545.3</v>
      </c>
      <c r="J326" s="205" t="n">
        <f aca="false">I326 / 3880273.79</f>
        <v>0.00297538282730302</v>
      </c>
    </row>
    <row r="327" s="200" customFormat="true" ht="51" hidden="false" customHeight="false" outlineLevel="0" collapsed="false">
      <c r="A327" s="206" t="s">
        <v>957</v>
      </c>
      <c r="B327" s="207" t="s">
        <v>958</v>
      </c>
      <c r="C327" s="208" t="s">
        <v>203</v>
      </c>
      <c r="D327" s="208" t="s">
        <v>959</v>
      </c>
      <c r="E327" s="209" t="s">
        <v>269</v>
      </c>
      <c r="F327" s="207" t="n">
        <v>138.75</v>
      </c>
      <c r="G327" s="210" t="n">
        <v>59.82</v>
      </c>
      <c r="H327" s="210" t="n">
        <f aca="false">TRUNC(G327 * (1 + 26.86 / 100), 2)</f>
        <v>75.88</v>
      </c>
      <c r="I327" s="210" t="n">
        <f aca="false">TRUNC(F327 * H327, 2)</f>
        <v>10528.35</v>
      </c>
      <c r="J327" s="211" t="n">
        <f aca="false">I327 / 3880273.79</f>
        <v>0.00271330080550837</v>
      </c>
    </row>
    <row r="328" s="200" customFormat="true" ht="38.25" hidden="false" customHeight="false" outlineLevel="0" collapsed="false">
      <c r="A328" s="206" t="s">
        <v>960</v>
      </c>
      <c r="B328" s="207" t="s">
        <v>541</v>
      </c>
      <c r="C328" s="208" t="s">
        <v>109</v>
      </c>
      <c r="D328" s="208" t="s">
        <v>542</v>
      </c>
      <c r="E328" s="209" t="s">
        <v>269</v>
      </c>
      <c r="F328" s="207" t="n">
        <v>25.31</v>
      </c>
      <c r="G328" s="210" t="n">
        <v>31.68</v>
      </c>
      <c r="H328" s="210" t="n">
        <f aca="false">TRUNC(G328 * (1 + 26.86 / 100), 2)</f>
        <v>40.18</v>
      </c>
      <c r="I328" s="210" t="n">
        <f aca="false">TRUNC(F328 * H328, 2)</f>
        <v>1016.95</v>
      </c>
      <c r="J328" s="211" t="n">
        <f aca="false">I328 / 3880273.79</f>
        <v>0.000262082021794653</v>
      </c>
    </row>
    <row r="329" s="200" customFormat="true" ht="12.75" hidden="false" customHeight="false" outlineLevel="0" collapsed="false">
      <c r="A329" s="201" t="s">
        <v>961</v>
      </c>
      <c r="B329" s="202"/>
      <c r="C329" s="202"/>
      <c r="D329" s="202" t="s">
        <v>130</v>
      </c>
      <c r="E329" s="202"/>
      <c r="F329" s="203"/>
      <c r="G329" s="202"/>
      <c r="H329" s="202"/>
      <c r="I329" s="204" t="n">
        <v>169730.74</v>
      </c>
      <c r="J329" s="205" t="n">
        <f aca="false">I329 / 3880273.79</f>
        <v>0.043741949456613</v>
      </c>
    </row>
    <row r="330" s="200" customFormat="true" ht="25.5" hidden="false" customHeight="false" outlineLevel="0" collapsed="false">
      <c r="A330" s="201" t="s">
        <v>962</v>
      </c>
      <c r="B330" s="202"/>
      <c r="C330" s="202"/>
      <c r="D330" s="202" t="s">
        <v>963</v>
      </c>
      <c r="E330" s="202"/>
      <c r="F330" s="203"/>
      <c r="G330" s="202"/>
      <c r="H330" s="202"/>
      <c r="I330" s="204" t="n">
        <v>12082.05</v>
      </c>
      <c r="J330" s="205" t="n">
        <f aca="false">I330 / 3880273.79</f>
        <v>0.00311371069514144</v>
      </c>
    </row>
    <row r="331" s="200" customFormat="true" ht="25.5" hidden="false" customHeight="false" outlineLevel="0" collapsed="false">
      <c r="A331" s="206" t="s">
        <v>964</v>
      </c>
      <c r="B331" s="207" t="s">
        <v>600</v>
      </c>
      <c r="C331" s="208" t="s">
        <v>109</v>
      </c>
      <c r="D331" s="208" t="s">
        <v>601</v>
      </c>
      <c r="E331" s="209" t="s">
        <v>164</v>
      </c>
      <c r="F331" s="207" t="n">
        <v>289.77</v>
      </c>
      <c r="G331" s="210" t="n">
        <v>9.52</v>
      </c>
      <c r="H331" s="210" t="n">
        <f aca="false">TRUNC(G331 * (1 + 26.86 / 100), 2)</f>
        <v>12.07</v>
      </c>
      <c r="I331" s="210" t="n">
        <f aca="false">TRUNC(F331 * H331, 2)</f>
        <v>3497.52</v>
      </c>
      <c r="J331" s="211" t="n">
        <f aca="false">I331 / 3880273.79</f>
        <v>0.000901359076520216</v>
      </c>
      <c r="K331" s="199"/>
    </row>
    <row r="332" s="200" customFormat="true" ht="38.25" hidden="false" customHeight="false" outlineLevel="0" collapsed="false">
      <c r="A332" s="206" t="s">
        <v>965</v>
      </c>
      <c r="B332" s="207" t="s">
        <v>603</v>
      </c>
      <c r="C332" s="208" t="s">
        <v>109</v>
      </c>
      <c r="D332" s="208" t="s">
        <v>604</v>
      </c>
      <c r="E332" s="209" t="s">
        <v>164</v>
      </c>
      <c r="F332" s="207" t="n">
        <v>289.77</v>
      </c>
      <c r="G332" s="210" t="n">
        <v>20.78</v>
      </c>
      <c r="H332" s="210" t="n">
        <f aca="false">TRUNC(G332 * (1 + 26.86 / 100), 2)</f>
        <v>26.36</v>
      </c>
      <c r="I332" s="210" t="n">
        <f aca="false">TRUNC(F332 * H332, 2)</f>
        <v>7638.33</v>
      </c>
      <c r="J332" s="211" t="n">
        <f aca="false">I332 / 3880273.79</f>
        <v>0.00196850284629013</v>
      </c>
      <c r="K332" s="199"/>
    </row>
    <row r="333" s="200" customFormat="true" ht="25.5" hidden="false" customHeight="false" outlineLevel="0" collapsed="false">
      <c r="A333" s="206" t="s">
        <v>966</v>
      </c>
      <c r="B333" s="207" t="s">
        <v>967</v>
      </c>
      <c r="C333" s="208" t="s">
        <v>109</v>
      </c>
      <c r="D333" s="208" t="s">
        <v>968</v>
      </c>
      <c r="E333" s="209" t="s">
        <v>269</v>
      </c>
      <c r="F333" s="207" t="n">
        <v>230.22</v>
      </c>
      <c r="G333" s="210" t="n">
        <v>3.24</v>
      </c>
      <c r="H333" s="210" t="n">
        <f aca="false">TRUNC(G333 * (1 + 26.86 / 100), 2)</f>
        <v>4.11</v>
      </c>
      <c r="I333" s="210" t="n">
        <f aca="false">TRUNC(F333 * H333, 2)</f>
        <v>946.2</v>
      </c>
      <c r="J333" s="211" t="n">
        <f aca="false">I333 / 3880273.79</f>
        <v>0.000243848772331089</v>
      </c>
    </row>
    <row r="334" s="200" customFormat="true" ht="25.5" hidden="false" customHeight="false" outlineLevel="0" collapsed="false">
      <c r="A334" s="201" t="s">
        <v>969</v>
      </c>
      <c r="B334" s="202"/>
      <c r="C334" s="202"/>
      <c r="D334" s="202" t="s">
        <v>970</v>
      </c>
      <c r="E334" s="202"/>
      <c r="F334" s="203"/>
      <c r="G334" s="202"/>
      <c r="H334" s="202"/>
      <c r="I334" s="204" t="n">
        <v>145131.32</v>
      </c>
      <c r="J334" s="205" t="n">
        <f aca="false">I334 / 3880273.79</f>
        <v>0.0374023401065212</v>
      </c>
      <c r="K334" s="199"/>
    </row>
    <row r="335" s="200" customFormat="true" ht="25.5" hidden="false" customHeight="false" outlineLevel="0" collapsed="false">
      <c r="A335" s="206" t="s">
        <v>971</v>
      </c>
      <c r="B335" s="207" t="s">
        <v>600</v>
      </c>
      <c r="C335" s="208" t="s">
        <v>109</v>
      </c>
      <c r="D335" s="208" t="s">
        <v>601</v>
      </c>
      <c r="E335" s="209" t="s">
        <v>164</v>
      </c>
      <c r="F335" s="207" t="n">
        <v>656.85</v>
      </c>
      <c r="G335" s="210" t="n">
        <v>9.52</v>
      </c>
      <c r="H335" s="210" t="n">
        <f aca="false">TRUNC(G335 * (1 + 26.86 / 100), 2)</f>
        <v>12.07</v>
      </c>
      <c r="I335" s="210" t="n">
        <f aca="false">TRUNC(F335 * H335, 2)</f>
        <v>7928.17</v>
      </c>
      <c r="J335" s="211" t="n">
        <f aca="false">I335 / 3880273.79</f>
        <v>0.00204319860635401</v>
      </c>
    </row>
    <row r="336" s="200" customFormat="true" ht="38.25" hidden="false" customHeight="false" outlineLevel="0" collapsed="false">
      <c r="A336" s="206" t="s">
        <v>972</v>
      </c>
      <c r="B336" s="207" t="s">
        <v>973</v>
      </c>
      <c r="C336" s="208" t="s">
        <v>203</v>
      </c>
      <c r="D336" s="208" t="s">
        <v>974</v>
      </c>
      <c r="E336" s="209" t="s">
        <v>164</v>
      </c>
      <c r="F336" s="207" t="n">
        <v>656.85</v>
      </c>
      <c r="G336" s="210" t="n">
        <v>79.29</v>
      </c>
      <c r="H336" s="210" t="n">
        <f aca="false">TRUNC(G336 * (1 + 26.86 / 100), 2)</f>
        <v>100.58</v>
      </c>
      <c r="I336" s="210" t="n">
        <f aca="false">TRUNC(F336 * H336, 2)</f>
        <v>66065.97</v>
      </c>
      <c r="J336" s="211" t="n">
        <f aca="false">I336 / 3880273.79</f>
        <v>0.0170261104178424</v>
      </c>
    </row>
    <row r="337" s="200" customFormat="true" ht="25.5" hidden="false" customHeight="false" outlineLevel="0" collapsed="false">
      <c r="A337" s="206" t="s">
        <v>975</v>
      </c>
      <c r="B337" s="207" t="s">
        <v>976</v>
      </c>
      <c r="C337" s="208" t="s">
        <v>203</v>
      </c>
      <c r="D337" s="208" t="s">
        <v>977</v>
      </c>
      <c r="E337" s="209" t="s">
        <v>164</v>
      </c>
      <c r="F337" s="207" t="n">
        <v>410.02</v>
      </c>
      <c r="G337" s="210" t="n">
        <v>42.04</v>
      </c>
      <c r="H337" s="210" t="n">
        <f aca="false">TRUNC(G337 * (1 + 26.86 / 100), 2)</f>
        <v>53.33</v>
      </c>
      <c r="I337" s="210" t="n">
        <f aca="false">TRUNC(F337 * H337, 2)</f>
        <v>21866.36</v>
      </c>
      <c r="J337" s="211" t="n">
        <f aca="false">I337 / 3880273.79</f>
        <v>0.00563526214473644</v>
      </c>
      <c r="K337" s="199"/>
    </row>
    <row r="338" s="200" customFormat="true" ht="25.5" hidden="false" customHeight="false" outlineLevel="0" collapsed="false">
      <c r="A338" s="206" t="s">
        <v>978</v>
      </c>
      <c r="B338" s="207" t="s">
        <v>979</v>
      </c>
      <c r="C338" s="208" t="s">
        <v>109</v>
      </c>
      <c r="D338" s="208" t="s">
        <v>980</v>
      </c>
      <c r="E338" s="209" t="s">
        <v>269</v>
      </c>
      <c r="F338" s="207" t="n">
        <v>273.19</v>
      </c>
      <c r="G338" s="210" t="n">
        <v>50.72</v>
      </c>
      <c r="H338" s="210" t="n">
        <f aca="false">TRUNC(G338 * (1 + 26.86 / 100), 2)</f>
        <v>64.34</v>
      </c>
      <c r="I338" s="210" t="n">
        <f aca="false">TRUNC(F338 * H338, 2)</f>
        <v>17577.04</v>
      </c>
      <c r="J338" s="211" t="n">
        <f aca="false">I338 / 3880273.79</f>
        <v>0.00452984530248831</v>
      </c>
    </row>
    <row r="339" s="200" customFormat="true" ht="25.5" hidden="false" customHeight="false" outlineLevel="0" collapsed="false">
      <c r="A339" s="206" t="s">
        <v>981</v>
      </c>
      <c r="B339" s="207" t="s">
        <v>982</v>
      </c>
      <c r="C339" s="208" t="s">
        <v>203</v>
      </c>
      <c r="D339" s="208" t="s">
        <v>983</v>
      </c>
      <c r="E339" s="209" t="s">
        <v>164</v>
      </c>
      <c r="F339" s="207" t="n">
        <v>246.83</v>
      </c>
      <c r="G339" s="210" t="n">
        <v>9.52</v>
      </c>
      <c r="H339" s="210" t="n">
        <f aca="false">TRUNC(G339 * (1 + 26.86 / 100), 2)</f>
        <v>12.07</v>
      </c>
      <c r="I339" s="210" t="n">
        <f aca="false">TRUNC(F339 * H339, 2)</f>
        <v>2979.23</v>
      </c>
      <c r="J339" s="211" t="n">
        <f aca="false">I339 / 3880273.79</f>
        <v>0.000767788604937591</v>
      </c>
    </row>
    <row r="340" s="200" customFormat="true" ht="38.25" hidden="false" customHeight="false" outlineLevel="0" collapsed="false">
      <c r="A340" s="206" t="s">
        <v>984</v>
      </c>
      <c r="B340" s="207" t="s">
        <v>985</v>
      </c>
      <c r="C340" s="208" t="s">
        <v>109</v>
      </c>
      <c r="D340" s="208" t="s">
        <v>986</v>
      </c>
      <c r="E340" s="209" t="s">
        <v>164</v>
      </c>
      <c r="F340" s="207" t="n">
        <v>613.69</v>
      </c>
      <c r="G340" s="210" t="n">
        <v>36.89</v>
      </c>
      <c r="H340" s="210" t="n">
        <f aca="false">TRUNC(G340 * (1 + 26.86 / 100), 2)</f>
        <v>46.79</v>
      </c>
      <c r="I340" s="210" t="n">
        <f aca="false">TRUNC(F340 * H340, 2)</f>
        <v>28714.55</v>
      </c>
      <c r="J340" s="211" t="n">
        <f aca="false">I340 / 3880273.79</f>
        <v>0.0074001350301624</v>
      </c>
    </row>
    <row r="341" s="200" customFormat="true" ht="12.75" hidden="false" customHeight="false" outlineLevel="0" collapsed="false">
      <c r="A341" s="201" t="s">
        <v>987</v>
      </c>
      <c r="B341" s="202"/>
      <c r="C341" s="202"/>
      <c r="D341" s="202" t="s">
        <v>988</v>
      </c>
      <c r="E341" s="202"/>
      <c r="F341" s="203"/>
      <c r="G341" s="202"/>
      <c r="H341" s="202"/>
      <c r="I341" s="204" t="n">
        <v>12517.37</v>
      </c>
      <c r="J341" s="205" t="n">
        <f aca="false">I341 / 3880273.79</f>
        <v>0.00322589865495033</v>
      </c>
    </row>
    <row r="342" s="200" customFormat="true" ht="25.5" hidden="false" customHeight="false" outlineLevel="0" collapsed="false">
      <c r="A342" s="206" t="s">
        <v>989</v>
      </c>
      <c r="B342" s="207" t="s">
        <v>600</v>
      </c>
      <c r="C342" s="208" t="s">
        <v>109</v>
      </c>
      <c r="D342" s="208" t="s">
        <v>601</v>
      </c>
      <c r="E342" s="209" t="s">
        <v>164</v>
      </c>
      <c r="F342" s="207" t="n">
        <v>54.68</v>
      </c>
      <c r="G342" s="210" t="n">
        <v>9.52</v>
      </c>
      <c r="H342" s="210" t="n">
        <f aca="false">TRUNC(G342 * (1 + 26.86 / 100), 2)</f>
        <v>12.07</v>
      </c>
      <c r="I342" s="210" t="n">
        <f aca="false">TRUNC(F342 * H342, 2)</f>
        <v>659.98</v>
      </c>
      <c r="J342" s="211" t="n">
        <f aca="false">I342 / 3880273.79</f>
        <v>0.000170085936126688</v>
      </c>
    </row>
    <row r="343" s="200" customFormat="true" ht="51" hidden="false" customHeight="false" outlineLevel="0" collapsed="false">
      <c r="A343" s="206" t="s">
        <v>990</v>
      </c>
      <c r="B343" s="207" t="s">
        <v>991</v>
      </c>
      <c r="C343" s="208" t="s">
        <v>203</v>
      </c>
      <c r="D343" s="208" t="s">
        <v>992</v>
      </c>
      <c r="E343" s="209" t="s">
        <v>164</v>
      </c>
      <c r="F343" s="207" t="n">
        <v>54.68</v>
      </c>
      <c r="G343" s="210" t="n">
        <v>77.4</v>
      </c>
      <c r="H343" s="210" t="n">
        <f aca="false">TRUNC(G343 * (1 + 26.86 / 100), 2)</f>
        <v>98.18</v>
      </c>
      <c r="I343" s="210" t="n">
        <f aca="false">TRUNC(F343 * H343, 2)</f>
        <v>5368.48</v>
      </c>
      <c r="J343" s="211" t="n">
        <f aca="false">I343 / 3880273.79</f>
        <v>0.00138353123788206</v>
      </c>
    </row>
    <row r="344" s="200" customFormat="true" ht="25.5" hidden="false" customHeight="false" outlineLevel="0" collapsed="false">
      <c r="A344" s="206" t="s">
        <v>993</v>
      </c>
      <c r="B344" s="207" t="s">
        <v>979</v>
      </c>
      <c r="C344" s="208" t="s">
        <v>109</v>
      </c>
      <c r="D344" s="208" t="s">
        <v>980</v>
      </c>
      <c r="E344" s="209" t="s">
        <v>269</v>
      </c>
      <c r="F344" s="207" t="n">
        <v>43.95</v>
      </c>
      <c r="G344" s="210" t="n">
        <v>50.72</v>
      </c>
      <c r="H344" s="210" t="n">
        <f aca="false">TRUNC(G344 * (1 + 26.86 / 100), 2)</f>
        <v>64.34</v>
      </c>
      <c r="I344" s="210" t="n">
        <f aca="false">TRUNC(F344 * H344, 2)</f>
        <v>2827.74</v>
      </c>
      <c r="J344" s="211" t="n">
        <f aca="false">I344 / 3880273.79</f>
        <v>0.00072874754541483</v>
      </c>
    </row>
    <row r="345" s="200" customFormat="true" ht="25.5" hidden="false" customHeight="false" outlineLevel="0" collapsed="false">
      <c r="A345" s="206" t="s">
        <v>994</v>
      </c>
      <c r="B345" s="207" t="s">
        <v>982</v>
      </c>
      <c r="C345" s="208" t="s">
        <v>203</v>
      </c>
      <c r="D345" s="208" t="s">
        <v>983</v>
      </c>
      <c r="E345" s="209" t="s">
        <v>164</v>
      </c>
      <c r="F345" s="207" t="n">
        <v>43.95</v>
      </c>
      <c r="G345" s="210" t="n">
        <v>9.52</v>
      </c>
      <c r="H345" s="210" t="n">
        <f aca="false">TRUNC(G345 * (1 + 26.86 / 100), 2)</f>
        <v>12.07</v>
      </c>
      <c r="I345" s="210" t="n">
        <f aca="false">TRUNC(F345 * H345, 2)</f>
        <v>530.47</v>
      </c>
      <c r="J345" s="211" t="n">
        <f aca="false">I345 / 3880273.79</f>
        <v>0.000136709425341865</v>
      </c>
    </row>
    <row r="346" s="200" customFormat="true" ht="25.5" hidden="false" customHeight="false" outlineLevel="0" collapsed="false">
      <c r="A346" s="206" t="s">
        <v>995</v>
      </c>
      <c r="B346" s="207" t="s">
        <v>976</v>
      </c>
      <c r="C346" s="208" t="s">
        <v>203</v>
      </c>
      <c r="D346" s="208" t="s">
        <v>977</v>
      </c>
      <c r="E346" s="209" t="s">
        <v>164</v>
      </c>
      <c r="F346" s="207" t="n">
        <v>10.73</v>
      </c>
      <c r="G346" s="210" t="n">
        <v>42.04</v>
      </c>
      <c r="H346" s="210" t="n">
        <f aca="false">TRUNC(G346 * (1 + 26.86 / 100), 2)</f>
        <v>53.33</v>
      </c>
      <c r="I346" s="210" t="n">
        <f aca="false">TRUNC(F346 * H346, 2)</f>
        <v>572.23</v>
      </c>
      <c r="J346" s="211" t="n">
        <f aca="false">I346 / 3880273.79</f>
        <v>0.000147471552516401</v>
      </c>
    </row>
    <row r="347" s="200" customFormat="true" ht="38.25" hidden="false" customHeight="false" outlineLevel="0" collapsed="false">
      <c r="A347" s="206" t="s">
        <v>996</v>
      </c>
      <c r="B347" s="207" t="s">
        <v>985</v>
      </c>
      <c r="C347" s="208" t="s">
        <v>109</v>
      </c>
      <c r="D347" s="208" t="s">
        <v>986</v>
      </c>
      <c r="E347" s="209" t="s">
        <v>164</v>
      </c>
      <c r="F347" s="207" t="n">
        <v>54.68</v>
      </c>
      <c r="G347" s="210" t="n">
        <v>36.89</v>
      </c>
      <c r="H347" s="210" t="n">
        <f aca="false">TRUNC(G347 * (1 + 26.86 / 100), 2)</f>
        <v>46.79</v>
      </c>
      <c r="I347" s="210" t="n">
        <f aca="false">TRUNC(F347 * H347, 2)</f>
        <v>2558.47</v>
      </c>
      <c r="J347" s="211" t="n">
        <f aca="false">I347 / 3880273.79</f>
        <v>0.000659352957668484</v>
      </c>
    </row>
    <row r="348" s="200" customFormat="true" ht="12.75" hidden="false" customHeight="false" outlineLevel="0" collapsed="false">
      <c r="A348" s="201" t="s">
        <v>997</v>
      </c>
      <c r="B348" s="202"/>
      <c r="C348" s="202"/>
      <c r="D348" s="202" t="s">
        <v>610</v>
      </c>
      <c r="E348" s="202"/>
      <c r="F348" s="203"/>
      <c r="G348" s="202"/>
      <c r="H348" s="202"/>
      <c r="I348" s="204" t="n">
        <v>230567.04</v>
      </c>
      <c r="J348" s="205" t="n">
        <f aca="false">I348 / 3880273.79</f>
        <v>0.0594203018854502</v>
      </c>
      <c r="K348" s="199"/>
    </row>
    <row r="349" s="200" customFormat="true" ht="12.75" hidden="false" customHeight="false" outlineLevel="0" collapsed="false">
      <c r="A349" s="201" t="s">
        <v>998</v>
      </c>
      <c r="B349" s="202"/>
      <c r="C349" s="202"/>
      <c r="D349" s="202" t="s">
        <v>999</v>
      </c>
      <c r="E349" s="202"/>
      <c r="F349" s="203"/>
      <c r="G349" s="202"/>
      <c r="H349" s="202"/>
      <c r="I349" s="204" t="n">
        <v>150835.94</v>
      </c>
      <c r="J349" s="205" t="n">
        <f aca="false">I349 / 3880273.79</f>
        <v>0.0388724992521726</v>
      </c>
      <c r="K349" s="199"/>
    </row>
    <row r="350" s="200" customFormat="true" ht="63.75" hidden="false" customHeight="false" outlineLevel="0" collapsed="false">
      <c r="A350" s="206" t="s">
        <v>1000</v>
      </c>
      <c r="B350" s="207" t="s">
        <v>1001</v>
      </c>
      <c r="C350" s="208" t="s">
        <v>203</v>
      </c>
      <c r="D350" s="208" t="s">
        <v>1002</v>
      </c>
      <c r="E350" s="209" t="s">
        <v>164</v>
      </c>
      <c r="F350" s="207" t="n">
        <v>65.69</v>
      </c>
      <c r="G350" s="210" t="n">
        <v>92.56</v>
      </c>
      <c r="H350" s="210" t="n">
        <f aca="false">TRUNC(G350 * (1 + 26.86 / 100), 2)</f>
        <v>117.42</v>
      </c>
      <c r="I350" s="210" t="n">
        <f aca="false">TRUNC(F350 * H350, 2)</f>
        <v>7713.31</v>
      </c>
      <c r="J350" s="211" t="n">
        <f aca="false">I350 / 3880273.79</f>
        <v>0.00198782622501491</v>
      </c>
    </row>
    <row r="351" s="200" customFormat="true" ht="63.75" hidden="false" customHeight="false" outlineLevel="0" collapsed="false">
      <c r="A351" s="206" t="s">
        <v>1003</v>
      </c>
      <c r="B351" s="207" t="s">
        <v>1004</v>
      </c>
      <c r="C351" s="208" t="s">
        <v>203</v>
      </c>
      <c r="D351" s="208" t="s">
        <v>1005</v>
      </c>
      <c r="E351" s="209" t="s">
        <v>164</v>
      </c>
      <c r="F351" s="207" t="n">
        <v>68.6</v>
      </c>
      <c r="G351" s="210" t="n">
        <v>81.44</v>
      </c>
      <c r="H351" s="210" t="n">
        <f aca="false">TRUNC(G351 * (1 + 26.86 / 100), 2)</f>
        <v>103.31</v>
      </c>
      <c r="I351" s="210" t="n">
        <f aca="false">TRUNC(F351 * H351, 2)</f>
        <v>7087.06</v>
      </c>
      <c r="J351" s="211" t="n">
        <f aca="false">I351 / 3880273.79</f>
        <v>0.00182643297446287</v>
      </c>
    </row>
    <row r="352" s="200" customFormat="true" ht="63.75" hidden="false" customHeight="false" outlineLevel="0" collapsed="false">
      <c r="A352" s="206" t="s">
        <v>1006</v>
      </c>
      <c r="B352" s="207" t="s">
        <v>1007</v>
      </c>
      <c r="C352" s="208" t="s">
        <v>203</v>
      </c>
      <c r="D352" s="208" t="s">
        <v>1008</v>
      </c>
      <c r="E352" s="209" t="s">
        <v>164</v>
      </c>
      <c r="F352" s="207" t="n">
        <v>883.61</v>
      </c>
      <c r="G352" s="210" t="n">
        <v>74.25</v>
      </c>
      <c r="H352" s="210" t="n">
        <f aca="false">TRUNC(G352 * (1 + 26.86 / 100), 2)</f>
        <v>94.19</v>
      </c>
      <c r="I352" s="210" t="n">
        <f aca="false">TRUNC(F352 * H352, 2)</f>
        <v>83227.22</v>
      </c>
      <c r="J352" s="211" t="n">
        <f aca="false">I352 / 3880273.79</f>
        <v>0.0214488009105151</v>
      </c>
      <c r="K352" s="199"/>
    </row>
    <row r="353" s="200" customFormat="true" ht="38.25" hidden="false" customHeight="false" outlineLevel="0" collapsed="false">
      <c r="A353" s="206" t="s">
        <v>1009</v>
      </c>
      <c r="B353" s="207" t="s">
        <v>1010</v>
      </c>
      <c r="C353" s="208" t="s">
        <v>109</v>
      </c>
      <c r="D353" s="208" t="s">
        <v>1011</v>
      </c>
      <c r="E353" s="209" t="s">
        <v>164</v>
      </c>
      <c r="F353" s="207" t="n">
        <v>30.84</v>
      </c>
      <c r="G353" s="210" t="n">
        <v>25.14</v>
      </c>
      <c r="H353" s="210" t="n">
        <f aca="false">TRUNC(G353 * (1 + 26.86 / 100), 2)</f>
        <v>31.89</v>
      </c>
      <c r="I353" s="210" t="n">
        <f aca="false">TRUNC(F353 * H353, 2)</f>
        <v>983.48</v>
      </c>
      <c r="J353" s="211" t="n">
        <f aca="false">I353 / 3880273.79</f>
        <v>0.000253456341801077</v>
      </c>
    </row>
    <row r="354" s="200" customFormat="true" ht="51" hidden="false" customHeight="false" outlineLevel="0" collapsed="false">
      <c r="A354" s="206" t="s">
        <v>1012</v>
      </c>
      <c r="B354" s="207" t="s">
        <v>1013</v>
      </c>
      <c r="C354" s="208" t="s">
        <v>203</v>
      </c>
      <c r="D354" s="208" t="s">
        <v>1014</v>
      </c>
      <c r="E354" s="209" t="s">
        <v>164</v>
      </c>
      <c r="F354" s="207" t="n">
        <v>29.71</v>
      </c>
      <c r="G354" s="210" t="n">
        <v>74.24</v>
      </c>
      <c r="H354" s="210" t="n">
        <f aca="false">TRUNC(G354 * (1 + 26.86 / 100), 2)</f>
        <v>94.18</v>
      </c>
      <c r="I354" s="210" t="n">
        <f aca="false">TRUNC(F354 * H354, 2)</f>
        <v>2798.08</v>
      </c>
      <c r="J354" s="211" t="n">
        <f aca="false">I354 / 3880273.79</f>
        <v>0.000721103754897667</v>
      </c>
    </row>
    <row r="355" s="200" customFormat="true" ht="76.5" hidden="false" customHeight="false" outlineLevel="0" collapsed="false">
      <c r="A355" s="206" t="s">
        <v>1015</v>
      </c>
      <c r="B355" s="207" t="s">
        <v>1016</v>
      </c>
      <c r="C355" s="208" t="s">
        <v>109</v>
      </c>
      <c r="D355" s="208" t="s">
        <v>1017</v>
      </c>
      <c r="E355" s="209" t="s">
        <v>164</v>
      </c>
      <c r="F355" s="207" t="n">
        <v>1078.46</v>
      </c>
      <c r="G355" s="210" t="n">
        <v>35.84</v>
      </c>
      <c r="H355" s="210" t="n">
        <f aca="false">TRUNC(G355 * (1 + 26.86 / 100), 2)</f>
        <v>45.46</v>
      </c>
      <c r="I355" s="210" t="n">
        <f aca="false">TRUNC(F355 * H355, 2)</f>
        <v>49026.79</v>
      </c>
      <c r="J355" s="211" t="n">
        <f aca="false">I355 / 3880273.79</f>
        <v>0.012634879045481</v>
      </c>
    </row>
    <row r="356" s="200" customFormat="true" ht="12.75" hidden="false" customHeight="false" outlineLevel="0" collapsed="false">
      <c r="A356" s="201" t="s">
        <v>1018</v>
      </c>
      <c r="B356" s="202"/>
      <c r="C356" s="202"/>
      <c r="D356" s="202" t="s">
        <v>1019</v>
      </c>
      <c r="E356" s="202"/>
      <c r="F356" s="203"/>
      <c r="G356" s="202"/>
      <c r="H356" s="202"/>
      <c r="I356" s="204" t="n">
        <v>79731.1</v>
      </c>
      <c r="J356" s="205" t="n">
        <f aca="false">I356 / 3880273.79</f>
        <v>0.0205478026332776</v>
      </c>
    </row>
    <row r="357" s="200" customFormat="true" ht="25.5" hidden="false" customHeight="false" outlineLevel="0" collapsed="false">
      <c r="A357" s="206" t="s">
        <v>1020</v>
      </c>
      <c r="B357" s="207" t="s">
        <v>1021</v>
      </c>
      <c r="C357" s="208" t="s">
        <v>109</v>
      </c>
      <c r="D357" s="208" t="s">
        <v>1022</v>
      </c>
      <c r="E357" s="209" t="s">
        <v>269</v>
      </c>
      <c r="F357" s="207" t="n">
        <v>1176.3</v>
      </c>
      <c r="G357" s="210" t="n">
        <v>44.11</v>
      </c>
      <c r="H357" s="210" t="n">
        <f aca="false">TRUNC(G357 * (1 + 26.86 / 100), 2)</f>
        <v>55.95</v>
      </c>
      <c r="I357" s="210" t="n">
        <f aca="false">TRUNC(F357 * H357, 2)</f>
        <v>65813.98</v>
      </c>
      <c r="J357" s="211" t="n">
        <f aca="false">I357 / 3880273.79</f>
        <v>0.0169611691240994</v>
      </c>
      <c r="K357" s="199"/>
    </row>
    <row r="358" s="200" customFormat="true" ht="25.5" hidden="false" customHeight="false" outlineLevel="0" collapsed="false">
      <c r="A358" s="206" t="s">
        <v>1023</v>
      </c>
      <c r="B358" s="207" t="s">
        <v>1024</v>
      </c>
      <c r="C358" s="208" t="s">
        <v>203</v>
      </c>
      <c r="D358" s="208" t="s">
        <v>1025</v>
      </c>
      <c r="E358" s="209" t="s">
        <v>269</v>
      </c>
      <c r="F358" s="207" t="n">
        <v>60.15</v>
      </c>
      <c r="G358" s="210" t="n">
        <v>70.59</v>
      </c>
      <c r="H358" s="210" t="n">
        <f aca="false">TRUNC(G358 * (1 + 26.86 / 100), 2)</f>
        <v>89.55</v>
      </c>
      <c r="I358" s="210" t="n">
        <f aca="false">TRUNC(F358 * H358, 2)</f>
        <v>5386.43</v>
      </c>
      <c r="J358" s="211" t="n">
        <f aca="false">I358 / 3880273.79</f>
        <v>0.00138815720011345</v>
      </c>
    </row>
    <row r="359" s="200" customFormat="true" ht="51" hidden="false" customHeight="false" outlineLevel="0" collapsed="false">
      <c r="A359" s="206" t="s">
        <v>1026</v>
      </c>
      <c r="B359" s="207" t="s">
        <v>1027</v>
      </c>
      <c r="C359" s="208" t="s">
        <v>203</v>
      </c>
      <c r="D359" s="208" t="s">
        <v>1028</v>
      </c>
      <c r="E359" s="209" t="s">
        <v>269</v>
      </c>
      <c r="F359" s="207" t="n">
        <v>128.05</v>
      </c>
      <c r="G359" s="210" t="n">
        <v>52.52</v>
      </c>
      <c r="H359" s="210" t="n">
        <f aca="false">TRUNC(G359 * (1 + 26.86 / 100), 2)</f>
        <v>66.62</v>
      </c>
      <c r="I359" s="210" t="n">
        <f aca="false">TRUNC(F359 * H359, 2)</f>
        <v>8530.69</v>
      </c>
      <c r="J359" s="211" t="n">
        <f aca="false">I359 / 3880273.79</f>
        <v>0.00219847630906478</v>
      </c>
      <c r="K359" s="199"/>
    </row>
    <row r="360" s="200" customFormat="true" ht="12.75" hidden="false" customHeight="false" outlineLevel="0" collapsed="false">
      <c r="A360" s="201" t="s">
        <v>1029</v>
      </c>
      <c r="B360" s="202"/>
      <c r="C360" s="202"/>
      <c r="D360" s="202" t="s">
        <v>1030</v>
      </c>
      <c r="E360" s="202"/>
      <c r="F360" s="203"/>
      <c r="G360" s="202"/>
      <c r="H360" s="202"/>
      <c r="I360" s="204" t="n">
        <v>182629.74</v>
      </c>
      <c r="J360" s="205" t="n">
        <f aca="false">I360 / 3880273.79</f>
        <v>0.0470661994188817</v>
      </c>
    </row>
    <row r="361" s="200" customFormat="true" ht="12.75" hidden="false" customHeight="false" outlineLevel="0" collapsed="false">
      <c r="A361" s="201" t="s">
        <v>1031</v>
      </c>
      <c r="B361" s="202"/>
      <c r="C361" s="202"/>
      <c r="D361" s="202" t="s">
        <v>1032</v>
      </c>
      <c r="E361" s="202"/>
      <c r="F361" s="203"/>
      <c r="G361" s="202"/>
      <c r="H361" s="202"/>
      <c r="I361" s="204" t="n">
        <v>88236.61</v>
      </c>
      <c r="J361" s="205" t="n">
        <f aca="false">I361 / 3880273.79</f>
        <v>0.0227397897095297</v>
      </c>
      <c r="K361" s="199"/>
    </row>
    <row r="362" s="200" customFormat="true" ht="89.25" hidden="false" customHeight="false" outlineLevel="0" collapsed="false">
      <c r="A362" s="206" t="s">
        <v>1033</v>
      </c>
      <c r="B362" s="207" t="s">
        <v>1034</v>
      </c>
      <c r="C362" s="208" t="s">
        <v>203</v>
      </c>
      <c r="D362" s="208" t="s">
        <v>1035</v>
      </c>
      <c r="E362" s="209" t="s">
        <v>164</v>
      </c>
      <c r="F362" s="207" t="n">
        <v>252.38</v>
      </c>
      <c r="G362" s="210" t="n">
        <v>56.71</v>
      </c>
      <c r="H362" s="210" t="n">
        <f aca="false">TRUNC(G362 * (1 + 26.86 / 100), 2)</f>
        <v>71.94</v>
      </c>
      <c r="I362" s="210" t="n">
        <f aca="false">TRUNC(F362 * H362, 2)</f>
        <v>18156.21</v>
      </c>
      <c r="J362" s="211" t="n">
        <f aca="false">I362 / 3880273.79</f>
        <v>0.00467910538859166</v>
      </c>
    </row>
    <row r="363" s="200" customFormat="true" ht="51" hidden="false" customHeight="false" outlineLevel="0" collapsed="false">
      <c r="A363" s="206" t="s">
        <v>1036</v>
      </c>
      <c r="B363" s="207" t="s">
        <v>532</v>
      </c>
      <c r="C363" s="208" t="s">
        <v>109</v>
      </c>
      <c r="D363" s="208" t="s">
        <v>533</v>
      </c>
      <c r="E363" s="209" t="s">
        <v>164</v>
      </c>
      <c r="F363" s="207" t="n">
        <v>1745.03</v>
      </c>
      <c r="G363" s="210" t="n">
        <v>3.19</v>
      </c>
      <c r="H363" s="210" t="n">
        <f aca="false">TRUNC(G363 * (1 + 26.86 / 100), 2)</f>
        <v>4.04</v>
      </c>
      <c r="I363" s="210" t="n">
        <f aca="false">TRUNC(F363 * H363, 2)</f>
        <v>7049.92</v>
      </c>
      <c r="J363" s="211" t="n">
        <f aca="false">I363 / 3880273.79</f>
        <v>0.00181686148492115</v>
      </c>
      <c r="K363" s="199"/>
    </row>
    <row r="364" s="200" customFormat="true" ht="89.25" hidden="false" customHeight="false" outlineLevel="0" collapsed="false">
      <c r="A364" s="206" t="s">
        <v>1037</v>
      </c>
      <c r="B364" s="207" t="s">
        <v>1038</v>
      </c>
      <c r="C364" s="208" t="s">
        <v>109</v>
      </c>
      <c r="D364" s="208" t="s">
        <v>1039</v>
      </c>
      <c r="E364" s="209" t="s">
        <v>164</v>
      </c>
      <c r="F364" s="207" t="n">
        <v>1745.03</v>
      </c>
      <c r="G364" s="210" t="n">
        <v>28.48</v>
      </c>
      <c r="H364" s="210" t="n">
        <f aca="false">TRUNC(G364 * (1 + 26.86 / 100), 2)</f>
        <v>36.12</v>
      </c>
      <c r="I364" s="210" t="n">
        <f aca="false">TRUNC(F364 * H364, 2)</f>
        <v>63030.48</v>
      </c>
      <c r="J364" s="211" t="n">
        <f aca="false">I364 / 3880273.79</f>
        <v>0.0162438228360169</v>
      </c>
    </row>
    <row r="365" s="200" customFormat="true" ht="12.75" hidden="false" customHeight="false" outlineLevel="0" collapsed="false">
      <c r="A365" s="201" t="s">
        <v>1040</v>
      </c>
      <c r="B365" s="202"/>
      <c r="C365" s="202"/>
      <c r="D365" s="202" t="s">
        <v>1041</v>
      </c>
      <c r="E365" s="202"/>
      <c r="F365" s="203"/>
      <c r="G365" s="202"/>
      <c r="H365" s="202"/>
      <c r="I365" s="204" t="n">
        <v>94393.13</v>
      </c>
      <c r="J365" s="205" t="n">
        <f aca="false">I365 / 3880273.79</f>
        <v>0.024326409709352</v>
      </c>
      <c r="K365" s="199"/>
    </row>
    <row r="366" s="200" customFormat="true" ht="51" hidden="false" customHeight="false" outlineLevel="0" collapsed="false">
      <c r="A366" s="206" t="s">
        <v>1042</v>
      </c>
      <c r="B366" s="207" t="s">
        <v>1043</v>
      </c>
      <c r="C366" s="208" t="s">
        <v>203</v>
      </c>
      <c r="D366" s="208" t="s">
        <v>1044</v>
      </c>
      <c r="E366" s="209" t="s">
        <v>164</v>
      </c>
      <c r="F366" s="207" t="n">
        <v>172.26</v>
      </c>
      <c r="G366" s="210" t="n">
        <v>140.54</v>
      </c>
      <c r="H366" s="210" t="n">
        <f aca="false">TRUNC(G366 * (1 + 26.86 / 100), 2)</f>
        <v>178.28</v>
      </c>
      <c r="I366" s="210" t="n">
        <f aca="false">TRUNC(F366 * H366, 2)</f>
        <v>30710.51</v>
      </c>
      <c r="J366" s="211" t="n">
        <f aca="false">I366 / 3880273.79</f>
        <v>0.00791452141319131</v>
      </c>
      <c r="K366" s="199"/>
    </row>
    <row r="367" s="200" customFormat="true" ht="63.75" hidden="false" customHeight="false" outlineLevel="0" collapsed="false">
      <c r="A367" s="206" t="s">
        <v>1045</v>
      </c>
      <c r="B367" s="207" t="s">
        <v>1046</v>
      </c>
      <c r="C367" s="208" t="s">
        <v>109</v>
      </c>
      <c r="D367" s="208" t="s">
        <v>1047</v>
      </c>
      <c r="E367" s="209" t="s">
        <v>164</v>
      </c>
      <c r="F367" s="207" t="n">
        <v>945.08</v>
      </c>
      <c r="G367" s="210" t="n">
        <v>6.81</v>
      </c>
      <c r="H367" s="210" t="n">
        <f aca="false">TRUNC(G367 * (1 + 26.86 / 100), 2)</f>
        <v>8.63</v>
      </c>
      <c r="I367" s="210" t="n">
        <f aca="false">TRUNC(F367 * H367, 2)</f>
        <v>8156.04</v>
      </c>
      <c r="J367" s="211" t="n">
        <f aca="false">I367 / 3880273.79</f>
        <v>0.00210192384388422</v>
      </c>
    </row>
    <row r="368" s="200" customFormat="true" ht="63.75" hidden="false" customHeight="false" outlineLevel="0" collapsed="false">
      <c r="A368" s="206" t="s">
        <v>1048</v>
      </c>
      <c r="B368" s="207" t="s">
        <v>1049</v>
      </c>
      <c r="C368" s="208" t="s">
        <v>109</v>
      </c>
      <c r="D368" s="208" t="s">
        <v>1050</v>
      </c>
      <c r="E368" s="209" t="s">
        <v>164</v>
      </c>
      <c r="F368" s="207" t="n">
        <v>112.29</v>
      </c>
      <c r="G368" s="210" t="n">
        <v>5.14</v>
      </c>
      <c r="H368" s="210" t="n">
        <f aca="false">TRUNC(G368 * (1 + 26.86 / 100), 2)</f>
        <v>6.52</v>
      </c>
      <c r="I368" s="210" t="n">
        <f aca="false">TRUNC(F368 * H368, 2)</f>
        <v>732.13</v>
      </c>
      <c r="J368" s="211" t="n">
        <f aca="false">I368 / 3880273.79</f>
        <v>0.000188679984872923</v>
      </c>
      <c r="K368" s="199"/>
    </row>
    <row r="369" s="200" customFormat="true" ht="63.75" hidden="false" customHeight="false" outlineLevel="0" collapsed="false">
      <c r="A369" s="206" t="s">
        <v>1051</v>
      </c>
      <c r="B369" s="207" t="s">
        <v>1052</v>
      </c>
      <c r="C369" s="208" t="s">
        <v>109</v>
      </c>
      <c r="D369" s="208" t="s">
        <v>1053</v>
      </c>
      <c r="E369" s="209" t="s">
        <v>164</v>
      </c>
      <c r="F369" s="207" t="n">
        <v>945.08</v>
      </c>
      <c r="G369" s="210" t="n">
        <v>42.37</v>
      </c>
      <c r="H369" s="210" t="n">
        <f aca="false">TRUNC(G369 * (1 + 26.86 / 100), 2)</f>
        <v>53.75</v>
      </c>
      <c r="I369" s="210" t="n">
        <f aca="false">TRUNC(F369 * H369, 2)</f>
        <v>50798.05</v>
      </c>
      <c r="J369" s="211" t="n">
        <f aca="false">I369 / 3880273.79</f>
        <v>0.0130913571436411</v>
      </c>
    </row>
    <row r="370" s="200" customFormat="true" ht="63.75" hidden="false" customHeight="false" outlineLevel="0" collapsed="false">
      <c r="A370" s="206" t="s">
        <v>1054</v>
      </c>
      <c r="B370" s="207" t="s">
        <v>1055</v>
      </c>
      <c r="C370" s="208" t="s">
        <v>109</v>
      </c>
      <c r="D370" s="208" t="s">
        <v>1056</v>
      </c>
      <c r="E370" s="209" t="s">
        <v>164</v>
      </c>
      <c r="F370" s="207" t="n">
        <v>112.29</v>
      </c>
      <c r="G370" s="210" t="n">
        <v>28.06</v>
      </c>
      <c r="H370" s="210" t="n">
        <f aca="false">TRUNC(G370 * (1 + 26.86 / 100), 2)</f>
        <v>35.59</v>
      </c>
      <c r="I370" s="210" t="n">
        <f aca="false">TRUNC(F370 * H370, 2)</f>
        <v>3996.4</v>
      </c>
      <c r="J370" s="211" t="n">
        <f aca="false">I370 / 3880273.79</f>
        <v>0.00102992732376238</v>
      </c>
      <c r="K370" s="199"/>
    </row>
    <row r="371" s="200" customFormat="true" ht="12.75" hidden="false" customHeight="false" outlineLevel="0" collapsed="false">
      <c r="A371" s="201" t="s">
        <v>1057</v>
      </c>
      <c r="B371" s="202"/>
      <c r="C371" s="202"/>
      <c r="D371" s="202" t="s">
        <v>1058</v>
      </c>
      <c r="E371" s="202"/>
      <c r="F371" s="203"/>
      <c r="G371" s="202"/>
      <c r="H371" s="202"/>
      <c r="I371" s="204" t="n">
        <v>130345.05</v>
      </c>
      <c r="J371" s="205" t="n">
        <f aca="false">I371 / 3880273.79</f>
        <v>0.0335917146712475</v>
      </c>
    </row>
    <row r="372" s="200" customFormat="true" ht="38.25" hidden="false" customHeight="false" outlineLevel="0" collapsed="false">
      <c r="A372" s="206" t="s">
        <v>1059</v>
      </c>
      <c r="B372" s="207" t="s">
        <v>1060</v>
      </c>
      <c r="C372" s="208" t="s">
        <v>203</v>
      </c>
      <c r="D372" s="208" t="s">
        <v>1061</v>
      </c>
      <c r="E372" s="209" t="s">
        <v>164</v>
      </c>
      <c r="F372" s="207" t="n">
        <v>1004.23</v>
      </c>
      <c r="G372" s="210" t="n">
        <v>101.38</v>
      </c>
      <c r="H372" s="210" t="n">
        <f aca="false">TRUNC(G372 * (1 + 26.86 / 100), 2)</f>
        <v>128.61</v>
      </c>
      <c r="I372" s="210" t="n">
        <f aca="false">TRUNC(F372 * H372, 2)</f>
        <v>129154.02</v>
      </c>
      <c r="J372" s="211" t="n">
        <f aca="false">I372 / 3880273.79</f>
        <v>0.0332847698357904</v>
      </c>
      <c r="K372" s="199"/>
    </row>
    <row r="373" s="200" customFormat="true" ht="51" hidden="false" customHeight="false" outlineLevel="0" collapsed="false">
      <c r="A373" s="206" t="s">
        <v>1062</v>
      </c>
      <c r="B373" s="207" t="s">
        <v>1063</v>
      </c>
      <c r="C373" s="208" t="s">
        <v>109</v>
      </c>
      <c r="D373" s="208" t="s">
        <v>1064</v>
      </c>
      <c r="E373" s="209" t="s">
        <v>164</v>
      </c>
      <c r="F373" s="207" t="n">
        <v>30.84</v>
      </c>
      <c r="G373" s="210" t="n">
        <v>4.22</v>
      </c>
      <c r="H373" s="210" t="n">
        <f aca="false">TRUNC(G373 * (1 + 26.86 / 100), 2)</f>
        <v>5.35</v>
      </c>
      <c r="I373" s="210" t="n">
        <f aca="false">TRUNC(F373 * H373, 2)</f>
        <v>164.99</v>
      </c>
      <c r="J373" s="211" t="n">
        <f aca="false">I373 / 3880273.79</f>
        <v>4.25201954628052E-005</v>
      </c>
    </row>
    <row r="374" s="200" customFormat="true" ht="63.75" hidden="false" customHeight="false" outlineLevel="0" collapsed="false">
      <c r="A374" s="206" t="s">
        <v>1065</v>
      </c>
      <c r="B374" s="207" t="s">
        <v>1066</v>
      </c>
      <c r="C374" s="208" t="s">
        <v>109</v>
      </c>
      <c r="D374" s="208" t="s">
        <v>1067</v>
      </c>
      <c r="E374" s="209" t="s">
        <v>164</v>
      </c>
      <c r="F374" s="207" t="n">
        <v>30.84</v>
      </c>
      <c r="G374" s="210" t="n">
        <v>26.23</v>
      </c>
      <c r="H374" s="210" t="n">
        <f aca="false">TRUNC(G374 * (1 + 26.86 / 100), 2)</f>
        <v>33.27</v>
      </c>
      <c r="I374" s="210" t="n">
        <f aca="false">TRUNC(F374 * H374, 2)</f>
        <v>1026.04</v>
      </c>
      <c r="J374" s="211" t="n">
        <f aca="false">I374 / 3880273.79</f>
        <v>0.000264424639994282</v>
      </c>
    </row>
    <row r="375" s="200" customFormat="true" ht="12.75" hidden="false" customHeight="false" outlineLevel="0" collapsed="false">
      <c r="A375" s="201" t="s">
        <v>1068</v>
      </c>
      <c r="B375" s="202"/>
      <c r="C375" s="202"/>
      <c r="D375" s="202" t="s">
        <v>1069</v>
      </c>
      <c r="E375" s="202"/>
      <c r="F375" s="203"/>
      <c r="G375" s="202"/>
      <c r="H375" s="202"/>
      <c r="I375" s="204" t="n">
        <v>199729.44</v>
      </c>
      <c r="J375" s="205" t="n">
        <f aca="false">I375 / 3880273.79</f>
        <v>0.0514730276288056</v>
      </c>
      <c r="K375" s="199"/>
    </row>
    <row r="376" s="200" customFormat="true" ht="12.75" hidden="false" customHeight="false" outlineLevel="0" collapsed="false">
      <c r="A376" s="201" t="s">
        <v>1070</v>
      </c>
      <c r="B376" s="202"/>
      <c r="C376" s="202"/>
      <c r="D376" s="202" t="s">
        <v>1071</v>
      </c>
      <c r="E376" s="202"/>
      <c r="F376" s="203"/>
      <c r="G376" s="202"/>
      <c r="H376" s="202"/>
      <c r="I376" s="204" t="n">
        <v>111963.25</v>
      </c>
      <c r="J376" s="205" t="n">
        <f aca="false">I376 / 3880273.79</f>
        <v>0.0288544716325288</v>
      </c>
    </row>
    <row r="377" s="200" customFormat="true" ht="89.25" hidden="false" customHeight="false" outlineLevel="0" collapsed="false">
      <c r="A377" s="206" t="s">
        <v>1072</v>
      </c>
      <c r="B377" s="207" t="s">
        <v>1073</v>
      </c>
      <c r="C377" s="208" t="s">
        <v>203</v>
      </c>
      <c r="D377" s="208" t="s">
        <v>1074</v>
      </c>
      <c r="E377" s="209" t="s">
        <v>168</v>
      </c>
      <c r="F377" s="207" t="n">
        <v>9</v>
      </c>
      <c r="G377" s="210" t="n">
        <v>919.26</v>
      </c>
      <c r="H377" s="210" t="n">
        <f aca="false">TRUNC(G377 * (1 + 26.86 / 100), 2)</f>
        <v>1166.17</v>
      </c>
      <c r="I377" s="210" t="n">
        <f aca="false">TRUNC(F377 * H377, 2)</f>
        <v>10495.53</v>
      </c>
      <c r="J377" s="211" t="n">
        <f aca="false">I377 / 3880273.79</f>
        <v>0.00270484263946746</v>
      </c>
    </row>
    <row r="378" s="200" customFormat="true" ht="89.25" hidden="false" customHeight="false" outlineLevel="0" collapsed="false">
      <c r="A378" s="206" t="s">
        <v>1075</v>
      </c>
      <c r="B378" s="207" t="s">
        <v>1076</v>
      </c>
      <c r="C378" s="208" t="s">
        <v>203</v>
      </c>
      <c r="D378" s="208" t="s">
        <v>1077</v>
      </c>
      <c r="E378" s="209" t="s">
        <v>168</v>
      </c>
      <c r="F378" s="207" t="n">
        <v>12</v>
      </c>
      <c r="G378" s="210" t="n">
        <v>938.37</v>
      </c>
      <c r="H378" s="210" t="n">
        <f aca="false">TRUNC(G378 * (1 + 26.86 / 100), 2)</f>
        <v>1190.41</v>
      </c>
      <c r="I378" s="210" t="n">
        <f aca="false">TRUNC(F378 * H378, 2)</f>
        <v>14284.92</v>
      </c>
      <c r="J378" s="211" t="n">
        <f aca="false">I378 / 3880273.79</f>
        <v>0.00368142063501143</v>
      </c>
    </row>
    <row r="379" s="200" customFormat="true" ht="89.25" hidden="false" customHeight="false" outlineLevel="0" collapsed="false">
      <c r="A379" s="206" t="s">
        <v>1078</v>
      </c>
      <c r="B379" s="207" t="s">
        <v>1079</v>
      </c>
      <c r="C379" s="208" t="s">
        <v>203</v>
      </c>
      <c r="D379" s="208" t="s">
        <v>1080</v>
      </c>
      <c r="E379" s="209" t="s">
        <v>168</v>
      </c>
      <c r="F379" s="207" t="n">
        <v>43</v>
      </c>
      <c r="G379" s="210" t="n">
        <v>976.59</v>
      </c>
      <c r="H379" s="210" t="n">
        <f aca="false">TRUNC(G379 * (1 + 26.86 / 100), 2)</f>
        <v>1238.9</v>
      </c>
      <c r="I379" s="210" t="n">
        <f aca="false">TRUNC(F379 * H379, 2)</f>
        <v>53272.7</v>
      </c>
      <c r="J379" s="211" t="n">
        <f aca="false">I379 / 3880273.79</f>
        <v>0.0137291085328286</v>
      </c>
      <c r="K379" s="199"/>
    </row>
    <row r="380" s="200" customFormat="true" ht="89.25" hidden="false" customHeight="false" outlineLevel="0" collapsed="false">
      <c r="A380" s="206" t="s">
        <v>1081</v>
      </c>
      <c r="B380" s="207" t="s">
        <v>1082</v>
      </c>
      <c r="C380" s="208" t="s">
        <v>203</v>
      </c>
      <c r="D380" s="208" t="s">
        <v>1083</v>
      </c>
      <c r="E380" s="209" t="s">
        <v>168</v>
      </c>
      <c r="F380" s="207" t="n">
        <v>1</v>
      </c>
      <c r="G380" s="210" t="n">
        <v>1124.53</v>
      </c>
      <c r="H380" s="210" t="n">
        <f aca="false">TRUNC(G380 * (1 + 26.86 / 100), 2)</f>
        <v>1426.57</v>
      </c>
      <c r="I380" s="210" t="n">
        <f aca="false">TRUNC(F380 * H380, 2)</f>
        <v>1426.57</v>
      </c>
      <c r="J380" s="211" t="n">
        <f aca="false">I380 / 3880273.79</f>
        <v>0.00036764673762879</v>
      </c>
    </row>
    <row r="381" s="200" customFormat="true" ht="114.75" hidden="false" customHeight="false" outlineLevel="0" collapsed="false">
      <c r="A381" s="206" t="s">
        <v>1084</v>
      </c>
      <c r="B381" s="207" t="s">
        <v>1085</v>
      </c>
      <c r="C381" s="208" t="s">
        <v>203</v>
      </c>
      <c r="D381" s="208" t="s">
        <v>1086</v>
      </c>
      <c r="E381" s="209" t="s">
        <v>168</v>
      </c>
      <c r="F381" s="207" t="n">
        <v>4</v>
      </c>
      <c r="G381" s="210" t="n">
        <v>1599.93</v>
      </c>
      <c r="H381" s="210" t="n">
        <f aca="false">TRUNC(G381 * (1 + 26.86 / 100), 2)</f>
        <v>2029.67</v>
      </c>
      <c r="I381" s="210" t="n">
        <f aca="false">TRUNC(F381 * H381, 2)</f>
        <v>8118.68</v>
      </c>
      <c r="J381" s="211" t="n">
        <f aca="false">I381 / 3880273.79</f>
        <v>0.00209229565731237</v>
      </c>
    </row>
    <row r="382" s="200" customFormat="true" ht="102" hidden="false" customHeight="false" outlineLevel="0" collapsed="false">
      <c r="A382" s="206" t="s">
        <v>1087</v>
      </c>
      <c r="B382" s="207" t="s">
        <v>1088</v>
      </c>
      <c r="C382" s="208" t="s">
        <v>203</v>
      </c>
      <c r="D382" s="208" t="s">
        <v>1089</v>
      </c>
      <c r="E382" s="209" t="s">
        <v>168</v>
      </c>
      <c r="F382" s="207" t="n">
        <v>24</v>
      </c>
      <c r="G382" s="210" t="n">
        <v>427.21</v>
      </c>
      <c r="H382" s="210" t="n">
        <f aca="false">TRUNC(G382 * (1 + 26.86 / 100), 2)</f>
        <v>541.95</v>
      </c>
      <c r="I382" s="210" t="n">
        <f aca="false">TRUNC(F382 * H382, 2)</f>
        <v>13006.8</v>
      </c>
      <c r="J382" s="211" t="n">
        <f aca="false">I382 / 3880273.79</f>
        <v>0.00335203150703446</v>
      </c>
    </row>
    <row r="383" s="200" customFormat="true" ht="51" hidden="false" customHeight="false" outlineLevel="0" collapsed="false">
      <c r="A383" s="206" t="s">
        <v>1090</v>
      </c>
      <c r="B383" s="207" t="s">
        <v>1091</v>
      </c>
      <c r="C383" s="208" t="s">
        <v>203</v>
      </c>
      <c r="D383" s="208" t="s">
        <v>1092</v>
      </c>
      <c r="E383" s="209" t="s">
        <v>168</v>
      </c>
      <c r="F383" s="207" t="n">
        <v>1</v>
      </c>
      <c r="G383" s="210" t="n">
        <v>2464.02</v>
      </c>
      <c r="H383" s="210" t="n">
        <f aca="false">TRUNC(G383 * (1 + 26.86 / 100), 2)</f>
        <v>3125.85</v>
      </c>
      <c r="I383" s="210" t="n">
        <f aca="false">TRUNC(F383 * H383, 2)</f>
        <v>3125.85</v>
      </c>
      <c r="J383" s="211" t="n">
        <f aca="false">I383 / 3880273.79</f>
        <v>0.000805574598384203</v>
      </c>
      <c r="K383" s="199"/>
    </row>
    <row r="384" s="200" customFormat="true" ht="51" hidden="false" customHeight="false" outlineLevel="0" collapsed="false">
      <c r="A384" s="206" t="s">
        <v>1093</v>
      </c>
      <c r="B384" s="207" t="s">
        <v>1094</v>
      </c>
      <c r="C384" s="208" t="s">
        <v>203</v>
      </c>
      <c r="D384" s="208" t="s">
        <v>1095</v>
      </c>
      <c r="E384" s="209" t="s">
        <v>168</v>
      </c>
      <c r="F384" s="207" t="n">
        <v>1</v>
      </c>
      <c r="G384" s="210" t="n">
        <v>4541.55</v>
      </c>
      <c r="H384" s="210" t="n">
        <f aca="false">TRUNC(G384 * (1 + 26.86 / 100), 2)</f>
        <v>5761.41</v>
      </c>
      <c r="I384" s="210" t="n">
        <f aca="false">TRUNC(F384 * H384, 2)</f>
        <v>5761.41</v>
      </c>
      <c r="J384" s="211" t="n">
        <f aca="false">I384 / 3880273.79</f>
        <v>0.00148479471083921</v>
      </c>
    </row>
    <row r="385" s="200" customFormat="true" ht="51" hidden="false" customHeight="false" outlineLevel="0" collapsed="false">
      <c r="A385" s="206" t="s">
        <v>1096</v>
      </c>
      <c r="B385" s="207" t="s">
        <v>1097</v>
      </c>
      <c r="C385" s="208" t="s">
        <v>203</v>
      </c>
      <c r="D385" s="208" t="s">
        <v>1098</v>
      </c>
      <c r="E385" s="209" t="s">
        <v>168</v>
      </c>
      <c r="F385" s="207" t="n">
        <v>1</v>
      </c>
      <c r="G385" s="210" t="n">
        <v>913.49</v>
      </c>
      <c r="H385" s="210" t="n">
        <f aca="false">TRUNC(G385 * (1 + 26.86 / 100), 2)</f>
        <v>1158.85</v>
      </c>
      <c r="I385" s="210" t="n">
        <f aca="false">TRUNC(F385 * H385, 2)</f>
        <v>1158.85</v>
      </c>
      <c r="J385" s="211" t="n">
        <f aca="false">I385 / 3880273.79</f>
        <v>0.000298651606231116</v>
      </c>
    </row>
    <row r="386" s="200" customFormat="true" ht="51" hidden="false" customHeight="false" outlineLevel="0" collapsed="false">
      <c r="A386" s="206" t="s">
        <v>1099</v>
      </c>
      <c r="B386" s="207" t="s">
        <v>1100</v>
      </c>
      <c r="C386" s="208" t="s">
        <v>203</v>
      </c>
      <c r="D386" s="208" t="s">
        <v>1101</v>
      </c>
      <c r="E386" s="209" t="s">
        <v>168</v>
      </c>
      <c r="F386" s="207" t="n">
        <v>1</v>
      </c>
      <c r="G386" s="210" t="n">
        <v>1034.17</v>
      </c>
      <c r="H386" s="210" t="n">
        <f aca="false">TRUNC(G386 * (1 + 26.86 / 100), 2)</f>
        <v>1311.94</v>
      </c>
      <c r="I386" s="210" t="n">
        <f aca="false">TRUNC(F386 * H386, 2)</f>
        <v>1311.94</v>
      </c>
      <c r="J386" s="211" t="n">
        <f aca="false">I386 / 3880273.79</f>
        <v>0.000338105007791216</v>
      </c>
    </row>
    <row r="387" s="200" customFormat="true" ht="12.75" hidden="false" customHeight="false" outlineLevel="0" collapsed="false">
      <c r="A387" s="201" t="s">
        <v>1102</v>
      </c>
      <c r="B387" s="202"/>
      <c r="C387" s="202"/>
      <c r="D387" s="202" t="s">
        <v>1103</v>
      </c>
      <c r="E387" s="202"/>
      <c r="F387" s="203"/>
      <c r="G387" s="202"/>
      <c r="H387" s="202"/>
      <c r="I387" s="204" t="n">
        <v>87766.19</v>
      </c>
      <c r="J387" s="205" t="n">
        <f aca="false">I387 / 3880273.79</f>
        <v>0.0226185559962767</v>
      </c>
    </row>
    <row r="388" s="200" customFormat="true" ht="63.75" hidden="false" customHeight="false" outlineLevel="0" collapsed="false">
      <c r="A388" s="206" t="s">
        <v>1104</v>
      </c>
      <c r="B388" s="207" t="s">
        <v>1105</v>
      </c>
      <c r="C388" s="208" t="s">
        <v>203</v>
      </c>
      <c r="D388" s="208" t="s">
        <v>1106</v>
      </c>
      <c r="E388" s="209" t="s">
        <v>168</v>
      </c>
      <c r="F388" s="207" t="n">
        <v>43</v>
      </c>
      <c r="G388" s="210" t="n">
        <v>370.72</v>
      </c>
      <c r="H388" s="210" t="n">
        <f aca="false">TRUNC(G388 * (1 + 26.86 / 100), 2)</f>
        <v>470.29</v>
      </c>
      <c r="I388" s="210" t="n">
        <f aca="false">TRUNC(F388 * H388, 2)</f>
        <v>20222.47</v>
      </c>
      <c r="J388" s="211" t="n">
        <f aca="false">I388 / 3880273.79</f>
        <v>0.00521160904988614</v>
      </c>
      <c r="K388" s="199"/>
    </row>
    <row r="389" s="200" customFormat="true" ht="63.75" hidden="false" customHeight="false" outlineLevel="0" collapsed="false">
      <c r="A389" s="206" t="s">
        <v>1107</v>
      </c>
      <c r="B389" s="207" t="s">
        <v>1108</v>
      </c>
      <c r="C389" s="208" t="s">
        <v>203</v>
      </c>
      <c r="D389" s="208" t="s">
        <v>1109</v>
      </c>
      <c r="E389" s="209" t="s">
        <v>168</v>
      </c>
      <c r="F389" s="207" t="n">
        <v>6</v>
      </c>
      <c r="G389" s="210" t="n">
        <v>889.73</v>
      </c>
      <c r="H389" s="210" t="n">
        <f aca="false">TRUNC(G389 * (1 + 26.86 / 100), 2)</f>
        <v>1128.71</v>
      </c>
      <c r="I389" s="210" t="n">
        <f aca="false">TRUNC(F389 * H389, 2)</f>
        <v>6772.26</v>
      </c>
      <c r="J389" s="211" t="n">
        <f aca="false">I389 / 3880273.79</f>
        <v>0.00174530467861651</v>
      </c>
    </row>
    <row r="390" s="200" customFormat="true" ht="63.75" hidden="false" customHeight="false" outlineLevel="0" collapsed="false">
      <c r="A390" s="206" t="s">
        <v>1110</v>
      </c>
      <c r="B390" s="207" t="s">
        <v>1111</v>
      </c>
      <c r="C390" s="208" t="s">
        <v>203</v>
      </c>
      <c r="D390" s="208" t="s">
        <v>1112</v>
      </c>
      <c r="E390" s="209" t="s">
        <v>168</v>
      </c>
      <c r="F390" s="207" t="n">
        <v>4</v>
      </c>
      <c r="G390" s="210" t="n">
        <v>2372.62</v>
      </c>
      <c r="H390" s="210" t="n">
        <f aca="false">TRUNC(G390 * (1 + 26.86 / 100), 2)</f>
        <v>3009.9</v>
      </c>
      <c r="I390" s="210" t="n">
        <f aca="false">TRUNC(F390 * H390, 2)</f>
        <v>12039.6</v>
      </c>
      <c r="J390" s="211" t="n">
        <f aca="false">I390 / 3880273.79</f>
        <v>0.0031027707454633</v>
      </c>
    </row>
    <row r="391" s="200" customFormat="true" ht="63.75" hidden="false" customHeight="false" outlineLevel="0" collapsed="false">
      <c r="A391" s="206" t="s">
        <v>1113</v>
      </c>
      <c r="B391" s="207" t="s">
        <v>1114</v>
      </c>
      <c r="C391" s="208" t="s">
        <v>203</v>
      </c>
      <c r="D391" s="208" t="s">
        <v>1115</v>
      </c>
      <c r="E391" s="209" t="s">
        <v>168</v>
      </c>
      <c r="F391" s="207" t="n">
        <v>2</v>
      </c>
      <c r="G391" s="210" t="n">
        <v>1730.03</v>
      </c>
      <c r="H391" s="210" t="n">
        <f aca="false">TRUNC(G391 * (1 + 26.86 / 100), 2)</f>
        <v>2194.71</v>
      </c>
      <c r="I391" s="210" t="n">
        <f aca="false">TRUNC(F391 * H391, 2)</f>
        <v>4389.42</v>
      </c>
      <c r="J391" s="211" t="n">
        <f aca="false">I391 / 3880273.79</f>
        <v>0.00113121399095913</v>
      </c>
      <c r="K391" s="199"/>
    </row>
    <row r="392" s="200" customFormat="true" ht="63.75" hidden="false" customHeight="false" outlineLevel="0" collapsed="false">
      <c r="A392" s="206" t="s">
        <v>1116</v>
      </c>
      <c r="B392" s="207" t="s">
        <v>1117</v>
      </c>
      <c r="C392" s="208" t="s">
        <v>203</v>
      </c>
      <c r="D392" s="208" t="s">
        <v>1118</v>
      </c>
      <c r="E392" s="209" t="s">
        <v>168</v>
      </c>
      <c r="F392" s="207" t="n">
        <v>2</v>
      </c>
      <c r="G392" s="210" t="n">
        <v>7284.04</v>
      </c>
      <c r="H392" s="210" t="n">
        <f aca="false">TRUNC(G392 * (1 + 26.86 / 100), 2)</f>
        <v>9240.53</v>
      </c>
      <c r="I392" s="210" t="n">
        <f aca="false">TRUNC(F392 * H392, 2)</f>
        <v>18481.06</v>
      </c>
      <c r="J392" s="211" t="n">
        <f aca="false">I392 / 3880273.79</f>
        <v>0.00476282370786006</v>
      </c>
      <c r="K392" s="199"/>
    </row>
    <row r="393" s="200" customFormat="true" ht="63.75" hidden="false" customHeight="false" outlineLevel="0" collapsed="false">
      <c r="A393" s="206" t="s">
        <v>1119</v>
      </c>
      <c r="B393" s="207" t="s">
        <v>1120</v>
      </c>
      <c r="C393" s="208" t="s">
        <v>203</v>
      </c>
      <c r="D393" s="208" t="s">
        <v>1121</v>
      </c>
      <c r="E393" s="209" t="s">
        <v>168</v>
      </c>
      <c r="F393" s="207" t="n">
        <v>2</v>
      </c>
      <c r="G393" s="210" t="n">
        <v>3212.73</v>
      </c>
      <c r="H393" s="210" t="n">
        <f aca="false">TRUNC(G393 * (1 + 26.86 / 100), 2)</f>
        <v>4075.66</v>
      </c>
      <c r="I393" s="210" t="n">
        <f aca="false">TRUNC(F393 * H393, 2)</f>
        <v>8151.32</v>
      </c>
      <c r="J393" s="211" t="n">
        <f aca="false">I393 / 3880273.79</f>
        <v>0.00210070743487407</v>
      </c>
    </row>
    <row r="394" s="200" customFormat="true" ht="63.75" hidden="false" customHeight="false" outlineLevel="0" collapsed="false">
      <c r="A394" s="206" t="s">
        <v>1122</v>
      </c>
      <c r="B394" s="207" t="s">
        <v>1123</v>
      </c>
      <c r="C394" s="208" t="s">
        <v>203</v>
      </c>
      <c r="D394" s="208" t="s">
        <v>1124</v>
      </c>
      <c r="E394" s="209" t="s">
        <v>168</v>
      </c>
      <c r="F394" s="207" t="n">
        <v>2</v>
      </c>
      <c r="G394" s="210" t="n">
        <v>1038.02</v>
      </c>
      <c r="H394" s="210" t="n">
        <f aca="false">TRUNC(G394 * (1 + 26.86 / 100), 2)</f>
        <v>1316.83</v>
      </c>
      <c r="I394" s="210" t="n">
        <f aca="false">TRUNC(F394 * H394, 2)</f>
        <v>2633.66</v>
      </c>
      <c r="J394" s="211" t="n">
        <f aca="false">I394 / 3880273.79</f>
        <v>0.000678730456285663</v>
      </c>
    </row>
    <row r="395" s="200" customFormat="true" ht="63.75" hidden="false" customHeight="false" outlineLevel="0" collapsed="false">
      <c r="A395" s="206" t="s">
        <v>1125</v>
      </c>
      <c r="B395" s="207" t="s">
        <v>1126</v>
      </c>
      <c r="C395" s="208" t="s">
        <v>203</v>
      </c>
      <c r="D395" s="208" t="s">
        <v>1127</v>
      </c>
      <c r="E395" s="209" t="s">
        <v>168</v>
      </c>
      <c r="F395" s="207" t="n">
        <v>8</v>
      </c>
      <c r="G395" s="210" t="n">
        <v>1260.45</v>
      </c>
      <c r="H395" s="210" t="n">
        <f aca="false">TRUNC(G395 * (1 + 26.86 / 100), 2)</f>
        <v>1599</v>
      </c>
      <c r="I395" s="210" t="n">
        <f aca="false">TRUNC(F395 * H395, 2)</f>
        <v>12792</v>
      </c>
      <c r="J395" s="211" t="n">
        <f aca="false">I395 / 3880273.79</f>
        <v>0.00329667458852175</v>
      </c>
    </row>
    <row r="396" s="200" customFormat="true" ht="63.75" hidden="false" customHeight="false" outlineLevel="0" collapsed="false">
      <c r="A396" s="206" t="s">
        <v>1128</v>
      </c>
      <c r="B396" s="207" t="s">
        <v>1129</v>
      </c>
      <c r="C396" s="208" t="s">
        <v>203</v>
      </c>
      <c r="D396" s="208" t="s">
        <v>1130</v>
      </c>
      <c r="E396" s="209" t="s">
        <v>168</v>
      </c>
      <c r="F396" s="207" t="n">
        <v>1</v>
      </c>
      <c r="G396" s="210" t="n">
        <v>1800.73</v>
      </c>
      <c r="H396" s="210" t="n">
        <f aca="false">TRUNC(G396 * (1 + 26.86 / 100), 2)</f>
        <v>2284.4</v>
      </c>
      <c r="I396" s="210" t="n">
        <f aca="false">TRUNC(F396 * H396, 2)</f>
        <v>2284.4</v>
      </c>
      <c r="J396" s="211" t="n">
        <f aca="false">I396 / 3880273.79</f>
        <v>0.000588721343810123</v>
      </c>
    </row>
    <row r="397" s="200" customFormat="true" ht="12.75" hidden="false" customHeight="false" outlineLevel="0" collapsed="false">
      <c r="A397" s="201" t="s">
        <v>1131</v>
      </c>
      <c r="B397" s="202"/>
      <c r="C397" s="202"/>
      <c r="D397" s="202" t="s">
        <v>1132</v>
      </c>
      <c r="E397" s="202"/>
      <c r="F397" s="203"/>
      <c r="G397" s="202"/>
      <c r="H397" s="202"/>
      <c r="I397" s="204" t="n">
        <v>5949.88</v>
      </c>
      <c r="J397" s="205" t="n">
        <f aca="false">I397 / 3880273.79</f>
        <v>0.00153336602569995</v>
      </c>
    </row>
    <row r="398" s="200" customFormat="true" ht="51" hidden="false" customHeight="false" outlineLevel="0" collapsed="false">
      <c r="A398" s="206" t="s">
        <v>1133</v>
      </c>
      <c r="B398" s="207" t="s">
        <v>1134</v>
      </c>
      <c r="C398" s="208" t="s">
        <v>203</v>
      </c>
      <c r="D398" s="208" t="s">
        <v>1135</v>
      </c>
      <c r="E398" s="209" t="s">
        <v>269</v>
      </c>
      <c r="F398" s="207" t="n">
        <v>18.73</v>
      </c>
      <c r="G398" s="210" t="n">
        <v>157.32</v>
      </c>
      <c r="H398" s="210" t="n">
        <f aca="false">TRUNC(G398 * (1 + 26.86 / 100), 2)</f>
        <v>199.57</v>
      </c>
      <c r="I398" s="210" t="n">
        <f aca="false">TRUNC(F398 * H398, 2)</f>
        <v>3737.94</v>
      </c>
      <c r="J398" s="211" t="n">
        <f aca="false">I398 / 3880273.79</f>
        <v>0.000963318621905801</v>
      </c>
    </row>
    <row r="399" s="200" customFormat="true" ht="51" hidden="false" customHeight="false" outlineLevel="0" collapsed="false">
      <c r="A399" s="206" t="s">
        <v>1136</v>
      </c>
      <c r="B399" s="207" t="s">
        <v>1137</v>
      </c>
      <c r="C399" s="208" t="s">
        <v>203</v>
      </c>
      <c r="D399" s="208" t="s">
        <v>1138</v>
      </c>
      <c r="E399" s="209" t="s">
        <v>269</v>
      </c>
      <c r="F399" s="207" t="n">
        <v>5.1</v>
      </c>
      <c r="G399" s="210" t="n">
        <v>262.75</v>
      </c>
      <c r="H399" s="210" t="n">
        <f aca="false">TRUNC(G399 * (1 + 26.86 / 100), 2)</f>
        <v>333.32</v>
      </c>
      <c r="I399" s="210" t="n">
        <f aca="false">TRUNC(F399 * H399, 2)</f>
        <v>1699.93</v>
      </c>
      <c r="J399" s="211" t="n">
        <f aca="false">I399 / 3880273.79</f>
        <v>0.000438095374708082</v>
      </c>
    </row>
    <row r="400" s="200" customFormat="true" ht="38.25" hidden="false" customHeight="false" outlineLevel="0" collapsed="false">
      <c r="A400" s="206" t="s">
        <v>1139</v>
      </c>
      <c r="B400" s="207" t="s">
        <v>1140</v>
      </c>
      <c r="C400" s="208" t="s">
        <v>203</v>
      </c>
      <c r="D400" s="208" t="s">
        <v>1141</v>
      </c>
      <c r="E400" s="209" t="s">
        <v>168</v>
      </c>
      <c r="F400" s="207" t="n">
        <v>3</v>
      </c>
      <c r="G400" s="210" t="n">
        <v>134.54</v>
      </c>
      <c r="H400" s="210" t="n">
        <f aca="false">TRUNC(G400 * (1 + 26.86 / 100), 2)</f>
        <v>170.67</v>
      </c>
      <c r="I400" s="210" t="n">
        <f aca="false">TRUNC(F400 * H400, 2)</f>
        <v>512.01</v>
      </c>
      <c r="J400" s="211" t="n">
        <f aca="false">I400 / 3880273.79</f>
        <v>0.000131952029086071</v>
      </c>
    </row>
    <row r="401" s="200" customFormat="true" ht="12.75" hidden="false" customHeight="false" outlineLevel="0" collapsed="false">
      <c r="A401" s="201" t="s">
        <v>1142</v>
      </c>
      <c r="B401" s="202"/>
      <c r="C401" s="202"/>
      <c r="D401" s="202" t="s">
        <v>1143</v>
      </c>
      <c r="E401" s="202"/>
      <c r="F401" s="203"/>
      <c r="G401" s="202"/>
      <c r="H401" s="202"/>
      <c r="I401" s="204" t="n">
        <v>138033.74</v>
      </c>
      <c r="J401" s="205" t="n">
        <f aca="false">I401 / 3880273.79</f>
        <v>0.0355731959831628</v>
      </c>
    </row>
    <row r="402" s="200" customFormat="true" ht="12.75" hidden="false" customHeight="false" outlineLevel="0" collapsed="false">
      <c r="A402" s="201" t="s">
        <v>1144</v>
      </c>
      <c r="B402" s="202"/>
      <c r="C402" s="202"/>
      <c r="D402" s="202" t="s">
        <v>1032</v>
      </c>
      <c r="E402" s="202"/>
      <c r="F402" s="203"/>
      <c r="G402" s="202"/>
      <c r="H402" s="202"/>
      <c r="I402" s="204" t="n">
        <v>105437.54</v>
      </c>
      <c r="J402" s="205" t="n">
        <f aca="false">I402 / 3880273.79</f>
        <v>0.0271727062847284</v>
      </c>
    </row>
    <row r="403" s="200" customFormat="true" ht="38.25" hidden="false" customHeight="false" outlineLevel="0" collapsed="false">
      <c r="A403" s="206" t="s">
        <v>1145</v>
      </c>
      <c r="B403" s="207" t="s">
        <v>687</v>
      </c>
      <c r="C403" s="208" t="s">
        <v>109</v>
      </c>
      <c r="D403" s="208" t="s">
        <v>688</v>
      </c>
      <c r="E403" s="209" t="s">
        <v>164</v>
      </c>
      <c r="F403" s="207" t="n">
        <v>3467.2</v>
      </c>
      <c r="G403" s="210" t="n">
        <v>10.79</v>
      </c>
      <c r="H403" s="210" t="n">
        <f aca="false">TRUNC(G403 * (1 + 26.86 / 100), 2)</f>
        <v>13.68</v>
      </c>
      <c r="I403" s="210" t="n">
        <f aca="false">TRUNC(F403 * H403, 2)</f>
        <v>47431.29</v>
      </c>
      <c r="J403" s="211" t="n">
        <f aca="false">I403 / 3880273.79</f>
        <v>0.0122236967201224</v>
      </c>
    </row>
    <row r="404" s="200" customFormat="true" ht="25.5" hidden="false" customHeight="false" outlineLevel="0" collapsed="false">
      <c r="A404" s="206" t="s">
        <v>1146</v>
      </c>
      <c r="B404" s="207" t="s">
        <v>681</v>
      </c>
      <c r="C404" s="208" t="s">
        <v>109</v>
      </c>
      <c r="D404" s="208" t="s">
        <v>682</v>
      </c>
      <c r="E404" s="209" t="s">
        <v>164</v>
      </c>
      <c r="F404" s="207" t="n">
        <v>3467.2</v>
      </c>
      <c r="G404" s="210" t="n">
        <v>11.25</v>
      </c>
      <c r="H404" s="210" t="n">
        <f aca="false">TRUNC(G404 * (1 + 26.86 / 100), 2)</f>
        <v>14.27</v>
      </c>
      <c r="I404" s="210" t="n">
        <f aca="false">TRUNC(F404 * H404, 2)</f>
        <v>49476.94</v>
      </c>
      <c r="J404" s="211" t="n">
        <f aca="false">I404 / 3880273.79</f>
        <v>0.0127508889005484</v>
      </c>
    </row>
    <row r="405" s="200" customFormat="true" ht="25.5" hidden="false" customHeight="false" outlineLevel="0" collapsed="false">
      <c r="A405" s="206" t="s">
        <v>1147</v>
      </c>
      <c r="B405" s="207" t="s">
        <v>684</v>
      </c>
      <c r="C405" s="208" t="s">
        <v>109</v>
      </c>
      <c r="D405" s="208" t="s">
        <v>685</v>
      </c>
      <c r="E405" s="209" t="s">
        <v>164</v>
      </c>
      <c r="F405" s="207" t="n">
        <v>3467.2</v>
      </c>
      <c r="G405" s="210" t="n">
        <v>1.94</v>
      </c>
      <c r="H405" s="210" t="n">
        <f aca="false">TRUNC(G405 * (1 + 26.86 / 100), 2)</f>
        <v>2.46</v>
      </c>
      <c r="I405" s="210" t="n">
        <f aca="false">TRUNC(F405 * H405, 2)</f>
        <v>8529.31</v>
      </c>
      <c r="J405" s="211" t="n">
        <f aca="false">I405 / 3880273.79</f>
        <v>0.00219812066405757</v>
      </c>
      <c r="K405" s="199"/>
    </row>
    <row r="406" s="200" customFormat="true" ht="12.75" hidden="false" customHeight="false" outlineLevel="0" collapsed="false">
      <c r="A406" s="201" t="s">
        <v>1148</v>
      </c>
      <c r="B406" s="202"/>
      <c r="C406" s="202"/>
      <c r="D406" s="202" t="s">
        <v>1041</v>
      </c>
      <c r="E406" s="202"/>
      <c r="F406" s="203"/>
      <c r="G406" s="202"/>
      <c r="H406" s="202"/>
      <c r="I406" s="204" t="n">
        <v>31411.34</v>
      </c>
      <c r="J406" s="205" t="n">
        <f aca="false">I406 / 3880273.79</f>
        <v>0.0080951349569588</v>
      </c>
    </row>
    <row r="407" s="200" customFormat="true" ht="38.25" hidden="false" customHeight="false" outlineLevel="0" collapsed="false">
      <c r="A407" s="206" t="s">
        <v>1149</v>
      </c>
      <c r="B407" s="207" t="s">
        <v>1150</v>
      </c>
      <c r="C407" s="208" t="s">
        <v>203</v>
      </c>
      <c r="D407" s="208" t="s">
        <v>1151</v>
      </c>
      <c r="E407" s="209" t="s">
        <v>164</v>
      </c>
      <c r="F407" s="207" t="n">
        <v>885.11</v>
      </c>
      <c r="G407" s="210" t="n">
        <v>14.73</v>
      </c>
      <c r="H407" s="210" t="n">
        <f aca="false">TRUNC(G407 * (1 + 26.86 / 100), 2)</f>
        <v>18.68</v>
      </c>
      <c r="I407" s="210" t="n">
        <f aca="false">TRUNC(F407 * H407, 2)</f>
        <v>16533.85</v>
      </c>
      <c r="J407" s="211" t="n">
        <f aca="false">I407 / 3880273.79</f>
        <v>0.0042610008712813</v>
      </c>
      <c r="K407" s="199"/>
    </row>
    <row r="408" s="200" customFormat="true" ht="51" hidden="false" customHeight="false" outlineLevel="0" collapsed="false">
      <c r="A408" s="206" t="s">
        <v>1152</v>
      </c>
      <c r="B408" s="207" t="s">
        <v>1153</v>
      </c>
      <c r="C408" s="208" t="s">
        <v>109</v>
      </c>
      <c r="D408" s="208" t="s">
        <v>1154</v>
      </c>
      <c r="E408" s="209" t="s">
        <v>164</v>
      </c>
      <c r="F408" s="207" t="n">
        <v>772.82</v>
      </c>
      <c r="G408" s="210" t="n">
        <v>2.08</v>
      </c>
      <c r="H408" s="210" t="n">
        <f aca="false">TRUNC(G408 * (1 + 26.86 / 100), 2)</f>
        <v>2.63</v>
      </c>
      <c r="I408" s="210" t="n">
        <f aca="false">TRUNC(F408 * H408, 2)</f>
        <v>2032.51</v>
      </c>
      <c r="J408" s="211" t="n">
        <f aca="false">I408 / 3880273.79</f>
        <v>0.000523805821444368</v>
      </c>
    </row>
    <row r="409" s="200" customFormat="true" ht="51" hidden="false" customHeight="false" outlineLevel="0" collapsed="false">
      <c r="A409" s="206" t="s">
        <v>1155</v>
      </c>
      <c r="B409" s="207" t="s">
        <v>1156</v>
      </c>
      <c r="C409" s="208" t="s">
        <v>109</v>
      </c>
      <c r="D409" s="208" t="s">
        <v>1157</v>
      </c>
      <c r="E409" s="209" t="s">
        <v>164</v>
      </c>
      <c r="F409" s="207" t="n">
        <v>112.29</v>
      </c>
      <c r="G409" s="210" t="n">
        <v>1.51</v>
      </c>
      <c r="H409" s="210" t="n">
        <f aca="false">TRUNC(G409 * (1 + 26.86 / 100), 2)</f>
        <v>1.91</v>
      </c>
      <c r="I409" s="210" t="n">
        <f aca="false">TRUNC(F409 * H409, 2)</f>
        <v>214.47</v>
      </c>
      <c r="J409" s="211" t="n">
        <f aca="false">I409 / 3880273.79</f>
        <v>5.52718729675001E-005</v>
      </c>
    </row>
    <row r="410" s="200" customFormat="true" ht="25.5" hidden="false" customHeight="false" outlineLevel="0" collapsed="false">
      <c r="A410" s="206" t="s">
        <v>1158</v>
      </c>
      <c r="B410" s="207" t="s">
        <v>681</v>
      </c>
      <c r="C410" s="208" t="s">
        <v>109</v>
      </c>
      <c r="D410" s="208" t="s">
        <v>682</v>
      </c>
      <c r="E410" s="209" t="s">
        <v>164</v>
      </c>
      <c r="F410" s="207" t="n">
        <v>885.11</v>
      </c>
      <c r="G410" s="210" t="n">
        <v>11.25</v>
      </c>
      <c r="H410" s="210" t="n">
        <f aca="false">TRUNC(G410 * (1 + 26.86 / 100), 2)</f>
        <v>14.27</v>
      </c>
      <c r="I410" s="210" t="n">
        <f aca="false">TRUNC(F410 * H410, 2)</f>
        <v>12630.51</v>
      </c>
      <c r="J410" s="211" t="n">
        <f aca="false">I410 / 3880273.79</f>
        <v>0.00325505639126563</v>
      </c>
    </row>
    <row r="411" s="200" customFormat="true" ht="12.75" hidden="false" customHeight="false" outlineLevel="0" collapsed="false">
      <c r="A411" s="201" t="s">
        <v>1159</v>
      </c>
      <c r="B411" s="202"/>
      <c r="C411" s="202"/>
      <c r="D411" s="202" t="s">
        <v>1160</v>
      </c>
      <c r="E411" s="202"/>
      <c r="F411" s="203"/>
      <c r="G411" s="202"/>
      <c r="H411" s="202"/>
      <c r="I411" s="204" t="n">
        <v>1184.86</v>
      </c>
      <c r="J411" s="205" t="n">
        <f aca="false">I411 / 3880273.79</f>
        <v>0.000305354741475601</v>
      </c>
    </row>
    <row r="412" s="200" customFormat="true" ht="38.25" hidden="false" customHeight="false" outlineLevel="0" collapsed="false">
      <c r="A412" s="206" t="s">
        <v>1161</v>
      </c>
      <c r="B412" s="207" t="s">
        <v>1162</v>
      </c>
      <c r="C412" s="208" t="s">
        <v>109</v>
      </c>
      <c r="D412" s="208" t="s">
        <v>1163</v>
      </c>
      <c r="E412" s="209" t="s">
        <v>164</v>
      </c>
      <c r="F412" s="207" t="n">
        <v>30.84</v>
      </c>
      <c r="G412" s="210" t="n">
        <v>12.35</v>
      </c>
      <c r="H412" s="210" t="n">
        <f aca="false">TRUNC(G412 * (1 + 26.86 / 100), 2)</f>
        <v>15.66</v>
      </c>
      <c r="I412" s="210" t="n">
        <f aca="false">TRUNC(F412 * H412, 2)</f>
        <v>482.95</v>
      </c>
      <c r="J412" s="211" t="n">
        <f aca="false">I412 / 3880273.79</f>
        <v>0.00012446286683291</v>
      </c>
    </row>
    <row r="413" s="200" customFormat="true" ht="25.5" hidden="false" customHeight="false" outlineLevel="0" collapsed="false">
      <c r="A413" s="206" t="s">
        <v>1164</v>
      </c>
      <c r="B413" s="207" t="s">
        <v>1165</v>
      </c>
      <c r="C413" s="208" t="s">
        <v>109</v>
      </c>
      <c r="D413" s="208" t="s">
        <v>1166</v>
      </c>
      <c r="E413" s="209" t="s">
        <v>164</v>
      </c>
      <c r="F413" s="207" t="n">
        <v>30.84</v>
      </c>
      <c r="G413" s="210" t="n">
        <v>15.67</v>
      </c>
      <c r="H413" s="210" t="n">
        <f aca="false">TRUNC(G413 * (1 + 26.86 / 100), 2)</f>
        <v>19.87</v>
      </c>
      <c r="I413" s="210" t="n">
        <f aca="false">TRUNC(F413 * H413, 2)</f>
        <v>612.79</v>
      </c>
      <c r="J413" s="211" t="n">
        <f aca="false">I413 / 3880273.79</f>
        <v>0.000157924423162934</v>
      </c>
      <c r="K413" s="199"/>
    </row>
    <row r="414" s="200" customFormat="true" ht="25.5" hidden="false" customHeight="false" outlineLevel="0" collapsed="false">
      <c r="A414" s="206" t="s">
        <v>1167</v>
      </c>
      <c r="B414" s="207" t="s">
        <v>1168</v>
      </c>
      <c r="C414" s="208" t="s">
        <v>109</v>
      </c>
      <c r="D414" s="208" t="s">
        <v>1169</v>
      </c>
      <c r="E414" s="209" t="s">
        <v>164</v>
      </c>
      <c r="F414" s="207" t="n">
        <v>30.84</v>
      </c>
      <c r="G414" s="210" t="n">
        <v>2.28</v>
      </c>
      <c r="H414" s="210" t="n">
        <f aca="false">TRUNC(G414 * (1 + 26.86 / 100), 2)</f>
        <v>2.89</v>
      </c>
      <c r="I414" s="210" t="n">
        <f aca="false">TRUNC(F414 * H414, 2)</f>
        <v>89.12</v>
      </c>
      <c r="J414" s="211" t="n">
        <f aca="false">I414 / 3880273.79</f>
        <v>2.29674514797576E-005</v>
      </c>
    </row>
    <row r="415" s="200" customFormat="true" ht="12.75" hidden="false" customHeight="false" outlineLevel="0" collapsed="false">
      <c r="A415" s="201" t="s">
        <v>1170</v>
      </c>
      <c r="B415" s="202"/>
      <c r="C415" s="202"/>
      <c r="D415" s="202" t="s">
        <v>1171</v>
      </c>
      <c r="E415" s="202"/>
      <c r="F415" s="203"/>
      <c r="G415" s="202"/>
      <c r="H415" s="202"/>
      <c r="I415" s="204" t="n">
        <v>256961.5</v>
      </c>
      <c r="J415" s="205" t="n">
        <f aca="false">I415 / 3880273.79</f>
        <v>0.0662225177672321</v>
      </c>
      <c r="K415" s="199"/>
    </row>
    <row r="416" s="200" customFormat="true" ht="12.75" hidden="false" customHeight="false" outlineLevel="0" collapsed="false">
      <c r="A416" s="201" t="s">
        <v>1172</v>
      </c>
      <c r="B416" s="202"/>
      <c r="C416" s="202"/>
      <c r="D416" s="202" t="s">
        <v>1173</v>
      </c>
      <c r="E416" s="202"/>
      <c r="F416" s="203"/>
      <c r="G416" s="202"/>
      <c r="H416" s="202"/>
      <c r="I416" s="204" t="n">
        <v>29810.38</v>
      </c>
      <c r="J416" s="205" t="n">
        <f aca="false">I416 / 3880273.79</f>
        <v>0.00768254551439784</v>
      </c>
      <c r="K416" s="199"/>
    </row>
    <row r="417" s="200" customFormat="true" ht="38.25" hidden="false" customHeight="false" outlineLevel="0" collapsed="false">
      <c r="A417" s="206" t="s">
        <v>1174</v>
      </c>
      <c r="B417" s="207" t="s">
        <v>1175</v>
      </c>
      <c r="C417" s="208" t="s">
        <v>203</v>
      </c>
      <c r="D417" s="208" t="s">
        <v>1176</v>
      </c>
      <c r="E417" s="209" t="s">
        <v>168</v>
      </c>
      <c r="F417" s="207" t="n">
        <v>1</v>
      </c>
      <c r="G417" s="210" t="n">
        <v>4352.76</v>
      </c>
      <c r="H417" s="210" t="n">
        <f aca="false">TRUNC(G417 * (1 + 26.86 / 100), 2)</f>
        <v>5521.91</v>
      </c>
      <c r="I417" s="210" t="n">
        <f aca="false">TRUNC(F417 * H417, 2)</f>
        <v>5521.91</v>
      </c>
      <c r="J417" s="211" t="n">
        <f aca="false">I417 / 3880273.79</f>
        <v>0.00142307226212509</v>
      </c>
    </row>
    <row r="418" s="200" customFormat="true" ht="38.25" hidden="false" customHeight="false" outlineLevel="0" collapsed="false">
      <c r="A418" s="206" t="s">
        <v>1177</v>
      </c>
      <c r="B418" s="207" t="s">
        <v>1178</v>
      </c>
      <c r="C418" s="208" t="s">
        <v>203</v>
      </c>
      <c r="D418" s="208" t="s">
        <v>1179</v>
      </c>
      <c r="E418" s="209" t="s">
        <v>168</v>
      </c>
      <c r="F418" s="207" t="n">
        <v>1</v>
      </c>
      <c r="G418" s="210" t="n">
        <v>7360.01</v>
      </c>
      <c r="H418" s="210" t="n">
        <f aca="false">TRUNC(G418 * (1 + 26.86 / 100), 2)</f>
        <v>9336.9</v>
      </c>
      <c r="I418" s="210" t="n">
        <f aca="false">TRUNC(F418 * H418, 2)</f>
        <v>9336.9</v>
      </c>
      <c r="J418" s="211" t="n">
        <f aca="false">I418 / 3880273.79</f>
        <v>0.00240624773026648</v>
      </c>
    </row>
    <row r="419" s="200" customFormat="true" ht="38.25" hidden="false" customHeight="false" outlineLevel="0" collapsed="false">
      <c r="A419" s="206" t="s">
        <v>1180</v>
      </c>
      <c r="B419" s="207" t="s">
        <v>1181</v>
      </c>
      <c r="C419" s="208" t="s">
        <v>203</v>
      </c>
      <c r="D419" s="208" t="s">
        <v>1182</v>
      </c>
      <c r="E419" s="209" t="s">
        <v>168</v>
      </c>
      <c r="F419" s="207" t="n">
        <v>1</v>
      </c>
      <c r="G419" s="210" t="n">
        <v>5653.78</v>
      </c>
      <c r="H419" s="210" t="n">
        <f aca="false">TRUNC(G419 * (1 + 26.86 / 100), 2)</f>
        <v>7172.38</v>
      </c>
      <c r="I419" s="210" t="n">
        <f aca="false">TRUNC(F419 * H419, 2)</f>
        <v>7172.38</v>
      </c>
      <c r="J419" s="211" t="n">
        <f aca="false">I419 / 3880273.79</f>
        <v>0.00184842111360394</v>
      </c>
      <c r="K419" s="199"/>
    </row>
    <row r="420" s="200" customFormat="true" ht="38.25" hidden="false" customHeight="false" outlineLevel="0" collapsed="false">
      <c r="A420" s="206" t="s">
        <v>1183</v>
      </c>
      <c r="B420" s="207" t="s">
        <v>1184</v>
      </c>
      <c r="C420" s="208" t="s">
        <v>203</v>
      </c>
      <c r="D420" s="208" t="s">
        <v>1185</v>
      </c>
      <c r="E420" s="209" t="s">
        <v>168</v>
      </c>
      <c r="F420" s="207" t="n">
        <v>1</v>
      </c>
      <c r="G420" s="210" t="n">
        <v>2661.33</v>
      </c>
      <c r="H420" s="210" t="n">
        <f aca="false">TRUNC(G420 * (1 + 26.86 / 100), 2)</f>
        <v>3376.16</v>
      </c>
      <c r="I420" s="210" t="n">
        <f aca="false">TRUNC(F420 * H420, 2)</f>
        <v>3376.16</v>
      </c>
      <c r="J420" s="211" t="n">
        <f aca="false">I420 / 3880273.79</f>
        <v>0.000870082932988087</v>
      </c>
    </row>
    <row r="421" s="200" customFormat="true" ht="38.25" hidden="false" customHeight="false" outlineLevel="0" collapsed="false">
      <c r="A421" s="206" t="s">
        <v>1186</v>
      </c>
      <c r="B421" s="207" t="s">
        <v>1187</v>
      </c>
      <c r="C421" s="208" t="s">
        <v>203</v>
      </c>
      <c r="D421" s="208" t="s">
        <v>1188</v>
      </c>
      <c r="E421" s="209" t="s">
        <v>168</v>
      </c>
      <c r="F421" s="207" t="n">
        <v>1</v>
      </c>
      <c r="G421" s="210" t="n">
        <v>2977.1</v>
      </c>
      <c r="H421" s="210" t="n">
        <f aca="false">TRUNC(G421 * (1 + 26.86 / 100), 2)</f>
        <v>3776.74</v>
      </c>
      <c r="I421" s="210" t="n">
        <f aca="false">TRUNC(F421 * H421, 2)</f>
        <v>3776.74</v>
      </c>
      <c r="J421" s="211" t="n">
        <f aca="false">I421 / 3880273.79</f>
        <v>0.000973317916311261</v>
      </c>
    </row>
    <row r="422" s="200" customFormat="true" ht="51" hidden="false" customHeight="false" outlineLevel="0" collapsed="false">
      <c r="A422" s="206" t="s">
        <v>1189</v>
      </c>
      <c r="B422" s="207" t="s">
        <v>1190</v>
      </c>
      <c r="C422" s="208" t="s">
        <v>203</v>
      </c>
      <c r="D422" s="208" t="s">
        <v>1191</v>
      </c>
      <c r="E422" s="209" t="s">
        <v>168</v>
      </c>
      <c r="F422" s="207" t="n">
        <v>1</v>
      </c>
      <c r="G422" s="210" t="n">
        <v>493.69</v>
      </c>
      <c r="H422" s="210" t="n">
        <f aca="false">TRUNC(G422 * (1 + 26.86 / 100), 2)</f>
        <v>626.29</v>
      </c>
      <c r="I422" s="210" t="n">
        <f aca="false">TRUNC(F422 * H422, 2)</f>
        <v>626.29</v>
      </c>
      <c r="J422" s="211" t="n">
        <f aca="false">I422 / 3880273.79</f>
        <v>0.000161403559102978</v>
      </c>
      <c r="K422" s="199"/>
    </row>
    <row r="423" s="200" customFormat="true" ht="12.75" hidden="false" customHeight="false" outlineLevel="0" collapsed="false">
      <c r="A423" s="201" t="s">
        <v>1192</v>
      </c>
      <c r="B423" s="202"/>
      <c r="C423" s="202"/>
      <c r="D423" s="202" t="s">
        <v>479</v>
      </c>
      <c r="E423" s="202"/>
      <c r="F423" s="203"/>
      <c r="G423" s="202"/>
      <c r="H423" s="202"/>
      <c r="I423" s="204" t="n">
        <v>43279.56</v>
      </c>
      <c r="J423" s="205" t="n">
        <f aca="false">I423 / 3880273.79</f>
        <v>0.0111537387159477</v>
      </c>
      <c r="K423" s="199"/>
    </row>
    <row r="424" s="200" customFormat="true" ht="38.25" hidden="false" customHeight="false" outlineLevel="0" collapsed="false">
      <c r="A424" s="206" t="s">
        <v>1193</v>
      </c>
      <c r="B424" s="207" t="s">
        <v>1194</v>
      </c>
      <c r="C424" s="208" t="s">
        <v>203</v>
      </c>
      <c r="D424" s="208" t="s">
        <v>1195</v>
      </c>
      <c r="E424" s="209" t="s">
        <v>168</v>
      </c>
      <c r="F424" s="207" t="n">
        <v>24</v>
      </c>
      <c r="G424" s="210" t="n">
        <v>45.84</v>
      </c>
      <c r="H424" s="210" t="n">
        <f aca="false">TRUNC(G424 * (1 + 26.86 / 100), 2)</f>
        <v>58.15</v>
      </c>
      <c r="I424" s="210" t="n">
        <f aca="false">TRUNC(F424 * H424, 2)</f>
        <v>1395.6</v>
      </c>
      <c r="J424" s="211" t="n">
        <f aca="false">I424 / 3880273.79</f>
        <v>0.000359665342068555</v>
      </c>
    </row>
    <row r="425" s="200" customFormat="true" ht="25.5" hidden="false" customHeight="false" outlineLevel="0" collapsed="false">
      <c r="A425" s="206" t="s">
        <v>1196</v>
      </c>
      <c r="B425" s="207" t="s">
        <v>1197</v>
      </c>
      <c r="C425" s="208" t="s">
        <v>203</v>
      </c>
      <c r="D425" s="208" t="s">
        <v>1198</v>
      </c>
      <c r="E425" s="209" t="s">
        <v>168</v>
      </c>
      <c r="F425" s="207" t="n">
        <v>47</v>
      </c>
      <c r="G425" s="210" t="n">
        <v>204.45</v>
      </c>
      <c r="H425" s="210" t="n">
        <f aca="false">TRUNC(G425 * (1 + 26.86 / 100), 2)</f>
        <v>259.36</v>
      </c>
      <c r="I425" s="210" t="n">
        <f aca="false">TRUNC(F425 * H425, 2)</f>
        <v>12189.92</v>
      </c>
      <c r="J425" s="211" t="n">
        <f aca="false">I425 / 3880273.79</f>
        <v>0.00314151027987126</v>
      </c>
      <c r="K425" s="199"/>
    </row>
    <row r="426" s="200" customFormat="true" ht="25.5" hidden="false" customHeight="false" outlineLevel="0" collapsed="false">
      <c r="A426" s="206" t="s">
        <v>1199</v>
      </c>
      <c r="B426" s="207" t="s">
        <v>1200</v>
      </c>
      <c r="C426" s="208" t="s">
        <v>203</v>
      </c>
      <c r="D426" s="208" t="s">
        <v>1201</v>
      </c>
      <c r="E426" s="209" t="s">
        <v>168</v>
      </c>
      <c r="F426" s="207" t="n">
        <v>273</v>
      </c>
      <c r="G426" s="210" t="n">
        <v>6.83</v>
      </c>
      <c r="H426" s="210" t="n">
        <f aca="false">TRUNC(G426 * (1 + 26.86 / 100), 2)</f>
        <v>8.66</v>
      </c>
      <c r="I426" s="210" t="n">
        <f aca="false">TRUNC(F426 * H426, 2)</f>
        <v>2364.18</v>
      </c>
      <c r="J426" s="211" t="n">
        <f aca="false">I426 / 3880273.79</f>
        <v>0.000609281748646917</v>
      </c>
    </row>
    <row r="427" s="200" customFormat="true" ht="51" hidden="false" customHeight="false" outlineLevel="0" collapsed="false">
      <c r="A427" s="206" t="s">
        <v>1202</v>
      </c>
      <c r="B427" s="207" t="s">
        <v>1203</v>
      </c>
      <c r="C427" s="208" t="s">
        <v>203</v>
      </c>
      <c r="D427" s="208" t="s">
        <v>1204</v>
      </c>
      <c r="E427" s="209" t="s">
        <v>168</v>
      </c>
      <c r="F427" s="207" t="n">
        <v>133</v>
      </c>
      <c r="G427" s="210" t="n">
        <v>110.43</v>
      </c>
      <c r="H427" s="210" t="n">
        <f aca="false">TRUNC(G427 * (1 + 26.86 / 100), 2)</f>
        <v>140.09</v>
      </c>
      <c r="I427" s="210" t="n">
        <f aca="false">TRUNC(F427 * H427, 2)</f>
        <v>18631.97</v>
      </c>
      <c r="J427" s="211" t="n">
        <f aca="false">I427 / 3880273.79</f>
        <v>0.00480171529339428</v>
      </c>
    </row>
    <row r="428" s="200" customFormat="true" ht="38.25" hidden="false" customHeight="false" outlineLevel="0" collapsed="false">
      <c r="A428" s="206" t="s">
        <v>1205</v>
      </c>
      <c r="B428" s="207" t="s">
        <v>1206</v>
      </c>
      <c r="C428" s="208" t="s">
        <v>203</v>
      </c>
      <c r="D428" s="208" t="s">
        <v>1207</v>
      </c>
      <c r="E428" s="209" t="s">
        <v>168</v>
      </c>
      <c r="F428" s="207" t="n">
        <v>140</v>
      </c>
      <c r="G428" s="210" t="n">
        <v>48.77</v>
      </c>
      <c r="H428" s="210" t="n">
        <f aca="false">TRUNC(G428 * (1 + 26.86 / 100), 2)</f>
        <v>61.86</v>
      </c>
      <c r="I428" s="210" t="n">
        <f aca="false">TRUNC(F428 * H428, 2)</f>
        <v>8660.4</v>
      </c>
      <c r="J428" s="211" t="n">
        <f aca="false">I428 / 3880273.79</f>
        <v>0.00223190436260427</v>
      </c>
      <c r="K428" s="199"/>
    </row>
    <row r="429" s="200" customFormat="true" ht="38.25" hidden="false" customHeight="false" outlineLevel="0" collapsed="false">
      <c r="A429" s="206" t="s">
        <v>1208</v>
      </c>
      <c r="B429" s="207" t="s">
        <v>1209</v>
      </c>
      <c r="C429" s="208" t="s">
        <v>203</v>
      </c>
      <c r="D429" s="208" t="s">
        <v>1210</v>
      </c>
      <c r="E429" s="209" t="s">
        <v>168</v>
      </c>
      <c r="F429" s="207" t="n">
        <v>1</v>
      </c>
      <c r="G429" s="210" t="n">
        <v>29.56</v>
      </c>
      <c r="H429" s="210" t="n">
        <f aca="false">TRUNC(G429 * (1 + 26.86 / 100), 2)</f>
        <v>37.49</v>
      </c>
      <c r="I429" s="210" t="n">
        <f aca="false">TRUNC(F429 * H429, 2)</f>
        <v>37.49</v>
      </c>
      <c r="J429" s="211" t="n">
        <f aca="false">I429 / 3880273.79</f>
        <v>9.66168936238904E-006</v>
      </c>
      <c r="K429" s="199"/>
    </row>
    <row r="430" s="200" customFormat="true" ht="12.75" hidden="false" customHeight="false" outlineLevel="0" collapsed="false">
      <c r="A430" s="201" t="s">
        <v>1211</v>
      </c>
      <c r="B430" s="202"/>
      <c r="C430" s="202"/>
      <c r="D430" s="202" t="s">
        <v>496</v>
      </c>
      <c r="E430" s="202"/>
      <c r="F430" s="203"/>
      <c r="G430" s="202"/>
      <c r="H430" s="202"/>
      <c r="I430" s="204" t="n">
        <v>38942.49</v>
      </c>
      <c r="J430" s="205" t="n">
        <f aca="false">I430 / 3880273.79</f>
        <v>0.0100360160410227</v>
      </c>
    </row>
    <row r="431" s="200" customFormat="true" ht="51" hidden="false" customHeight="false" outlineLevel="0" collapsed="false">
      <c r="A431" s="206" t="s">
        <v>1212</v>
      </c>
      <c r="B431" s="207" t="s">
        <v>1213</v>
      </c>
      <c r="C431" s="208" t="s">
        <v>109</v>
      </c>
      <c r="D431" s="208" t="s">
        <v>1214</v>
      </c>
      <c r="E431" s="209" t="s">
        <v>269</v>
      </c>
      <c r="F431" s="207" t="n">
        <v>601</v>
      </c>
      <c r="G431" s="210" t="n">
        <v>7.92</v>
      </c>
      <c r="H431" s="210" t="n">
        <f aca="false">TRUNC(G431 * (1 + 26.86 / 100), 2)</f>
        <v>10.04</v>
      </c>
      <c r="I431" s="210" t="n">
        <f aca="false">TRUNC(F431 * H431, 2)</f>
        <v>6034.04</v>
      </c>
      <c r="J431" s="211" t="n">
        <f aca="false">I431 / 3880273.79</f>
        <v>0.00155505521686396</v>
      </c>
      <c r="K431" s="199"/>
    </row>
    <row r="432" s="200" customFormat="true" ht="51" hidden="false" customHeight="false" outlineLevel="0" collapsed="false">
      <c r="A432" s="206" t="s">
        <v>1215</v>
      </c>
      <c r="B432" s="207" t="s">
        <v>1216</v>
      </c>
      <c r="C432" s="208" t="s">
        <v>109</v>
      </c>
      <c r="D432" s="208" t="s">
        <v>1217</v>
      </c>
      <c r="E432" s="209" t="s">
        <v>269</v>
      </c>
      <c r="F432" s="207" t="n">
        <v>33</v>
      </c>
      <c r="G432" s="210" t="n">
        <v>10.25</v>
      </c>
      <c r="H432" s="210" t="n">
        <f aca="false">TRUNC(G432 * (1 + 26.86 / 100), 2)</f>
        <v>13</v>
      </c>
      <c r="I432" s="210" t="n">
        <f aca="false">TRUNC(F432 * H432, 2)</f>
        <v>429</v>
      </c>
      <c r="J432" s="211" t="n">
        <f aca="false">I432 / 3880273.79</f>
        <v>0.0001105592087614</v>
      </c>
    </row>
    <row r="433" s="200" customFormat="true" ht="51" hidden="false" customHeight="false" outlineLevel="0" collapsed="false">
      <c r="A433" s="206" t="s">
        <v>1218</v>
      </c>
      <c r="B433" s="207" t="s">
        <v>1219</v>
      </c>
      <c r="C433" s="208" t="s">
        <v>109</v>
      </c>
      <c r="D433" s="208" t="s">
        <v>1220</v>
      </c>
      <c r="E433" s="209" t="s">
        <v>269</v>
      </c>
      <c r="F433" s="207" t="n">
        <v>177</v>
      </c>
      <c r="G433" s="210" t="n">
        <v>8.95</v>
      </c>
      <c r="H433" s="210" t="n">
        <f aca="false">TRUNC(G433 * (1 + 26.86 / 100), 2)</f>
        <v>11.35</v>
      </c>
      <c r="I433" s="210" t="n">
        <f aca="false">TRUNC(F433 * H433, 2)</f>
        <v>2008.95</v>
      </c>
      <c r="J433" s="211" t="n">
        <f aca="false">I433 / 3880273.79</f>
        <v>0.000517734084944558</v>
      </c>
    </row>
    <row r="434" s="200" customFormat="true" ht="51" hidden="false" customHeight="false" outlineLevel="0" collapsed="false">
      <c r="A434" s="206" t="s">
        <v>1221</v>
      </c>
      <c r="B434" s="207" t="s">
        <v>1222</v>
      </c>
      <c r="C434" s="208" t="s">
        <v>109</v>
      </c>
      <c r="D434" s="208" t="s">
        <v>1223</v>
      </c>
      <c r="E434" s="209" t="s">
        <v>269</v>
      </c>
      <c r="F434" s="207" t="n">
        <v>30</v>
      </c>
      <c r="G434" s="210" t="n">
        <v>11.28</v>
      </c>
      <c r="H434" s="210" t="n">
        <f aca="false">TRUNC(G434 * (1 + 26.86 / 100), 2)</f>
        <v>14.3</v>
      </c>
      <c r="I434" s="210" t="n">
        <f aca="false">TRUNC(F434 * H434, 2)</f>
        <v>429</v>
      </c>
      <c r="J434" s="211" t="n">
        <f aca="false">I434 / 3880273.79</f>
        <v>0.0001105592087614</v>
      </c>
    </row>
    <row r="435" s="200" customFormat="true" ht="38.25" hidden="false" customHeight="false" outlineLevel="0" collapsed="false">
      <c r="A435" s="206" t="s">
        <v>1224</v>
      </c>
      <c r="B435" s="207" t="s">
        <v>498</v>
      </c>
      <c r="C435" s="208" t="s">
        <v>203</v>
      </c>
      <c r="D435" s="208" t="s">
        <v>499</v>
      </c>
      <c r="E435" s="209" t="s">
        <v>269</v>
      </c>
      <c r="F435" s="207" t="n">
        <v>56</v>
      </c>
      <c r="G435" s="210" t="n">
        <v>6.37</v>
      </c>
      <c r="H435" s="210" t="n">
        <f aca="false">TRUNC(G435 * (1 + 26.86 / 100), 2)</f>
        <v>8.08</v>
      </c>
      <c r="I435" s="210" t="n">
        <f aca="false">TRUNC(F435 * H435, 2)</f>
        <v>452.48</v>
      </c>
      <c r="J435" s="211" t="n">
        <f aca="false">I435 / 3880273.79</f>
        <v>0.000116610328159344</v>
      </c>
    </row>
    <row r="436" s="200" customFormat="true" ht="51" hidden="false" customHeight="false" outlineLevel="0" collapsed="false">
      <c r="A436" s="206" t="s">
        <v>1225</v>
      </c>
      <c r="B436" s="207" t="s">
        <v>1226</v>
      </c>
      <c r="C436" s="208" t="s">
        <v>203</v>
      </c>
      <c r="D436" s="208" t="s">
        <v>1227</v>
      </c>
      <c r="E436" s="209" t="s">
        <v>269</v>
      </c>
      <c r="F436" s="207" t="n">
        <v>364</v>
      </c>
      <c r="G436" s="210" t="n">
        <v>12.24</v>
      </c>
      <c r="H436" s="210" t="n">
        <f aca="false">TRUNC(G436 * (1 + 26.86 / 100), 2)</f>
        <v>15.52</v>
      </c>
      <c r="I436" s="210" t="n">
        <f aca="false">TRUNC(F436 * H436, 2)</f>
        <v>5649.28</v>
      </c>
      <c r="J436" s="211" t="n">
        <f aca="false">I436 / 3880273.79</f>
        <v>0.00145589726543497</v>
      </c>
    </row>
    <row r="437" s="200" customFormat="true" ht="51" hidden="false" customHeight="false" outlineLevel="0" collapsed="false">
      <c r="A437" s="206" t="s">
        <v>1228</v>
      </c>
      <c r="B437" s="207" t="s">
        <v>1229</v>
      </c>
      <c r="C437" s="208" t="s">
        <v>203</v>
      </c>
      <c r="D437" s="208" t="s">
        <v>1230</v>
      </c>
      <c r="E437" s="209" t="s">
        <v>269</v>
      </c>
      <c r="F437" s="207" t="n">
        <v>185</v>
      </c>
      <c r="G437" s="210" t="n">
        <v>14.51</v>
      </c>
      <c r="H437" s="210" t="n">
        <f aca="false">TRUNC(G437 * (1 + 26.86 / 100), 2)</f>
        <v>18.4</v>
      </c>
      <c r="I437" s="210" t="n">
        <f aca="false">TRUNC(F437 * H437, 2)</f>
        <v>3404</v>
      </c>
      <c r="J437" s="211" t="n">
        <f aca="false">I437 / 3880273.79</f>
        <v>0.000877257684437778</v>
      </c>
    </row>
    <row r="438" s="200" customFormat="true" ht="51" hidden="false" customHeight="false" outlineLevel="0" collapsed="false">
      <c r="A438" s="206" t="s">
        <v>1231</v>
      </c>
      <c r="B438" s="207" t="s">
        <v>1232</v>
      </c>
      <c r="C438" s="208" t="s">
        <v>203</v>
      </c>
      <c r="D438" s="208" t="s">
        <v>1233</v>
      </c>
      <c r="E438" s="209" t="s">
        <v>269</v>
      </c>
      <c r="F438" s="207" t="n">
        <v>16</v>
      </c>
      <c r="G438" s="210" t="n">
        <v>21.49</v>
      </c>
      <c r="H438" s="210" t="n">
        <f aca="false">TRUNC(G438 * (1 + 26.86 / 100), 2)</f>
        <v>27.26</v>
      </c>
      <c r="I438" s="210" t="n">
        <f aca="false">TRUNC(F438 * H438, 2)</f>
        <v>436.16</v>
      </c>
      <c r="J438" s="211" t="n">
        <f aca="false">I438 / 3880273.79</f>
        <v>0.00011240443937849</v>
      </c>
    </row>
    <row r="439" s="200" customFormat="true" ht="51" hidden="false" customHeight="false" outlineLevel="0" collapsed="false">
      <c r="A439" s="206" t="s">
        <v>1234</v>
      </c>
      <c r="B439" s="207" t="s">
        <v>1235</v>
      </c>
      <c r="C439" s="208" t="s">
        <v>203</v>
      </c>
      <c r="D439" s="208" t="s">
        <v>1236</v>
      </c>
      <c r="E439" s="209" t="s">
        <v>269</v>
      </c>
      <c r="F439" s="207" t="n">
        <v>493</v>
      </c>
      <c r="G439" s="210" t="n">
        <v>10.79</v>
      </c>
      <c r="H439" s="210" t="n">
        <f aca="false">TRUNC(G439 * (1 + 26.86 / 100), 2)</f>
        <v>13.68</v>
      </c>
      <c r="I439" s="210" t="n">
        <f aca="false">TRUNC(F439 * H439, 2)</f>
        <v>6744.24</v>
      </c>
      <c r="J439" s="211" t="n">
        <f aca="false">I439 / 3880273.79</f>
        <v>0.00173808353868761</v>
      </c>
    </row>
    <row r="440" s="200" customFormat="true" ht="38.25" hidden="false" customHeight="false" outlineLevel="0" collapsed="false">
      <c r="A440" s="206" t="s">
        <v>1237</v>
      </c>
      <c r="B440" s="207" t="s">
        <v>1238</v>
      </c>
      <c r="C440" s="208" t="s">
        <v>203</v>
      </c>
      <c r="D440" s="208" t="s">
        <v>1239</v>
      </c>
      <c r="E440" s="209" t="s">
        <v>269</v>
      </c>
      <c r="F440" s="207" t="n">
        <v>178</v>
      </c>
      <c r="G440" s="210" t="n">
        <v>59.15</v>
      </c>
      <c r="H440" s="210" t="n">
        <f aca="false">TRUNC(G440 * (1 + 26.86 / 100), 2)</f>
        <v>75.03</v>
      </c>
      <c r="I440" s="210" t="n">
        <f aca="false">TRUNC(F440 * H440, 2)</f>
        <v>13355.34</v>
      </c>
      <c r="J440" s="211" t="n">
        <f aca="false">I440 / 3880273.79</f>
        <v>0.00344185506559319</v>
      </c>
    </row>
    <row r="441" s="200" customFormat="true" ht="12.75" hidden="false" customHeight="false" outlineLevel="0" collapsed="false">
      <c r="A441" s="201" t="s">
        <v>1240</v>
      </c>
      <c r="B441" s="202"/>
      <c r="C441" s="202"/>
      <c r="D441" s="202" t="s">
        <v>274</v>
      </c>
      <c r="E441" s="202"/>
      <c r="F441" s="203"/>
      <c r="G441" s="202"/>
      <c r="H441" s="202"/>
      <c r="I441" s="204" t="n">
        <v>8803.01</v>
      </c>
      <c r="J441" s="205" t="n">
        <f aca="false">I441 / 3880273.79</f>
        <v>0.0022686569238198</v>
      </c>
    </row>
    <row r="442" s="200" customFormat="true" ht="51" hidden="false" customHeight="false" outlineLevel="0" collapsed="false">
      <c r="A442" s="206" t="s">
        <v>1241</v>
      </c>
      <c r="B442" s="207" t="s">
        <v>1242</v>
      </c>
      <c r="C442" s="208" t="s">
        <v>109</v>
      </c>
      <c r="D442" s="208" t="s">
        <v>1243</v>
      </c>
      <c r="E442" s="209" t="s">
        <v>168</v>
      </c>
      <c r="F442" s="207" t="n">
        <v>200</v>
      </c>
      <c r="G442" s="210" t="n">
        <v>4.81</v>
      </c>
      <c r="H442" s="210" t="n">
        <f aca="false">TRUNC(G442 * (1 + 26.86 / 100), 2)</f>
        <v>6.1</v>
      </c>
      <c r="I442" s="210" t="n">
        <f aca="false">TRUNC(F442 * H442, 2)</f>
        <v>1220</v>
      </c>
      <c r="J442" s="211" t="n">
        <f aca="false">I442 / 3880273.79</f>
        <v>0.000314410803470649</v>
      </c>
    </row>
    <row r="443" s="200" customFormat="true" ht="51" hidden="false" customHeight="false" outlineLevel="0" collapsed="false">
      <c r="A443" s="206" t="s">
        <v>1244</v>
      </c>
      <c r="B443" s="207" t="s">
        <v>1245</v>
      </c>
      <c r="C443" s="208" t="s">
        <v>109</v>
      </c>
      <c r="D443" s="208" t="s">
        <v>1246</v>
      </c>
      <c r="E443" s="209" t="s">
        <v>168</v>
      </c>
      <c r="F443" s="207" t="n">
        <v>12</v>
      </c>
      <c r="G443" s="210" t="n">
        <v>6.32</v>
      </c>
      <c r="H443" s="210" t="n">
        <f aca="false">TRUNC(G443 * (1 + 26.86 / 100), 2)</f>
        <v>8.01</v>
      </c>
      <c r="I443" s="210" t="n">
        <f aca="false">TRUNC(F443 * H443, 2)</f>
        <v>96.12</v>
      </c>
      <c r="J443" s="211" t="n">
        <f aca="false">I443 / 3880273.79</f>
        <v>2.47714478931137E-005</v>
      </c>
    </row>
    <row r="444" s="200" customFormat="true" ht="51" hidden="false" customHeight="false" outlineLevel="0" collapsed="false">
      <c r="A444" s="206" t="s">
        <v>1247</v>
      </c>
      <c r="B444" s="207" t="s">
        <v>1248</v>
      </c>
      <c r="C444" s="208" t="s">
        <v>109</v>
      </c>
      <c r="D444" s="208" t="s">
        <v>1249</v>
      </c>
      <c r="E444" s="209" t="s">
        <v>168</v>
      </c>
      <c r="F444" s="207" t="n">
        <v>40</v>
      </c>
      <c r="G444" s="210" t="n">
        <v>6.78</v>
      </c>
      <c r="H444" s="210" t="n">
        <f aca="false">TRUNC(G444 * (1 + 26.86 / 100), 2)</f>
        <v>8.6</v>
      </c>
      <c r="I444" s="210" t="n">
        <f aca="false">TRUNC(F444 * H444, 2)</f>
        <v>344</v>
      </c>
      <c r="J444" s="211" t="n">
        <f aca="false">I444 / 3880273.79</f>
        <v>8.86535380277895E-005</v>
      </c>
      <c r="K444" s="199"/>
    </row>
    <row r="445" s="200" customFormat="true" ht="51" hidden="false" customHeight="false" outlineLevel="0" collapsed="false">
      <c r="A445" s="206" t="s">
        <v>1250</v>
      </c>
      <c r="B445" s="207" t="s">
        <v>1251</v>
      </c>
      <c r="C445" s="208" t="s">
        <v>109</v>
      </c>
      <c r="D445" s="208" t="s">
        <v>1252</v>
      </c>
      <c r="E445" s="209" t="s">
        <v>168</v>
      </c>
      <c r="F445" s="207" t="n">
        <v>22</v>
      </c>
      <c r="G445" s="210" t="n">
        <v>7.95</v>
      </c>
      <c r="H445" s="210" t="n">
        <f aca="false">TRUNC(G445 * (1 + 26.86 / 100), 2)</f>
        <v>10.08</v>
      </c>
      <c r="I445" s="210" t="n">
        <f aca="false">TRUNC(F445 * H445, 2)</f>
        <v>221.76</v>
      </c>
      <c r="J445" s="211" t="n">
        <f aca="false">I445 / 3880273.79</f>
        <v>5.71506063751238E-005</v>
      </c>
    </row>
    <row r="446" s="200" customFormat="true" ht="51" hidden="false" customHeight="false" outlineLevel="0" collapsed="false">
      <c r="A446" s="206" t="s">
        <v>1253</v>
      </c>
      <c r="B446" s="207" t="s">
        <v>505</v>
      </c>
      <c r="C446" s="208" t="s">
        <v>203</v>
      </c>
      <c r="D446" s="208" t="s">
        <v>506</v>
      </c>
      <c r="E446" s="209" t="s">
        <v>168</v>
      </c>
      <c r="F446" s="207" t="n">
        <v>57</v>
      </c>
      <c r="G446" s="210" t="n">
        <v>5.88</v>
      </c>
      <c r="H446" s="210" t="n">
        <f aca="false">TRUNC(G446 * (1 + 26.86 / 100), 2)</f>
        <v>7.45</v>
      </c>
      <c r="I446" s="210" t="n">
        <f aca="false">TRUNC(F446 * H446, 2)</f>
        <v>424.65</v>
      </c>
      <c r="J446" s="211" t="n">
        <f aca="false">I446 / 3880273.79</f>
        <v>0.000109438153847386</v>
      </c>
    </row>
    <row r="447" s="200" customFormat="true" ht="51" hidden="false" customHeight="false" outlineLevel="0" collapsed="false">
      <c r="A447" s="206" t="s">
        <v>1254</v>
      </c>
      <c r="B447" s="207" t="s">
        <v>1255</v>
      </c>
      <c r="C447" s="208" t="s">
        <v>109</v>
      </c>
      <c r="D447" s="208" t="s">
        <v>1256</v>
      </c>
      <c r="E447" s="209" t="s">
        <v>168</v>
      </c>
      <c r="F447" s="207" t="n">
        <v>121</v>
      </c>
      <c r="G447" s="210" t="n">
        <v>7.78</v>
      </c>
      <c r="H447" s="210" t="n">
        <f aca="false">TRUNC(G447 * (1 + 26.86 / 100), 2)</f>
        <v>9.86</v>
      </c>
      <c r="I447" s="210" t="n">
        <f aca="false">TRUNC(F447 * H447, 2)</f>
        <v>1193.06</v>
      </c>
      <c r="J447" s="211" t="n">
        <f aca="false">I447 / 3880273.79</f>
        <v>0.000307467994416961</v>
      </c>
    </row>
    <row r="448" s="200" customFormat="true" ht="51" hidden="false" customHeight="false" outlineLevel="0" collapsed="false">
      <c r="A448" s="206" t="s">
        <v>1257</v>
      </c>
      <c r="B448" s="207" t="s">
        <v>1258</v>
      </c>
      <c r="C448" s="208" t="s">
        <v>109</v>
      </c>
      <c r="D448" s="208" t="s">
        <v>1259</v>
      </c>
      <c r="E448" s="209" t="s">
        <v>168</v>
      </c>
      <c r="F448" s="207" t="n">
        <v>61</v>
      </c>
      <c r="G448" s="210" t="n">
        <v>8.69</v>
      </c>
      <c r="H448" s="210" t="n">
        <f aca="false">TRUNC(G448 * (1 + 26.86 / 100), 2)</f>
        <v>11.02</v>
      </c>
      <c r="I448" s="210" t="n">
        <f aca="false">TRUNC(F448 * H448, 2)</f>
        <v>672.22</v>
      </c>
      <c r="J448" s="211" t="n">
        <f aca="false">I448 / 3880273.79</f>
        <v>0.000173240352712328</v>
      </c>
    </row>
    <row r="449" s="200" customFormat="true" ht="51" hidden="false" customHeight="false" outlineLevel="0" collapsed="false">
      <c r="A449" s="206" t="s">
        <v>1260</v>
      </c>
      <c r="B449" s="207" t="s">
        <v>1261</v>
      </c>
      <c r="C449" s="208" t="s">
        <v>109</v>
      </c>
      <c r="D449" s="208" t="s">
        <v>1262</v>
      </c>
      <c r="E449" s="209" t="s">
        <v>168</v>
      </c>
      <c r="F449" s="207" t="n">
        <v>6</v>
      </c>
      <c r="G449" s="210" t="n">
        <v>10.56</v>
      </c>
      <c r="H449" s="210" t="n">
        <f aca="false">TRUNC(G449 * (1 + 26.86 / 100), 2)</f>
        <v>13.39</v>
      </c>
      <c r="I449" s="210" t="n">
        <f aca="false">TRUNC(F449 * H449, 2)</f>
        <v>80.34</v>
      </c>
      <c r="J449" s="211" t="n">
        <f aca="false">I449 / 3880273.79</f>
        <v>2.07047245498622E-005</v>
      </c>
    </row>
    <row r="450" s="200" customFormat="true" ht="38.25" hidden="false" customHeight="false" outlineLevel="0" collapsed="false">
      <c r="A450" s="206" t="s">
        <v>1263</v>
      </c>
      <c r="B450" s="207" t="s">
        <v>1264</v>
      </c>
      <c r="C450" s="208" t="s">
        <v>203</v>
      </c>
      <c r="D450" s="208" t="s">
        <v>1265</v>
      </c>
      <c r="E450" s="209" t="s">
        <v>168</v>
      </c>
      <c r="F450" s="207" t="n">
        <v>290</v>
      </c>
      <c r="G450" s="210" t="n">
        <v>7.77</v>
      </c>
      <c r="H450" s="210" t="n">
        <f aca="false">TRUNC(G450 * (1 + 26.86 / 100), 2)</f>
        <v>9.85</v>
      </c>
      <c r="I450" s="210" t="n">
        <f aca="false">TRUNC(F450 * H450, 2)</f>
        <v>2856.5</v>
      </c>
      <c r="J450" s="211" t="n">
        <f aca="false">I450 / 3880273.79</f>
        <v>0.000736159393535991</v>
      </c>
    </row>
    <row r="451" s="200" customFormat="true" ht="38.25" hidden="false" customHeight="false" outlineLevel="0" collapsed="false">
      <c r="A451" s="206" t="s">
        <v>1266</v>
      </c>
      <c r="B451" s="207" t="s">
        <v>1267</v>
      </c>
      <c r="C451" s="208" t="s">
        <v>203</v>
      </c>
      <c r="D451" s="208" t="s">
        <v>1268</v>
      </c>
      <c r="E451" s="209" t="s">
        <v>168</v>
      </c>
      <c r="F451" s="207" t="n">
        <v>6</v>
      </c>
      <c r="G451" s="210" t="n">
        <v>7.92</v>
      </c>
      <c r="H451" s="210" t="n">
        <f aca="false">TRUNC(G451 * (1 + 26.86 / 100), 2)</f>
        <v>10.04</v>
      </c>
      <c r="I451" s="210" t="n">
        <f aca="false">TRUNC(F451 * H451, 2)</f>
        <v>60.24</v>
      </c>
      <c r="J451" s="211" t="n">
        <f aca="false">I451 / 3880273.79</f>
        <v>1.55246777057966E-005</v>
      </c>
    </row>
    <row r="452" s="200" customFormat="true" ht="51" hidden="false" customHeight="false" outlineLevel="0" collapsed="false">
      <c r="A452" s="206" t="s">
        <v>1269</v>
      </c>
      <c r="B452" s="207" t="s">
        <v>1270</v>
      </c>
      <c r="C452" s="208" t="s">
        <v>109</v>
      </c>
      <c r="D452" s="208" t="s">
        <v>1271</v>
      </c>
      <c r="E452" s="209" t="s">
        <v>168</v>
      </c>
      <c r="F452" s="207" t="n">
        <v>43</v>
      </c>
      <c r="G452" s="210" t="n">
        <v>7.82</v>
      </c>
      <c r="H452" s="210" t="n">
        <f aca="false">TRUNC(G452 * (1 + 26.86 / 100), 2)</f>
        <v>9.92</v>
      </c>
      <c r="I452" s="210" t="n">
        <f aca="false">TRUNC(F452 * H452, 2)</f>
        <v>426.56</v>
      </c>
      <c r="J452" s="211" t="n">
        <f aca="false">I452 / 3880273.79</f>
        <v>0.000109930387154459</v>
      </c>
      <c r="K452" s="199"/>
    </row>
    <row r="453" s="200" customFormat="true" ht="51" hidden="false" customHeight="false" outlineLevel="0" collapsed="false">
      <c r="A453" s="206" t="s">
        <v>1272</v>
      </c>
      <c r="B453" s="207" t="s">
        <v>1273</v>
      </c>
      <c r="C453" s="208" t="s">
        <v>109</v>
      </c>
      <c r="D453" s="208" t="s">
        <v>1274</v>
      </c>
      <c r="E453" s="209" t="s">
        <v>168</v>
      </c>
      <c r="F453" s="207" t="n">
        <v>6</v>
      </c>
      <c r="G453" s="210" t="n">
        <v>10.57</v>
      </c>
      <c r="H453" s="210" t="n">
        <f aca="false">TRUNC(G453 * (1 + 26.86 / 100), 2)</f>
        <v>13.4</v>
      </c>
      <c r="I453" s="210" t="n">
        <f aca="false">TRUNC(F453 * H453, 2)</f>
        <v>80.4</v>
      </c>
      <c r="J453" s="211" t="n">
        <f aca="false">I453 / 3880273.79</f>
        <v>2.07201873762624E-005</v>
      </c>
    </row>
    <row r="454" s="200" customFormat="true" ht="38.25" hidden="false" customHeight="false" outlineLevel="0" collapsed="false">
      <c r="A454" s="206" t="s">
        <v>1275</v>
      </c>
      <c r="B454" s="207" t="s">
        <v>1276</v>
      </c>
      <c r="C454" s="208" t="s">
        <v>203</v>
      </c>
      <c r="D454" s="208" t="s">
        <v>1277</v>
      </c>
      <c r="E454" s="209" t="s">
        <v>168</v>
      </c>
      <c r="F454" s="207" t="n">
        <v>202</v>
      </c>
      <c r="G454" s="210" t="n">
        <v>4.4</v>
      </c>
      <c r="H454" s="210" t="n">
        <f aca="false">TRUNC(G454 * (1 + 26.86 / 100), 2)</f>
        <v>5.58</v>
      </c>
      <c r="I454" s="210" t="n">
        <f aca="false">TRUNC(F454 * H454, 2)</f>
        <v>1127.16</v>
      </c>
      <c r="J454" s="211" t="n">
        <f aca="false">I454 / 3880273.79</f>
        <v>0.000290484656754079</v>
      </c>
    </row>
    <row r="455" s="200" customFormat="true" ht="25.5" hidden="false" customHeight="false" outlineLevel="0" collapsed="false">
      <c r="A455" s="201" t="s">
        <v>1278</v>
      </c>
      <c r="B455" s="202"/>
      <c r="C455" s="202"/>
      <c r="D455" s="202" t="s">
        <v>1279</v>
      </c>
      <c r="E455" s="202"/>
      <c r="F455" s="203"/>
      <c r="G455" s="202"/>
      <c r="H455" s="202"/>
      <c r="I455" s="204" t="n">
        <v>13505.91</v>
      </c>
      <c r="J455" s="205" t="n">
        <f aca="false">I455 / 3880273.79</f>
        <v>0.00348065902844449</v>
      </c>
      <c r="K455" s="199"/>
    </row>
    <row r="456" s="200" customFormat="true" ht="38.25" hidden="false" customHeight="false" outlineLevel="0" collapsed="false">
      <c r="A456" s="206" t="s">
        <v>1280</v>
      </c>
      <c r="B456" s="207" t="s">
        <v>1281</v>
      </c>
      <c r="C456" s="208" t="s">
        <v>109</v>
      </c>
      <c r="D456" s="208" t="s">
        <v>1282</v>
      </c>
      <c r="E456" s="209" t="s">
        <v>269</v>
      </c>
      <c r="F456" s="207" t="n">
        <v>207</v>
      </c>
      <c r="G456" s="210" t="n">
        <v>5.13</v>
      </c>
      <c r="H456" s="210" t="n">
        <f aca="false">TRUNC(G456 * (1 + 26.86 / 100), 2)</f>
        <v>6.5</v>
      </c>
      <c r="I456" s="210" t="n">
        <f aca="false">TRUNC(F456 * H456, 2)</f>
        <v>1345.5</v>
      </c>
      <c r="J456" s="211" t="n">
        <f aca="false">I456 / 3880273.79</f>
        <v>0.000346753882024392</v>
      </c>
    </row>
    <row r="457" s="200" customFormat="true" ht="38.25" hidden="false" customHeight="false" outlineLevel="0" collapsed="false">
      <c r="A457" s="206" t="s">
        <v>1283</v>
      </c>
      <c r="B457" s="207" t="s">
        <v>1284</v>
      </c>
      <c r="C457" s="208" t="s">
        <v>109</v>
      </c>
      <c r="D457" s="208" t="s">
        <v>1285</v>
      </c>
      <c r="E457" s="209" t="s">
        <v>269</v>
      </c>
      <c r="F457" s="207" t="n">
        <v>207</v>
      </c>
      <c r="G457" s="210" t="n">
        <v>10.32</v>
      </c>
      <c r="H457" s="210" t="n">
        <f aca="false">TRUNC(G457 * (1 + 26.86 / 100), 2)</f>
        <v>13.09</v>
      </c>
      <c r="I457" s="210" t="n">
        <f aca="false">TRUNC(F457 * H457, 2)</f>
        <v>2709.63</v>
      </c>
      <c r="J457" s="211" t="n">
        <f aca="false">I457 / 3880273.79</f>
        <v>0.000698308971646045</v>
      </c>
    </row>
    <row r="458" s="200" customFormat="true" ht="63.75" hidden="false" customHeight="false" outlineLevel="0" collapsed="false">
      <c r="A458" s="206" t="s">
        <v>1286</v>
      </c>
      <c r="B458" s="207" t="s">
        <v>1287</v>
      </c>
      <c r="C458" s="208" t="s">
        <v>203</v>
      </c>
      <c r="D458" s="208" t="s">
        <v>1288</v>
      </c>
      <c r="E458" s="209" t="s">
        <v>269</v>
      </c>
      <c r="F458" s="207" t="n">
        <v>634</v>
      </c>
      <c r="G458" s="210" t="n">
        <v>9.24</v>
      </c>
      <c r="H458" s="210" t="n">
        <f aca="false">TRUNC(G458 * (1 + 26.86 / 100), 2)</f>
        <v>11.72</v>
      </c>
      <c r="I458" s="210" t="n">
        <f aca="false">TRUNC(F458 * H458, 2)</f>
        <v>7430.48</v>
      </c>
      <c r="J458" s="211" t="n">
        <f aca="false">I458 / 3880273.79</f>
        <v>0.00191493703850212</v>
      </c>
    </row>
    <row r="459" s="200" customFormat="true" ht="38.25" hidden="false" customHeight="false" outlineLevel="0" collapsed="false">
      <c r="A459" s="206" t="s">
        <v>1289</v>
      </c>
      <c r="B459" s="207" t="s">
        <v>1290</v>
      </c>
      <c r="C459" s="208" t="s">
        <v>203</v>
      </c>
      <c r="D459" s="208" t="s">
        <v>1291</v>
      </c>
      <c r="E459" s="209" t="s">
        <v>269</v>
      </c>
      <c r="F459" s="207" t="n">
        <v>178</v>
      </c>
      <c r="G459" s="210" t="n">
        <v>8.95</v>
      </c>
      <c r="H459" s="210" t="n">
        <f aca="false">TRUNC(G459 * (1 + 26.86 / 100), 2)</f>
        <v>11.35</v>
      </c>
      <c r="I459" s="210" t="n">
        <f aca="false">TRUNC(F459 * H459, 2)</f>
        <v>2020.3</v>
      </c>
      <c r="J459" s="211" t="n">
        <f aca="false">I459 / 3880273.79</f>
        <v>0.000520659136271928</v>
      </c>
      <c r="K459" s="199"/>
    </row>
    <row r="460" s="200" customFormat="true" ht="12.75" hidden="false" customHeight="false" outlineLevel="0" collapsed="false">
      <c r="A460" s="201" t="s">
        <v>1292</v>
      </c>
      <c r="B460" s="202"/>
      <c r="C460" s="202"/>
      <c r="D460" s="202" t="s">
        <v>510</v>
      </c>
      <c r="E460" s="202"/>
      <c r="F460" s="203"/>
      <c r="G460" s="202"/>
      <c r="H460" s="202"/>
      <c r="I460" s="204" t="n">
        <v>72797.03</v>
      </c>
      <c r="J460" s="205" t="n">
        <f aca="false">I460 / 3880273.79</f>
        <v>0.0187607972889975</v>
      </c>
    </row>
    <row r="461" s="200" customFormat="true" ht="38.25" hidden="false" customHeight="false" outlineLevel="0" collapsed="false">
      <c r="A461" s="206" t="s">
        <v>1293</v>
      </c>
      <c r="B461" s="207" t="s">
        <v>1294</v>
      </c>
      <c r="C461" s="208" t="s">
        <v>109</v>
      </c>
      <c r="D461" s="208" t="s">
        <v>1295</v>
      </c>
      <c r="E461" s="209" t="s">
        <v>269</v>
      </c>
      <c r="F461" s="207" t="n">
        <v>17740</v>
      </c>
      <c r="G461" s="210" t="n">
        <v>2.5</v>
      </c>
      <c r="H461" s="210" t="n">
        <f aca="false">TRUNC(G461 * (1 + 26.86 / 100), 2)</f>
        <v>3.17</v>
      </c>
      <c r="I461" s="210" t="n">
        <f aca="false">TRUNC(F461 * H461, 2)</f>
        <v>56235.8</v>
      </c>
      <c r="J461" s="211" t="n">
        <f aca="false">I461 / 3880273.79</f>
        <v>0.0144927402146022</v>
      </c>
    </row>
    <row r="462" s="200" customFormat="true" ht="38.25" hidden="false" customHeight="false" outlineLevel="0" collapsed="false">
      <c r="A462" s="206" t="s">
        <v>1296</v>
      </c>
      <c r="B462" s="207" t="s">
        <v>1297</v>
      </c>
      <c r="C462" s="208" t="s">
        <v>109</v>
      </c>
      <c r="D462" s="208" t="s">
        <v>1298</v>
      </c>
      <c r="E462" s="209" t="s">
        <v>269</v>
      </c>
      <c r="F462" s="207" t="n">
        <v>370</v>
      </c>
      <c r="G462" s="210" t="n">
        <v>3.17</v>
      </c>
      <c r="H462" s="210" t="n">
        <f aca="false">TRUNC(G462 * (1 + 26.86 / 100), 2)</f>
        <v>4.02</v>
      </c>
      <c r="I462" s="210" t="n">
        <f aca="false">TRUNC(F462 * H462, 2)</f>
        <v>1487.4</v>
      </c>
      <c r="J462" s="211" t="n">
        <f aca="false">I462 / 3880273.79</f>
        <v>0.000383323466460855</v>
      </c>
    </row>
    <row r="463" s="200" customFormat="true" ht="38.25" hidden="false" customHeight="false" outlineLevel="0" collapsed="false">
      <c r="A463" s="206" t="s">
        <v>1299</v>
      </c>
      <c r="B463" s="207" t="s">
        <v>1300</v>
      </c>
      <c r="C463" s="208" t="s">
        <v>109</v>
      </c>
      <c r="D463" s="208" t="s">
        <v>1301</v>
      </c>
      <c r="E463" s="209" t="s">
        <v>269</v>
      </c>
      <c r="F463" s="207" t="n">
        <v>950</v>
      </c>
      <c r="G463" s="210" t="n">
        <v>3.95</v>
      </c>
      <c r="H463" s="210" t="n">
        <f aca="false">TRUNC(G463 * (1 + 26.86 / 100), 2)</f>
        <v>5.01</v>
      </c>
      <c r="I463" s="210" t="n">
        <f aca="false">TRUNC(F463 * H463, 2)</f>
        <v>4759.5</v>
      </c>
      <c r="J463" s="211" t="n">
        <f aca="false">I463 / 3880273.79</f>
        <v>0.00122658870419554</v>
      </c>
    </row>
    <row r="464" customFormat="false" ht="38.25" hidden="false" customHeight="false" outlineLevel="0" collapsed="false">
      <c r="A464" s="206" t="s">
        <v>1302</v>
      </c>
      <c r="B464" s="207" t="s">
        <v>1303</v>
      </c>
      <c r="C464" s="208" t="s">
        <v>109</v>
      </c>
      <c r="D464" s="208" t="s">
        <v>1304</v>
      </c>
      <c r="E464" s="209" t="s">
        <v>269</v>
      </c>
      <c r="F464" s="207" t="n">
        <v>80</v>
      </c>
      <c r="G464" s="210" t="n">
        <v>4.42</v>
      </c>
      <c r="H464" s="210" t="n">
        <f aca="false">TRUNC(G464 * (1 + 26.86 / 100), 2)</f>
        <v>5.6</v>
      </c>
      <c r="I464" s="210" t="n">
        <f aca="false">TRUNC(F464 * H464, 2)</f>
        <v>448</v>
      </c>
      <c r="J464" s="211" t="n">
        <f aca="false">I464 / 3880273.79</f>
        <v>0.000115455770454796</v>
      </c>
    </row>
    <row r="465" s="200" customFormat="true" ht="38.25" hidden="false" customHeight="false" outlineLevel="0" collapsed="false">
      <c r="A465" s="206" t="s">
        <v>1305</v>
      </c>
      <c r="B465" s="207" t="s">
        <v>1306</v>
      </c>
      <c r="C465" s="208" t="s">
        <v>109</v>
      </c>
      <c r="D465" s="208" t="s">
        <v>1307</v>
      </c>
      <c r="E465" s="209" t="s">
        <v>269</v>
      </c>
      <c r="F465" s="207" t="n">
        <v>20</v>
      </c>
      <c r="G465" s="210" t="n">
        <v>5.39</v>
      </c>
      <c r="H465" s="210" t="n">
        <f aca="false">TRUNC(G465 * (1 + 26.86 / 100), 2)</f>
        <v>6.83</v>
      </c>
      <c r="I465" s="210" t="n">
        <f aca="false">TRUNC(F465 * H465, 2)</f>
        <v>136.6</v>
      </c>
      <c r="J465" s="211" t="n">
        <f aca="false">I465 / 3880273.79</f>
        <v>3.52037014377792E-005</v>
      </c>
    </row>
    <row r="466" s="200" customFormat="true" ht="38.25" hidden="false" customHeight="false" outlineLevel="0" collapsed="false">
      <c r="A466" s="206" t="s">
        <v>1308</v>
      </c>
      <c r="B466" s="207" t="s">
        <v>1309</v>
      </c>
      <c r="C466" s="208" t="s">
        <v>109</v>
      </c>
      <c r="D466" s="208" t="s">
        <v>1310</v>
      </c>
      <c r="E466" s="209" t="s">
        <v>269</v>
      </c>
      <c r="F466" s="207" t="n">
        <v>80</v>
      </c>
      <c r="G466" s="210" t="n">
        <v>5.95</v>
      </c>
      <c r="H466" s="210" t="n">
        <f aca="false">TRUNC(G466 * (1 + 26.86 / 100), 2)</f>
        <v>7.54</v>
      </c>
      <c r="I466" s="210" t="n">
        <f aca="false">TRUNC(F466 * H466, 2)</f>
        <v>603.2</v>
      </c>
      <c r="J466" s="211" t="n">
        <f aca="false">I466 / 3880273.79</f>
        <v>0.000155452948076636</v>
      </c>
    </row>
    <row r="467" s="200" customFormat="true" ht="38.25" hidden="false" customHeight="false" outlineLevel="0" collapsed="false">
      <c r="A467" s="206" t="s">
        <v>1311</v>
      </c>
      <c r="B467" s="207" t="s">
        <v>1312</v>
      </c>
      <c r="C467" s="208" t="s">
        <v>109</v>
      </c>
      <c r="D467" s="208" t="s">
        <v>1313</v>
      </c>
      <c r="E467" s="209" t="s">
        <v>269</v>
      </c>
      <c r="F467" s="207" t="n">
        <v>10</v>
      </c>
      <c r="G467" s="210" t="n">
        <v>5.38</v>
      </c>
      <c r="H467" s="210" t="n">
        <f aca="false">TRUNC(G467 * (1 + 26.86 / 100), 2)</f>
        <v>6.82</v>
      </c>
      <c r="I467" s="210" t="n">
        <f aca="false">TRUNC(F467 * H467, 2)</f>
        <v>68.2</v>
      </c>
      <c r="J467" s="211" t="n">
        <f aca="false">I467 / 3880273.79</f>
        <v>1.75760793415559E-005</v>
      </c>
    </row>
    <row r="468" s="200" customFormat="true" ht="38.25" hidden="false" customHeight="false" outlineLevel="0" collapsed="false">
      <c r="A468" s="206" t="s">
        <v>1314</v>
      </c>
      <c r="B468" s="207" t="s">
        <v>1315</v>
      </c>
      <c r="C468" s="208" t="s">
        <v>109</v>
      </c>
      <c r="D468" s="208" t="s">
        <v>1316</v>
      </c>
      <c r="E468" s="209" t="s">
        <v>269</v>
      </c>
      <c r="F468" s="207" t="n">
        <v>80</v>
      </c>
      <c r="G468" s="210" t="n">
        <v>5.83</v>
      </c>
      <c r="H468" s="210" t="n">
        <f aca="false">TRUNC(G468 * (1 + 26.86 / 100), 2)</f>
        <v>7.39</v>
      </c>
      <c r="I468" s="210" t="n">
        <f aca="false">TRUNC(F468 * H468, 2)</f>
        <v>591.2</v>
      </c>
      <c r="J468" s="211" t="n">
        <f aca="false">I468 / 3880273.79</f>
        <v>0.000152360382796596</v>
      </c>
      <c r="K468" s="199"/>
    </row>
    <row r="469" s="200" customFormat="true" ht="38.25" hidden="false" customHeight="false" outlineLevel="0" collapsed="false">
      <c r="A469" s="206" t="s">
        <v>1317</v>
      </c>
      <c r="B469" s="207" t="s">
        <v>1318</v>
      </c>
      <c r="C469" s="208" t="s">
        <v>109</v>
      </c>
      <c r="D469" s="208" t="s">
        <v>1319</v>
      </c>
      <c r="E469" s="209" t="s">
        <v>269</v>
      </c>
      <c r="F469" s="207" t="n">
        <v>63</v>
      </c>
      <c r="G469" s="210" t="n">
        <v>8.24</v>
      </c>
      <c r="H469" s="210" t="n">
        <f aca="false">TRUNC(G469 * (1 + 26.86 / 100), 2)</f>
        <v>10.45</v>
      </c>
      <c r="I469" s="210" t="n">
        <f aca="false">TRUNC(F469 * H469, 2)</f>
        <v>658.35</v>
      </c>
      <c r="J469" s="211" t="n">
        <f aca="false">I469 / 3880273.79</f>
        <v>0.000169665862676149</v>
      </c>
    </row>
    <row r="470" s="200" customFormat="true" ht="38.25" hidden="false" customHeight="false" outlineLevel="0" collapsed="false">
      <c r="A470" s="206" t="s">
        <v>1320</v>
      </c>
      <c r="B470" s="207" t="s">
        <v>1321</v>
      </c>
      <c r="C470" s="208" t="s">
        <v>109</v>
      </c>
      <c r="D470" s="208" t="s">
        <v>1322</v>
      </c>
      <c r="E470" s="209" t="s">
        <v>269</v>
      </c>
      <c r="F470" s="207" t="n">
        <v>212</v>
      </c>
      <c r="G470" s="210" t="n">
        <v>15.07</v>
      </c>
      <c r="H470" s="210" t="n">
        <f aca="false">TRUNC(G470 * (1 + 26.86 / 100), 2)</f>
        <v>19.11</v>
      </c>
      <c r="I470" s="210" t="n">
        <f aca="false">TRUNC(F470 * H470, 2)</f>
        <v>4051.32</v>
      </c>
      <c r="J470" s="211" t="n">
        <f aca="false">I470 / 3880273.79</f>
        <v>0.00104408096419402</v>
      </c>
      <c r="K470" s="199"/>
    </row>
    <row r="471" s="200" customFormat="true" ht="38.25" hidden="false" customHeight="false" outlineLevel="0" collapsed="false">
      <c r="A471" s="206" t="s">
        <v>1323</v>
      </c>
      <c r="B471" s="207" t="s">
        <v>1324</v>
      </c>
      <c r="C471" s="208" t="s">
        <v>109</v>
      </c>
      <c r="D471" s="208" t="s">
        <v>1325</v>
      </c>
      <c r="E471" s="209" t="s">
        <v>269</v>
      </c>
      <c r="F471" s="207" t="n">
        <v>40</v>
      </c>
      <c r="G471" s="210" t="n">
        <v>19.65</v>
      </c>
      <c r="H471" s="210" t="n">
        <f aca="false">TRUNC(G471 * (1 + 26.86 / 100), 2)</f>
        <v>24.92</v>
      </c>
      <c r="I471" s="210" t="n">
        <f aca="false">TRUNC(F471 * H471, 2)</f>
        <v>996.8</v>
      </c>
      <c r="J471" s="211" t="n">
        <f aca="false">I471 / 3880273.79</f>
        <v>0.00025688908926192</v>
      </c>
    </row>
    <row r="472" s="200" customFormat="true" ht="25.5" hidden="false" customHeight="false" outlineLevel="0" collapsed="false">
      <c r="A472" s="206" t="s">
        <v>1326</v>
      </c>
      <c r="B472" s="207" t="s">
        <v>1327</v>
      </c>
      <c r="C472" s="208" t="s">
        <v>203</v>
      </c>
      <c r="D472" s="208" t="s">
        <v>1328</v>
      </c>
      <c r="E472" s="209" t="s">
        <v>269</v>
      </c>
      <c r="F472" s="207" t="n">
        <v>138</v>
      </c>
      <c r="G472" s="210" t="n">
        <v>8.18</v>
      </c>
      <c r="H472" s="210" t="n">
        <f aca="false">TRUNC(G472 * (1 + 26.86 / 100), 2)</f>
        <v>10.37</v>
      </c>
      <c r="I472" s="210" t="n">
        <f aca="false">TRUNC(F472 * H472, 2)</f>
        <v>1431.06</v>
      </c>
      <c r="J472" s="211" t="n">
        <f aca="false">I472 / 3880273.79</f>
        <v>0.000368803872471071</v>
      </c>
    </row>
    <row r="473" s="200" customFormat="true" ht="25.5" hidden="false" customHeight="false" outlineLevel="0" collapsed="false">
      <c r="A473" s="206" t="s">
        <v>1329</v>
      </c>
      <c r="B473" s="207" t="s">
        <v>1330</v>
      </c>
      <c r="C473" s="208" t="s">
        <v>203</v>
      </c>
      <c r="D473" s="208" t="s">
        <v>1331</v>
      </c>
      <c r="E473" s="209" t="s">
        <v>168</v>
      </c>
      <c r="F473" s="207" t="n">
        <v>1260</v>
      </c>
      <c r="G473" s="210" t="n">
        <v>0.74</v>
      </c>
      <c r="H473" s="210" t="n">
        <f aca="false">TRUNC(G473 * (1 + 26.86 / 100), 2)</f>
        <v>0.93</v>
      </c>
      <c r="I473" s="210" t="n">
        <f aca="false">TRUNC(F473 * H473, 2)</f>
        <v>1171.8</v>
      </c>
      <c r="J473" s="211" t="n">
        <f aca="false">I473 / 3880273.79</f>
        <v>0.000301988999595825</v>
      </c>
    </row>
    <row r="474" s="200" customFormat="true" ht="25.5" hidden="false" customHeight="false" outlineLevel="0" collapsed="false">
      <c r="A474" s="206" t="s">
        <v>1332</v>
      </c>
      <c r="B474" s="207" t="s">
        <v>1333</v>
      </c>
      <c r="C474" s="208" t="s">
        <v>203</v>
      </c>
      <c r="D474" s="208" t="s">
        <v>1334</v>
      </c>
      <c r="E474" s="209" t="s">
        <v>168</v>
      </c>
      <c r="F474" s="207" t="n">
        <v>420</v>
      </c>
      <c r="G474" s="210" t="n">
        <v>0.28</v>
      </c>
      <c r="H474" s="210" t="n">
        <f aca="false">TRUNC(G474 * (1 + 26.86 / 100), 2)</f>
        <v>0.35</v>
      </c>
      <c r="I474" s="210" t="n">
        <f aca="false">TRUNC(F474 * H474, 2)</f>
        <v>147</v>
      </c>
      <c r="J474" s="211" t="n">
        <f aca="false">I474 / 3880273.79</f>
        <v>3.78839246804798E-005</v>
      </c>
    </row>
    <row r="475" s="200" customFormat="true" ht="25.5" hidden="false" customHeight="false" outlineLevel="0" collapsed="false">
      <c r="A475" s="206" t="s">
        <v>1335</v>
      </c>
      <c r="B475" s="207" t="s">
        <v>1336</v>
      </c>
      <c r="C475" s="208" t="s">
        <v>203</v>
      </c>
      <c r="D475" s="208" t="s">
        <v>1337</v>
      </c>
      <c r="E475" s="209" t="s">
        <v>168</v>
      </c>
      <c r="F475" s="207" t="n">
        <v>15</v>
      </c>
      <c r="G475" s="210" t="n">
        <v>0.57</v>
      </c>
      <c r="H475" s="210" t="n">
        <f aca="false">TRUNC(G475 * (1 + 26.86 / 100), 2)</f>
        <v>0.72</v>
      </c>
      <c r="I475" s="210" t="n">
        <f aca="false">TRUNC(F475 * H475, 2)</f>
        <v>10.8</v>
      </c>
      <c r="J475" s="211" t="n">
        <f aca="false">I475 / 3880273.79</f>
        <v>2.78330875203525E-006</v>
      </c>
    </row>
    <row r="476" s="200" customFormat="true" ht="12.75" hidden="false" customHeight="false" outlineLevel="0" collapsed="false">
      <c r="A476" s="201" t="s">
        <v>1338</v>
      </c>
      <c r="B476" s="202"/>
      <c r="C476" s="202"/>
      <c r="D476" s="202" t="s">
        <v>1339</v>
      </c>
      <c r="E476" s="202"/>
      <c r="F476" s="203"/>
      <c r="G476" s="202"/>
      <c r="H476" s="202"/>
      <c r="I476" s="204" t="n">
        <v>16281.24</v>
      </c>
      <c r="J476" s="205" t="n">
        <f aca="false">I476 / 3880273.79</f>
        <v>0.00419589979499874</v>
      </c>
    </row>
    <row r="477" s="200" customFormat="true" ht="38.25" hidden="false" customHeight="false" outlineLevel="0" collapsed="false">
      <c r="A477" s="206" t="s">
        <v>1340</v>
      </c>
      <c r="B477" s="207" t="s">
        <v>1341</v>
      </c>
      <c r="C477" s="208" t="s">
        <v>109</v>
      </c>
      <c r="D477" s="208" t="s">
        <v>1342</v>
      </c>
      <c r="E477" s="209" t="s">
        <v>168</v>
      </c>
      <c r="F477" s="207" t="n">
        <v>114</v>
      </c>
      <c r="G477" s="210" t="n">
        <v>20.96</v>
      </c>
      <c r="H477" s="210" t="n">
        <f aca="false">TRUNC(G477 * (1 + 26.86 / 100), 2)</f>
        <v>26.58</v>
      </c>
      <c r="I477" s="210" t="n">
        <f aca="false">TRUNC(F477 * H477, 2)</f>
        <v>3030.12</v>
      </c>
      <c r="J477" s="211" t="n">
        <f aca="false">I477 / 3880273.79</f>
        <v>0.000780903658862691</v>
      </c>
    </row>
    <row r="478" s="200" customFormat="true" ht="38.25" hidden="false" customHeight="false" outlineLevel="0" collapsed="false">
      <c r="A478" s="206" t="s">
        <v>1343</v>
      </c>
      <c r="B478" s="207" t="s">
        <v>1344</v>
      </c>
      <c r="C478" s="208" t="s">
        <v>109</v>
      </c>
      <c r="D478" s="208" t="s">
        <v>1345</v>
      </c>
      <c r="E478" s="209" t="s">
        <v>168</v>
      </c>
      <c r="F478" s="207" t="n">
        <v>4</v>
      </c>
      <c r="G478" s="210" t="n">
        <v>33.21</v>
      </c>
      <c r="H478" s="210" t="n">
        <f aca="false">TRUNC(G478 * (1 + 26.86 / 100), 2)</f>
        <v>42.13</v>
      </c>
      <c r="I478" s="210" t="n">
        <f aca="false">TRUNC(F478 * H478, 2)</f>
        <v>168.52</v>
      </c>
      <c r="J478" s="211" t="n">
        <f aca="false">I478 / 3880273.79</f>
        <v>4.34299250826834E-005</v>
      </c>
    </row>
    <row r="479" s="200" customFormat="true" ht="38.25" hidden="false" customHeight="false" outlineLevel="0" collapsed="false">
      <c r="A479" s="206" t="s">
        <v>1346</v>
      </c>
      <c r="B479" s="207" t="s">
        <v>1347</v>
      </c>
      <c r="C479" s="208" t="s">
        <v>109</v>
      </c>
      <c r="D479" s="208" t="s">
        <v>1348</v>
      </c>
      <c r="E479" s="209" t="s">
        <v>168</v>
      </c>
      <c r="F479" s="207" t="n">
        <v>6</v>
      </c>
      <c r="G479" s="210" t="n">
        <v>25.92</v>
      </c>
      <c r="H479" s="210" t="n">
        <f aca="false">TRUNC(G479 * (1 + 26.86 / 100), 2)</f>
        <v>32.88</v>
      </c>
      <c r="I479" s="210" t="n">
        <f aca="false">TRUNC(F479 * H479, 2)</f>
        <v>197.28</v>
      </c>
      <c r="J479" s="211" t="n">
        <f aca="false">I479 / 3880273.79</f>
        <v>5.08417732038439E-005</v>
      </c>
    </row>
    <row r="480" s="200" customFormat="true" ht="38.25" hidden="false" customHeight="false" outlineLevel="0" collapsed="false">
      <c r="A480" s="206" t="s">
        <v>1349</v>
      </c>
      <c r="B480" s="207" t="s">
        <v>1350</v>
      </c>
      <c r="C480" s="208" t="s">
        <v>109</v>
      </c>
      <c r="D480" s="208" t="s">
        <v>1351</v>
      </c>
      <c r="E480" s="209" t="s">
        <v>168</v>
      </c>
      <c r="F480" s="207" t="n">
        <v>18</v>
      </c>
      <c r="G480" s="210" t="n">
        <v>32.08</v>
      </c>
      <c r="H480" s="210" t="n">
        <f aca="false">TRUNC(G480 * (1 + 26.86 / 100), 2)</f>
        <v>40.69</v>
      </c>
      <c r="I480" s="210" t="n">
        <f aca="false">TRUNC(F480 * H480, 2)</f>
        <v>732.42</v>
      </c>
      <c r="J480" s="211" t="n">
        <f aca="false">I480 / 3880273.79</f>
        <v>0.000188754721867191</v>
      </c>
    </row>
    <row r="481" s="200" customFormat="true" ht="38.25" hidden="false" customHeight="false" outlineLevel="0" collapsed="false">
      <c r="A481" s="206" t="s">
        <v>1352</v>
      </c>
      <c r="B481" s="207" t="s">
        <v>1353</v>
      </c>
      <c r="C481" s="208" t="s">
        <v>109</v>
      </c>
      <c r="D481" s="208" t="s">
        <v>1354</v>
      </c>
      <c r="E481" s="209" t="s">
        <v>168</v>
      </c>
      <c r="F481" s="207" t="n">
        <v>34</v>
      </c>
      <c r="G481" s="210" t="n">
        <v>24.94</v>
      </c>
      <c r="H481" s="210" t="n">
        <f aca="false">TRUNC(G481 * (1 + 26.86 / 100), 2)</f>
        <v>31.63</v>
      </c>
      <c r="I481" s="210" t="n">
        <f aca="false">TRUNC(F481 * H481, 2)</f>
        <v>1075.42</v>
      </c>
      <c r="J481" s="211" t="n">
        <f aca="false">I481 / 3880273.79</f>
        <v>0.000277150546121644</v>
      </c>
      <c r="K481" s="199"/>
    </row>
    <row r="482" s="200" customFormat="true" ht="38.25" hidden="false" customHeight="false" outlineLevel="0" collapsed="false">
      <c r="A482" s="206" t="s">
        <v>1355</v>
      </c>
      <c r="B482" s="207" t="s">
        <v>1356</v>
      </c>
      <c r="C482" s="208" t="s">
        <v>109</v>
      </c>
      <c r="D482" s="208" t="s">
        <v>1357</v>
      </c>
      <c r="E482" s="209" t="s">
        <v>168</v>
      </c>
      <c r="F482" s="207" t="n">
        <v>40</v>
      </c>
      <c r="G482" s="210" t="n">
        <v>22.17</v>
      </c>
      <c r="H482" s="210" t="n">
        <f aca="false">TRUNC(G482 * (1 + 26.86 / 100), 2)</f>
        <v>28.12</v>
      </c>
      <c r="I482" s="210" t="n">
        <f aca="false">TRUNC(F482 * H482, 2)</f>
        <v>1124.8</v>
      </c>
      <c r="J482" s="211" t="n">
        <f aca="false">I482 / 3880273.79</f>
        <v>0.000289876452249005</v>
      </c>
    </row>
    <row r="483" s="200" customFormat="true" ht="38.25" hidden="false" customHeight="false" outlineLevel="0" collapsed="false">
      <c r="A483" s="206" t="s">
        <v>1358</v>
      </c>
      <c r="B483" s="207" t="s">
        <v>1359</v>
      </c>
      <c r="C483" s="208" t="s">
        <v>109</v>
      </c>
      <c r="D483" s="208" t="s">
        <v>1360</v>
      </c>
      <c r="E483" s="209" t="s">
        <v>168</v>
      </c>
      <c r="F483" s="207" t="n">
        <v>78</v>
      </c>
      <c r="G483" s="210" t="n">
        <v>35.59</v>
      </c>
      <c r="H483" s="210" t="n">
        <f aca="false">TRUNC(G483 * (1 + 26.86 / 100), 2)</f>
        <v>45.14</v>
      </c>
      <c r="I483" s="210" t="n">
        <f aca="false">TRUNC(F483 * H483, 2)</f>
        <v>3520.92</v>
      </c>
      <c r="J483" s="211" t="n">
        <f aca="false">I483 / 3880273.79</f>
        <v>0.000907389578816293</v>
      </c>
      <c r="K483" s="199"/>
    </row>
    <row r="484" s="200" customFormat="true" ht="38.25" hidden="false" customHeight="false" outlineLevel="0" collapsed="false">
      <c r="A484" s="206" t="s">
        <v>1361</v>
      </c>
      <c r="B484" s="207" t="s">
        <v>1362</v>
      </c>
      <c r="C484" s="208" t="s">
        <v>203</v>
      </c>
      <c r="D484" s="208" t="s">
        <v>1363</v>
      </c>
      <c r="E484" s="209" t="s">
        <v>168</v>
      </c>
      <c r="F484" s="207" t="n">
        <v>50</v>
      </c>
      <c r="G484" s="210" t="n">
        <v>32.08</v>
      </c>
      <c r="H484" s="210" t="n">
        <f aca="false">TRUNC(G484 * (1 + 26.86 / 100), 2)</f>
        <v>40.69</v>
      </c>
      <c r="I484" s="210" t="n">
        <f aca="false">TRUNC(F484 * H484, 2)</f>
        <v>2034.5</v>
      </c>
      <c r="J484" s="211" t="n">
        <f aca="false">I484 / 3880273.79</f>
        <v>0.000524318671853308</v>
      </c>
    </row>
    <row r="485" s="200" customFormat="true" ht="38.25" hidden="false" customHeight="false" outlineLevel="0" collapsed="false">
      <c r="A485" s="206" t="s">
        <v>1364</v>
      </c>
      <c r="B485" s="207" t="s">
        <v>1365</v>
      </c>
      <c r="C485" s="208" t="s">
        <v>203</v>
      </c>
      <c r="D485" s="208" t="s">
        <v>1366</v>
      </c>
      <c r="E485" s="209" t="s">
        <v>168</v>
      </c>
      <c r="F485" s="207" t="n">
        <v>62</v>
      </c>
      <c r="G485" s="210" t="n">
        <v>39.39</v>
      </c>
      <c r="H485" s="210" t="n">
        <f aca="false">TRUNC(G485 * (1 + 26.86 / 100), 2)</f>
        <v>49.97</v>
      </c>
      <c r="I485" s="210" t="n">
        <f aca="false">TRUNC(F485 * H485, 2)</f>
        <v>3098.14</v>
      </c>
      <c r="J485" s="211" t="n">
        <f aca="false">I485 / 3880273.79</f>
        <v>0.000798433349725046</v>
      </c>
      <c r="K485" s="199"/>
    </row>
    <row r="486" s="200" customFormat="true" ht="38.25" hidden="false" customHeight="false" outlineLevel="0" collapsed="false">
      <c r="A486" s="206" t="s">
        <v>1367</v>
      </c>
      <c r="B486" s="207" t="s">
        <v>1368</v>
      </c>
      <c r="C486" s="208" t="s">
        <v>203</v>
      </c>
      <c r="D486" s="208" t="s">
        <v>1369</v>
      </c>
      <c r="E486" s="209" t="s">
        <v>168</v>
      </c>
      <c r="F486" s="207" t="n">
        <v>292</v>
      </c>
      <c r="G486" s="210" t="n">
        <v>3.05</v>
      </c>
      <c r="H486" s="210" t="n">
        <f aca="false">TRUNC(G486 * (1 + 26.86 / 100), 2)</f>
        <v>3.86</v>
      </c>
      <c r="I486" s="210" t="n">
        <f aca="false">TRUNC(F486 * H486, 2)</f>
        <v>1127.12</v>
      </c>
      <c r="J486" s="211" t="n">
        <f aca="false">I486 / 3880273.79</f>
        <v>0.000290474348203146</v>
      </c>
    </row>
    <row r="487" s="200" customFormat="true" ht="25.5" hidden="false" customHeight="false" outlineLevel="0" collapsed="false">
      <c r="A487" s="206" t="s">
        <v>1370</v>
      </c>
      <c r="B487" s="207" t="s">
        <v>1371</v>
      </c>
      <c r="C487" s="208" t="s">
        <v>203</v>
      </c>
      <c r="D487" s="208" t="s">
        <v>1372</v>
      </c>
      <c r="E487" s="209" t="s">
        <v>168</v>
      </c>
      <c r="F487" s="207" t="n">
        <v>43</v>
      </c>
      <c r="G487" s="210" t="n">
        <v>3.16</v>
      </c>
      <c r="H487" s="210" t="n">
        <f aca="false">TRUNC(G487 * (1 + 26.86 / 100), 2)</f>
        <v>4</v>
      </c>
      <c r="I487" s="210" t="n">
        <f aca="false">TRUNC(F487 * H487, 2)</f>
        <v>172</v>
      </c>
      <c r="J487" s="211" t="n">
        <f aca="false">I487 / 3880273.79</f>
        <v>4.43267690138948E-005</v>
      </c>
    </row>
    <row r="488" s="200" customFormat="true" ht="12.75" hidden="false" customHeight="false" outlineLevel="0" collapsed="false">
      <c r="A488" s="201" t="s">
        <v>1373</v>
      </c>
      <c r="B488" s="202"/>
      <c r="C488" s="202"/>
      <c r="D488" s="202" t="s">
        <v>514</v>
      </c>
      <c r="E488" s="202"/>
      <c r="F488" s="203"/>
      <c r="G488" s="202"/>
      <c r="H488" s="202"/>
      <c r="I488" s="204" t="n">
        <v>33541.88</v>
      </c>
      <c r="J488" s="205" t="n">
        <f aca="false">I488 / 3880273.79</f>
        <v>0.00864420445960335</v>
      </c>
    </row>
    <row r="489" s="200" customFormat="true" ht="38.25" hidden="false" customHeight="false" outlineLevel="0" collapsed="false">
      <c r="A489" s="206" t="s">
        <v>1374</v>
      </c>
      <c r="B489" s="207" t="s">
        <v>1375</v>
      </c>
      <c r="C489" s="208" t="s">
        <v>203</v>
      </c>
      <c r="D489" s="208" t="s">
        <v>1376</v>
      </c>
      <c r="E489" s="209" t="s">
        <v>168</v>
      </c>
      <c r="F489" s="207" t="n">
        <v>20</v>
      </c>
      <c r="G489" s="210" t="n">
        <v>16.42</v>
      </c>
      <c r="H489" s="210" t="n">
        <f aca="false">TRUNC(G489 * (1 + 26.86 / 100), 2)</f>
        <v>20.83</v>
      </c>
      <c r="I489" s="210" t="n">
        <f aca="false">TRUNC(F489 * H489, 2)</f>
        <v>416.6</v>
      </c>
      <c r="J489" s="211" t="n">
        <f aca="false">I489 / 3880273.79</f>
        <v>0.000107363557972027</v>
      </c>
      <c r="K489" s="199"/>
    </row>
    <row r="490" s="200" customFormat="true" ht="25.5" hidden="false" customHeight="false" outlineLevel="0" collapsed="false">
      <c r="A490" s="206" t="s">
        <v>1377</v>
      </c>
      <c r="B490" s="207" t="s">
        <v>1378</v>
      </c>
      <c r="C490" s="208" t="s">
        <v>109</v>
      </c>
      <c r="D490" s="208" t="s">
        <v>1379</v>
      </c>
      <c r="E490" s="209" t="s">
        <v>168</v>
      </c>
      <c r="F490" s="207" t="n">
        <v>48</v>
      </c>
      <c r="G490" s="210" t="n">
        <v>9.33</v>
      </c>
      <c r="H490" s="210" t="n">
        <f aca="false">TRUNC(G490 * (1 + 26.86 / 100), 2)</f>
        <v>11.83</v>
      </c>
      <c r="I490" s="210" t="n">
        <f aca="false">TRUNC(F490 * H490, 2)</f>
        <v>567.84</v>
      </c>
      <c r="J490" s="211" t="n">
        <f aca="false">I490 / 3880273.79</f>
        <v>0.000146340189051454</v>
      </c>
    </row>
    <row r="491" s="200" customFormat="true" ht="38.25" hidden="false" customHeight="false" outlineLevel="0" collapsed="false">
      <c r="A491" s="206" t="s">
        <v>1380</v>
      </c>
      <c r="B491" s="207" t="s">
        <v>1381</v>
      </c>
      <c r="C491" s="208" t="s">
        <v>203</v>
      </c>
      <c r="D491" s="208" t="s">
        <v>1382</v>
      </c>
      <c r="E491" s="209" t="s">
        <v>168</v>
      </c>
      <c r="F491" s="207" t="n">
        <v>211</v>
      </c>
      <c r="G491" s="210" t="n">
        <v>7</v>
      </c>
      <c r="H491" s="210" t="n">
        <f aca="false">TRUNC(G491 * (1 + 26.86 / 100), 2)</f>
        <v>8.88</v>
      </c>
      <c r="I491" s="210" t="n">
        <f aca="false">TRUNC(F491 * H491, 2)</f>
        <v>1873.68</v>
      </c>
      <c r="J491" s="211" t="n">
        <f aca="false">I491 / 3880273.79</f>
        <v>0.000482873142825316</v>
      </c>
    </row>
    <row r="492" s="200" customFormat="true" ht="38.25" hidden="false" customHeight="false" outlineLevel="0" collapsed="false">
      <c r="A492" s="206" t="s">
        <v>1383</v>
      </c>
      <c r="B492" s="207" t="s">
        <v>1384</v>
      </c>
      <c r="C492" s="208" t="s">
        <v>109</v>
      </c>
      <c r="D492" s="208" t="s">
        <v>1385</v>
      </c>
      <c r="E492" s="209" t="s">
        <v>168</v>
      </c>
      <c r="F492" s="207" t="n">
        <v>12</v>
      </c>
      <c r="G492" s="210" t="n">
        <v>21.6</v>
      </c>
      <c r="H492" s="210" t="n">
        <f aca="false">TRUNC(G492 * (1 + 26.86 / 100), 2)</f>
        <v>27.4</v>
      </c>
      <c r="I492" s="210" t="n">
        <f aca="false">TRUNC(F492 * H492, 2)</f>
        <v>328.8</v>
      </c>
      <c r="J492" s="211" t="n">
        <f aca="false">I492 / 3880273.79</f>
        <v>8.47362886730732E-005</v>
      </c>
    </row>
    <row r="493" s="200" customFormat="true" ht="38.25" hidden="false" customHeight="false" outlineLevel="0" collapsed="false">
      <c r="A493" s="206" t="s">
        <v>1386</v>
      </c>
      <c r="B493" s="207" t="s">
        <v>1387</v>
      </c>
      <c r="C493" s="208" t="s">
        <v>109</v>
      </c>
      <c r="D493" s="208" t="s">
        <v>1388</v>
      </c>
      <c r="E493" s="209" t="s">
        <v>168</v>
      </c>
      <c r="F493" s="207" t="n">
        <v>51</v>
      </c>
      <c r="G493" s="210" t="n">
        <v>11.28</v>
      </c>
      <c r="H493" s="210" t="n">
        <f aca="false">TRUNC(G493 * (1 + 26.86 / 100), 2)</f>
        <v>14.3</v>
      </c>
      <c r="I493" s="210" t="n">
        <f aca="false">TRUNC(F493 * H493, 2)</f>
        <v>729.3</v>
      </c>
      <c r="J493" s="211" t="n">
        <f aca="false">I493 / 3880273.79</f>
        <v>0.000187950654894381</v>
      </c>
    </row>
    <row r="494" s="200" customFormat="true" ht="38.25" hidden="false" customHeight="false" outlineLevel="0" collapsed="false">
      <c r="A494" s="206" t="s">
        <v>1389</v>
      </c>
      <c r="B494" s="207" t="s">
        <v>1390</v>
      </c>
      <c r="C494" s="208" t="s">
        <v>109</v>
      </c>
      <c r="D494" s="208" t="s">
        <v>1391</v>
      </c>
      <c r="E494" s="209" t="s">
        <v>168</v>
      </c>
      <c r="F494" s="207" t="n">
        <v>22</v>
      </c>
      <c r="G494" s="210" t="n">
        <v>7.41</v>
      </c>
      <c r="H494" s="210" t="n">
        <f aca="false">TRUNC(G494 * (1 + 26.86 / 100), 2)</f>
        <v>9.4</v>
      </c>
      <c r="I494" s="210" t="n">
        <f aca="false">TRUNC(F494 * H494, 2)</f>
        <v>206.8</v>
      </c>
      <c r="J494" s="211" t="n">
        <f aca="false">I494 / 3880273.79</f>
        <v>5.32952083260084E-005</v>
      </c>
    </row>
    <row r="495" s="200" customFormat="true" ht="38.25" hidden="false" customHeight="false" outlineLevel="0" collapsed="false">
      <c r="A495" s="206" t="s">
        <v>1392</v>
      </c>
      <c r="B495" s="207" t="s">
        <v>1393</v>
      </c>
      <c r="C495" s="208" t="s">
        <v>109</v>
      </c>
      <c r="D495" s="208" t="s">
        <v>1394</v>
      </c>
      <c r="E495" s="209" t="s">
        <v>168</v>
      </c>
      <c r="F495" s="207" t="n">
        <v>3</v>
      </c>
      <c r="G495" s="210" t="n">
        <v>9.84</v>
      </c>
      <c r="H495" s="210" t="n">
        <f aca="false">TRUNC(G495 * (1 + 26.86 / 100), 2)</f>
        <v>12.48</v>
      </c>
      <c r="I495" s="210" t="n">
        <f aca="false">TRUNC(F495 * H495, 2)</f>
        <v>37.44</v>
      </c>
      <c r="J495" s="211" t="n">
        <f aca="false">I495 / 3880273.79</f>
        <v>9.64880367372221E-006</v>
      </c>
    </row>
    <row r="496" s="200" customFormat="true" ht="51" hidden="false" customHeight="false" outlineLevel="0" collapsed="false">
      <c r="A496" s="206" t="s">
        <v>1395</v>
      </c>
      <c r="B496" s="207" t="s">
        <v>1396</v>
      </c>
      <c r="C496" s="208" t="s">
        <v>203</v>
      </c>
      <c r="D496" s="208" t="s">
        <v>1397</v>
      </c>
      <c r="E496" s="209" t="s">
        <v>168</v>
      </c>
      <c r="F496" s="207" t="n">
        <v>56</v>
      </c>
      <c r="G496" s="210" t="n">
        <v>31.81</v>
      </c>
      <c r="H496" s="210" t="n">
        <f aca="false">TRUNC(G496 * (1 + 26.86 / 100), 2)</f>
        <v>40.35</v>
      </c>
      <c r="I496" s="210" t="n">
        <f aca="false">TRUNC(F496 * H496, 2)</f>
        <v>2259.6</v>
      </c>
      <c r="J496" s="211" t="n">
        <f aca="false">I496 / 3880273.79</f>
        <v>0.000582330042231376</v>
      </c>
    </row>
    <row r="497" s="200" customFormat="true" ht="51" hidden="false" customHeight="false" outlineLevel="0" collapsed="false">
      <c r="A497" s="206" t="s">
        <v>1398</v>
      </c>
      <c r="B497" s="207" t="s">
        <v>1399</v>
      </c>
      <c r="C497" s="208" t="s">
        <v>203</v>
      </c>
      <c r="D497" s="208" t="s">
        <v>1400</v>
      </c>
      <c r="E497" s="209" t="s">
        <v>168</v>
      </c>
      <c r="F497" s="207" t="n">
        <v>8</v>
      </c>
      <c r="G497" s="210" t="n">
        <v>35.54</v>
      </c>
      <c r="H497" s="210" t="n">
        <f aca="false">TRUNC(G497 * (1 + 26.86 / 100), 2)</f>
        <v>45.08</v>
      </c>
      <c r="I497" s="210" t="n">
        <f aca="false">TRUNC(F497 * H497, 2)</f>
        <v>360.64</v>
      </c>
      <c r="J497" s="211" t="n">
        <f aca="false">I497 / 3880273.79</f>
        <v>9.29418952161105E-005</v>
      </c>
    </row>
    <row r="498" s="200" customFormat="true" ht="51" hidden="false" customHeight="false" outlineLevel="0" collapsed="false">
      <c r="A498" s="206" t="s">
        <v>1401</v>
      </c>
      <c r="B498" s="207" t="s">
        <v>1402</v>
      </c>
      <c r="C498" s="208" t="s">
        <v>203</v>
      </c>
      <c r="D498" s="208" t="s">
        <v>1403</v>
      </c>
      <c r="E498" s="209" t="s">
        <v>168</v>
      </c>
      <c r="F498" s="207" t="n">
        <v>80</v>
      </c>
      <c r="G498" s="210" t="n">
        <v>47.31</v>
      </c>
      <c r="H498" s="210" t="n">
        <f aca="false">TRUNC(G498 * (1 + 26.86 / 100), 2)</f>
        <v>60.01</v>
      </c>
      <c r="I498" s="210" t="n">
        <f aca="false">TRUNC(F498 * H498, 2)</f>
        <v>4800.8</v>
      </c>
      <c r="J498" s="211" t="n">
        <f aca="false">I498 / 3880273.79</f>
        <v>0.00123723228303434</v>
      </c>
    </row>
    <row r="499" s="200" customFormat="true" ht="51" hidden="false" customHeight="false" outlineLevel="0" collapsed="false">
      <c r="A499" s="206" t="s">
        <v>1404</v>
      </c>
      <c r="B499" s="207" t="s">
        <v>1405</v>
      </c>
      <c r="C499" s="208" t="s">
        <v>203</v>
      </c>
      <c r="D499" s="208" t="s">
        <v>1406</v>
      </c>
      <c r="E499" s="209" t="s">
        <v>168</v>
      </c>
      <c r="F499" s="207" t="n">
        <v>276</v>
      </c>
      <c r="G499" s="210" t="n">
        <v>25.52</v>
      </c>
      <c r="H499" s="210" t="n">
        <f aca="false">TRUNC(G499 * (1 + 26.86 / 100), 2)</f>
        <v>32.37</v>
      </c>
      <c r="I499" s="210" t="n">
        <f aca="false">TRUNC(F499 * H499, 2)</f>
        <v>8934.12</v>
      </c>
      <c r="J499" s="211" t="n">
        <f aca="false">I499 / 3880273.79</f>
        <v>0.00230244577664196</v>
      </c>
    </row>
    <row r="500" s="200" customFormat="true" ht="25.5" hidden="false" customHeight="false" outlineLevel="0" collapsed="false">
      <c r="A500" s="206" t="s">
        <v>1407</v>
      </c>
      <c r="B500" s="207" t="s">
        <v>1408</v>
      </c>
      <c r="C500" s="208" t="s">
        <v>203</v>
      </c>
      <c r="D500" s="208" t="s">
        <v>1409</v>
      </c>
      <c r="E500" s="209" t="s">
        <v>168</v>
      </c>
      <c r="F500" s="207" t="n">
        <v>546</v>
      </c>
      <c r="G500" s="210" t="n">
        <v>1.77</v>
      </c>
      <c r="H500" s="210" t="n">
        <f aca="false">TRUNC(G500 * (1 + 26.86 / 100), 2)</f>
        <v>2.24</v>
      </c>
      <c r="I500" s="210" t="n">
        <f aca="false">TRUNC(F500 * H500, 2)</f>
        <v>1223.04</v>
      </c>
      <c r="J500" s="211" t="n">
        <f aca="false">I500 / 3880273.79</f>
        <v>0.000315194253341592</v>
      </c>
      <c r="K500" s="199"/>
    </row>
    <row r="501" s="200" customFormat="true" ht="25.5" hidden="false" customHeight="false" outlineLevel="0" collapsed="false">
      <c r="A501" s="206" t="s">
        <v>1410</v>
      </c>
      <c r="B501" s="207" t="s">
        <v>1411</v>
      </c>
      <c r="C501" s="208" t="s">
        <v>203</v>
      </c>
      <c r="D501" s="208" t="s">
        <v>1412</v>
      </c>
      <c r="E501" s="209" t="s">
        <v>168</v>
      </c>
      <c r="F501" s="207" t="n">
        <v>154</v>
      </c>
      <c r="G501" s="210" t="n">
        <v>59.26</v>
      </c>
      <c r="H501" s="210" t="n">
        <f aca="false">TRUNC(G501 * (1 + 26.86 / 100), 2)</f>
        <v>75.17</v>
      </c>
      <c r="I501" s="210" t="n">
        <f aca="false">TRUNC(F501 * H501, 2)</f>
        <v>11576.18</v>
      </c>
      <c r="J501" s="211" t="n">
        <f aca="false">I501 / 3880273.79</f>
        <v>0.00298334102862365</v>
      </c>
    </row>
    <row r="502" s="200" customFormat="true" ht="25.5" hidden="false" customHeight="false" outlineLevel="0" collapsed="false">
      <c r="A502" s="206" t="s">
        <v>1413</v>
      </c>
      <c r="B502" s="207" t="s">
        <v>1414</v>
      </c>
      <c r="C502" s="208" t="s">
        <v>203</v>
      </c>
      <c r="D502" s="208" t="s">
        <v>1415</v>
      </c>
      <c r="E502" s="209" t="s">
        <v>168</v>
      </c>
      <c r="F502" s="207" t="n">
        <v>2</v>
      </c>
      <c r="G502" s="210" t="n">
        <v>89.49</v>
      </c>
      <c r="H502" s="210" t="n">
        <f aca="false">TRUNC(G502 * (1 + 26.86 / 100), 2)</f>
        <v>113.52</v>
      </c>
      <c r="I502" s="210" t="n">
        <f aca="false">TRUNC(F502 * H502, 2)</f>
        <v>227.04</v>
      </c>
      <c r="J502" s="211" t="n">
        <f aca="false">I502 / 3880273.79</f>
        <v>5.85113350983411E-005</v>
      </c>
      <c r="K502" s="199"/>
    </row>
    <row r="503" s="200" customFormat="true" ht="12.75" hidden="false" customHeight="false" outlineLevel="0" collapsed="false">
      <c r="A503" s="201" t="s">
        <v>1416</v>
      </c>
      <c r="B503" s="202"/>
      <c r="C503" s="202"/>
      <c r="D503" s="202" t="s">
        <v>1417</v>
      </c>
      <c r="E503" s="202"/>
      <c r="F503" s="203"/>
      <c r="G503" s="202"/>
      <c r="H503" s="202"/>
      <c r="I503" s="204" t="n">
        <v>65329.03</v>
      </c>
      <c r="J503" s="205" t="n">
        <f aca="false">I503 / 3880273.79</f>
        <v>0.0168361908297198</v>
      </c>
    </row>
    <row r="504" s="200" customFormat="true" ht="12.75" hidden="false" customHeight="false" outlineLevel="0" collapsed="false">
      <c r="A504" s="201" t="s">
        <v>1418</v>
      </c>
      <c r="B504" s="202"/>
      <c r="C504" s="202"/>
      <c r="D504" s="202" t="s">
        <v>1419</v>
      </c>
      <c r="E504" s="202"/>
      <c r="F504" s="203"/>
      <c r="G504" s="202"/>
      <c r="H504" s="202"/>
      <c r="I504" s="204" t="n">
        <v>12919.91</v>
      </c>
      <c r="J504" s="205" t="n">
        <f aca="false">I504 / 3880273.79</f>
        <v>0.00332963875726924</v>
      </c>
    </row>
    <row r="505" s="200" customFormat="true" ht="38.25" hidden="false" customHeight="false" outlineLevel="0" collapsed="false">
      <c r="A505" s="206" t="s">
        <v>1420</v>
      </c>
      <c r="B505" s="207" t="s">
        <v>1421</v>
      </c>
      <c r="C505" s="208" t="s">
        <v>203</v>
      </c>
      <c r="D505" s="208" t="s">
        <v>1422</v>
      </c>
      <c r="E505" s="209" t="s">
        <v>168</v>
      </c>
      <c r="F505" s="207" t="n">
        <v>91</v>
      </c>
      <c r="G505" s="210" t="n">
        <v>3.38</v>
      </c>
      <c r="H505" s="210" t="n">
        <f aca="false">TRUNC(G505 * (1 + 26.86 / 100), 2)</f>
        <v>4.28</v>
      </c>
      <c r="I505" s="210" t="n">
        <f aca="false">TRUNC(F505 * H505, 2)</f>
        <v>389.48</v>
      </c>
      <c r="J505" s="211" t="n">
        <f aca="false">I505 / 3880273.79</f>
        <v>0.000100374360439138</v>
      </c>
    </row>
    <row r="506" s="200" customFormat="true" ht="38.25" hidden="false" customHeight="false" outlineLevel="0" collapsed="false">
      <c r="A506" s="206" t="s">
        <v>1423</v>
      </c>
      <c r="B506" s="207" t="s">
        <v>1424</v>
      </c>
      <c r="C506" s="208" t="s">
        <v>203</v>
      </c>
      <c r="D506" s="208" t="s">
        <v>1425</v>
      </c>
      <c r="E506" s="209" t="s">
        <v>168</v>
      </c>
      <c r="F506" s="207" t="n">
        <v>1</v>
      </c>
      <c r="G506" s="210" t="n">
        <v>3030.5</v>
      </c>
      <c r="H506" s="210" t="str">
        <f aca="false">TRUNC(G506 * (1 + 19.07 / 100), 2) &amp;CHAR(10)&amp; "(19.07%)"</f>
        <v>3608,41
(19.07%)</v>
      </c>
      <c r="I506" s="210" t="n">
        <f aca="false">TRUNC(F506 * TRUNC(G506 * (1 + 19.07 / 100), 2), 2)</f>
        <v>3608.41</v>
      </c>
      <c r="J506" s="211" t="n">
        <f aca="false">I506 / 3880273.79</f>
        <v>0.000929936956845512</v>
      </c>
    </row>
    <row r="507" s="200" customFormat="true" ht="25.5" hidden="false" customHeight="false" outlineLevel="0" collapsed="false">
      <c r="A507" s="206" t="s">
        <v>1426</v>
      </c>
      <c r="B507" s="207" t="s">
        <v>1427</v>
      </c>
      <c r="C507" s="208" t="s">
        <v>109</v>
      </c>
      <c r="D507" s="208" t="s">
        <v>1428</v>
      </c>
      <c r="E507" s="209" t="s">
        <v>168</v>
      </c>
      <c r="F507" s="207" t="n">
        <v>7</v>
      </c>
      <c r="G507" s="210" t="n">
        <v>482.31</v>
      </c>
      <c r="H507" s="210" t="str">
        <f aca="false">TRUNC(G507 * (1 + 19.07 / 100), 2) &amp;CHAR(10)&amp; "(19.07%)"</f>
        <v>574,28
(19.07%)</v>
      </c>
      <c r="I507" s="210" t="n">
        <f aca="false">TRUNC(F507 * TRUNC(G507 * (1 + 19.07 / 100), 2), 2)</f>
        <v>4019.96</v>
      </c>
      <c r="J507" s="211" t="n">
        <f aca="false">I507 / 3880273.79</f>
        <v>0.00103599906026219</v>
      </c>
      <c r="K507" s="199"/>
    </row>
    <row r="508" s="200" customFormat="true" ht="38.25" hidden="false" customHeight="false" outlineLevel="0" collapsed="false">
      <c r="A508" s="206" t="s">
        <v>1429</v>
      </c>
      <c r="B508" s="207" t="s">
        <v>1430</v>
      </c>
      <c r="C508" s="208" t="s">
        <v>203</v>
      </c>
      <c r="D508" s="208" t="s">
        <v>1431</v>
      </c>
      <c r="E508" s="209" t="s">
        <v>168</v>
      </c>
      <c r="F508" s="207" t="n">
        <v>2</v>
      </c>
      <c r="G508" s="210" t="n">
        <v>475.5</v>
      </c>
      <c r="H508" s="210" t="str">
        <f aca="false">TRUNC(G508 * (1 + 19.07 / 100), 2) &amp;CHAR(10)&amp; "(19.07%)"</f>
        <v>566,17
(19.07%)</v>
      </c>
      <c r="I508" s="210" t="n">
        <f aca="false">TRUNC(F508 * TRUNC(G508 * (1 + 19.07 / 100), 2), 2)</f>
        <v>1132.34</v>
      </c>
      <c r="J508" s="211" t="n">
        <f aca="false">I508 / 3880273.79</f>
        <v>0.000291819614099963</v>
      </c>
    </row>
    <row r="509" s="200" customFormat="true" ht="25.5" hidden="false" customHeight="false" outlineLevel="0" collapsed="false">
      <c r="A509" s="206" t="s">
        <v>1432</v>
      </c>
      <c r="B509" s="207" t="s">
        <v>1433</v>
      </c>
      <c r="C509" s="208" t="s">
        <v>203</v>
      </c>
      <c r="D509" s="208" t="s">
        <v>1434</v>
      </c>
      <c r="E509" s="209" t="s">
        <v>168</v>
      </c>
      <c r="F509" s="207" t="n">
        <v>2</v>
      </c>
      <c r="G509" s="210" t="n">
        <v>55.71</v>
      </c>
      <c r="H509" s="210" t="n">
        <f aca="false">TRUNC(G509 * (1 + 26.86 / 100), 2)</f>
        <v>70.67</v>
      </c>
      <c r="I509" s="210" t="n">
        <f aca="false">TRUNC(F509 * H509, 2)</f>
        <v>141.34</v>
      </c>
      <c r="J509" s="211" t="n">
        <f aca="false">I509 / 3880273.79</f>
        <v>3.64252647233947E-005</v>
      </c>
      <c r="K509" s="199"/>
    </row>
    <row r="510" s="200" customFormat="true" ht="25.5" hidden="false" customHeight="false" outlineLevel="0" collapsed="false">
      <c r="A510" s="206" t="s">
        <v>1435</v>
      </c>
      <c r="B510" s="207" t="s">
        <v>1436</v>
      </c>
      <c r="C510" s="208" t="s">
        <v>203</v>
      </c>
      <c r="D510" s="208" t="s">
        <v>1437</v>
      </c>
      <c r="E510" s="209" t="s">
        <v>168</v>
      </c>
      <c r="F510" s="207" t="n">
        <v>15</v>
      </c>
      <c r="G510" s="210" t="n">
        <v>21.73</v>
      </c>
      <c r="H510" s="210" t="n">
        <f aca="false">TRUNC(G510 * (1 + 26.86 / 100), 2)</f>
        <v>27.56</v>
      </c>
      <c r="I510" s="210" t="n">
        <f aca="false">TRUNC(F510 * H510, 2)</f>
        <v>413.4</v>
      </c>
      <c r="J510" s="211" t="n">
        <f aca="false">I510 / 3880273.79</f>
        <v>0.000106538873897349</v>
      </c>
      <c r="K510" s="199"/>
    </row>
    <row r="511" s="200" customFormat="true" ht="25.5" hidden="false" customHeight="false" outlineLevel="0" collapsed="false">
      <c r="A511" s="206" t="s">
        <v>1438</v>
      </c>
      <c r="B511" s="207" t="s">
        <v>1439</v>
      </c>
      <c r="C511" s="208" t="s">
        <v>203</v>
      </c>
      <c r="D511" s="208" t="s">
        <v>1440</v>
      </c>
      <c r="E511" s="209" t="s">
        <v>168</v>
      </c>
      <c r="F511" s="207" t="n">
        <v>8</v>
      </c>
      <c r="G511" s="210" t="n">
        <v>189.67</v>
      </c>
      <c r="H511" s="210" t="n">
        <f aca="false">TRUNC(G511 * (1 + 26.86 / 100), 2)</f>
        <v>240.61</v>
      </c>
      <c r="I511" s="210" t="n">
        <f aca="false">TRUNC(F511 * H511, 2)</f>
        <v>1924.88</v>
      </c>
      <c r="J511" s="211" t="n">
        <f aca="false">I511 / 3880273.79</f>
        <v>0.00049606808802015</v>
      </c>
      <c r="K511" s="199"/>
    </row>
    <row r="512" s="200" customFormat="true" ht="38.25" hidden="false" customHeight="false" outlineLevel="0" collapsed="false">
      <c r="A512" s="206" t="s">
        <v>1441</v>
      </c>
      <c r="B512" s="207" t="s">
        <v>1442</v>
      </c>
      <c r="C512" s="208" t="s">
        <v>203</v>
      </c>
      <c r="D512" s="208" t="s">
        <v>1443</v>
      </c>
      <c r="E512" s="209" t="s">
        <v>168</v>
      </c>
      <c r="F512" s="207" t="n">
        <v>200</v>
      </c>
      <c r="G512" s="210" t="n">
        <v>3.36</v>
      </c>
      <c r="H512" s="210" t="n">
        <f aca="false">TRUNC(G512 * (1 + 26.86 / 100), 2)</f>
        <v>4.26</v>
      </c>
      <c r="I512" s="210" t="n">
        <f aca="false">TRUNC(F512 * H512, 2)</f>
        <v>852</v>
      </c>
      <c r="J512" s="211" t="n">
        <f aca="false">I512 / 3880273.79</f>
        <v>0.000219572134882781</v>
      </c>
    </row>
    <row r="513" s="200" customFormat="true" ht="51" hidden="false" customHeight="false" outlineLevel="0" collapsed="false">
      <c r="A513" s="206" t="s">
        <v>1444</v>
      </c>
      <c r="B513" s="207" t="s">
        <v>1445</v>
      </c>
      <c r="C513" s="208" t="s">
        <v>203</v>
      </c>
      <c r="D513" s="208" t="s">
        <v>1446</v>
      </c>
      <c r="E513" s="209" t="s">
        <v>168</v>
      </c>
      <c r="F513" s="207" t="n">
        <v>1</v>
      </c>
      <c r="G513" s="210" t="n">
        <v>367.94</v>
      </c>
      <c r="H513" s="210" t="str">
        <f aca="false">TRUNC(G513 * (1 + 19.07 / 100), 2) &amp;CHAR(10)&amp; "(19.07%)"</f>
        <v>438,1
(19.07%)</v>
      </c>
      <c r="I513" s="210" t="n">
        <f aca="false">TRUNC(F513 * TRUNC(G513 * (1 + 19.07 / 100), 2), 2)</f>
        <v>438.1</v>
      </c>
      <c r="J513" s="211" t="n">
        <f aca="false">I513 / 3880273.79</f>
        <v>0.000112904404098763</v>
      </c>
      <c r="K513" s="199"/>
    </row>
    <row r="514" s="200" customFormat="true" ht="12.75" hidden="false" customHeight="false" outlineLevel="0" collapsed="false">
      <c r="A514" s="201" t="s">
        <v>1447</v>
      </c>
      <c r="B514" s="202"/>
      <c r="C514" s="202"/>
      <c r="D514" s="202" t="s">
        <v>496</v>
      </c>
      <c r="E514" s="202"/>
      <c r="F514" s="203"/>
      <c r="G514" s="202"/>
      <c r="H514" s="202"/>
      <c r="I514" s="204" t="n">
        <v>13915.95</v>
      </c>
      <c r="J514" s="205" t="n">
        <f aca="false">I514 / 3880273.79</f>
        <v>0.00358633198406342</v>
      </c>
    </row>
    <row r="515" s="200" customFormat="true" ht="51" hidden="false" customHeight="false" outlineLevel="0" collapsed="false">
      <c r="A515" s="206" t="s">
        <v>1448</v>
      </c>
      <c r="B515" s="207" t="s">
        <v>1213</v>
      </c>
      <c r="C515" s="208" t="s">
        <v>109</v>
      </c>
      <c r="D515" s="208" t="s">
        <v>1214</v>
      </c>
      <c r="E515" s="209" t="s">
        <v>269</v>
      </c>
      <c r="F515" s="207" t="n">
        <v>84</v>
      </c>
      <c r="G515" s="210" t="n">
        <v>7.92</v>
      </c>
      <c r="H515" s="210" t="n">
        <f aca="false">TRUNC(G515 * (1 + 26.86 / 100), 2)</f>
        <v>10.04</v>
      </c>
      <c r="I515" s="210" t="n">
        <f aca="false">TRUNC(F515 * H515, 2)</f>
        <v>843.36</v>
      </c>
      <c r="J515" s="211" t="n">
        <f aca="false">I515 / 3880273.79</f>
        <v>0.000217345487881153</v>
      </c>
    </row>
    <row r="516" s="200" customFormat="true" ht="51" hidden="false" customHeight="false" outlineLevel="0" collapsed="false">
      <c r="A516" s="206" t="s">
        <v>1449</v>
      </c>
      <c r="B516" s="207" t="s">
        <v>1216</v>
      </c>
      <c r="C516" s="208" t="s">
        <v>109</v>
      </c>
      <c r="D516" s="208" t="s">
        <v>1217</v>
      </c>
      <c r="E516" s="209" t="s">
        <v>269</v>
      </c>
      <c r="F516" s="207" t="n">
        <v>66</v>
      </c>
      <c r="G516" s="210" t="n">
        <v>10.25</v>
      </c>
      <c r="H516" s="210" t="n">
        <f aca="false">TRUNC(G516 * (1 + 26.86 / 100), 2)</f>
        <v>13</v>
      </c>
      <c r="I516" s="210" t="n">
        <f aca="false">TRUNC(F516 * H516, 2)</f>
        <v>858</v>
      </c>
      <c r="J516" s="211" t="n">
        <f aca="false">I516 / 3880273.79</f>
        <v>0.000221118417522801</v>
      </c>
    </row>
    <row r="517" s="200" customFormat="true" ht="51" hidden="false" customHeight="false" outlineLevel="0" collapsed="false">
      <c r="A517" s="206" t="s">
        <v>1450</v>
      </c>
      <c r="B517" s="207" t="s">
        <v>1451</v>
      </c>
      <c r="C517" s="208" t="s">
        <v>109</v>
      </c>
      <c r="D517" s="208" t="s">
        <v>1452</v>
      </c>
      <c r="E517" s="209" t="s">
        <v>269</v>
      </c>
      <c r="F517" s="207" t="n">
        <v>21</v>
      </c>
      <c r="G517" s="210" t="n">
        <v>11.08</v>
      </c>
      <c r="H517" s="210" t="n">
        <f aca="false">TRUNC(G517 * (1 + 26.86 / 100), 2)</f>
        <v>14.05</v>
      </c>
      <c r="I517" s="210" t="n">
        <f aca="false">TRUNC(F517 * H517, 2)</f>
        <v>295.05</v>
      </c>
      <c r="J517" s="211" t="n">
        <f aca="false">I517 / 3880273.79</f>
        <v>7.60384488229631E-005</v>
      </c>
    </row>
    <row r="518" s="200" customFormat="true" ht="51" hidden="false" customHeight="false" outlineLevel="0" collapsed="false">
      <c r="A518" s="206" t="s">
        <v>1453</v>
      </c>
      <c r="B518" s="207" t="s">
        <v>1219</v>
      </c>
      <c r="C518" s="208" t="s">
        <v>109</v>
      </c>
      <c r="D518" s="208" t="s">
        <v>1220</v>
      </c>
      <c r="E518" s="209" t="s">
        <v>269</v>
      </c>
      <c r="F518" s="207" t="n">
        <v>51</v>
      </c>
      <c r="G518" s="210" t="n">
        <v>8.95</v>
      </c>
      <c r="H518" s="210" t="n">
        <f aca="false">TRUNC(G518 * (1 + 26.86 / 100), 2)</f>
        <v>11.35</v>
      </c>
      <c r="I518" s="210" t="n">
        <f aca="false">TRUNC(F518 * H518, 2)</f>
        <v>578.85</v>
      </c>
      <c r="J518" s="211" t="n">
        <f aca="false">I518 / 3880273.79</f>
        <v>0.000149177617695889</v>
      </c>
      <c r="K518" s="199"/>
    </row>
    <row r="519" s="200" customFormat="true" ht="51" hidden="false" customHeight="false" outlineLevel="0" collapsed="false">
      <c r="A519" s="206" t="s">
        <v>1454</v>
      </c>
      <c r="B519" s="207" t="s">
        <v>1222</v>
      </c>
      <c r="C519" s="208" t="s">
        <v>109</v>
      </c>
      <c r="D519" s="208" t="s">
        <v>1223</v>
      </c>
      <c r="E519" s="209" t="s">
        <v>269</v>
      </c>
      <c r="F519" s="207" t="n">
        <v>15</v>
      </c>
      <c r="G519" s="210" t="n">
        <v>11.28</v>
      </c>
      <c r="H519" s="210" t="n">
        <f aca="false">TRUNC(G519 * (1 + 26.86 / 100), 2)</f>
        <v>14.3</v>
      </c>
      <c r="I519" s="210" t="n">
        <f aca="false">TRUNC(F519 * H519, 2)</f>
        <v>214.5</v>
      </c>
      <c r="J519" s="211" t="n">
        <f aca="false">I519 / 3880273.79</f>
        <v>5.52796043807002E-005</v>
      </c>
    </row>
    <row r="520" s="200" customFormat="true" ht="25.5" hidden="false" customHeight="false" outlineLevel="0" collapsed="false">
      <c r="A520" s="206" t="s">
        <v>1455</v>
      </c>
      <c r="B520" s="207" t="s">
        <v>1456</v>
      </c>
      <c r="C520" s="208" t="s">
        <v>109</v>
      </c>
      <c r="D520" s="208" t="s">
        <v>1457</v>
      </c>
      <c r="E520" s="209" t="s">
        <v>269</v>
      </c>
      <c r="F520" s="207" t="n">
        <v>21</v>
      </c>
      <c r="G520" s="210" t="n">
        <v>15.07</v>
      </c>
      <c r="H520" s="210" t="n">
        <f aca="false">TRUNC(G520 * (1 + 26.86 / 100), 2)</f>
        <v>19.11</v>
      </c>
      <c r="I520" s="210" t="n">
        <f aca="false">TRUNC(F520 * H520, 2)</f>
        <v>401.31</v>
      </c>
      <c r="J520" s="211" t="n">
        <f aca="false">I520 / 3880273.79</f>
        <v>0.00010342311437771</v>
      </c>
    </row>
    <row r="521" s="200" customFormat="true" ht="51" hidden="false" customHeight="false" outlineLevel="0" collapsed="false">
      <c r="A521" s="206" t="s">
        <v>1458</v>
      </c>
      <c r="B521" s="207" t="s">
        <v>1235</v>
      </c>
      <c r="C521" s="208" t="s">
        <v>203</v>
      </c>
      <c r="D521" s="208" t="s">
        <v>1236</v>
      </c>
      <c r="E521" s="209" t="s">
        <v>269</v>
      </c>
      <c r="F521" s="207" t="n">
        <v>90</v>
      </c>
      <c r="G521" s="210" t="n">
        <v>10.79</v>
      </c>
      <c r="H521" s="210" t="n">
        <f aca="false">TRUNC(G521 * (1 + 26.86 / 100), 2)</f>
        <v>13.68</v>
      </c>
      <c r="I521" s="210" t="n">
        <f aca="false">TRUNC(F521 * H521, 2)</f>
        <v>1231.2</v>
      </c>
      <c r="J521" s="211" t="n">
        <f aca="false">I521 / 3880273.79</f>
        <v>0.000317297197732019</v>
      </c>
      <c r="K521" s="199"/>
    </row>
    <row r="522" s="200" customFormat="true" ht="51" hidden="false" customHeight="false" outlineLevel="0" collapsed="false">
      <c r="A522" s="206" t="s">
        <v>1459</v>
      </c>
      <c r="B522" s="207" t="s">
        <v>1460</v>
      </c>
      <c r="C522" s="208" t="s">
        <v>203</v>
      </c>
      <c r="D522" s="208" t="s">
        <v>1461</v>
      </c>
      <c r="E522" s="209" t="s">
        <v>269</v>
      </c>
      <c r="F522" s="207" t="n">
        <v>39</v>
      </c>
      <c r="G522" s="210" t="n">
        <v>12.77</v>
      </c>
      <c r="H522" s="210" t="n">
        <f aca="false">TRUNC(G522 * (1 + 26.86 / 100), 2)</f>
        <v>16.2</v>
      </c>
      <c r="I522" s="210" t="n">
        <f aca="false">TRUNC(F522 * H522, 2)</f>
        <v>631.8</v>
      </c>
      <c r="J522" s="211" t="n">
        <f aca="false">I522 / 3880273.79</f>
        <v>0.000162823561994062</v>
      </c>
    </row>
    <row r="523" s="200" customFormat="true" ht="38.25" hidden="false" customHeight="false" outlineLevel="0" collapsed="false">
      <c r="A523" s="206" t="s">
        <v>1462</v>
      </c>
      <c r="B523" s="207" t="s">
        <v>1463</v>
      </c>
      <c r="C523" s="208" t="s">
        <v>203</v>
      </c>
      <c r="D523" s="208" t="s">
        <v>1464</v>
      </c>
      <c r="E523" s="209" t="s">
        <v>269</v>
      </c>
      <c r="F523" s="207" t="n">
        <v>132</v>
      </c>
      <c r="G523" s="210" t="n">
        <v>40.81</v>
      </c>
      <c r="H523" s="210" t="n">
        <f aca="false">TRUNC(G523 * (1 + 26.86 / 100), 2)</f>
        <v>51.77</v>
      </c>
      <c r="I523" s="210" t="n">
        <f aca="false">TRUNC(F523 * H523, 2)</f>
        <v>6833.64</v>
      </c>
      <c r="J523" s="211" t="n">
        <f aca="false">I523 / 3880273.79</f>
        <v>0.00176112315002391</v>
      </c>
    </row>
    <row r="524" s="200" customFormat="true" ht="38.25" hidden="false" customHeight="false" outlineLevel="0" collapsed="false">
      <c r="A524" s="206" t="s">
        <v>1465</v>
      </c>
      <c r="B524" s="207" t="s">
        <v>1466</v>
      </c>
      <c r="C524" s="208" t="s">
        <v>203</v>
      </c>
      <c r="D524" s="208" t="s">
        <v>1467</v>
      </c>
      <c r="E524" s="209" t="s">
        <v>269</v>
      </c>
      <c r="F524" s="207" t="n">
        <v>18</v>
      </c>
      <c r="G524" s="210" t="n">
        <v>39.99</v>
      </c>
      <c r="H524" s="210" t="n">
        <f aca="false">TRUNC(G524 * (1 + 26.86 / 100), 2)</f>
        <v>50.73</v>
      </c>
      <c r="I524" s="210" t="n">
        <f aca="false">TRUNC(F524 * H524, 2)</f>
        <v>913.14</v>
      </c>
      <c r="J524" s="211" t="n">
        <f aca="false">I524 / 3880273.79</f>
        <v>0.000235328754984581</v>
      </c>
    </row>
    <row r="525" s="200" customFormat="true" ht="38.25" hidden="false" customHeight="false" outlineLevel="0" collapsed="false">
      <c r="A525" s="206" t="s">
        <v>1468</v>
      </c>
      <c r="B525" s="207" t="s">
        <v>1469</v>
      </c>
      <c r="C525" s="208" t="s">
        <v>203</v>
      </c>
      <c r="D525" s="208" t="s">
        <v>1470</v>
      </c>
      <c r="E525" s="209" t="s">
        <v>269</v>
      </c>
      <c r="F525" s="207" t="n">
        <v>6</v>
      </c>
      <c r="G525" s="210" t="n">
        <v>62.23</v>
      </c>
      <c r="H525" s="210" t="n">
        <f aca="false">TRUNC(G525 * (1 + 26.86 / 100), 2)</f>
        <v>78.94</v>
      </c>
      <c r="I525" s="210" t="n">
        <f aca="false">TRUNC(F525 * H525, 2)</f>
        <v>473.64</v>
      </c>
      <c r="J525" s="211" t="n">
        <f aca="false">I525 / 3880273.79</f>
        <v>0.000122063551603146</v>
      </c>
      <c r="K525" s="199"/>
    </row>
    <row r="526" s="200" customFormat="true" ht="38.25" hidden="false" customHeight="false" outlineLevel="0" collapsed="false">
      <c r="A526" s="206" t="s">
        <v>1471</v>
      </c>
      <c r="B526" s="207" t="s">
        <v>1472</v>
      </c>
      <c r="C526" s="208" t="s">
        <v>203</v>
      </c>
      <c r="D526" s="208" t="s">
        <v>1473</v>
      </c>
      <c r="E526" s="209" t="s">
        <v>269</v>
      </c>
      <c r="F526" s="207" t="n">
        <v>6</v>
      </c>
      <c r="G526" s="210" t="n">
        <v>84.28</v>
      </c>
      <c r="H526" s="210" t="n">
        <f aca="false">TRUNC(G526 * (1 + 26.86 / 100), 2)</f>
        <v>106.91</v>
      </c>
      <c r="I526" s="210" t="n">
        <f aca="false">TRUNC(F526 * H526, 2)</f>
        <v>641.46</v>
      </c>
      <c r="J526" s="211" t="n">
        <f aca="false">I526 / 3880273.79</f>
        <v>0.000165313077044494</v>
      </c>
      <c r="K526" s="199"/>
    </row>
    <row r="527" s="200" customFormat="true" ht="12.75" hidden="false" customHeight="false" outlineLevel="0" collapsed="false">
      <c r="A527" s="201" t="s">
        <v>1474</v>
      </c>
      <c r="B527" s="202"/>
      <c r="C527" s="202"/>
      <c r="D527" s="202" t="s">
        <v>274</v>
      </c>
      <c r="E527" s="202"/>
      <c r="F527" s="203"/>
      <c r="G527" s="202"/>
      <c r="H527" s="202"/>
      <c r="I527" s="204" t="n">
        <v>2140.8</v>
      </c>
      <c r="J527" s="205" t="n">
        <f aca="false">I527 / 3880273.79</f>
        <v>0.000551713645958988</v>
      </c>
    </row>
    <row r="528" s="200" customFormat="true" ht="51" hidden="false" customHeight="false" outlineLevel="0" collapsed="false">
      <c r="A528" s="206" t="s">
        <v>1475</v>
      </c>
      <c r="B528" s="207" t="s">
        <v>1242</v>
      </c>
      <c r="C528" s="208" t="s">
        <v>109</v>
      </c>
      <c r="D528" s="208" t="s">
        <v>1243</v>
      </c>
      <c r="E528" s="209" t="s">
        <v>168</v>
      </c>
      <c r="F528" s="207" t="n">
        <v>28</v>
      </c>
      <c r="G528" s="210" t="n">
        <v>4.81</v>
      </c>
      <c r="H528" s="210" t="n">
        <f aca="false">TRUNC(G528 * (1 + 26.86 / 100), 2)</f>
        <v>6.1</v>
      </c>
      <c r="I528" s="210" t="n">
        <f aca="false">TRUNC(F528 * H528, 2)</f>
        <v>170.8</v>
      </c>
      <c r="J528" s="211" t="n">
        <f aca="false">I528 / 3880273.79</f>
        <v>4.40175124858908E-005</v>
      </c>
    </row>
    <row r="529" s="200" customFormat="true" ht="51" hidden="false" customHeight="false" outlineLevel="0" collapsed="false">
      <c r="A529" s="206" t="s">
        <v>1476</v>
      </c>
      <c r="B529" s="207" t="s">
        <v>1245</v>
      </c>
      <c r="C529" s="208" t="s">
        <v>109</v>
      </c>
      <c r="D529" s="208" t="s">
        <v>1246</v>
      </c>
      <c r="E529" s="209" t="s">
        <v>168</v>
      </c>
      <c r="F529" s="207" t="n">
        <v>22</v>
      </c>
      <c r="G529" s="210" t="n">
        <v>6.32</v>
      </c>
      <c r="H529" s="210" t="n">
        <f aca="false">TRUNC(G529 * (1 + 26.86 / 100), 2)</f>
        <v>8.01</v>
      </c>
      <c r="I529" s="210" t="n">
        <f aca="false">TRUNC(F529 * H529, 2)</f>
        <v>176.22</v>
      </c>
      <c r="J529" s="211" t="n">
        <f aca="false">I529 / 3880273.79</f>
        <v>4.54143211373752E-005</v>
      </c>
    </row>
    <row r="530" s="200" customFormat="true" ht="51" hidden="false" customHeight="false" outlineLevel="0" collapsed="false">
      <c r="A530" s="206" t="s">
        <v>1477</v>
      </c>
      <c r="B530" s="207" t="s">
        <v>1478</v>
      </c>
      <c r="C530" s="208" t="s">
        <v>109</v>
      </c>
      <c r="D530" s="208" t="s">
        <v>1479</v>
      </c>
      <c r="E530" s="209" t="s">
        <v>168</v>
      </c>
      <c r="F530" s="207" t="n">
        <v>13</v>
      </c>
      <c r="G530" s="210" t="n">
        <v>8.3</v>
      </c>
      <c r="H530" s="210" t="n">
        <f aca="false">TRUNC(G530 * (1 + 26.86 / 100), 2)</f>
        <v>10.52</v>
      </c>
      <c r="I530" s="210" t="n">
        <f aca="false">TRUNC(F530 * H530, 2)</f>
        <v>136.76</v>
      </c>
      <c r="J530" s="211" t="n">
        <f aca="false">I530 / 3880273.79</f>
        <v>3.52449356415131E-005</v>
      </c>
    </row>
    <row r="531" s="200" customFormat="true" ht="51" hidden="false" customHeight="false" outlineLevel="0" collapsed="false">
      <c r="A531" s="206" t="s">
        <v>1480</v>
      </c>
      <c r="B531" s="207" t="s">
        <v>1248</v>
      </c>
      <c r="C531" s="208" t="s">
        <v>109</v>
      </c>
      <c r="D531" s="208" t="s">
        <v>1249</v>
      </c>
      <c r="E531" s="209" t="s">
        <v>168</v>
      </c>
      <c r="F531" s="207" t="n">
        <v>17</v>
      </c>
      <c r="G531" s="210" t="n">
        <v>6.78</v>
      </c>
      <c r="H531" s="210" t="n">
        <f aca="false">TRUNC(G531 * (1 + 26.86 / 100), 2)</f>
        <v>8.6</v>
      </c>
      <c r="I531" s="210" t="n">
        <f aca="false">TRUNC(F531 * H531, 2)</f>
        <v>146.2</v>
      </c>
      <c r="J531" s="211" t="n">
        <f aca="false">I531 / 3880273.79</f>
        <v>3.76777536618105E-005</v>
      </c>
    </row>
    <row r="532" s="200" customFormat="true" ht="51" hidden="false" customHeight="false" outlineLevel="0" collapsed="false">
      <c r="A532" s="206" t="s">
        <v>1481</v>
      </c>
      <c r="B532" s="207" t="s">
        <v>1251</v>
      </c>
      <c r="C532" s="208" t="s">
        <v>109</v>
      </c>
      <c r="D532" s="208" t="s">
        <v>1252</v>
      </c>
      <c r="E532" s="209" t="s">
        <v>168</v>
      </c>
      <c r="F532" s="207" t="n">
        <v>15</v>
      </c>
      <c r="G532" s="210" t="n">
        <v>7.95</v>
      </c>
      <c r="H532" s="210" t="n">
        <f aca="false">TRUNC(G532 * (1 + 26.86 / 100), 2)</f>
        <v>10.08</v>
      </c>
      <c r="I532" s="210" t="n">
        <f aca="false">TRUNC(F532 * H532, 2)</f>
        <v>151.2</v>
      </c>
      <c r="J532" s="211" t="n">
        <f aca="false">I532 / 3880273.79</f>
        <v>3.89663225284935E-005</v>
      </c>
    </row>
    <row r="533" s="200" customFormat="true" ht="25.5" hidden="false" customHeight="true" outlineLevel="0" collapsed="false">
      <c r="A533" s="206" t="s">
        <v>1482</v>
      </c>
      <c r="B533" s="207" t="s">
        <v>1483</v>
      </c>
      <c r="C533" s="208" t="s">
        <v>109</v>
      </c>
      <c r="D533" s="208" t="s">
        <v>1484</v>
      </c>
      <c r="E533" s="209" t="s">
        <v>168</v>
      </c>
      <c r="F533" s="207" t="n">
        <v>13</v>
      </c>
      <c r="G533" s="210" t="n">
        <v>13.05</v>
      </c>
      <c r="H533" s="210" t="n">
        <f aca="false">TRUNC(G533 * (1 + 26.86 / 100), 2)</f>
        <v>16.55</v>
      </c>
      <c r="I533" s="210" t="n">
        <f aca="false">TRUNC(F533 * H533, 2)</f>
        <v>215.15</v>
      </c>
      <c r="J533" s="211" t="n">
        <f aca="false">I533 / 3880273.79</f>
        <v>5.54471183333689E-005</v>
      </c>
    </row>
    <row r="534" s="200" customFormat="true" ht="51" hidden="false" customHeight="false" outlineLevel="0" collapsed="false">
      <c r="A534" s="206" t="s">
        <v>1485</v>
      </c>
      <c r="B534" s="207" t="s">
        <v>1486</v>
      </c>
      <c r="C534" s="208" t="s">
        <v>109</v>
      </c>
      <c r="D534" s="208" t="s">
        <v>1487</v>
      </c>
      <c r="E534" s="209" t="s">
        <v>168</v>
      </c>
      <c r="F534" s="207" t="n">
        <v>3</v>
      </c>
      <c r="G534" s="210" t="n">
        <v>13</v>
      </c>
      <c r="H534" s="210" t="n">
        <f aca="false">TRUNC(G534 * (1 + 26.86 / 100), 2)</f>
        <v>16.49</v>
      </c>
      <c r="I534" s="210" t="n">
        <f aca="false">TRUNC(F534 * H534, 2)</f>
        <v>49.47</v>
      </c>
      <c r="J534" s="211" t="n">
        <f aca="false">I534 / 3880273.79</f>
        <v>1.27491003669615E-005</v>
      </c>
      <c r="K534" s="199"/>
    </row>
    <row r="535" s="200" customFormat="true" ht="38.25" hidden="false" customHeight="false" outlineLevel="0" collapsed="false">
      <c r="A535" s="206" t="s">
        <v>1488</v>
      </c>
      <c r="B535" s="207" t="s">
        <v>1489</v>
      </c>
      <c r="C535" s="208" t="s">
        <v>109</v>
      </c>
      <c r="D535" s="208" t="s">
        <v>1490</v>
      </c>
      <c r="E535" s="209" t="s">
        <v>168</v>
      </c>
      <c r="F535" s="207" t="n">
        <v>3</v>
      </c>
      <c r="G535" s="210" t="n">
        <v>20.57</v>
      </c>
      <c r="H535" s="210" t="n">
        <f aca="false">TRUNC(G535 * (1 + 26.86 / 100), 2)</f>
        <v>26.09</v>
      </c>
      <c r="I535" s="210" t="n">
        <f aca="false">TRUNC(F535 * H535, 2)</f>
        <v>78.27</v>
      </c>
      <c r="J535" s="211" t="n">
        <f aca="false">I535 / 3880273.79</f>
        <v>2.01712570390555E-005</v>
      </c>
    </row>
    <row r="536" s="200" customFormat="true" ht="25.5" hidden="false" customHeight="false" outlineLevel="0" collapsed="false">
      <c r="A536" s="206" t="s">
        <v>1491</v>
      </c>
      <c r="B536" s="207" t="s">
        <v>1492</v>
      </c>
      <c r="C536" s="208" t="s">
        <v>203</v>
      </c>
      <c r="D536" s="208" t="s">
        <v>1493</v>
      </c>
      <c r="E536" s="209" t="s">
        <v>168</v>
      </c>
      <c r="F536" s="207" t="n">
        <v>2</v>
      </c>
      <c r="G536" s="210" t="n">
        <v>47.57</v>
      </c>
      <c r="H536" s="210" t="n">
        <f aca="false">TRUNC(G536 * (1 + 26.86 / 100), 2)</f>
        <v>60.34</v>
      </c>
      <c r="I536" s="210" t="n">
        <f aca="false">TRUNC(F536 * H536, 2)</f>
        <v>120.68</v>
      </c>
      <c r="J536" s="211" t="n">
        <f aca="false">I536 / 3880273.79</f>
        <v>3.11008981662606E-005</v>
      </c>
    </row>
    <row r="537" s="200" customFormat="true" ht="25.5" hidden="false" customHeight="false" outlineLevel="0" collapsed="false">
      <c r="A537" s="206" t="s">
        <v>1494</v>
      </c>
      <c r="B537" s="207" t="s">
        <v>1495</v>
      </c>
      <c r="C537" s="208" t="s">
        <v>203</v>
      </c>
      <c r="D537" s="208" t="s">
        <v>1496</v>
      </c>
      <c r="E537" s="209" t="s">
        <v>168</v>
      </c>
      <c r="F537" s="207" t="n">
        <v>1</v>
      </c>
      <c r="G537" s="210" t="n">
        <v>16.48</v>
      </c>
      <c r="H537" s="210" t="n">
        <f aca="false">TRUNC(G537 * (1 + 26.86 / 100), 2)</f>
        <v>20.9</v>
      </c>
      <c r="I537" s="210" t="n">
        <f aca="false">TRUNC(F537 * H537, 2)</f>
        <v>20.9</v>
      </c>
      <c r="J537" s="211" t="n">
        <f aca="false">I537 / 3880273.79</f>
        <v>5.38621786273489E-006</v>
      </c>
    </row>
    <row r="538" s="200" customFormat="true" ht="38.25" hidden="false" customHeight="false" outlineLevel="0" collapsed="false">
      <c r="A538" s="206" t="s">
        <v>1497</v>
      </c>
      <c r="B538" s="207" t="s">
        <v>1498</v>
      </c>
      <c r="C538" s="208" t="s">
        <v>203</v>
      </c>
      <c r="D538" s="208" t="s">
        <v>1499</v>
      </c>
      <c r="E538" s="209" t="s">
        <v>168</v>
      </c>
      <c r="F538" s="207" t="n">
        <v>1</v>
      </c>
      <c r="G538" s="210" t="n">
        <v>29.87</v>
      </c>
      <c r="H538" s="210" t="n">
        <f aca="false">TRUNC(G538 * (1 + 26.86 / 100), 2)</f>
        <v>37.89</v>
      </c>
      <c r="I538" s="210" t="n">
        <f aca="false">TRUNC(F538 * H538, 2)</f>
        <v>37.89</v>
      </c>
      <c r="J538" s="211" t="n">
        <f aca="false">I538 / 3880273.79</f>
        <v>9.76477487172368E-006</v>
      </c>
      <c r="K538" s="199"/>
    </row>
    <row r="539" s="200" customFormat="true" ht="38.25" hidden="false" customHeight="false" outlineLevel="0" collapsed="false">
      <c r="A539" s="206" t="s">
        <v>1500</v>
      </c>
      <c r="B539" s="207" t="s">
        <v>1501</v>
      </c>
      <c r="C539" s="208" t="s">
        <v>203</v>
      </c>
      <c r="D539" s="208" t="s">
        <v>1502</v>
      </c>
      <c r="E539" s="209" t="s">
        <v>168</v>
      </c>
      <c r="F539" s="207" t="n">
        <v>1</v>
      </c>
      <c r="G539" s="210" t="n">
        <v>17.7</v>
      </c>
      <c r="H539" s="210" t="n">
        <f aca="false">TRUNC(G539 * (1 + 26.86 / 100), 2)</f>
        <v>22.45</v>
      </c>
      <c r="I539" s="210" t="n">
        <f aca="false">TRUNC(F539 * H539, 2)</f>
        <v>22.45</v>
      </c>
      <c r="J539" s="211" t="n">
        <f aca="false">I539 / 3880273.79</f>
        <v>5.78567421140661E-006</v>
      </c>
      <c r="K539" s="199"/>
    </row>
    <row r="540" s="200" customFormat="true" ht="25.5" hidden="false" customHeight="false" outlineLevel="0" collapsed="false">
      <c r="A540" s="206" t="s">
        <v>1503</v>
      </c>
      <c r="B540" s="207" t="s">
        <v>1504</v>
      </c>
      <c r="C540" s="208" t="s">
        <v>203</v>
      </c>
      <c r="D540" s="208" t="s">
        <v>1505</v>
      </c>
      <c r="E540" s="209" t="s">
        <v>168</v>
      </c>
      <c r="F540" s="207" t="n">
        <v>3</v>
      </c>
      <c r="G540" s="210" t="n">
        <v>45.07</v>
      </c>
      <c r="H540" s="210" t="n">
        <f aca="false">TRUNC(G540 * (1 + 26.86 / 100), 2)</f>
        <v>57.17</v>
      </c>
      <c r="I540" s="210" t="n">
        <f aca="false">TRUNC(F540 * H540, 2)</f>
        <v>171.51</v>
      </c>
      <c r="J540" s="211" t="n">
        <f aca="false">I540 / 3880273.79</f>
        <v>4.42004892649598E-005</v>
      </c>
    </row>
    <row r="541" s="200" customFormat="true" ht="25.5" hidden="false" customHeight="false" outlineLevel="0" collapsed="false">
      <c r="A541" s="206" t="s">
        <v>1506</v>
      </c>
      <c r="B541" s="207" t="s">
        <v>1507</v>
      </c>
      <c r="C541" s="208" t="s">
        <v>203</v>
      </c>
      <c r="D541" s="208" t="s">
        <v>1508</v>
      </c>
      <c r="E541" s="209" t="s">
        <v>168</v>
      </c>
      <c r="F541" s="207" t="n">
        <v>2</v>
      </c>
      <c r="G541" s="210" t="n">
        <v>46.92</v>
      </c>
      <c r="H541" s="210" t="n">
        <f aca="false">TRUNC(G541 * (1 + 26.86 / 100), 2)</f>
        <v>59.52</v>
      </c>
      <c r="I541" s="210" t="n">
        <f aca="false">TRUNC(F541 * H541, 2)</f>
        <v>119.04</v>
      </c>
      <c r="J541" s="211" t="n">
        <f aca="false">I541 / 3880273.79</f>
        <v>3.06782475779886E-005</v>
      </c>
    </row>
    <row r="542" s="200" customFormat="true" ht="25.5" hidden="false" customHeight="false" outlineLevel="0" collapsed="false">
      <c r="A542" s="206" t="s">
        <v>1509</v>
      </c>
      <c r="B542" s="207" t="s">
        <v>1510</v>
      </c>
      <c r="C542" s="208" t="s">
        <v>203</v>
      </c>
      <c r="D542" s="208" t="s">
        <v>1511</v>
      </c>
      <c r="E542" s="209" t="s">
        <v>168</v>
      </c>
      <c r="F542" s="207" t="n">
        <v>1</v>
      </c>
      <c r="G542" s="210" t="n">
        <v>37.83</v>
      </c>
      <c r="H542" s="210" t="n">
        <f aca="false">TRUNC(G542 * (1 + 26.86 / 100), 2)</f>
        <v>47.99</v>
      </c>
      <c r="I542" s="210" t="n">
        <f aca="false">TRUNC(F542 * H542, 2)</f>
        <v>47.99</v>
      </c>
      <c r="J542" s="211" t="n">
        <f aca="false">I542 / 3880273.79</f>
        <v>1.23676839824233E-005</v>
      </c>
    </row>
    <row r="543" s="200" customFormat="true" ht="25.5" hidden="false" customHeight="false" outlineLevel="0" collapsed="false">
      <c r="A543" s="206" t="s">
        <v>1512</v>
      </c>
      <c r="B543" s="207" t="s">
        <v>1513</v>
      </c>
      <c r="C543" s="208" t="s">
        <v>203</v>
      </c>
      <c r="D543" s="208" t="s">
        <v>1514</v>
      </c>
      <c r="E543" s="209" t="s">
        <v>168</v>
      </c>
      <c r="F543" s="207" t="n">
        <v>2</v>
      </c>
      <c r="G543" s="210" t="n">
        <v>37.83</v>
      </c>
      <c r="H543" s="210" t="n">
        <f aca="false">TRUNC(G543 * (1 + 26.86 / 100), 2)</f>
        <v>47.99</v>
      </c>
      <c r="I543" s="210" t="n">
        <f aca="false">TRUNC(F543 * H543, 2)</f>
        <v>95.98</v>
      </c>
      <c r="J543" s="211" t="n">
        <f aca="false">I543 / 3880273.79</f>
        <v>2.47353679648466E-005</v>
      </c>
    </row>
    <row r="544" s="200" customFormat="true" ht="25.5" hidden="false" customHeight="false" outlineLevel="0" collapsed="false">
      <c r="A544" s="206" t="s">
        <v>1515</v>
      </c>
      <c r="B544" s="207" t="s">
        <v>1516</v>
      </c>
      <c r="C544" s="208" t="s">
        <v>203</v>
      </c>
      <c r="D544" s="208" t="s">
        <v>1517</v>
      </c>
      <c r="E544" s="209" t="s">
        <v>168</v>
      </c>
      <c r="F544" s="207" t="n">
        <v>1</v>
      </c>
      <c r="G544" s="210" t="n">
        <v>20.63</v>
      </c>
      <c r="H544" s="210" t="n">
        <f aca="false">TRUNC(G544 * (1 + 26.86 / 100), 2)</f>
        <v>26.17</v>
      </c>
      <c r="I544" s="210" t="n">
        <f aca="false">TRUNC(F544 * H544, 2)</f>
        <v>26.17</v>
      </c>
      <c r="J544" s="211" t="n">
        <f aca="false">I544 / 3880273.79</f>
        <v>6.74436944821876E-006</v>
      </c>
    </row>
    <row r="545" s="200" customFormat="true" ht="38.25" hidden="false" customHeight="false" outlineLevel="0" collapsed="false">
      <c r="A545" s="206" t="s">
        <v>1518</v>
      </c>
      <c r="B545" s="207" t="s">
        <v>1276</v>
      </c>
      <c r="C545" s="208" t="s">
        <v>203</v>
      </c>
      <c r="D545" s="208" t="s">
        <v>1277</v>
      </c>
      <c r="E545" s="209" t="s">
        <v>168</v>
      </c>
      <c r="F545" s="207" t="n">
        <v>34</v>
      </c>
      <c r="G545" s="210" t="n">
        <v>4.4</v>
      </c>
      <c r="H545" s="210" t="n">
        <f aca="false">TRUNC(G545 * (1 + 26.86 / 100), 2)</f>
        <v>5.58</v>
      </c>
      <c r="I545" s="210" t="n">
        <f aca="false">TRUNC(F545 * H545, 2)</f>
        <v>189.72</v>
      </c>
      <c r="J545" s="211" t="n">
        <f aca="false">I545 / 3880273.79</f>
        <v>4.88934570774193E-005</v>
      </c>
    </row>
    <row r="546" s="200" customFormat="true" ht="38.25" hidden="false" customHeight="false" outlineLevel="0" collapsed="false">
      <c r="A546" s="206" t="s">
        <v>1519</v>
      </c>
      <c r="B546" s="207" t="s">
        <v>1520</v>
      </c>
      <c r="C546" s="208" t="s">
        <v>203</v>
      </c>
      <c r="D546" s="208" t="s">
        <v>1521</v>
      </c>
      <c r="E546" s="209" t="s">
        <v>168</v>
      </c>
      <c r="F546" s="207" t="n">
        <v>20</v>
      </c>
      <c r="G546" s="210" t="n">
        <v>6.48</v>
      </c>
      <c r="H546" s="210" t="n">
        <f aca="false">TRUNC(G546 * (1 + 26.86 / 100), 2)</f>
        <v>8.22</v>
      </c>
      <c r="I546" s="210" t="n">
        <f aca="false">TRUNC(F546 * H546, 2)</f>
        <v>164.4</v>
      </c>
      <c r="J546" s="211" t="n">
        <f aca="false">I546 / 3880273.79</f>
        <v>4.23681443365366E-005</v>
      </c>
    </row>
    <row r="547" s="200" customFormat="true" ht="25.5" hidden="false" customHeight="false" outlineLevel="0" collapsed="false">
      <c r="A547" s="201" t="s">
        <v>1522</v>
      </c>
      <c r="B547" s="202"/>
      <c r="C547" s="202"/>
      <c r="D547" s="202" t="s">
        <v>1279</v>
      </c>
      <c r="E547" s="202"/>
      <c r="F547" s="203"/>
      <c r="G547" s="202"/>
      <c r="H547" s="202"/>
      <c r="I547" s="204" t="n">
        <v>3460.5</v>
      </c>
      <c r="J547" s="205" t="n">
        <f aca="false">I547 / 3880273.79</f>
        <v>0.000891818512631296</v>
      </c>
      <c r="K547" s="199"/>
    </row>
    <row r="548" s="200" customFormat="true" ht="63.75" hidden="false" customHeight="false" outlineLevel="0" collapsed="false">
      <c r="A548" s="206" t="s">
        <v>1523</v>
      </c>
      <c r="B548" s="207" t="s">
        <v>1287</v>
      </c>
      <c r="C548" s="208" t="s">
        <v>203</v>
      </c>
      <c r="D548" s="208" t="s">
        <v>1288</v>
      </c>
      <c r="E548" s="209" t="s">
        <v>269</v>
      </c>
      <c r="F548" s="207" t="n">
        <v>150</v>
      </c>
      <c r="G548" s="210" t="n">
        <v>9.24</v>
      </c>
      <c r="H548" s="210" t="n">
        <f aca="false">TRUNC(G548 * (1 + 26.86 / 100), 2)</f>
        <v>11.72</v>
      </c>
      <c r="I548" s="210" t="n">
        <f aca="false">TRUNC(F548 * H548, 2)</f>
        <v>1758</v>
      </c>
      <c r="J548" s="211" t="n">
        <f aca="false">I548 / 3880273.79</f>
        <v>0.000453060813525738</v>
      </c>
    </row>
    <row r="549" s="200" customFormat="true" ht="38.25" hidden="false" customHeight="false" outlineLevel="0" collapsed="false">
      <c r="A549" s="206" t="s">
        <v>1524</v>
      </c>
      <c r="B549" s="207" t="s">
        <v>1290</v>
      </c>
      <c r="C549" s="208" t="s">
        <v>203</v>
      </c>
      <c r="D549" s="208" t="s">
        <v>1291</v>
      </c>
      <c r="E549" s="209" t="s">
        <v>269</v>
      </c>
      <c r="F549" s="207" t="n">
        <v>150</v>
      </c>
      <c r="G549" s="210" t="n">
        <v>8.95</v>
      </c>
      <c r="H549" s="210" t="n">
        <f aca="false">TRUNC(G549 * (1 + 26.86 / 100), 2)</f>
        <v>11.35</v>
      </c>
      <c r="I549" s="210" t="n">
        <f aca="false">TRUNC(F549 * H549, 2)</f>
        <v>1702.5</v>
      </c>
      <c r="J549" s="211" t="n">
        <f aca="false">I549 / 3880273.79</f>
        <v>0.000438757699105557</v>
      </c>
    </row>
    <row r="550" s="200" customFormat="true" ht="12.75" hidden="false" customHeight="false" outlineLevel="0" collapsed="false">
      <c r="A550" s="201" t="s">
        <v>1525</v>
      </c>
      <c r="B550" s="202"/>
      <c r="C550" s="202"/>
      <c r="D550" s="202" t="s">
        <v>510</v>
      </c>
      <c r="E550" s="202"/>
      <c r="F550" s="203"/>
      <c r="G550" s="202"/>
      <c r="H550" s="202"/>
      <c r="I550" s="204" t="n">
        <v>19321.92</v>
      </c>
      <c r="J550" s="205" t="n">
        <f aca="false">I550 / 3880273.79</f>
        <v>0.00497952491130787</v>
      </c>
    </row>
    <row r="551" s="200" customFormat="true" ht="38.25" hidden="false" customHeight="false" outlineLevel="0" collapsed="false">
      <c r="A551" s="206" t="s">
        <v>1526</v>
      </c>
      <c r="B551" s="207" t="s">
        <v>1527</v>
      </c>
      <c r="C551" s="208" t="s">
        <v>203</v>
      </c>
      <c r="D551" s="208" t="s">
        <v>1528</v>
      </c>
      <c r="E551" s="209" t="s">
        <v>269</v>
      </c>
      <c r="F551" s="207" t="n">
        <v>55</v>
      </c>
      <c r="G551" s="210" t="n">
        <v>39.39</v>
      </c>
      <c r="H551" s="210" t="n">
        <f aca="false">TRUNC(G551 * (1 + 26.86 / 100), 2)</f>
        <v>49.97</v>
      </c>
      <c r="I551" s="210" t="n">
        <f aca="false">TRUNC(F551 * H551, 2)</f>
        <v>2748.35</v>
      </c>
      <c r="J551" s="211" t="n">
        <f aca="false">I551 / 3880273.79</f>
        <v>0.000708287648949638</v>
      </c>
      <c r="K551" s="199"/>
    </row>
    <row r="552" s="200" customFormat="true" ht="25.5" hidden="false" customHeight="false" outlineLevel="0" collapsed="false">
      <c r="A552" s="206" t="s">
        <v>1529</v>
      </c>
      <c r="B552" s="207" t="s">
        <v>1530</v>
      </c>
      <c r="C552" s="208" t="s">
        <v>203</v>
      </c>
      <c r="D552" s="208" t="s">
        <v>1531</v>
      </c>
      <c r="E552" s="209" t="s">
        <v>168</v>
      </c>
      <c r="F552" s="207" t="n">
        <v>187</v>
      </c>
      <c r="G552" s="210" t="n">
        <v>12.5</v>
      </c>
      <c r="H552" s="210" t="n">
        <f aca="false">TRUNC(G552 * (1 + 26.86 / 100), 2)</f>
        <v>15.85</v>
      </c>
      <c r="I552" s="210" t="n">
        <f aca="false">TRUNC(F552 * H552, 2)</f>
        <v>2963.95</v>
      </c>
      <c r="J552" s="211" t="n">
        <f aca="false">I552 / 3880273.79</f>
        <v>0.000763850738481008</v>
      </c>
    </row>
    <row r="553" s="200" customFormat="true" ht="25.5" hidden="false" customHeight="false" outlineLevel="0" collapsed="false">
      <c r="A553" s="206" t="s">
        <v>1532</v>
      </c>
      <c r="B553" s="207" t="s">
        <v>1533</v>
      </c>
      <c r="C553" s="208" t="s">
        <v>203</v>
      </c>
      <c r="D553" s="208" t="s">
        <v>1534</v>
      </c>
      <c r="E553" s="209" t="s">
        <v>168</v>
      </c>
      <c r="F553" s="207" t="n">
        <v>132</v>
      </c>
      <c r="G553" s="210" t="n">
        <v>16.88</v>
      </c>
      <c r="H553" s="210" t="n">
        <f aca="false">TRUNC(G553 * (1 + 26.86 / 100), 2)</f>
        <v>21.41</v>
      </c>
      <c r="I553" s="210" t="n">
        <f aca="false">TRUNC(F553 * H553, 2)</f>
        <v>2826.12</v>
      </c>
      <c r="J553" s="211" t="n">
        <f aca="false">I553 / 3880273.79</f>
        <v>0.000728330049102025</v>
      </c>
    </row>
    <row r="554" s="200" customFormat="true" ht="38.25" hidden="false" customHeight="false" outlineLevel="0" collapsed="false">
      <c r="A554" s="206" t="s">
        <v>1535</v>
      </c>
      <c r="B554" s="207" t="s">
        <v>1536</v>
      </c>
      <c r="C554" s="208" t="s">
        <v>109</v>
      </c>
      <c r="D554" s="208" t="s">
        <v>1537</v>
      </c>
      <c r="E554" s="209" t="s">
        <v>269</v>
      </c>
      <c r="F554" s="207" t="n">
        <v>5530</v>
      </c>
      <c r="G554" s="210" t="n">
        <v>1.54</v>
      </c>
      <c r="H554" s="210" t="n">
        <f aca="false">TRUNC(G554 * (1 + 26.86 / 100), 2)</f>
        <v>1.95</v>
      </c>
      <c r="I554" s="210" t="n">
        <f aca="false">TRUNC(F554 * H554, 2)</f>
        <v>10783.5</v>
      </c>
      <c r="J554" s="211" t="n">
        <f aca="false">I554 / 3880273.79</f>
        <v>0.0027790564747752</v>
      </c>
    </row>
    <row r="555" s="200" customFormat="true" ht="12.75" hidden="false" customHeight="false" outlineLevel="0" collapsed="false">
      <c r="A555" s="201" t="s">
        <v>1538</v>
      </c>
      <c r="B555" s="202"/>
      <c r="C555" s="202"/>
      <c r="D555" s="202" t="s">
        <v>514</v>
      </c>
      <c r="E555" s="202"/>
      <c r="F555" s="203"/>
      <c r="G555" s="202"/>
      <c r="H555" s="202"/>
      <c r="I555" s="204" t="n">
        <v>7810.68</v>
      </c>
      <c r="J555" s="205" t="n">
        <f aca="false">I555 / 3880273.79</f>
        <v>0.0020129198151247</v>
      </c>
    </row>
    <row r="556" s="200" customFormat="true" ht="38.25" hidden="false" customHeight="false" outlineLevel="0" collapsed="false">
      <c r="A556" s="206" t="s">
        <v>1539</v>
      </c>
      <c r="B556" s="207" t="s">
        <v>1264</v>
      </c>
      <c r="C556" s="208" t="s">
        <v>203</v>
      </c>
      <c r="D556" s="208" t="s">
        <v>1265</v>
      </c>
      <c r="E556" s="209" t="s">
        <v>168</v>
      </c>
      <c r="F556" s="207" t="n">
        <v>90</v>
      </c>
      <c r="G556" s="210" t="n">
        <v>7.77</v>
      </c>
      <c r="H556" s="210" t="n">
        <f aca="false">TRUNC(G556 * (1 + 26.86 / 100), 2)</f>
        <v>9.85</v>
      </c>
      <c r="I556" s="210" t="n">
        <f aca="false">TRUNC(F556 * H556, 2)</f>
        <v>886.5</v>
      </c>
      <c r="J556" s="211" t="n">
        <f aca="false">I556 / 3880273.79</f>
        <v>0.000228463260062894</v>
      </c>
    </row>
    <row r="557" s="200" customFormat="true" ht="38.25" hidden="false" customHeight="false" outlineLevel="0" collapsed="false">
      <c r="A557" s="206" t="s">
        <v>1540</v>
      </c>
      <c r="B557" s="207" t="s">
        <v>1267</v>
      </c>
      <c r="C557" s="208" t="s">
        <v>203</v>
      </c>
      <c r="D557" s="208" t="s">
        <v>1268</v>
      </c>
      <c r="E557" s="209" t="s">
        <v>168</v>
      </c>
      <c r="F557" s="207" t="n">
        <v>46</v>
      </c>
      <c r="G557" s="210" t="n">
        <v>7.92</v>
      </c>
      <c r="H557" s="210" t="n">
        <f aca="false">TRUNC(G557 * (1 + 26.86 / 100), 2)</f>
        <v>10.04</v>
      </c>
      <c r="I557" s="210" t="n">
        <f aca="false">TRUNC(F557 * H557, 2)</f>
        <v>461.84</v>
      </c>
      <c r="J557" s="211" t="n">
        <f aca="false">I557 / 3880273.79</f>
        <v>0.000119022529077774</v>
      </c>
    </row>
    <row r="558" s="200" customFormat="true" ht="38.25" hidden="false" customHeight="false" outlineLevel="0" collapsed="false">
      <c r="A558" s="206" t="s">
        <v>1541</v>
      </c>
      <c r="B558" s="207" t="s">
        <v>1542</v>
      </c>
      <c r="C558" s="208" t="s">
        <v>203</v>
      </c>
      <c r="D558" s="208" t="s">
        <v>1543</v>
      </c>
      <c r="E558" s="209" t="s">
        <v>168</v>
      </c>
      <c r="F558" s="207" t="n">
        <v>3</v>
      </c>
      <c r="G558" s="210" t="n">
        <v>9.12</v>
      </c>
      <c r="H558" s="210" t="n">
        <f aca="false">TRUNC(G558 * (1 + 26.86 / 100), 2)</f>
        <v>11.56</v>
      </c>
      <c r="I558" s="210" t="n">
        <f aca="false">TRUNC(F558 * H558, 2)</f>
        <v>34.68</v>
      </c>
      <c r="J558" s="211" t="n">
        <f aca="false">I558 / 3880273.79</f>
        <v>8.9375136593132E-006</v>
      </c>
    </row>
    <row r="559" s="200" customFormat="true" ht="38.25" hidden="false" customHeight="false" outlineLevel="0" collapsed="false">
      <c r="A559" s="206" t="s">
        <v>1544</v>
      </c>
      <c r="B559" s="207" t="s">
        <v>1545</v>
      </c>
      <c r="C559" s="208" t="s">
        <v>203</v>
      </c>
      <c r="D559" s="208" t="s">
        <v>1546</v>
      </c>
      <c r="E559" s="209" t="s">
        <v>168</v>
      </c>
      <c r="F559" s="207" t="n">
        <v>3</v>
      </c>
      <c r="G559" s="210" t="n">
        <v>14.87</v>
      </c>
      <c r="H559" s="210" t="n">
        <f aca="false">TRUNC(G559 * (1 + 26.86 / 100), 2)</f>
        <v>18.86</v>
      </c>
      <c r="I559" s="210" t="n">
        <f aca="false">TRUNC(F559 * H559, 2)</f>
        <v>56.58</v>
      </c>
      <c r="J559" s="211" t="n">
        <f aca="false">I559 / 3880273.79</f>
        <v>1.45814452953847E-005</v>
      </c>
    </row>
    <row r="560" s="200" customFormat="true" ht="38.25" hidden="false" customHeight="false" outlineLevel="0" collapsed="false">
      <c r="A560" s="206" t="s">
        <v>1547</v>
      </c>
      <c r="B560" s="207" t="s">
        <v>1375</v>
      </c>
      <c r="C560" s="208" t="s">
        <v>203</v>
      </c>
      <c r="D560" s="208" t="s">
        <v>1376</v>
      </c>
      <c r="E560" s="209" t="s">
        <v>168</v>
      </c>
      <c r="F560" s="207" t="n">
        <v>21</v>
      </c>
      <c r="G560" s="210" t="n">
        <v>16.42</v>
      </c>
      <c r="H560" s="210" t="n">
        <f aca="false">TRUNC(G560 * (1 + 26.86 / 100), 2)</f>
        <v>20.83</v>
      </c>
      <c r="I560" s="210" t="n">
        <f aca="false">TRUNC(F560 * H560, 2)</f>
        <v>437.43</v>
      </c>
      <c r="J560" s="211" t="n">
        <f aca="false">I560 / 3880273.79</f>
        <v>0.000112731735870628</v>
      </c>
    </row>
    <row r="561" s="200" customFormat="true" ht="38.25" hidden="false" customHeight="false" outlineLevel="0" collapsed="false">
      <c r="A561" s="206" t="s">
        <v>1548</v>
      </c>
      <c r="B561" s="207" t="s">
        <v>1390</v>
      </c>
      <c r="C561" s="208" t="s">
        <v>109</v>
      </c>
      <c r="D561" s="208" t="s">
        <v>1391</v>
      </c>
      <c r="E561" s="209" t="s">
        <v>168</v>
      </c>
      <c r="F561" s="207" t="n">
        <v>30</v>
      </c>
      <c r="G561" s="210" t="n">
        <v>7.41</v>
      </c>
      <c r="H561" s="210" t="n">
        <f aca="false">TRUNC(G561 * (1 + 26.86 / 100), 2)</f>
        <v>9.4</v>
      </c>
      <c r="I561" s="210" t="n">
        <f aca="false">TRUNC(F561 * H561, 2)</f>
        <v>282</v>
      </c>
      <c r="J561" s="211" t="n">
        <f aca="false">I561 / 3880273.79</f>
        <v>7.26752840809205E-005</v>
      </c>
    </row>
    <row r="562" s="200" customFormat="true" ht="38.25" hidden="false" customHeight="false" outlineLevel="0" collapsed="false">
      <c r="A562" s="206" t="s">
        <v>1549</v>
      </c>
      <c r="B562" s="207" t="s">
        <v>1381</v>
      </c>
      <c r="C562" s="208" t="s">
        <v>203</v>
      </c>
      <c r="D562" s="208" t="s">
        <v>1382</v>
      </c>
      <c r="E562" s="209" t="s">
        <v>168</v>
      </c>
      <c r="F562" s="207" t="n">
        <v>89</v>
      </c>
      <c r="G562" s="210" t="n">
        <v>7</v>
      </c>
      <c r="H562" s="210" t="n">
        <f aca="false">TRUNC(G562 * (1 + 26.86 / 100), 2)</f>
        <v>8.88</v>
      </c>
      <c r="I562" s="210" t="n">
        <f aca="false">TRUNC(F562 * H562, 2)</f>
        <v>790.32</v>
      </c>
      <c r="J562" s="211" t="n">
        <f aca="false">I562 / 3880273.79</f>
        <v>0.00020367634934338</v>
      </c>
    </row>
    <row r="563" s="200" customFormat="true" ht="38.25" hidden="false" customHeight="false" outlineLevel="0" collapsed="false">
      <c r="A563" s="206" t="s">
        <v>1550</v>
      </c>
      <c r="B563" s="207" t="s">
        <v>1393</v>
      </c>
      <c r="C563" s="208" t="s">
        <v>109</v>
      </c>
      <c r="D563" s="208" t="s">
        <v>1394</v>
      </c>
      <c r="E563" s="209" t="s">
        <v>168</v>
      </c>
      <c r="F563" s="207" t="n">
        <v>7</v>
      </c>
      <c r="G563" s="210" t="n">
        <v>9.84</v>
      </c>
      <c r="H563" s="210" t="n">
        <f aca="false">TRUNC(G563 * (1 + 26.86 / 100), 2)</f>
        <v>12.48</v>
      </c>
      <c r="I563" s="210" t="n">
        <f aca="false">TRUNC(F563 * H563, 2)</f>
        <v>87.36</v>
      </c>
      <c r="J563" s="211" t="n">
        <f aca="false">I563 / 3880273.79</f>
        <v>2.25138752386851E-005</v>
      </c>
    </row>
    <row r="564" s="200" customFormat="true" ht="25.5" hidden="false" customHeight="false" outlineLevel="0" collapsed="false">
      <c r="A564" s="206" t="s">
        <v>1551</v>
      </c>
      <c r="B564" s="207" t="s">
        <v>1552</v>
      </c>
      <c r="C564" s="208" t="s">
        <v>203</v>
      </c>
      <c r="D564" s="208" t="s">
        <v>1553</v>
      </c>
      <c r="E564" s="209" t="s">
        <v>168</v>
      </c>
      <c r="F564" s="207" t="n">
        <v>81</v>
      </c>
      <c r="G564" s="210" t="n">
        <v>3.05</v>
      </c>
      <c r="H564" s="210" t="n">
        <f aca="false">TRUNC(G564 * (1 + 26.86 / 100), 2)</f>
        <v>3.86</v>
      </c>
      <c r="I564" s="210" t="n">
        <f aca="false">TRUNC(F564 * H564, 2)</f>
        <v>312.66</v>
      </c>
      <c r="J564" s="211" t="n">
        <f aca="false">I564 / 3880273.79</f>
        <v>8.05767883714206E-005</v>
      </c>
      <c r="K564" s="199"/>
    </row>
    <row r="565" s="200" customFormat="true" ht="25.5" hidden="false" customHeight="false" outlineLevel="0" collapsed="false">
      <c r="A565" s="206" t="s">
        <v>1554</v>
      </c>
      <c r="B565" s="207" t="s">
        <v>1555</v>
      </c>
      <c r="C565" s="208" t="s">
        <v>203</v>
      </c>
      <c r="D565" s="208" t="s">
        <v>1556</v>
      </c>
      <c r="E565" s="209" t="s">
        <v>168</v>
      </c>
      <c r="F565" s="207" t="n">
        <v>34</v>
      </c>
      <c r="G565" s="210" t="n">
        <v>3.12</v>
      </c>
      <c r="H565" s="210" t="n">
        <f aca="false">TRUNC(G565 * (1 + 26.86 / 100), 2)</f>
        <v>3.95</v>
      </c>
      <c r="I565" s="210" t="n">
        <f aca="false">TRUNC(F565 * H565, 2)</f>
        <v>134.3</v>
      </c>
      <c r="J565" s="211" t="n">
        <f aca="false">I565 / 3880273.79</f>
        <v>3.4610959759105E-005</v>
      </c>
    </row>
    <row r="566" s="200" customFormat="true" ht="25.5" hidden="false" customHeight="false" outlineLevel="0" collapsed="false">
      <c r="A566" s="206" t="s">
        <v>1557</v>
      </c>
      <c r="B566" s="207" t="s">
        <v>1411</v>
      </c>
      <c r="C566" s="208" t="s">
        <v>203</v>
      </c>
      <c r="D566" s="208" t="s">
        <v>1412</v>
      </c>
      <c r="E566" s="209" t="s">
        <v>168</v>
      </c>
      <c r="F566" s="207" t="n">
        <v>45</v>
      </c>
      <c r="G566" s="210" t="n">
        <v>59.26</v>
      </c>
      <c r="H566" s="210" t="n">
        <f aca="false">TRUNC(G566 * (1 + 26.86 / 100), 2)</f>
        <v>75.17</v>
      </c>
      <c r="I566" s="210" t="n">
        <f aca="false">TRUNC(F566 * H566, 2)</f>
        <v>3382.65</v>
      </c>
      <c r="J566" s="211" t="n">
        <f aca="false">I566 / 3880273.79</f>
        <v>0.000871755495377041</v>
      </c>
    </row>
    <row r="567" s="200" customFormat="true" ht="25.5" hidden="false" customHeight="false" outlineLevel="0" collapsed="false">
      <c r="A567" s="206" t="s">
        <v>1558</v>
      </c>
      <c r="B567" s="207" t="s">
        <v>1559</v>
      </c>
      <c r="C567" s="208" t="s">
        <v>203</v>
      </c>
      <c r="D567" s="208" t="s">
        <v>1560</v>
      </c>
      <c r="E567" s="209" t="s">
        <v>168</v>
      </c>
      <c r="F567" s="207" t="n">
        <v>3</v>
      </c>
      <c r="G567" s="210" t="n">
        <v>76.55</v>
      </c>
      <c r="H567" s="210" t="n">
        <f aca="false">TRUNC(G567 * (1 + 26.86 / 100), 2)</f>
        <v>97.11</v>
      </c>
      <c r="I567" s="210" t="n">
        <f aca="false">TRUNC(F567 * H567, 2)</f>
        <v>291.33</v>
      </c>
      <c r="J567" s="211" t="n">
        <f aca="false">I567 / 3880273.79</f>
        <v>7.50797535861509E-005</v>
      </c>
      <c r="K567" s="199"/>
    </row>
    <row r="568" s="200" customFormat="true" ht="51" hidden="false" customHeight="false" outlineLevel="0" collapsed="false">
      <c r="A568" s="206" t="s">
        <v>1561</v>
      </c>
      <c r="B568" s="207" t="s">
        <v>1562</v>
      </c>
      <c r="C568" s="208" t="s">
        <v>109</v>
      </c>
      <c r="D568" s="208" t="s">
        <v>1563</v>
      </c>
      <c r="E568" s="209" t="s">
        <v>168</v>
      </c>
      <c r="F568" s="207" t="n">
        <v>1</v>
      </c>
      <c r="G568" s="210" t="n">
        <v>114.65</v>
      </c>
      <c r="H568" s="210" t="n">
        <f aca="false">TRUNC(G568 * (1 + 26.86 / 100), 2)</f>
        <v>145.44</v>
      </c>
      <c r="I568" s="210" t="n">
        <f aca="false">TRUNC(F568 * H568, 2)</f>
        <v>145.44</v>
      </c>
      <c r="J568" s="211" t="n">
        <f aca="false">I568 / 3880273.79</f>
        <v>3.74818911940747E-005</v>
      </c>
      <c r="K568" s="199"/>
    </row>
    <row r="569" s="200" customFormat="true" ht="51" hidden="false" customHeight="false" outlineLevel="0" collapsed="false">
      <c r="A569" s="206" t="s">
        <v>1564</v>
      </c>
      <c r="B569" s="207" t="s">
        <v>1565</v>
      </c>
      <c r="C569" s="208" t="s">
        <v>109</v>
      </c>
      <c r="D569" s="208" t="s">
        <v>1566</v>
      </c>
      <c r="E569" s="209" t="s">
        <v>168</v>
      </c>
      <c r="F569" s="207" t="n">
        <v>1</v>
      </c>
      <c r="G569" s="210" t="n">
        <v>171.71</v>
      </c>
      <c r="H569" s="210" t="n">
        <f aca="false">TRUNC(G569 * (1 + 26.86 / 100), 2)</f>
        <v>217.83</v>
      </c>
      <c r="I569" s="210" t="n">
        <f aca="false">TRUNC(F569 * H569, 2)</f>
        <v>217.83</v>
      </c>
      <c r="J569" s="211" t="n">
        <f aca="false">I569 / 3880273.79</f>
        <v>5.6137791245911E-005</v>
      </c>
    </row>
    <row r="570" s="200" customFormat="true" ht="63.75" hidden="false" customHeight="false" outlineLevel="0" collapsed="false">
      <c r="A570" s="206" t="s">
        <v>1567</v>
      </c>
      <c r="B570" s="207" t="s">
        <v>1568</v>
      </c>
      <c r="C570" s="208" t="s">
        <v>203</v>
      </c>
      <c r="D570" s="208" t="s">
        <v>1569</v>
      </c>
      <c r="E570" s="209" t="s">
        <v>168</v>
      </c>
      <c r="F570" s="207" t="n">
        <v>1</v>
      </c>
      <c r="G570" s="210" t="n">
        <v>188.12</v>
      </c>
      <c r="H570" s="210" t="n">
        <f aca="false">TRUNC(G570 * (1 + 26.86 / 100), 2)</f>
        <v>238.64</v>
      </c>
      <c r="I570" s="210" t="n">
        <f aca="false">TRUNC(F570 * H570, 2)</f>
        <v>238.64</v>
      </c>
      <c r="J570" s="211" t="n">
        <f aca="false">I570 / 3880273.79</f>
        <v>6.15008148690456E-005</v>
      </c>
    </row>
    <row r="571" s="200" customFormat="true" ht="25.5" hidden="false" customHeight="false" outlineLevel="0" collapsed="false">
      <c r="A571" s="206" t="s">
        <v>1570</v>
      </c>
      <c r="B571" s="207" t="s">
        <v>1571</v>
      </c>
      <c r="C571" s="208" t="s">
        <v>203</v>
      </c>
      <c r="D571" s="208" t="s">
        <v>1572</v>
      </c>
      <c r="E571" s="209" t="s">
        <v>168</v>
      </c>
      <c r="F571" s="207" t="n">
        <v>2</v>
      </c>
      <c r="G571" s="210" t="n">
        <v>20.15</v>
      </c>
      <c r="H571" s="210" t="n">
        <f aca="false">TRUNC(G571 * (1 + 26.86 / 100), 2)</f>
        <v>25.56</v>
      </c>
      <c r="I571" s="210" t="n">
        <f aca="false">TRUNC(F571 * H571, 2)</f>
        <v>51.12</v>
      </c>
      <c r="J571" s="211" t="n">
        <f aca="false">I571 / 3880273.79</f>
        <v>1.31743280929669E-005</v>
      </c>
    </row>
    <row r="572" s="200" customFormat="true" ht="12.75" hidden="false" customHeight="false" outlineLevel="0" collapsed="false">
      <c r="A572" s="201" t="s">
        <v>1573</v>
      </c>
      <c r="B572" s="202"/>
      <c r="C572" s="202"/>
      <c r="D572" s="202" t="s">
        <v>146</v>
      </c>
      <c r="E572" s="202"/>
      <c r="F572" s="203"/>
      <c r="G572" s="202"/>
      <c r="H572" s="202"/>
      <c r="I572" s="204" t="n">
        <v>5759.27</v>
      </c>
      <c r="J572" s="205" t="n">
        <f aca="false">I572 / 3880273.79</f>
        <v>0.00148424320336427</v>
      </c>
    </row>
    <row r="573" s="200" customFormat="true" ht="25.5" hidden="false" customHeight="false" outlineLevel="0" collapsed="false">
      <c r="A573" s="206" t="s">
        <v>1574</v>
      </c>
      <c r="B573" s="207" t="s">
        <v>1575</v>
      </c>
      <c r="C573" s="208" t="s">
        <v>203</v>
      </c>
      <c r="D573" s="208" t="s">
        <v>1576</v>
      </c>
      <c r="E573" s="209" t="s">
        <v>168</v>
      </c>
      <c r="F573" s="207" t="n">
        <v>187</v>
      </c>
      <c r="G573" s="210" t="n">
        <v>0.34</v>
      </c>
      <c r="H573" s="210" t="n">
        <f aca="false">TRUNC(G573 * (1 + 26.86 / 100), 2)</f>
        <v>0.43</v>
      </c>
      <c r="I573" s="210" t="n">
        <f aca="false">TRUNC(F573 * H573, 2)</f>
        <v>80.41</v>
      </c>
      <c r="J573" s="211" t="n">
        <f aca="false">I573 / 3880273.79</f>
        <v>2.07227645139958E-005</v>
      </c>
    </row>
    <row r="574" s="200" customFormat="true" ht="25.5" hidden="false" customHeight="false" outlineLevel="0" collapsed="false">
      <c r="A574" s="206" t="s">
        <v>1577</v>
      </c>
      <c r="B574" s="207" t="s">
        <v>1578</v>
      </c>
      <c r="C574" s="208" t="s">
        <v>203</v>
      </c>
      <c r="D574" s="208" t="s">
        <v>1579</v>
      </c>
      <c r="E574" s="209" t="s">
        <v>168</v>
      </c>
      <c r="F574" s="207" t="n">
        <v>66</v>
      </c>
      <c r="G574" s="210" t="n">
        <v>0.74</v>
      </c>
      <c r="H574" s="210" t="n">
        <f aca="false">TRUNC(G574 * (1 + 26.86 / 100), 2)</f>
        <v>0.93</v>
      </c>
      <c r="I574" s="210" t="n">
        <f aca="false">TRUNC(F574 * H574, 2)</f>
        <v>61.38</v>
      </c>
      <c r="J574" s="211" t="n">
        <f aca="false">I574 / 3880273.79</f>
        <v>1.58184714074004E-005</v>
      </c>
    </row>
    <row r="575" s="200" customFormat="true" ht="12.75" hidden="false" customHeight="false" outlineLevel="0" collapsed="false">
      <c r="A575" s="206" t="s">
        <v>1580</v>
      </c>
      <c r="B575" s="207" t="s">
        <v>1581</v>
      </c>
      <c r="C575" s="208" t="s">
        <v>203</v>
      </c>
      <c r="D575" s="208" t="s">
        <v>1582</v>
      </c>
      <c r="E575" s="209" t="s">
        <v>168</v>
      </c>
      <c r="F575" s="207" t="n">
        <v>187</v>
      </c>
      <c r="G575" s="210" t="n">
        <v>23.68</v>
      </c>
      <c r="H575" s="210" t="n">
        <f aca="false">TRUNC(G575 * (1 + 26.86 / 100), 2)</f>
        <v>30.04</v>
      </c>
      <c r="I575" s="210" t="n">
        <f aca="false">TRUNC(F575 * H575, 2)</f>
        <v>5617.48</v>
      </c>
      <c r="J575" s="211" t="n">
        <f aca="false">I575 / 3880273.79</f>
        <v>0.00144770196744287</v>
      </c>
      <c r="K575" s="199"/>
    </row>
    <row r="576" s="200" customFormat="true" ht="25.5" hidden="false" customHeight="false" outlineLevel="0" collapsed="false">
      <c r="A576" s="201" t="s">
        <v>1583</v>
      </c>
      <c r="B576" s="202"/>
      <c r="C576" s="202"/>
      <c r="D576" s="202" t="s">
        <v>1584</v>
      </c>
      <c r="E576" s="202"/>
      <c r="F576" s="203"/>
      <c r="G576" s="202"/>
      <c r="H576" s="202"/>
      <c r="I576" s="204" t="n">
        <v>53995.07</v>
      </c>
      <c r="J576" s="205" t="n">
        <f aca="false">I576 / 3880273.79</f>
        <v>0.0139152732312737</v>
      </c>
    </row>
    <row r="577" s="200" customFormat="true" ht="12.75" hidden="false" customHeight="false" outlineLevel="0" collapsed="false">
      <c r="A577" s="201" t="s">
        <v>1585</v>
      </c>
      <c r="B577" s="202"/>
      <c r="C577" s="202"/>
      <c r="D577" s="202" t="s">
        <v>322</v>
      </c>
      <c r="E577" s="202"/>
      <c r="F577" s="203"/>
      <c r="G577" s="202"/>
      <c r="H577" s="202"/>
      <c r="I577" s="204" t="n">
        <v>2720.57</v>
      </c>
      <c r="J577" s="205" t="n">
        <f aca="false">I577 / 3880273.79</f>
        <v>0.000701128360326347</v>
      </c>
    </row>
    <row r="578" s="200" customFormat="true" ht="38.25" hidden="false" customHeight="false" outlineLevel="0" collapsed="false">
      <c r="A578" s="206" t="s">
        <v>1586</v>
      </c>
      <c r="B578" s="207" t="s">
        <v>324</v>
      </c>
      <c r="C578" s="208" t="s">
        <v>109</v>
      </c>
      <c r="D578" s="208" t="s">
        <v>325</v>
      </c>
      <c r="E578" s="209" t="s">
        <v>242</v>
      </c>
      <c r="F578" s="207" t="n">
        <v>25.5</v>
      </c>
      <c r="G578" s="210" t="n">
        <v>58.98</v>
      </c>
      <c r="H578" s="210" t="n">
        <f aca="false">TRUNC(G578 * (1 + 26.86 / 100), 2)</f>
        <v>74.82</v>
      </c>
      <c r="I578" s="210" t="n">
        <f aca="false">TRUNC(F578 * H578, 2)</f>
        <v>1907.91</v>
      </c>
      <c r="J578" s="211" t="n">
        <f aca="false">I578 / 3880273.79</f>
        <v>0.000491694685286628</v>
      </c>
    </row>
    <row r="579" s="200" customFormat="true" ht="25.5" hidden="false" customHeight="false" outlineLevel="0" collapsed="false">
      <c r="A579" s="206" t="s">
        <v>1587</v>
      </c>
      <c r="B579" s="207" t="s">
        <v>330</v>
      </c>
      <c r="C579" s="208" t="s">
        <v>109</v>
      </c>
      <c r="D579" s="208" t="s">
        <v>331</v>
      </c>
      <c r="E579" s="209" t="s">
        <v>242</v>
      </c>
      <c r="F579" s="207" t="n">
        <v>24.5</v>
      </c>
      <c r="G579" s="210" t="n">
        <v>26.15</v>
      </c>
      <c r="H579" s="210" t="n">
        <f aca="false">TRUNC(G579 * (1 + 26.86 / 100), 2)</f>
        <v>33.17</v>
      </c>
      <c r="I579" s="210" t="n">
        <f aca="false">TRUNC(F579 * H579, 2)</f>
        <v>812.66</v>
      </c>
      <c r="J579" s="211" t="n">
        <f aca="false">I579 / 3880273.79</f>
        <v>0.000209433675039719</v>
      </c>
    </row>
    <row r="580" s="200" customFormat="true" ht="12.75" hidden="false" customHeight="false" outlineLevel="0" collapsed="false">
      <c r="A580" s="201" t="s">
        <v>1588</v>
      </c>
      <c r="B580" s="202"/>
      <c r="C580" s="202"/>
      <c r="D580" s="202" t="s">
        <v>1589</v>
      </c>
      <c r="E580" s="202"/>
      <c r="F580" s="203"/>
      <c r="G580" s="202"/>
      <c r="H580" s="202"/>
      <c r="I580" s="204" t="n">
        <v>2534.48</v>
      </c>
      <c r="J580" s="205" t="n">
        <f aca="false">I580 / 3880273.79</f>
        <v>0.00065317040424614</v>
      </c>
      <c r="K580" s="199"/>
    </row>
    <row r="581" s="200" customFormat="true" ht="25.5" hidden="false" customHeight="false" outlineLevel="0" collapsed="false">
      <c r="A581" s="206" t="s">
        <v>1590</v>
      </c>
      <c r="B581" s="207" t="s">
        <v>1591</v>
      </c>
      <c r="C581" s="208" t="s">
        <v>109</v>
      </c>
      <c r="D581" s="208" t="s">
        <v>1592</v>
      </c>
      <c r="E581" s="209" t="s">
        <v>168</v>
      </c>
      <c r="F581" s="207" t="n">
        <v>7</v>
      </c>
      <c r="G581" s="210" t="n">
        <v>81.13</v>
      </c>
      <c r="H581" s="210" t="n">
        <f aca="false">TRUNC(G581 * (1 + 26.86 / 100), 2)</f>
        <v>102.92</v>
      </c>
      <c r="I581" s="210" t="n">
        <f aca="false">TRUNC(F581 * H581, 2)</f>
        <v>720.44</v>
      </c>
      <c r="J581" s="211" t="n">
        <f aca="false">I581 / 3880273.79</f>
        <v>0.000185667310862618</v>
      </c>
    </row>
    <row r="582" s="200" customFormat="true" ht="63.75" hidden="false" customHeight="false" outlineLevel="0" collapsed="false">
      <c r="A582" s="206" t="s">
        <v>1593</v>
      </c>
      <c r="B582" s="207" t="s">
        <v>1594</v>
      </c>
      <c r="C582" s="208" t="s">
        <v>203</v>
      </c>
      <c r="D582" s="208" t="s">
        <v>1595</v>
      </c>
      <c r="E582" s="209" t="s">
        <v>168</v>
      </c>
      <c r="F582" s="207" t="n">
        <v>4</v>
      </c>
      <c r="G582" s="210" t="n">
        <v>357.49</v>
      </c>
      <c r="H582" s="210" t="n">
        <f aca="false">TRUNC(G582 * (1 + 26.86 / 100), 2)</f>
        <v>453.51</v>
      </c>
      <c r="I582" s="210" t="n">
        <f aca="false">TRUNC(F582 * H582, 2)</f>
        <v>1814.04</v>
      </c>
      <c r="J582" s="211" t="n">
        <f aca="false">I582 / 3880273.79</f>
        <v>0.000467503093383521</v>
      </c>
      <c r="K582" s="199"/>
    </row>
    <row r="583" s="200" customFormat="true" ht="25.5" hidden="false" customHeight="false" outlineLevel="0" collapsed="false">
      <c r="A583" s="201" t="s">
        <v>1596</v>
      </c>
      <c r="B583" s="202"/>
      <c r="C583" s="202"/>
      <c r="D583" s="202" t="s">
        <v>1597</v>
      </c>
      <c r="E583" s="202"/>
      <c r="F583" s="203"/>
      <c r="G583" s="202"/>
      <c r="H583" s="202"/>
      <c r="I583" s="204" t="n">
        <v>26833.2</v>
      </c>
      <c r="J583" s="205" t="n">
        <f aca="false">I583 / 3880273.79</f>
        <v>0.00691528522269559</v>
      </c>
    </row>
    <row r="584" s="200" customFormat="true" ht="25.5" hidden="false" customHeight="false" outlineLevel="0" collapsed="false">
      <c r="A584" s="206" t="s">
        <v>1598</v>
      </c>
      <c r="B584" s="207" t="s">
        <v>443</v>
      </c>
      <c r="C584" s="208" t="s">
        <v>109</v>
      </c>
      <c r="D584" s="208" t="s">
        <v>444</v>
      </c>
      <c r="E584" s="209" t="s">
        <v>168</v>
      </c>
      <c r="F584" s="207" t="n">
        <v>34</v>
      </c>
      <c r="G584" s="210" t="n">
        <v>49.46</v>
      </c>
      <c r="H584" s="210" t="n">
        <f aca="false">TRUNC(G584 * (1 + 26.86 / 100), 2)</f>
        <v>62.74</v>
      </c>
      <c r="I584" s="210" t="n">
        <f aca="false">TRUNC(F584 * H584, 2)</f>
        <v>2133.16</v>
      </c>
      <c r="J584" s="211" t="n">
        <f aca="false">I584 / 3880273.79</f>
        <v>0.000549744712730696</v>
      </c>
    </row>
    <row r="585" s="200" customFormat="true" ht="38.25" hidden="false" customHeight="false" outlineLevel="0" collapsed="false">
      <c r="A585" s="206" t="s">
        <v>1599</v>
      </c>
      <c r="B585" s="207" t="s">
        <v>452</v>
      </c>
      <c r="C585" s="208" t="s">
        <v>109</v>
      </c>
      <c r="D585" s="208" t="s">
        <v>453</v>
      </c>
      <c r="E585" s="209" t="s">
        <v>168</v>
      </c>
      <c r="F585" s="207" t="n">
        <v>17</v>
      </c>
      <c r="G585" s="210" t="n">
        <v>19.56</v>
      </c>
      <c r="H585" s="210" t="n">
        <f aca="false">TRUNC(G585 * (1 + 26.86 / 100), 2)</f>
        <v>24.81</v>
      </c>
      <c r="I585" s="210" t="n">
        <f aca="false">TRUNC(F585 * H585, 2)</f>
        <v>421.77</v>
      </c>
      <c r="J585" s="211" t="n">
        <f aca="false">I585 / 3880273.79</f>
        <v>0.000108695938180177</v>
      </c>
    </row>
    <row r="586" s="200" customFormat="true" ht="25.5" hidden="false" customHeight="false" outlineLevel="0" collapsed="false">
      <c r="A586" s="206" t="s">
        <v>1600</v>
      </c>
      <c r="B586" s="207" t="s">
        <v>1601</v>
      </c>
      <c r="C586" s="208" t="s">
        <v>203</v>
      </c>
      <c r="D586" s="208" t="s">
        <v>1602</v>
      </c>
      <c r="E586" s="209" t="s">
        <v>168</v>
      </c>
      <c r="F586" s="207" t="n">
        <v>1</v>
      </c>
      <c r="G586" s="210" t="n">
        <v>220.47</v>
      </c>
      <c r="H586" s="210" t="n">
        <f aca="false">TRUNC(G586 * (1 + 26.86 / 100), 2)</f>
        <v>279.68</v>
      </c>
      <c r="I586" s="210" t="n">
        <f aca="false">TRUNC(F586 * H586, 2)</f>
        <v>279.68</v>
      </c>
      <c r="J586" s="211" t="n">
        <f aca="false">I586 / 3880273.79</f>
        <v>7.20773881267796E-005</v>
      </c>
    </row>
    <row r="587" s="200" customFormat="true" ht="25.5" hidden="false" customHeight="false" outlineLevel="0" collapsed="false">
      <c r="A587" s="206" t="s">
        <v>1603</v>
      </c>
      <c r="B587" s="207" t="s">
        <v>1604</v>
      </c>
      <c r="C587" s="208" t="s">
        <v>203</v>
      </c>
      <c r="D587" s="208" t="s">
        <v>1605</v>
      </c>
      <c r="E587" s="209" t="s">
        <v>168</v>
      </c>
      <c r="F587" s="207" t="n">
        <v>118</v>
      </c>
      <c r="G587" s="210" t="n">
        <v>23.78</v>
      </c>
      <c r="H587" s="210" t="n">
        <f aca="false">TRUNC(G587 * (1 + 26.86 / 100), 2)</f>
        <v>30.16</v>
      </c>
      <c r="I587" s="210" t="n">
        <f aca="false">TRUNC(F587 * H587, 2)</f>
        <v>3558.88</v>
      </c>
      <c r="J587" s="211" t="n">
        <f aca="false">I587 / 3880273.79</f>
        <v>0.00091717239365215</v>
      </c>
      <c r="K587" s="199"/>
    </row>
    <row r="588" s="200" customFormat="true" ht="25.5" hidden="false" customHeight="false" outlineLevel="0" collapsed="false">
      <c r="A588" s="206" t="s">
        <v>1606</v>
      </c>
      <c r="B588" s="207" t="s">
        <v>1607</v>
      </c>
      <c r="C588" s="208" t="s">
        <v>203</v>
      </c>
      <c r="D588" s="208" t="s">
        <v>1608</v>
      </c>
      <c r="E588" s="209" t="s">
        <v>168</v>
      </c>
      <c r="F588" s="207" t="n">
        <v>315</v>
      </c>
      <c r="G588" s="210" t="n">
        <v>23.78</v>
      </c>
      <c r="H588" s="210" t="n">
        <f aca="false">TRUNC(G588 * (1 + 26.86 / 100), 2)</f>
        <v>30.16</v>
      </c>
      <c r="I588" s="210" t="n">
        <f aca="false">TRUNC(F588 * H588, 2)</f>
        <v>9500.4</v>
      </c>
      <c r="J588" s="211" t="n">
        <f aca="false">I588 / 3880273.79</f>
        <v>0.00244838393220701</v>
      </c>
    </row>
    <row r="589" s="200" customFormat="true" ht="25.5" hidden="false" customHeight="false" outlineLevel="0" collapsed="false">
      <c r="A589" s="206" t="s">
        <v>1609</v>
      </c>
      <c r="B589" s="207" t="s">
        <v>455</v>
      </c>
      <c r="C589" s="208" t="s">
        <v>203</v>
      </c>
      <c r="D589" s="208" t="s">
        <v>456</v>
      </c>
      <c r="E589" s="209" t="s">
        <v>168</v>
      </c>
      <c r="F589" s="207" t="n">
        <v>17</v>
      </c>
      <c r="G589" s="210" t="n">
        <v>117.07</v>
      </c>
      <c r="H589" s="210" t="n">
        <f aca="false">TRUNC(G589 * (1 + 26.86 / 100), 2)</f>
        <v>148.51</v>
      </c>
      <c r="I589" s="210" t="n">
        <f aca="false">TRUNC(F589 * H589, 2)</f>
        <v>2524.67</v>
      </c>
      <c r="J589" s="211" t="n">
        <f aca="false">I589 / 3880273.79</f>
        <v>0.000650642232129708</v>
      </c>
      <c r="K589" s="199"/>
    </row>
    <row r="590" s="200" customFormat="true" ht="51" hidden="false" customHeight="false" outlineLevel="0" collapsed="false">
      <c r="A590" s="206" t="s">
        <v>1610</v>
      </c>
      <c r="B590" s="207" t="s">
        <v>1611</v>
      </c>
      <c r="C590" s="208" t="s">
        <v>203</v>
      </c>
      <c r="D590" s="208" t="s">
        <v>1612</v>
      </c>
      <c r="E590" s="209" t="s">
        <v>168</v>
      </c>
      <c r="F590" s="207" t="n">
        <v>93</v>
      </c>
      <c r="G590" s="210" t="n">
        <v>71.33</v>
      </c>
      <c r="H590" s="210" t="n">
        <f aca="false">TRUNC(G590 * (1 + 26.86 / 100), 2)</f>
        <v>90.48</v>
      </c>
      <c r="I590" s="210" t="n">
        <f aca="false">TRUNC(F590 * H590, 2)</f>
        <v>8414.64</v>
      </c>
      <c r="J590" s="211" t="n">
        <f aca="false">I590 / 3880273.79</f>
        <v>0.00216856862566907</v>
      </c>
      <c r="K590" s="199"/>
    </row>
    <row r="591" s="200" customFormat="true" ht="12.75" hidden="false" customHeight="false" outlineLevel="0" collapsed="false">
      <c r="A591" s="201" t="s">
        <v>1613</v>
      </c>
      <c r="B591" s="202"/>
      <c r="C591" s="202"/>
      <c r="D591" s="202" t="s">
        <v>1614</v>
      </c>
      <c r="E591" s="202"/>
      <c r="F591" s="203"/>
      <c r="G591" s="202"/>
      <c r="H591" s="202"/>
      <c r="I591" s="204" t="n">
        <v>9887.6</v>
      </c>
      <c r="J591" s="205" t="n">
        <f aca="false">I591 / 3880273.79</f>
        <v>0.00254817070524294</v>
      </c>
    </row>
    <row r="592" s="200" customFormat="true" ht="38.25" hidden="false" customHeight="false" outlineLevel="0" collapsed="false">
      <c r="A592" s="206" t="s">
        <v>1615</v>
      </c>
      <c r="B592" s="207" t="s">
        <v>1616</v>
      </c>
      <c r="C592" s="208" t="s">
        <v>203</v>
      </c>
      <c r="D592" s="208" t="s">
        <v>1617</v>
      </c>
      <c r="E592" s="209" t="s">
        <v>269</v>
      </c>
      <c r="F592" s="207" t="n">
        <v>50</v>
      </c>
      <c r="G592" s="210" t="n">
        <v>10.86</v>
      </c>
      <c r="H592" s="210" t="n">
        <f aca="false">TRUNC(G592 * (1 + 26.86 / 100), 2)</f>
        <v>13.77</v>
      </c>
      <c r="I592" s="210" t="n">
        <f aca="false">TRUNC(F592 * H592, 2)</f>
        <v>688.5</v>
      </c>
      <c r="J592" s="211" t="n">
        <f aca="false">I592 / 3880273.79</f>
        <v>0.000177435932942247</v>
      </c>
    </row>
    <row r="593" s="200" customFormat="true" ht="38.25" hidden="false" customHeight="false" outlineLevel="0" collapsed="false">
      <c r="A593" s="206" t="s">
        <v>1618</v>
      </c>
      <c r="B593" s="207" t="s">
        <v>449</v>
      </c>
      <c r="C593" s="208" t="s">
        <v>109</v>
      </c>
      <c r="D593" s="208" t="s">
        <v>450</v>
      </c>
      <c r="E593" s="209" t="s">
        <v>269</v>
      </c>
      <c r="F593" s="207" t="n">
        <v>190</v>
      </c>
      <c r="G593" s="210" t="n">
        <v>23.82</v>
      </c>
      <c r="H593" s="210" t="n">
        <f aca="false">TRUNC(G593 * (1 + 26.86 / 100), 2)</f>
        <v>30.21</v>
      </c>
      <c r="I593" s="210" t="n">
        <f aca="false">TRUNC(F593 * H593, 2)</f>
        <v>5739.9</v>
      </c>
      <c r="J593" s="211" t="n">
        <f aca="false">I593 / 3880273.79</f>
        <v>0.00147925128757474</v>
      </c>
    </row>
    <row r="594" s="200" customFormat="true" ht="25.5" hidden="false" customHeight="false" outlineLevel="0" collapsed="false">
      <c r="A594" s="206" t="s">
        <v>1619</v>
      </c>
      <c r="B594" s="207" t="s">
        <v>1620</v>
      </c>
      <c r="C594" s="208" t="s">
        <v>203</v>
      </c>
      <c r="D594" s="208" t="s">
        <v>1621</v>
      </c>
      <c r="E594" s="209" t="s">
        <v>269</v>
      </c>
      <c r="F594" s="207" t="n">
        <v>80</v>
      </c>
      <c r="G594" s="210" t="n">
        <v>34.09</v>
      </c>
      <c r="H594" s="210" t="n">
        <f aca="false">TRUNC(G594 * (1 + 26.86 / 100), 2)</f>
        <v>43.24</v>
      </c>
      <c r="I594" s="210" t="n">
        <f aca="false">TRUNC(F594 * H594, 2)</f>
        <v>3459.2</v>
      </c>
      <c r="J594" s="211" t="n">
        <f aca="false">I594 / 3880273.79</f>
        <v>0.000891483484725958</v>
      </c>
      <c r="K594" s="199"/>
    </row>
    <row r="595" s="200" customFormat="true" ht="25.5" hidden="false" customHeight="false" outlineLevel="0" collapsed="false">
      <c r="A595" s="201" t="s">
        <v>1622</v>
      </c>
      <c r="B595" s="202"/>
      <c r="C595" s="202"/>
      <c r="D595" s="202" t="s">
        <v>1623</v>
      </c>
      <c r="E595" s="202"/>
      <c r="F595" s="203"/>
      <c r="G595" s="202"/>
      <c r="H595" s="202"/>
      <c r="I595" s="204" t="n">
        <v>12019.22</v>
      </c>
      <c r="J595" s="205" t="n">
        <f aca="false">I595 / 3880273.79</f>
        <v>0.0030975185387627</v>
      </c>
    </row>
    <row r="596" s="200" customFormat="true" ht="25.5" hidden="false" customHeight="false" outlineLevel="0" collapsed="false">
      <c r="A596" s="206" t="s">
        <v>1624</v>
      </c>
      <c r="B596" s="207" t="s">
        <v>1625</v>
      </c>
      <c r="C596" s="208" t="s">
        <v>203</v>
      </c>
      <c r="D596" s="208" t="s">
        <v>1626</v>
      </c>
      <c r="E596" s="209" t="s">
        <v>168</v>
      </c>
      <c r="F596" s="207" t="n">
        <v>70</v>
      </c>
      <c r="G596" s="210" t="n">
        <v>13.89</v>
      </c>
      <c r="H596" s="210" t="n">
        <f aca="false">TRUNC(G596 * (1 + 26.86 / 100), 2)</f>
        <v>17.62</v>
      </c>
      <c r="I596" s="210" t="n">
        <f aca="false">TRUNC(F596 * H596, 2)</f>
        <v>1233.4</v>
      </c>
      <c r="J596" s="211" t="n">
        <f aca="false">I596 / 3880273.79</f>
        <v>0.000317864168033359</v>
      </c>
    </row>
    <row r="597" s="200" customFormat="true" ht="25.5" hidden="false" customHeight="false" outlineLevel="0" collapsed="false">
      <c r="A597" s="206" t="s">
        <v>1627</v>
      </c>
      <c r="B597" s="207" t="s">
        <v>1628</v>
      </c>
      <c r="C597" s="208" t="s">
        <v>203</v>
      </c>
      <c r="D597" s="208" t="s">
        <v>1629</v>
      </c>
      <c r="E597" s="209" t="s">
        <v>168</v>
      </c>
      <c r="F597" s="207" t="n">
        <v>8</v>
      </c>
      <c r="G597" s="210" t="n">
        <v>26.52</v>
      </c>
      <c r="H597" s="210" t="n">
        <f aca="false">TRUNC(G597 * (1 + 26.86 / 100), 2)</f>
        <v>33.64</v>
      </c>
      <c r="I597" s="210" t="n">
        <f aca="false">TRUNC(F597 * H597, 2)</f>
        <v>269.12</v>
      </c>
      <c r="J597" s="211" t="n">
        <f aca="false">I597 / 3880273.79</f>
        <v>6.93559306803451E-005</v>
      </c>
      <c r="K597" s="199"/>
    </row>
    <row r="598" s="200" customFormat="true" ht="25.5" hidden="false" customHeight="false" outlineLevel="0" collapsed="false">
      <c r="A598" s="206" t="s">
        <v>1630</v>
      </c>
      <c r="B598" s="207" t="s">
        <v>1631</v>
      </c>
      <c r="C598" s="208" t="s">
        <v>203</v>
      </c>
      <c r="D598" s="208" t="s">
        <v>1632</v>
      </c>
      <c r="E598" s="209" t="s">
        <v>168</v>
      </c>
      <c r="F598" s="207" t="n">
        <v>4</v>
      </c>
      <c r="G598" s="210" t="n">
        <v>26.52</v>
      </c>
      <c r="H598" s="210" t="n">
        <f aca="false">TRUNC(G598 * (1 + 26.86 / 100), 2)</f>
        <v>33.64</v>
      </c>
      <c r="I598" s="210" t="n">
        <f aca="false">TRUNC(F598 * H598, 2)</f>
        <v>134.56</v>
      </c>
      <c r="J598" s="211" t="n">
        <f aca="false">I598 / 3880273.79</f>
        <v>3.46779653401726E-005</v>
      </c>
    </row>
    <row r="599" s="200" customFormat="true" ht="51" hidden="false" customHeight="false" outlineLevel="0" collapsed="false">
      <c r="A599" s="206" t="s">
        <v>1633</v>
      </c>
      <c r="B599" s="207" t="s">
        <v>1634</v>
      </c>
      <c r="C599" s="208" t="s">
        <v>203</v>
      </c>
      <c r="D599" s="208" t="s">
        <v>1635</v>
      </c>
      <c r="E599" s="209" t="s">
        <v>168</v>
      </c>
      <c r="F599" s="207" t="n">
        <v>4</v>
      </c>
      <c r="G599" s="210" t="n">
        <v>188.68</v>
      </c>
      <c r="H599" s="210" t="n">
        <f aca="false">TRUNC(G599 * (1 + 26.86 / 100), 2)</f>
        <v>239.35</v>
      </c>
      <c r="I599" s="210" t="n">
        <f aca="false">TRUNC(F599 * H599, 2)</f>
        <v>957.4</v>
      </c>
      <c r="J599" s="211" t="n">
        <f aca="false">I599 / 3880273.79</f>
        <v>0.000246735166592458</v>
      </c>
    </row>
    <row r="600" s="200" customFormat="true" ht="25.5" hidden="false" customHeight="false" outlineLevel="0" collapsed="false">
      <c r="A600" s="206" t="s">
        <v>1636</v>
      </c>
      <c r="B600" s="207" t="s">
        <v>1637</v>
      </c>
      <c r="C600" s="208" t="s">
        <v>203</v>
      </c>
      <c r="D600" s="208" t="s">
        <v>1638</v>
      </c>
      <c r="E600" s="209" t="s">
        <v>168</v>
      </c>
      <c r="F600" s="207" t="n">
        <v>17</v>
      </c>
      <c r="G600" s="210" t="n">
        <v>37.35</v>
      </c>
      <c r="H600" s="210" t="n">
        <f aca="false">TRUNC(G600 * (1 + 26.86 / 100), 2)</f>
        <v>47.38</v>
      </c>
      <c r="I600" s="210" t="n">
        <f aca="false">TRUNC(F600 * H600, 2)</f>
        <v>805.46</v>
      </c>
      <c r="J600" s="211" t="n">
        <f aca="false">I600 / 3880273.79</f>
        <v>0.000207578135871696</v>
      </c>
    </row>
    <row r="601" s="200" customFormat="true" ht="51" hidden="false" customHeight="false" outlineLevel="0" collapsed="false">
      <c r="A601" s="206" t="s">
        <v>1639</v>
      </c>
      <c r="B601" s="207" t="s">
        <v>1213</v>
      </c>
      <c r="C601" s="208" t="s">
        <v>109</v>
      </c>
      <c r="D601" s="208" t="s">
        <v>1214</v>
      </c>
      <c r="E601" s="209" t="s">
        <v>269</v>
      </c>
      <c r="F601" s="207" t="n">
        <v>13</v>
      </c>
      <c r="G601" s="210" t="n">
        <v>7.92</v>
      </c>
      <c r="H601" s="210" t="n">
        <f aca="false">TRUNC(G601 * (1 + 26.86 / 100), 2)</f>
        <v>10.04</v>
      </c>
      <c r="I601" s="210" t="n">
        <f aca="false">TRUNC(F601 * H601, 2)</f>
        <v>130.52</v>
      </c>
      <c r="J601" s="211" t="n">
        <f aca="false">I601 / 3880273.79</f>
        <v>3.36368016958927E-005</v>
      </c>
      <c r="K601" s="199"/>
    </row>
    <row r="602" s="200" customFormat="true" ht="51" hidden="false" customHeight="false" outlineLevel="0" collapsed="false">
      <c r="A602" s="206" t="s">
        <v>1640</v>
      </c>
      <c r="B602" s="207" t="s">
        <v>1219</v>
      </c>
      <c r="C602" s="208" t="s">
        <v>109</v>
      </c>
      <c r="D602" s="208" t="s">
        <v>1220</v>
      </c>
      <c r="E602" s="209" t="s">
        <v>269</v>
      </c>
      <c r="F602" s="207" t="n">
        <v>8</v>
      </c>
      <c r="G602" s="210" t="n">
        <v>8.95</v>
      </c>
      <c r="H602" s="210" t="n">
        <f aca="false">TRUNC(G602 * (1 + 26.86 / 100), 2)</f>
        <v>11.35</v>
      </c>
      <c r="I602" s="210" t="n">
        <f aca="false">TRUNC(F602 * H602, 2)</f>
        <v>90.8</v>
      </c>
      <c r="J602" s="211" t="n">
        <f aca="false">I602 / 3880273.79</f>
        <v>2.3400410618963E-005</v>
      </c>
    </row>
    <row r="603" s="200" customFormat="true" ht="51" hidden="false" customHeight="false" outlineLevel="0" collapsed="false">
      <c r="A603" s="206" t="s">
        <v>1641</v>
      </c>
      <c r="B603" s="207" t="s">
        <v>1270</v>
      </c>
      <c r="C603" s="208" t="s">
        <v>109</v>
      </c>
      <c r="D603" s="208" t="s">
        <v>1271</v>
      </c>
      <c r="E603" s="209" t="s">
        <v>168</v>
      </c>
      <c r="F603" s="207" t="n">
        <v>4</v>
      </c>
      <c r="G603" s="210" t="n">
        <v>7.82</v>
      </c>
      <c r="H603" s="210" t="n">
        <f aca="false">TRUNC(G603 * (1 + 26.86 / 100), 2)</f>
        <v>9.92</v>
      </c>
      <c r="I603" s="210" t="n">
        <f aca="false">TRUNC(F603 * H603, 2)</f>
        <v>39.68</v>
      </c>
      <c r="J603" s="211" t="n">
        <f aca="false">I603 / 3880273.79</f>
        <v>1.02260825259962E-005</v>
      </c>
    </row>
    <row r="604" s="200" customFormat="true" ht="38.25" hidden="false" customHeight="false" outlineLevel="0" collapsed="false">
      <c r="A604" s="206" t="s">
        <v>1642</v>
      </c>
      <c r="B604" s="207" t="s">
        <v>1643</v>
      </c>
      <c r="C604" s="208" t="s">
        <v>203</v>
      </c>
      <c r="D604" s="208" t="s">
        <v>1644</v>
      </c>
      <c r="E604" s="209" t="s">
        <v>168</v>
      </c>
      <c r="F604" s="207" t="n">
        <v>54</v>
      </c>
      <c r="G604" s="210" t="n">
        <v>0.38</v>
      </c>
      <c r="H604" s="210" t="n">
        <f aca="false">TRUNC(G604 * (1 + 26.86 / 100), 2)</f>
        <v>0.48</v>
      </c>
      <c r="I604" s="210" t="n">
        <f aca="false">TRUNC(F604 * H604, 2)</f>
        <v>25.92</v>
      </c>
      <c r="J604" s="211" t="n">
        <f aca="false">I604 / 3880273.79</f>
        <v>6.67994100488461E-006</v>
      </c>
      <c r="K604" s="199"/>
    </row>
    <row r="605" s="200" customFormat="true" ht="63.75" hidden="false" customHeight="false" outlineLevel="0" collapsed="false">
      <c r="A605" s="206" t="s">
        <v>1645</v>
      </c>
      <c r="B605" s="207" t="s">
        <v>1646</v>
      </c>
      <c r="C605" s="208" t="s">
        <v>203</v>
      </c>
      <c r="D605" s="208" t="s">
        <v>1647</v>
      </c>
      <c r="E605" s="209" t="s">
        <v>269</v>
      </c>
      <c r="F605" s="207" t="n">
        <v>162</v>
      </c>
      <c r="G605" s="210" t="n">
        <v>31.48</v>
      </c>
      <c r="H605" s="210" t="n">
        <f aca="false">TRUNC(G605 * (1 + 26.86 / 100), 2)</f>
        <v>39.93</v>
      </c>
      <c r="I605" s="210" t="n">
        <f aca="false">TRUNC(F605 * H605, 2)</f>
        <v>6468.66</v>
      </c>
      <c r="J605" s="211" t="n">
        <f aca="false">I605 / 3880273.79</f>
        <v>0.00166706277703151</v>
      </c>
    </row>
    <row r="606" s="200" customFormat="true" ht="51" hidden="false" customHeight="false" outlineLevel="0" collapsed="false">
      <c r="A606" s="206" t="s">
        <v>1648</v>
      </c>
      <c r="B606" s="207" t="s">
        <v>1649</v>
      </c>
      <c r="C606" s="208" t="s">
        <v>203</v>
      </c>
      <c r="D606" s="208" t="s">
        <v>1650</v>
      </c>
      <c r="E606" s="209" t="s">
        <v>168</v>
      </c>
      <c r="F606" s="207" t="n">
        <v>7</v>
      </c>
      <c r="G606" s="210" t="n">
        <v>14.03</v>
      </c>
      <c r="H606" s="210" t="n">
        <f aca="false">TRUNC(G606 * (1 + 26.86 / 100), 2)</f>
        <v>17.79</v>
      </c>
      <c r="I606" s="210" t="n">
        <f aca="false">TRUNC(F606 * H606, 2)</f>
        <v>124.53</v>
      </c>
      <c r="J606" s="211" t="n">
        <f aca="false">I606 / 3880273.79</f>
        <v>3.20930961936065E-005</v>
      </c>
    </row>
    <row r="607" s="200" customFormat="true" ht="25.5" hidden="false" customHeight="false" outlineLevel="0" collapsed="false">
      <c r="A607" s="206" t="s">
        <v>1651</v>
      </c>
      <c r="B607" s="207" t="s">
        <v>1652</v>
      </c>
      <c r="C607" s="208" t="s">
        <v>203</v>
      </c>
      <c r="D607" s="208" t="s">
        <v>1653</v>
      </c>
      <c r="E607" s="209" t="s">
        <v>168</v>
      </c>
      <c r="F607" s="207" t="n">
        <v>6</v>
      </c>
      <c r="G607" s="210" t="n">
        <v>56.67</v>
      </c>
      <c r="H607" s="210" t="n">
        <f aca="false">TRUNC(G607 * (1 + 26.86 / 100), 2)</f>
        <v>71.89</v>
      </c>
      <c r="I607" s="210" t="n">
        <f aca="false">TRUNC(F607 * H607, 2)</f>
        <v>431.34</v>
      </c>
      <c r="J607" s="211" t="n">
        <f aca="false">I607 / 3880273.79</f>
        <v>0.000111162258991008</v>
      </c>
    </row>
    <row r="608" s="200" customFormat="true" ht="25.5" hidden="false" customHeight="false" outlineLevel="0" collapsed="false">
      <c r="A608" s="206" t="s">
        <v>1654</v>
      </c>
      <c r="B608" s="207" t="s">
        <v>1655</v>
      </c>
      <c r="C608" s="208" t="s">
        <v>203</v>
      </c>
      <c r="D608" s="208" t="s">
        <v>1656</v>
      </c>
      <c r="E608" s="209" t="s">
        <v>168</v>
      </c>
      <c r="F608" s="207" t="n">
        <v>1</v>
      </c>
      <c r="G608" s="210" t="n">
        <v>131.28</v>
      </c>
      <c r="H608" s="210" t="n">
        <f aca="false">TRUNC(G608 * (1 + 26.86 / 100), 2)</f>
        <v>166.54</v>
      </c>
      <c r="I608" s="210" t="n">
        <f aca="false">TRUNC(F608 * H608, 2)</f>
        <v>166.54</v>
      </c>
      <c r="J608" s="211" t="n">
        <f aca="false">I608 / 3880273.79</f>
        <v>4.29196518114769E-005</v>
      </c>
      <c r="K608" s="199"/>
    </row>
    <row r="609" s="200" customFormat="true" ht="38.25" hidden="false" customHeight="false" outlineLevel="0" collapsed="false">
      <c r="A609" s="206" t="s">
        <v>1657</v>
      </c>
      <c r="B609" s="207" t="s">
        <v>1658</v>
      </c>
      <c r="C609" s="208" t="s">
        <v>203</v>
      </c>
      <c r="D609" s="208" t="s">
        <v>1659</v>
      </c>
      <c r="E609" s="209" t="s">
        <v>168</v>
      </c>
      <c r="F609" s="207" t="n">
        <v>16</v>
      </c>
      <c r="G609" s="210" t="n">
        <v>17.57</v>
      </c>
      <c r="H609" s="210" t="n">
        <f aca="false">TRUNC(G609 * (1 + 26.86 / 100), 2)</f>
        <v>22.28</v>
      </c>
      <c r="I609" s="210" t="n">
        <f aca="false">TRUNC(F609 * H609, 2)</f>
        <v>356.48</v>
      </c>
      <c r="J609" s="211" t="n">
        <f aca="false">I609 / 3880273.79</f>
        <v>9.18698059190303E-005</v>
      </c>
      <c r="K609" s="199"/>
    </row>
    <row r="610" s="200" customFormat="true" ht="38.25" hidden="false" customHeight="false" outlineLevel="0" collapsed="false">
      <c r="A610" s="206" t="s">
        <v>1660</v>
      </c>
      <c r="B610" s="207" t="s">
        <v>1264</v>
      </c>
      <c r="C610" s="208" t="s">
        <v>203</v>
      </c>
      <c r="D610" s="208" t="s">
        <v>1265</v>
      </c>
      <c r="E610" s="209" t="s">
        <v>168</v>
      </c>
      <c r="F610" s="207" t="n">
        <v>5</v>
      </c>
      <c r="G610" s="210" t="n">
        <v>7.77</v>
      </c>
      <c r="H610" s="210" t="n">
        <f aca="false">TRUNC(G610 * (1 + 26.86 / 100), 2)</f>
        <v>9.85</v>
      </c>
      <c r="I610" s="210" t="n">
        <f aca="false">TRUNC(F610 * H610, 2)</f>
        <v>49.25</v>
      </c>
      <c r="J610" s="211" t="n">
        <f aca="false">I610 / 3880273.79</f>
        <v>1.26924033368274E-005</v>
      </c>
    </row>
    <row r="611" s="200" customFormat="true" ht="24.75" hidden="false" customHeight="true" outlineLevel="0" collapsed="false">
      <c r="A611" s="206" t="s">
        <v>1661</v>
      </c>
      <c r="B611" s="207" t="s">
        <v>1287</v>
      </c>
      <c r="C611" s="208" t="s">
        <v>203</v>
      </c>
      <c r="D611" s="208" t="s">
        <v>1288</v>
      </c>
      <c r="E611" s="209" t="s">
        <v>269</v>
      </c>
      <c r="F611" s="207" t="n">
        <v>13</v>
      </c>
      <c r="G611" s="210" t="n">
        <v>9.24</v>
      </c>
      <c r="H611" s="210" t="n">
        <f aca="false">TRUNC(G611 * (1 + 26.86 / 100), 2)</f>
        <v>11.72</v>
      </c>
      <c r="I611" s="210" t="n">
        <f aca="false">TRUNC(F611 * H611, 2)</f>
        <v>152.36</v>
      </c>
      <c r="J611" s="211" t="n">
        <f aca="false">I611 / 3880273.79</f>
        <v>3.9265270505564E-005</v>
      </c>
      <c r="K611" s="199"/>
    </row>
    <row r="612" s="200" customFormat="true" ht="38.25" hidden="false" customHeight="false" outlineLevel="0" collapsed="false">
      <c r="A612" s="206" t="s">
        <v>1662</v>
      </c>
      <c r="B612" s="207" t="s">
        <v>1663</v>
      </c>
      <c r="C612" s="208" t="s">
        <v>203</v>
      </c>
      <c r="D612" s="208" t="s">
        <v>1664</v>
      </c>
      <c r="E612" s="209" t="s">
        <v>168</v>
      </c>
      <c r="F612" s="207" t="n">
        <v>30</v>
      </c>
      <c r="G612" s="210" t="n">
        <v>15.33</v>
      </c>
      <c r="H612" s="210" t="n">
        <f aca="false">TRUNC(G612 * (1 + 26.86 / 100), 2)</f>
        <v>19.44</v>
      </c>
      <c r="I612" s="210" t="n">
        <f aca="false">TRUNC(F612 * H612, 2)</f>
        <v>583.2</v>
      </c>
      <c r="J612" s="211" t="n">
        <f aca="false">I612 / 3880273.79</f>
        <v>0.000150298672609904</v>
      </c>
    </row>
    <row r="613" s="200" customFormat="true" ht="25.5" hidden="false" customHeight="false" outlineLevel="0" collapsed="false">
      <c r="A613" s="201" t="s">
        <v>1665</v>
      </c>
      <c r="B613" s="202"/>
      <c r="C613" s="202"/>
      <c r="D613" s="202" t="s">
        <v>1666</v>
      </c>
      <c r="E613" s="202"/>
      <c r="F613" s="203"/>
      <c r="G613" s="202"/>
      <c r="H613" s="202"/>
      <c r="I613" s="204" t="n">
        <v>13695.24</v>
      </c>
      <c r="J613" s="205" t="n">
        <f aca="false">I613 / 3880273.79</f>
        <v>0.0035294519771503</v>
      </c>
    </row>
    <row r="614" s="200" customFormat="true" ht="12.75" hidden="false" customHeight="false" outlineLevel="0" collapsed="false">
      <c r="A614" s="201" t="s">
        <v>1667</v>
      </c>
      <c r="B614" s="202"/>
      <c r="C614" s="202"/>
      <c r="D614" s="202" t="s">
        <v>1668</v>
      </c>
      <c r="E614" s="202"/>
      <c r="F614" s="203"/>
      <c r="G614" s="202"/>
      <c r="H614" s="202"/>
      <c r="I614" s="204" t="n">
        <v>2463.19</v>
      </c>
      <c r="J614" s="205" t="n">
        <f aca="false">I614 / 3880273.79</f>
        <v>0.000634797989344974</v>
      </c>
      <c r="K614" s="199"/>
    </row>
    <row r="615" s="200" customFormat="true" ht="38.25" hidden="false" customHeight="false" outlineLevel="0" collapsed="false">
      <c r="A615" s="206" t="s">
        <v>1669</v>
      </c>
      <c r="B615" s="207" t="s">
        <v>1670</v>
      </c>
      <c r="C615" s="208" t="s">
        <v>203</v>
      </c>
      <c r="D615" s="208" t="s">
        <v>1671</v>
      </c>
      <c r="E615" s="209" t="s">
        <v>168</v>
      </c>
      <c r="F615" s="207" t="n">
        <v>1</v>
      </c>
      <c r="G615" s="210" t="n">
        <v>399.11</v>
      </c>
      <c r="H615" s="210" t="str">
        <f aca="false">TRUNC(G615 * (1 + 19.07 / 100), 2) &amp;CHAR(10)&amp; "(19.07%)"</f>
        <v>475,22
(19.07%)</v>
      </c>
      <c r="I615" s="210" t="n">
        <f aca="false">TRUNC(F615 * TRUNC(G615 * (1 + 19.07 / 100), 2), 2)</f>
        <v>475.22</v>
      </c>
      <c r="J615" s="211" t="n">
        <f aca="false">I615 / 3880273.79</f>
        <v>0.000122470739365018</v>
      </c>
      <c r="K615" s="199"/>
    </row>
    <row r="616" s="200" customFormat="true" ht="25.5" hidden="false" customHeight="false" outlineLevel="0" collapsed="false">
      <c r="A616" s="206" t="s">
        <v>1672</v>
      </c>
      <c r="B616" s="207" t="s">
        <v>1673</v>
      </c>
      <c r="C616" s="208" t="s">
        <v>203</v>
      </c>
      <c r="D616" s="208" t="s">
        <v>1674</v>
      </c>
      <c r="E616" s="209" t="s">
        <v>168</v>
      </c>
      <c r="F616" s="207" t="n">
        <v>6</v>
      </c>
      <c r="G616" s="210" t="n">
        <v>65.79</v>
      </c>
      <c r="H616" s="210" t="n">
        <f aca="false">TRUNC(G616 * (1 + 26.86 / 100), 2)</f>
        <v>83.46</v>
      </c>
      <c r="I616" s="210" t="n">
        <f aca="false">TRUNC(F616 * H616, 2)</f>
        <v>500.76</v>
      </c>
      <c r="J616" s="211" t="n">
        <f aca="false">I616 / 3880273.79</f>
        <v>0.000129052749136035</v>
      </c>
    </row>
    <row r="617" s="200" customFormat="true" ht="25.5" hidden="false" customHeight="false" outlineLevel="0" collapsed="false">
      <c r="A617" s="206" t="s">
        <v>1675</v>
      </c>
      <c r="B617" s="207" t="s">
        <v>1676</v>
      </c>
      <c r="C617" s="208" t="s">
        <v>203</v>
      </c>
      <c r="D617" s="208" t="s">
        <v>1677</v>
      </c>
      <c r="E617" s="209" t="s">
        <v>168</v>
      </c>
      <c r="F617" s="207" t="n">
        <v>6</v>
      </c>
      <c r="G617" s="210" t="n">
        <v>103.1</v>
      </c>
      <c r="H617" s="210" t="n">
        <f aca="false">TRUNC(G617 * (1 + 26.86 / 100), 2)</f>
        <v>130.79</v>
      </c>
      <c r="I617" s="210" t="n">
        <f aca="false">TRUNC(F617 * H617, 2)</f>
        <v>784.74</v>
      </c>
      <c r="J617" s="211" t="n">
        <f aca="false">I617 / 3880273.79</f>
        <v>0.000202238306488161</v>
      </c>
    </row>
    <row r="618" s="200" customFormat="true" ht="51" hidden="false" customHeight="false" outlineLevel="0" collapsed="false">
      <c r="A618" s="206" t="s">
        <v>1678</v>
      </c>
      <c r="B618" s="207" t="s">
        <v>1679</v>
      </c>
      <c r="C618" s="208" t="s">
        <v>203</v>
      </c>
      <c r="D618" s="208" t="s">
        <v>1680</v>
      </c>
      <c r="E618" s="209" t="s">
        <v>168</v>
      </c>
      <c r="F618" s="207" t="n">
        <v>1</v>
      </c>
      <c r="G618" s="210" t="n">
        <v>267.24</v>
      </c>
      <c r="H618" s="210" t="str">
        <f aca="false">TRUNC(G618 * (1 + 19.07 / 100), 2) &amp;CHAR(10)&amp; "(19.07%)"</f>
        <v>318,2
(19.07%)</v>
      </c>
      <c r="I618" s="210" t="n">
        <f aca="false">TRUNC(F618 * TRUNC(G618 * (1 + 19.07 / 100), 2), 2)</f>
        <v>318.2</v>
      </c>
      <c r="J618" s="211" t="n">
        <f aca="false">I618 / 3880273.79</f>
        <v>8.20045226757053E-005</v>
      </c>
    </row>
    <row r="619" s="200" customFormat="true" ht="51" hidden="false" customHeight="false" outlineLevel="0" collapsed="false">
      <c r="A619" s="206" t="s">
        <v>1681</v>
      </c>
      <c r="B619" s="207" t="s">
        <v>1682</v>
      </c>
      <c r="C619" s="208" t="s">
        <v>203</v>
      </c>
      <c r="D619" s="208" t="s">
        <v>1683</v>
      </c>
      <c r="E619" s="209" t="s">
        <v>168</v>
      </c>
      <c r="F619" s="207" t="n">
        <v>1</v>
      </c>
      <c r="G619" s="210" t="n">
        <v>322.73</v>
      </c>
      <c r="H619" s="210" t="str">
        <f aca="false">TRUNC(G619 * (1 + 19.07 / 100), 2) &amp;CHAR(10)&amp; "(19.07%)"</f>
        <v>384,27
(19.07%)</v>
      </c>
      <c r="I619" s="210" t="n">
        <f aca="false">TRUNC(F619 * TRUNC(G619 * (1 + 19.07 / 100), 2), 2)</f>
        <v>384.27</v>
      </c>
      <c r="J619" s="211" t="n">
        <f aca="false">I619 / 3880273.79</f>
        <v>9.90316716800543E-005</v>
      </c>
    </row>
    <row r="620" s="200" customFormat="true" ht="12.75" hidden="false" customHeight="false" outlineLevel="0" collapsed="false">
      <c r="A620" s="201" t="s">
        <v>1684</v>
      </c>
      <c r="B620" s="202"/>
      <c r="C620" s="202"/>
      <c r="D620" s="202" t="s">
        <v>496</v>
      </c>
      <c r="E620" s="202"/>
      <c r="F620" s="203"/>
      <c r="G620" s="202"/>
      <c r="H620" s="202"/>
      <c r="I620" s="204" t="n">
        <v>2605.44</v>
      </c>
      <c r="J620" s="205" t="n">
        <f aca="false">I620 / 3880273.79</f>
        <v>0.000671457773602105</v>
      </c>
    </row>
    <row r="621" s="200" customFormat="true" ht="51" hidden="false" customHeight="false" outlineLevel="0" collapsed="false">
      <c r="A621" s="206" t="s">
        <v>1685</v>
      </c>
      <c r="B621" s="207" t="s">
        <v>1686</v>
      </c>
      <c r="C621" s="208" t="s">
        <v>109</v>
      </c>
      <c r="D621" s="208" t="s">
        <v>1687</v>
      </c>
      <c r="E621" s="209" t="s">
        <v>269</v>
      </c>
      <c r="F621" s="207" t="n">
        <v>160</v>
      </c>
      <c r="G621" s="210" t="n">
        <v>11.92</v>
      </c>
      <c r="H621" s="210" t="n">
        <f aca="false">TRUNC(G621 * (1 + 26.86 / 100), 2)</f>
        <v>15.12</v>
      </c>
      <c r="I621" s="210" t="n">
        <f aca="false">TRUNC(F621 * H621, 2)</f>
        <v>2419.2</v>
      </c>
      <c r="J621" s="211" t="n">
        <f aca="false">I621 / 3880273.79</f>
        <v>0.000623461160455897</v>
      </c>
      <c r="K621" s="199"/>
    </row>
    <row r="622" s="200" customFormat="true" ht="51" hidden="false" customHeight="false" outlineLevel="0" collapsed="false">
      <c r="A622" s="206" t="s">
        <v>1688</v>
      </c>
      <c r="B622" s="207" t="s">
        <v>1689</v>
      </c>
      <c r="C622" s="208" t="s">
        <v>203</v>
      </c>
      <c r="D622" s="208" t="s">
        <v>1690</v>
      </c>
      <c r="E622" s="209" t="s">
        <v>269</v>
      </c>
      <c r="F622" s="207" t="n">
        <v>12</v>
      </c>
      <c r="G622" s="210" t="n">
        <v>12.24</v>
      </c>
      <c r="H622" s="210" t="n">
        <f aca="false">TRUNC(G622 * (1 + 26.86 / 100), 2)</f>
        <v>15.52</v>
      </c>
      <c r="I622" s="210" t="n">
        <f aca="false">TRUNC(F622 * H622, 2)</f>
        <v>186.24</v>
      </c>
      <c r="J622" s="211" t="n">
        <f aca="false">I622 / 3880273.79</f>
        <v>4.79966131462079E-005</v>
      </c>
    </row>
    <row r="623" s="200" customFormat="true" ht="12.75" hidden="false" customHeight="false" outlineLevel="0" collapsed="false">
      <c r="A623" s="201" t="s">
        <v>1691</v>
      </c>
      <c r="B623" s="202"/>
      <c r="C623" s="202"/>
      <c r="D623" s="202" t="s">
        <v>274</v>
      </c>
      <c r="E623" s="202"/>
      <c r="F623" s="203"/>
      <c r="G623" s="202"/>
      <c r="H623" s="202"/>
      <c r="I623" s="204" t="n">
        <v>365.39</v>
      </c>
      <c r="J623" s="205" t="n">
        <f aca="false">I623 / 3880273.79</f>
        <v>9.41660356394593E-005</v>
      </c>
      <c r="K623" s="199"/>
    </row>
    <row r="624" s="200" customFormat="true" ht="51" hidden="false" customHeight="false" outlineLevel="0" collapsed="false">
      <c r="A624" s="206" t="s">
        <v>1692</v>
      </c>
      <c r="B624" s="207" t="s">
        <v>1693</v>
      </c>
      <c r="C624" s="208" t="s">
        <v>109</v>
      </c>
      <c r="D624" s="208" t="s">
        <v>1694</v>
      </c>
      <c r="E624" s="209" t="s">
        <v>168</v>
      </c>
      <c r="F624" s="207" t="n">
        <v>53</v>
      </c>
      <c r="G624" s="210" t="n">
        <v>4.85</v>
      </c>
      <c r="H624" s="210" t="n">
        <f aca="false">TRUNC(G624 * (1 + 26.86 / 100), 2)</f>
        <v>6.15</v>
      </c>
      <c r="I624" s="210" t="n">
        <f aca="false">TRUNC(F624 * H624, 2)</f>
        <v>325.95</v>
      </c>
      <c r="J624" s="211" t="n">
        <f aca="false">I624 / 3880273.79</f>
        <v>8.40018044190639E-005</v>
      </c>
    </row>
    <row r="625" s="200" customFormat="true" ht="51" hidden="false" customHeight="false" outlineLevel="0" collapsed="false">
      <c r="A625" s="206" t="s">
        <v>1695</v>
      </c>
      <c r="B625" s="207" t="s">
        <v>1696</v>
      </c>
      <c r="C625" s="208" t="s">
        <v>203</v>
      </c>
      <c r="D625" s="208" t="s">
        <v>1697</v>
      </c>
      <c r="E625" s="209" t="s">
        <v>168</v>
      </c>
      <c r="F625" s="207" t="n">
        <v>4</v>
      </c>
      <c r="G625" s="210" t="n">
        <v>7.78</v>
      </c>
      <c r="H625" s="210" t="n">
        <f aca="false">TRUNC(G625 * (1 + 26.86 / 100), 2)</f>
        <v>9.86</v>
      </c>
      <c r="I625" s="210" t="n">
        <f aca="false">TRUNC(F625 * H625, 2)</f>
        <v>39.44</v>
      </c>
      <c r="J625" s="211" t="n">
        <f aca="false">I625 / 3880273.79</f>
        <v>1.01642312203954E-005</v>
      </c>
    </row>
    <row r="626" s="200" customFormat="true" ht="25.5" hidden="false" customHeight="false" outlineLevel="0" collapsed="false">
      <c r="A626" s="201" t="s">
        <v>1698</v>
      </c>
      <c r="B626" s="202"/>
      <c r="C626" s="202"/>
      <c r="D626" s="202" t="s">
        <v>1279</v>
      </c>
      <c r="E626" s="202"/>
      <c r="F626" s="203"/>
      <c r="G626" s="202"/>
      <c r="H626" s="202"/>
      <c r="I626" s="204" t="n">
        <v>1635.42</v>
      </c>
      <c r="J626" s="205" t="n">
        <f aca="false">I626 / 3880273.79</f>
        <v>0.000421470259190138</v>
      </c>
    </row>
    <row r="627" s="200" customFormat="true" ht="25.5" hidden="false" customHeight="false" outlineLevel="0" collapsed="false">
      <c r="A627" s="206" t="s">
        <v>1699</v>
      </c>
      <c r="B627" s="207" t="s">
        <v>1700</v>
      </c>
      <c r="C627" s="208" t="s">
        <v>109</v>
      </c>
      <c r="D627" s="208" t="s">
        <v>1701</v>
      </c>
      <c r="E627" s="209" t="s">
        <v>168</v>
      </c>
      <c r="F627" s="207" t="n">
        <v>8</v>
      </c>
      <c r="G627" s="210" t="n">
        <v>11.42</v>
      </c>
      <c r="H627" s="210" t="n">
        <f aca="false">TRUNC(G627 * (1 + 26.86 / 100), 2)</f>
        <v>14.48</v>
      </c>
      <c r="I627" s="210" t="n">
        <f aca="false">TRUNC(F627 * H627, 2)</f>
        <v>115.84</v>
      </c>
      <c r="J627" s="211" t="n">
        <f aca="false">I627 / 3880273.79</f>
        <v>2.98535635033114E-005</v>
      </c>
    </row>
    <row r="628" s="200" customFormat="true" ht="25.5" hidden="false" customHeight="false" outlineLevel="0" collapsed="false">
      <c r="A628" s="206" t="s">
        <v>1702</v>
      </c>
      <c r="B628" s="207" t="s">
        <v>1703</v>
      </c>
      <c r="C628" s="208" t="s">
        <v>109</v>
      </c>
      <c r="D628" s="208" t="s">
        <v>1704</v>
      </c>
      <c r="E628" s="209" t="s">
        <v>168</v>
      </c>
      <c r="F628" s="207" t="n">
        <v>6</v>
      </c>
      <c r="G628" s="210" t="n">
        <v>56.22</v>
      </c>
      <c r="H628" s="210" t="n">
        <f aca="false">TRUNC(G628 * (1 + 26.86 / 100), 2)</f>
        <v>71.32</v>
      </c>
      <c r="I628" s="210" t="n">
        <f aca="false">TRUNC(F628 * H628, 2)</f>
        <v>427.92</v>
      </c>
      <c r="J628" s="211" t="n">
        <f aca="false">I628 / 3880273.79</f>
        <v>0.000110280877886197</v>
      </c>
      <c r="K628" s="199"/>
    </row>
    <row r="629" s="200" customFormat="true" ht="38.25" hidden="false" customHeight="false" outlineLevel="0" collapsed="false">
      <c r="A629" s="206" t="s">
        <v>1705</v>
      </c>
      <c r="B629" s="207" t="s">
        <v>1281</v>
      </c>
      <c r="C629" s="208" t="s">
        <v>109</v>
      </c>
      <c r="D629" s="208" t="s">
        <v>1282</v>
      </c>
      <c r="E629" s="209" t="s">
        <v>269</v>
      </c>
      <c r="F629" s="207" t="n">
        <v>30</v>
      </c>
      <c r="G629" s="210" t="n">
        <v>5.13</v>
      </c>
      <c r="H629" s="210" t="n">
        <f aca="false">TRUNC(G629 * (1 + 26.86 / 100), 2)</f>
        <v>6.5</v>
      </c>
      <c r="I629" s="210" t="n">
        <f aca="false">TRUNC(F629 * H629, 2)</f>
        <v>195</v>
      </c>
      <c r="J629" s="211" t="n">
        <f aca="false">I629 / 3880273.79</f>
        <v>5.02541858006365E-005</v>
      </c>
      <c r="K629" s="199"/>
    </row>
    <row r="630" s="200" customFormat="true" ht="38.25" hidden="false" customHeight="false" outlineLevel="0" collapsed="false">
      <c r="A630" s="206" t="s">
        <v>1706</v>
      </c>
      <c r="B630" s="207" t="s">
        <v>1284</v>
      </c>
      <c r="C630" s="208" t="s">
        <v>109</v>
      </c>
      <c r="D630" s="208" t="s">
        <v>1285</v>
      </c>
      <c r="E630" s="209" t="s">
        <v>269</v>
      </c>
      <c r="F630" s="207" t="n">
        <v>30</v>
      </c>
      <c r="G630" s="210" t="n">
        <v>10.32</v>
      </c>
      <c r="H630" s="210" t="n">
        <f aca="false">TRUNC(G630 * (1 + 26.86 / 100), 2)</f>
        <v>13.09</v>
      </c>
      <c r="I630" s="210" t="n">
        <f aca="false">TRUNC(F630 * H630, 2)</f>
        <v>392.7</v>
      </c>
      <c r="J630" s="211" t="n">
        <f aca="false">I630 / 3880273.79</f>
        <v>0.000101204198789282</v>
      </c>
    </row>
    <row r="631" s="200" customFormat="true" ht="63.75" hidden="false" customHeight="false" outlineLevel="0" collapsed="false">
      <c r="A631" s="206" t="s">
        <v>1707</v>
      </c>
      <c r="B631" s="207" t="s">
        <v>1708</v>
      </c>
      <c r="C631" s="208" t="s">
        <v>109</v>
      </c>
      <c r="D631" s="208" t="s">
        <v>1709</v>
      </c>
      <c r="E631" s="209" t="s">
        <v>269</v>
      </c>
      <c r="F631" s="207" t="n">
        <v>172</v>
      </c>
      <c r="G631" s="210" t="n">
        <v>2.31</v>
      </c>
      <c r="H631" s="210" t="n">
        <f aca="false">TRUNC(G631 * (1 + 26.86 / 100), 2)</f>
        <v>2.93</v>
      </c>
      <c r="I631" s="210" t="n">
        <f aca="false">TRUNC(F631 * H631, 2)</f>
        <v>503.96</v>
      </c>
      <c r="J631" s="211" t="n">
        <f aca="false">I631 / 3880273.79</f>
        <v>0.000129877433210712</v>
      </c>
    </row>
    <row r="632" s="200" customFormat="true" ht="12.75" hidden="false" customHeight="false" outlineLevel="0" collapsed="false">
      <c r="A632" s="201" t="s">
        <v>1710</v>
      </c>
      <c r="B632" s="202"/>
      <c r="C632" s="202"/>
      <c r="D632" s="202" t="s">
        <v>510</v>
      </c>
      <c r="E632" s="202"/>
      <c r="F632" s="203"/>
      <c r="G632" s="202"/>
      <c r="H632" s="202"/>
      <c r="I632" s="204" t="n">
        <v>5361.6</v>
      </c>
      <c r="J632" s="205" t="n">
        <f aca="false">I632 / 3880273.79</f>
        <v>0.0013817581671215</v>
      </c>
      <c r="K632" s="199"/>
    </row>
    <row r="633" s="200" customFormat="true" ht="38.25" hidden="false" customHeight="false" outlineLevel="0" collapsed="false">
      <c r="A633" s="206" t="s">
        <v>1711</v>
      </c>
      <c r="B633" s="207" t="s">
        <v>1712</v>
      </c>
      <c r="C633" s="208" t="s">
        <v>203</v>
      </c>
      <c r="D633" s="208" t="s">
        <v>1713</v>
      </c>
      <c r="E633" s="209" t="s">
        <v>269</v>
      </c>
      <c r="F633" s="207" t="n">
        <v>480</v>
      </c>
      <c r="G633" s="210" t="n">
        <v>8.81</v>
      </c>
      <c r="H633" s="210" t="n">
        <f aca="false">TRUNC(G633 * (1 + 26.86 / 100), 2)</f>
        <v>11.17</v>
      </c>
      <c r="I633" s="210" t="n">
        <f aca="false">TRUNC(F633 * H633, 2)</f>
        <v>5361.6</v>
      </c>
      <c r="J633" s="211" t="n">
        <f aca="false">I633 / 3880273.79</f>
        <v>0.0013817581671215</v>
      </c>
    </row>
    <row r="634" s="200" customFormat="true" ht="12.75" hidden="false" customHeight="false" outlineLevel="0" collapsed="false">
      <c r="A634" s="201" t="s">
        <v>1714</v>
      </c>
      <c r="B634" s="202"/>
      <c r="C634" s="202"/>
      <c r="D634" s="202" t="s">
        <v>514</v>
      </c>
      <c r="E634" s="202"/>
      <c r="F634" s="203"/>
      <c r="G634" s="202"/>
      <c r="H634" s="202"/>
      <c r="I634" s="204" t="n">
        <v>1264.2</v>
      </c>
      <c r="J634" s="205" t="n">
        <f aca="false">I634 / 3880273.79</f>
        <v>0.000325801752252127</v>
      </c>
    </row>
    <row r="635" s="200" customFormat="true" ht="38.25" hidden="false" customHeight="false" outlineLevel="0" collapsed="false">
      <c r="A635" s="206" t="s">
        <v>1715</v>
      </c>
      <c r="B635" s="207" t="s">
        <v>1716</v>
      </c>
      <c r="C635" s="208" t="s">
        <v>109</v>
      </c>
      <c r="D635" s="208" t="s">
        <v>1717</v>
      </c>
      <c r="E635" s="209" t="s">
        <v>168</v>
      </c>
      <c r="F635" s="207" t="n">
        <v>12</v>
      </c>
      <c r="G635" s="210" t="n">
        <v>24.91</v>
      </c>
      <c r="H635" s="210" t="n">
        <f aca="false">TRUNC(G635 * (1 + 26.86 / 100), 2)</f>
        <v>31.6</v>
      </c>
      <c r="I635" s="210" t="n">
        <f aca="false">TRUNC(F635 * H635, 2)</f>
        <v>379.2</v>
      </c>
      <c r="J635" s="211" t="n">
        <f aca="false">I635 / 3880273.79</f>
        <v>9.77250628492378E-005</v>
      </c>
    </row>
    <row r="636" s="200" customFormat="true" ht="51" hidden="false" customHeight="false" outlineLevel="0" collapsed="false">
      <c r="A636" s="206" t="s">
        <v>1718</v>
      </c>
      <c r="B636" s="207" t="s">
        <v>1719</v>
      </c>
      <c r="C636" s="208" t="s">
        <v>203</v>
      </c>
      <c r="D636" s="208" t="s">
        <v>1720</v>
      </c>
      <c r="E636" s="209" t="s">
        <v>168</v>
      </c>
      <c r="F636" s="207" t="n">
        <v>30</v>
      </c>
      <c r="G636" s="210" t="n">
        <v>23.26</v>
      </c>
      <c r="H636" s="210" t="n">
        <f aca="false">TRUNC(G636 * (1 + 26.86 / 100), 2)</f>
        <v>29.5</v>
      </c>
      <c r="I636" s="210" t="n">
        <f aca="false">TRUNC(F636 * H636, 2)</f>
        <v>885</v>
      </c>
      <c r="J636" s="211" t="n">
        <f aca="false">I636 / 3880273.79</f>
        <v>0.000228076689402889</v>
      </c>
    </row>
    <row r="637" s="200" customFormat="true" ht="12.75" hidden="false" customHeight="false" outlineLevel="0" collapsed="false">
      <c r="A637" s="201" t="s">
        <v>1721</v>
      </c>
      <c r="B637" s="202"/>
      <c r="C637" s="202"/>
      <c r="D637" s="202" t="s">
        <v>550</v>
      </c>
      <c r="E637" s="202"/>
      <c r="F637" s="203"/>
      <c r="G637" s="202"/>
      <c r="H637" s="202"/>
      <c r="I637" s="204" t="n">
        <v>24081.61</v>
      </c>
      <c r="J637" s="205" t="n">
        <f aca="false">I637 / 3880273.79</f>
        <v>0.00620616258112034</v>
      </c>
    </row>
    <row r="638" s="200" customFormat="true" ht="12.75" hidden="false" customHeight="false" outlineLevel="0" collapsed="false">
      <c r="A638" s="201" t="s">
        <v>1722</v>
      </c>
      <c r="B638" s="202"/>
      <c r="C638" s="202"/>
      <c r="D638" s="202" t="s">
        <v>1723</v>
      </c>
      <c r="E638" s="202"/>
      <c r="F638" s="203"/>
      <c r="G638" s="202"/>
      <c r="H638" s="202"/>
      <c r="I638" s="204" t="n">
        <v>3385.94</v>
      </c>
      <c r="J638" s="205" t="n">
        <f aca="false">I638 / 3880273.79</f>
        <v>0.000872603373691319</v>
      </c>
      <c r="K638" s="199"/>
    </row>
    <row r="639" s="200" customFormat="true" ht="38.25" hidden="false" customHeight="false" outlineLevel="0" collapsed="false">
      <c r="A639" s="206" t="s">
        <v>1724</v>
      </c>
      <c r="B639" s="207" t="s">
        <v>1725</v>
      </c>
      <c r="C639" s="208" t="s">
        <v>109</v>
      </c>
      <c r="D639" s="208" t="s">
        <v>1726</v>
      </c>
      <c r="E639" s="209" t="s">
        <v>269</v>
      </c>
      <c r="F639" s="207" t="n">
        <v>130</v>
      </c>
      <c r="G639" s="210" t="n">
        <v>16.41</v>
      </c>
      <c r="H639" s="210" t="n">
        <f aca="false">TRUNC(G639 * (1 + 26.86 / 100), 2)</f>
        <v>20.81</v>
      </c>
      <c r="I639" s="210" t="n">
        <f aca="false">TRUNC(F639 * H639, 2)</f>
        <v>2705.3</v>
      </c>
      <c r="J639" s="211" t="n">
        <f aca="false">I639 / 3880273.79</f>
        <v>0.000697193071007497</v>
      </c>
    </row>
    <row r="640" s="200" customFormat="true" ht="38.25" hidden="false" customHeight="false" outlineLevel="0" collapsed="false">
      <c r="A640" s="206" t="s">
        <v>1727</v>
      </c>
      <c r="B640" s="207" t="s">
        <v>1728</v>
      </c>
      <c r="C640" s="208" t="s">
        <v>109</v>
      </c>
      <c r="D640" s="208" t="s">
        <v>1729</v>
      </c>
      <c r="E640" s="209" t="s">
        <v>269</v>
      </c>
      <c r="F640" s="207" t="n">
        <v>24</v>
      </c>
      <c r="G640" s="210" t="n">
        <v>22.36</v>
      </c>
      <c r="H640" s="210" t="n">
        <f aca="false">TRUNC(G640 * (1 + 26.86 / 100), 2)</f>
        <v>28.36</v>
      </c>
      <c r="I640" s="210" t="n">
        <f aca="false">TRUNC(F640 * H640, 2)</f>
        <v>680.64</v>
      </c>
      <c r="J640" s="211" t="n">
        <f aca="false">I640 / 3880273.79</f>
        <v>0.000175410302683822</v>
      </c>
      <c r="K640" s="199"/>
    </row>
    <row r="641" s="200" customFormat="true" ht="12.75" hidden="false" customHeight="false" outlineLevel="0" collapsed="false">
      <c r="A641" s="201" t="s">
        <v>1730</v>
      </c>
      <c r="B641" s="202"/>
      <c r="C641" s="202"/>
      <c r="D641" s="202" t="s">
        <v>1731</v>
      </c>
      <c r="E641" s="202"/>
      <c r="F641" s="203"/>
      <c r="G641" s="202"/>
      <c r="H641" s="202"/>
      <c r="I641" s="204" t="n">
        <v>3664.83</v>
      </c>
      <c r="J641" s="205" t="n">
        <f aca="false">I641 / 3880273.79</f>
        <v>0.000944477167937162</v>
      </c>
    </row>
    <row r="642" s="200" customFormat="true" ht="38.25" hidden="false" customHeight="false" outlineLevel="0" collapsed="false">
      <c r="A642" s="206" t="s">
        <v>1732</v>
      </c>
      <c r="B642" s="207" t="s">
        <v>1733</v>
      </c>
      <c r="C642" s="208" t="s">
        <v>109</v>
      </c>
      <c r="D642" s="208" t="s">
        <v>1734</v>
      </c>
      <c r="E642" s="209" t="s">
        <v>168</v>
      </c>
      <c r="F642" s="207" t="n">
        <v>60</v>
      </c>
      <c r="G642" s="210" t="n">
        <v>6.77</v>
      </c>
      <c r="H642" s="210" t="n">
        <f aca="false">TRUNC(G642 * (1 + 26.86 / 100), 2)</f>
        <v>8.58</v>
      </c>
      <c r="I642" s="210" t="n">
        <f aca="false">TRUNC(F642 * H642, 2)</f>
        <v>514.8</v>
      </c>
      <c r="J642" s="211" t="n">
        <f aca="false">I642 / 3880273.79</f>
        <v>0.00013267105051368</v>
      </c>
    </row>
    <row r="643" s="200" customFormat="true" ht="38.25" hidden="false" customHeight="false" outlineLevel="0" collapsed="false">
      <c r="A643" s="206" t="s">
        <v>1735</v>
      </c>
      <c r="B643" s="207" t="s">
        <v>1736</v>
      </c>
      <c r="C643" s="208" t="s">
        <v>109</v>
      </c>
      <c r="D643" s="208" t="s">
        <v>1737</v>
      </c>
      <c r="E643" s="209" t="s">
        <v>168</v>
      </c>
      <c r="F643" s="207" t="n">
        <v>12</v>
      </c>
      <c r="G643" s="210" t="n">
        <v>9.06</v>
      </c>
      <c r="H643" s="210" t="n">
        <f aca="false">TRUNC(G643 * (1 + 26.86 / 100), 2)</f>
        <v>11.49</v>
      </c>
      <c r="I643" s="210" t="n">
        <f aca="false">TRUNC(F643 * H643, 2)</f>
        <v>137.88</v>
      </c>
      <c r="J643" s="211" t="n">
        <f aca="false">I643 / 3880273.79</f>
        <v>3.55335750676501E-005</v>
      </c>
    </row>
    <row r="644" s="200" customFormat="true" ht="51" hidden="false" customHeight="false" outlineLevel="0" collapsed="false">
      <c r="A644" s="206" t="s">
        <v>1738</v>
      </c>
      <c r="B644" s="207" t="s">
        <v>1739</v>
      </c>
      <c r="C644" s="208" t="s">
        <v>109</v>
      </c>
      <c r="D644" s="208" t="s">
        <v>1740</v>
      </c>
      <c r="E644" s="209" t="s">
        <v>168</v>
      </c>
      <c r="F644" s="207" t="n">
        <v>90</v>
      </c>
      <c r="G644" s="210" t="n">
        <v>11.14</v>
      </c>
      <c r="H644" s="210" t="n">
        <f aca="false">TRUNC(G644 * (1 + 26.86 / 100), 2)</f>
        <v>14.13</v>
      </c>
      <c r="I644" s="210" t="n">
        <f aca="false">TRUNC(F644 * H644, 2)</f>
        <v>1271.7</v>
      </c>
      <c r="J644" s="211" t="n">
        <f aca="false">I644 / 3880273.79</f>
        <v>0.000327734605552151</v>
      </c>
      <c r="K644" s="199"/>
    </row>
    <row r="645" s="200" customFormat="true" ht="38.25" hidden="false" customHeight="false" outlineLevel="0" collapsed="false">
      <c r="A645" s="206" t="s">
        <v>1741</v>
      </c>
      <c r="B645" s="207" t="s">
        <v>1742</v>
      </c>
      <c r="C645" s="208" t="s">
        <v>109</v>
      </c>
      <c r="D645" s="208" t="s">
        <v>1743</v>
      </c>
      <c r="E645" s="209" t="s">
        <v>168</v>
      </c>
      <c r="F645" s="207" t="n">
        <v>45</v>
      </c>
      <c r="G645" s="210" t="n">
        <v>4.95</v>
      </c>
      <c r="H645" s="210" t="n">
        <f aca="false">TRUNC(G645 * (1 + 26.86 / 100), 2)</f>
        <v>6.27</v>
      </c>
      <c r="I645" s="210" t="n">
        <f aca="false">TRUNC(F645 * H645, 2)</f>
        <v>282.15</v>
      </c>
      <c r="J645" s="211" t="n">
        <f aca="false">I645 / 3880273.79</f>
        <v>7.2713941146921E-005</v>
      </c>
      <c r="K645" s="199"/>
    </row>
    <row r="646" s="200" customFormat="true" ht="38.25" hidden="false" customHeight="false" outlineLevel="0" collapsed="false">
      <c r="A646" s="206" t="s">
        <v>1744</v>
      </c>
      <c r="B646" s="207" t="s">
        <v>1745</v>
      </c>
      <c r="C646" s="208" t="s">
        <v>109</v>
      </c>
      <c r="D646" s="208" t="s">
        <v>1746</v>
      </c>
      <c r="E646" s="209" t="s">
        <v>168</v>
      </c>
      <c r="F646" s="207" t="n">
        <v>8</v>
      </c>
      <c r="G646" s="210" t="n">
        <v>6.68</v>
      </c>
      <c r="H646" s="210" t="n">
        <f aca="false">TRUNC(G646 * (1 + 26.86 / 100), 2)</f>
        <v>8.47</v>
      </c>
      <c r="I646" s="210" t="n">
        <f aca="false">TRUNC(F646 * H646, 2)</f>
        <v>67.76</v>
      </c>
      <c r="J646" s="211" t="n">
        <f aca="false">I646 / 3880273.79</f>
        <v>1.74626852812878E-005</v>
      </c>
      <c r="K646" s="199"/>
    </row>
    <row r="647" s="200" customFormat="true" ht="51" hidden="false" customHeight="false" outlineLevel="0" collapsed="false">
      <c r="A647" s="206" t="s">
        <v>1747</v>
      </c>
      <c r="B647" s="207" t="s">
        <v>1748</v>
      </c>
      <c r="C647" s="208" t="s">
        <v>109</v>
      </c>
      <c r="D647" s="208" t="s">
        <v>1749</v>
      </c>
      <c r="E647" s="209" t="s">
        <v>168</v>
      </c>
      <c r="F647" s="207" t="n">
        <v>54</v>
      </c>
      <c r="G647" s="210" t="n">
        <v>5.02</v>
      </c>
      <c r="H647" s="210" t="n">
        <f aca="false">TRUNC(G647 * (1 + 26.86 / 100), 2)</f>
        <v>6.36</v>
      </c>
      <c r="I647" s="210" t="n">
        <f aca="false">TRUNC(F647 * H647, 2)</f>
        <v>343.44</v>
      </c>
      <c r="J647" s="211" t="n">
        <f aca="false">I647 / 3880273.79</f>
        <v>8.8509218314721E-005</v>
      </c>
    </row>
    <row r="648" s="200" customFormat="true" ht="51" hidden="false" customHeight="false" outlineLevel="0" collapsed="false">
      <c r="A648" s="206" t="s">
        <v>1750</v>
      </c>
      <c r="B648" s="207" t="s">
        <v>1751</v>
      </c>
      <c r="C648" s="208" t="s">
        <v>109</v>
      </c>
      <c r="D648" s="208" t="s">
        <v>1752</v>
      </c>
      <c r="E648" s="209" t="s">
        <v>168</v>
      </c>
      <c r="F648" s="207" t="n">
        <v>4</v>
      </c>
      <c r="G648" s="210" t="n">
        <v>6.61</v>
      </c>
      <c r="H648" s="210" t="n">
        <f aca="false">TRUNC(G648 * (1 + 26.86 / 100), 2)</f>
        <v>8.38</v>
      </c>
      <c r="I648" s="210" t="n">
        <f aca="false">TRUNC(F648 * H648, 2)</f>
        <v>33.52</v>
      </c>
      <c r="J648" s="211" t="n">
        <f aca="false">I648 / 3880273.79</f>
        <v>8.63856568224275E-006</v>
      </c>
    </row>
    <row r="649" s="200" customFormat="true" ht="38.25" hidden="false" customHeight="false" outlineLevel="0" collapsed="false">
      <c r="A649" s="206" t="s">
        <v>1753</v>
      </c>
      <c r="B649" s="207" t="s">
        <v>1754</v>
      </c>
      <c r="C649" s="208" t="s">
        <v>109</v>
      </c>
      <c r="D649" s="208" t="s">
        <v>1755</v>
      </c>
      <c r="E649" s="209" t="s">
        <v>168</v>
      </c>
      <c r="F649" s="207" t="n">
        <v>59</v>
      </c>
      <c r="G649" s="210" t="n">
        <v>9.37</v>
      </c>
      <c r="H649" s="210" t="n">
        <f aca="false">TRUNC(G649 * (1 + 26.86 / 100), 2)</f>
        <v>11.88</v>
      </c>
      <c r="I649" s="210" t="n">
        <f aca="false">TRUNC(F649 * H649, 2)</f>
        <v>700.92</v>
      </c>
      <c r="J649" s="211" t="n">
        <f aca="false">I649 / 3880273.79</f>
        <v>0.000180636738007088</v>
      </c>
      <c r="K649" s="199"/>
    </row>
    <row r="650" s="200" customFormat="true" ht="38.25" hidden="false" customHeight="false" outlineLevel="0" collapsed="false">
      <c r="A650" s="206" t="s">
        <v>1756</v>
      </c>
      <c r="B650" s="207" t="s">
        <v>1757</v>
      </c>
      <c r="C650" s="208" t="s">
        <v>109</v>
      </c>
      <c r="D650" s="208" t="s">
        <v>1758</v>
      </c>
      <c r="E650" s="209" t="s">
        <v>168</v>
      </c>
      <c r="F650" s="207" t="n">
        <v>8</v>
      </c>
      <c r="G650" s="210" t="n">
        <v>13.1</v>
      </c>
      <c r="H650" s="210" t="n">
        <f aca="false">TRUNC(G650 * (1 + 26.86 / 100), 2)</f>
        <v>16.61</v>
      </c>
      <c r="I650" s="210" t="n">
        <f aca="false">TRUNC(F650 * H650, 2)</f>
        <v>132.88</v>
      </c>
      <c r="J650" s="211" t="n">
        <f aca="false">I650 / 3880273.79</f>
        <v>3.42450062009671E-005</v>
      </c>
    </row>
    <row r="651" s="200" customFormat="true" ht="51" hidden="false" customHeight="false" outlineLevel="0" collapsed="false">
      <c r="A651" s="206" t="s">
        <v>1759</v>
      </c>
      <c r="B651" s="207" t="s">
        <v>1760</v>
      </c>
      <c r="C651" s="208" t="s">
        <v>109</v>
      </c>
      <c r="D651" s="208" t="s">
        <v>1761</v>
      </c>
      <c r="E651" s="209" t="s">
        <v>168</v>
      </c>
      <c r="F651" s="207" t="n">
        <v>6</v>
      </c>
      <c r="G651" s="210" t="n">
        <v>14.44</v>
      </c>
      <c r="H651" s="210" t="n">
        <f aca="false">TRUNC(G651 * (1 + 26.86 / 100), 2)</f>
        <v>18.31</v>
      </c>
      <c r="I651" s="210" t="n">
        <f aca="false">TRUNC(F651 * H651, 2)</f>
        <v>109.86</v>
      </c>
      <c r="J651" s="211" t="n">
        <f aca="false">I651 / 3880273.79</f>
        <v>2.83124351387586E-005</v>
      </c>
    </row>
    <row r="652" s="200" customFormat="true" ht="51" hidden="false" customHeight="false" outlineLevel="0" collapsed="false">
      <c r="A652" s="206" t="s">
        <v>1762</v>
      </c>
      <c r="B652" s="207" t="s">
        <v>1763</v>
      </c>
      <c r="C652" s="208" t="s">
        <v>109</v>
      </c>
      <c r="D652" s="208" t="s">
        <v>1764</v>
      </c>
      <c r="E652" s="209" t="s">
        <v>168</v>
      </c>
      <c r="F652" s="207" t="n">
        <v>8</v>
      </c>
      <c r="G652" s="210" t="n">
        <v>6.89</v>
      </c>
      <c r="H652" s="210" t="n">
        <f aca="false">TRUNC(G652 * (1 + 26.86 / 100), 2)</f>
        <v>8.74</v>
      </c>
      <c r="I652" s="210" t="n">
        <f aca="false">TRUNC(F652 * H652, 2)</f>
        <v>69.92</v>
      </c>
      <c r="J652" s="211" t="n">
        <f aca="false">I652 / 3880273.79</f>
        <v>1.80193470316949E-005</v>
      </c>
      <c r="K652" s="199"/>
    </row>
    <row r="653" s="200" customFormat="true" ht="12.75" hidden="false" customHeight="false" outlineLevel="0" collapsed="false">
      <c r="A653" s="201" t="s">
        <v>1765</v>
      </c>
      <c r="B653" s="202"/>
      <c r="C653" s="202"/>
      <c r="D653" s="202" t="s">
        <v>1766</v>
      </c>
      <c r="E653" s="202"/>
      <c r="F653" s="203"/>
      <c r="G653" s="202"/>
      <c r="H653" s="202"/>
      <c r="I653" s="204" t="n">
        <v>3904.75</v>
      </c>
      <c r="J653" s="205" t="n">
        <f aca="false">I653 / 3880273.79</f>
        <v>0.00100630785643608</v>
      </c>
    </row>
    <row r="654" s="200" customFormat="true" ht="38.25" hidden="false" customHeight="false" outlineLevel="0" collapsed="false">
      <c r="A654" s="206" t="s">
        <v>1767</v>
      </c>
      <c r="B654" s="207" t="s">
        <v>267</v>
      </c>
      <c r="C654" s="208" t="s">
        <v>109</v>
      </c>
      <c r="D654" s="208" t="s">
        <v>268</v>
      </c>
      <c r="E654" s="209" t="s">
        <v>269</v>
      </c>
      <c r="F654" s="207" t="n">
        <v>60</v>
      </c>
      <c r="G654" s="210" t="n">
        <v>5.65</v>
      </c>
      <c r="H654" s="210" t="n">
        <f aca="false">TRUNC(G654 * (1 + 26.86 / 100), 2)</f>
        <v>7.16</v>
      </c>
      <c r="I654" s="210" t="n">
        <f aca="false">TRUNC(F654 * H654, 2)</f>
        <v>429.6</v>
      </c>
      <c r="J654" s="211" t="n">
        <f aca="false">I654 / 3880273.79</f>
        <v>0.000110713837025402</v>
      </c>
      <c r="K654" s="199"/>
    </row>
    <row r="655" s="200" customFormat="true" ht="38.25" hidden="false" customHeight="false" outlineLevel="0" collapsed="false">
      <c r="A655" s="206" t="s">
        <v>1768</v>
      </c>
      <c r="B655" s="207" t="s">
        <v>271</v>
      </c>
      <c r="C655" s="208" t="s">
        <v>109</v>
      </c>
      <c r="D655" s="208" t="s">
        <v>272</v>
      </c>
      <c r="E655" s="209" t="s">
        <v>269</v>
      </c>
      <c r="F655" s="207" t="n">
        <v>130</v>
      </c>
      <c r="G655" s="210" t="n">
        <v>6.84</v>
      </c>
      <c r="H655" s="210" t="n">
        <f aca="false">TRUNC(G655 * (1 + 26.86 / 100), 2)</f>
        <v>8.67</v>
      </c>
      <c r="I655" s="210" t="n">
        <f aca="false">TRUNC(F655 * H655, 2)</f>
        <v>1127.1</v>
      </c>
      <c r="J655" s="211" t="n">
        <f aca="false">I655 / 3880273.79</f>
        <v>0.000290469193927679</v>
      </c>
    </row>
    <row r="656" s="200" customFormat="true" ht="38.25" hidden="false" customHeight="false" outlineLevel="0" collapsed="false">
      <c r="A656" s="206" t="s">
        <v>1769</v>
      </c>
      <c r="B656" s="207" t="s">
        <v>1770</v>
      </c>
      <c r="C656" s="208" t="s">
        <v>109</v>
      </c>
      <c r="D656" s="208" t="s">
        <v>1771</v>
      </c>
      <c r="E656" s="209" t="s">
        <v>269</v>
      </c>
      <c r="F656" s="207" t="n">
        <v>24</v>
      </c>
      <c r="G656" s="210" t="n">
        <v>10.92</v>
      </c>
      <c r="H656" s="210" t="n">
        <f aca="false">TRUNC(G656 * (1 + 26.86 / 100), 2)</f>
        <v>13.85</v>
      </c>
      <c r="I656" s="210" t="n">
        <f aca="false">TRUNC(F656 * H656, 2)</f>
        <v>332.4</v>
      </c>
      <c r="J656" s="211" t="n">
        <f aca="false">I656 / 3880273.79</f>
        <v>8.5664058257085E-005</v>
      </c>
    </row>
    <row r="657" s="200" customFormat="true" ht="38.25" hidden="false" customHeight="false" outlineLevel="0" collapsed="false">
      <c r="A657" s="206" t="s">
        <v>1772</v>
      </c>
      <c r="B657" s="207" t="s">
        <v>1773</v>
      </c>
      <c r="C657" s="208" t="s">
        <v>203</v>
      </c>
      <c r="D657" s="208" t="s">
        <v>1774</v>
      </c>
      <c r="E657" s="209" t="s">
        <v>269</v>
      </c>
      <c r="F657" s="207" t="n">
        <v>100</v>
      </c>
      <c r="G657" s="210" t="n">
        <v>14.41</v>
      </c>
      <c r="H657" s="210" t="n">
        <f aca="false">TRUNC(G657 * (1 + 26.86 / 100), 2)</f>
        <v>18.28</v>
      </c>
      <c r="I657" s="210" t="n">
        <f aca="false">TRUNC(F657 * H657, 2)</f>
        <v>1828</v>
      </c>
      <c r="J657" s="211" t="n">
        <f aca="false">I657 / 3880273.79</f>
        <v>0.0004711007776593</v>
      </c>
      <c r="K657" s="199"/>
    </row>
    <row r="658" s="200" customFormat="true" ht="38.25" hidden="false" customHeight="false" outlineLevel="0" collapsed="false">
      <c r="A658" s="206" t="s">
        <v>1775</v>
      </c>
      <c r="B658" s="207" t="s">
        <v>1776</v>
      </c>
      <c r="C658" s="208" t="s">
        <v>203</v>
      </c>
      <c r="D658" s="208" t="s">
        <v>1777</v>
      </c>
      <c r="E658" s="209" t="s">
        <v>269</v>
      </c>
      <c r="F658" s="207" t="n">
        <v>9</v>
      </c>
      <c r="G658" s="210" t="n">
        <v>16.44</v>
      </c>
      <c r="H658" s="210" t="n">
        <f aca="false">TRUNC(G658 * (1 + 26.86 / 100), 2)</f>
        <v>20.85</v>
      </c>
      <c r="I658" s="210" t="n">
        <f aca="false">TRUNC(F658 * H658, 2)</f>
        <v>187.65</v>
      </c>
      <c r="J658" s="211" t="n">
        <f aca="false">I658 / 3880273.79</f>
        <v>4.83599895666125E-005</v>
      </c>
    </row>
    <row r="659" s="200" customFormat="true" ht="12.75" hidden="false" customHeight="false" outlineLevel="0" collapsed="false">
      <c r="A659" s="201" t="s">
        <v>1778</v>
      </c>
      <c r="B659" s="202"/>
      <c r="C659" s="202"/>
      <c r="D659" s="202" t="s">
        <v>1779</v>
      </c>
      <c r="E659" s="202"/>
      <c r="F659" s="203"/>
      <c r="G659" s="202"/>
      <c r="H659" s="202"/>
      <c r="I659" s="204" t="n">
        <v>2199.57</v>
      </c>
      <c r="J659" s="205" t="n">
        <f aca="false">I659 / 3880273.79</f>
        <v>0.00056685948441798</v>
      </c>
    </row>
    <row r="660" s="200" customFormat="true" ht="38.25" hidden="false" customHeight="false" outlineLevel="0" collapsed="false">
      <c r="A660" s="206" t="s">
        <v>1780</v>
      </c>
      <c r="B660" s="207" t="s">
        <v>276</v>
      </c>
      <c r="C660" s="208" t="s">
        <v>109</v>
      </c>
      <c r="D660" s="208" t="s">
        <v>277</v>
      </c>
      <c r="E660" s="209" t="s">
        <v>168</v>
      </c>
      <c r="F660" s="207" t="n">
        <v>2</v>
      </c>
      <c r="G660" s="210" t="n">
        <v>3.77</v>
      </c>
      <c r="H660" s="210" t="n">
        <f aca="false">TRUNC(G660 * (1 + 26.86 / 100), 2)</f>
        <v>4.78</v>
      </c>
      <c r="I660" s="210" t="n">
        <f aca="false">TRUNC(F660 * H660, 2)</f>
        <v>9.56</v>
      </c>
      <c r="J660" s="211" t="n">
        <f aca="false">I660 / 3880273.79</f>
        <v>2.46374367309787E-006</v>
      </c>
    </row>
    <row r="661" s="200" customFormat="true" ht="38.25" hidden="false" customHeight="false" outlineLevel="0" collapsed="false">
      <c r="A661" s="206" t="s">
        <v>1781</v>
      </c>
      <c r="B661" s="207" t="s">
        <v>279</v>
      </c>
      <c r="C661" s="208" t="s">
        <v>109</v>
      </c>
      <c r="D661" s="208" t="s">
        <v>280</v>
      </c>
      <c r="E661" s="209" t="s">
        <v>168</v>
      </c>
      <c r="F661" s="207" t="n">
        <v>2</v>
      </c>
      <c r="G661" s="210" t="n">
        <v>4.01</v>
      </c>
      <c r="H661" s="210" t="n">
        <f aca="false">TRUNC(G661 * (1 + 26.86 / 100), 2)</f>
        <v>5.08</v>
      </c>
      <c r="I661" s="210" t="n">
        <f aca="false">TRUNC(F661 * H661, 2)</f>
        <v>10.16</v>
      </c>
      <c r="J661" s="211" t="n">
        <f aca="false">I661 / 3880273.79</f>
        <v>2.61837193709983E-006</v>
      </c>
    </row>
    <row r="662" s="200" customFormat="true" ht="38.25" hidden="false" customHeight="false" outlineLevel="0" collapsed="false">
      <c r="A662" s="206" t="s">
        <v>1782</v>
      </c>
      <c r="B662" s="207" t="s">
        <v>1783</v>
      </c>
      <c r="C662" s="208" t="s">
        <v>109</v>
      </c>
      <c r="D662" s="208" t="s">
        <v>1784</v>
      </c>
      <c r="E662" s="209" t="s">
        <v>168</v>
      </c>
      <c r="F662" s="207" t="n">
        <v>14</v>
      </c>
      <c r="G662" s="210" t="n">
        <v>5.01</v>
      </c>
      <c r="H662" s="210" t="n">
        <f aca="false">TRUNC(G662 * (1 + 26.86 / 100), 2)</f>
        <v>6.35</v>
      </c>
      <c r="I662" s="210" t="n">
        <f aca="false">TRUNC(F662 * H662, 2)</f>
        <v>88.9</v>
      </c>
      <c r="J662" s="211" t="n">
        <f aca="false">I662 / 3880273.79</f>
        <v>2.29107544496235E-005</v>
      </c>
    </row>
    <row r="663" s="200" customFormat="true" ht="38.25" hidden="false" customHeight="false" outlineLevel="0" collapsed="false">
      <c r="A663" s="206" t="s">
        <v>1785</v>
      </c>
      <c r="B663" s="207" t="s">
        <v>1786</v>
      </c>
      <c r="C663" s="208" t="s">
        <v>109</v>
      </c>
      <c r="D663" s="208" t="s">
        <v>1787</v>
      </c>
      <c r="E663" s="209" t="s">
        <v>168</v>
      </c>
      <c r="F663" s="207" t="n">
        <v>1</v>
      </c>
      <c r="G663" s="210" t="n">
        <v>4.62</v>
      </c>
      <c r="H663" s="210" t="n">
        <f aca="false">TRUNC(G663 * (1 + 26.86 / 100), 2)</f>
        <v>5.86</v>
      </c>
      <c r="I663" s="210" t="n">
        <f aca="false">TRUNC(F663 * H663, 2)</f>
        <v>5.86</v>
      </c>
      <c r="J663" s="211" t="n">
        <f aca="false">I663 / 3880273.79</f>
        <v>1.51020271175246E-006</v>
      </c>
    </row>
    <row r="664" s="200" customFormat="true" ht="38.25" hidden="false" customHeight="false" outlineLevel="0" collapsed="false">
      <c r="A664" s="206" t="s">
        <v>1788</v>
      </c>
      <c r="B664" s="207" t="s">
        <v>282</v>
      </c>
      <c r="C664" s="208" t="s">
        <v>109</v>
      </c>
      <c r="D664" s="208" t="s">
        <v>283</v>
      </c>
      <c r="E664" s="209" t="s">
        <v>168</v>
      </c>
      <c r="F664" s="207" t="n">
        <v>32</v>
      </c>
      <c r="G664" s="210" t="n">
        <v>4.53</v>
      </c>
      <c r="H664" s="210" t="n">
        <f aca="false">TRUNC(G664 * (1 + 26.86 / 100), 2)</f>
        <v>5.74</v>
      </c>
      <c r="I664" s="210" t="n">
        <f aca="false">TRUNC(F664 * H664, 2)</f>
        <v>183.68</v>
      </c>
      <c r="J664" s="211" t="n">
        <f aca="false">I664 / 3880273.79</f>
        <v>4.73368658864662E-005</v>
      </c>
    </row>
    <row r="665" s="200" customFormat="true" ht="38.25" hidden="false" customHeight="false" outlineLevel="0" collapsed="false">
      <c r="A665" s="206" t="s">
        <v>1789</v>
      </c>
      <c r="B665" s="207" t="s">
        <v>285</v>
      </c>
      <c r="C665" s="208" t="s">
        <v>109</v>
      </c>
      <c r="D665" s="208" t="s">
        <v>286</v>
      </c>
      <c r="E665" s="209" t="s">
        <v>168</v>
      </c>
      <c r="F665" s="207" t="n">
        <v>5</v>
      </c>
      <c r="G665" s="210" t="n">
        <v>5.04</v>
      </c>
      <c r="H665" s="210" t="n">
        <f aca="false">TRUNC(G665 * (1 + 26.86 / 100), 2)</f>
        <v>6.39</v>
      </c>
      <c r="I665" s="210" t="n">
        <f aca="false">TRUNC(F665 * H665, 2)</f>
        <v>31.95</v>
      </c>
      <c r="J665" s="211" t="n">
        <f aca="false">I665 / 3880273.79</f>
        <v>8.23395505810429E-006</v>
      </c>
      <c r="K665" s="199"/>
    </row>
    <row r="666" s="200" customFormat="true" ht="38.25" hidden="false" customHeight="false" outlineLevel="0" collapsed="false">
      <c r="A666" s="206" t="s">
        <v>1790</v>
      </c>
      <c r="B666" s="207" t="s">
        <v>1791</v>
      </c>
      <c r="C666" s="208" t="s">
        <v>109</v>
      </c>
      <c r="D666" s="208" t="s">
        <v>1792</v>
      </c>
      <c r="E666" s="209" t="s">
        <v>168</v>
      </c>
      <c r="F666" s="207" t="n">
        <v>2</v>
      </c>
      <c r="G666" s="210" t="n">
        <v>7.81</v>
      </c>
      <c r="H666" s="210" t="n">
        <f aca="false">TRUNC(G666 * (1 + 26.86 / 100), 2)</f>
        <v>9.9</v>
      </c>
      <c r="I666" s="210" t="n">
        <f aca="false">TRUNC(F666 * H666, 2)</f>
        <v>19.8</v>
      </c>
      <c r="J666" s="211" t="n">
        <f aca="false">I666 / 3880273.79</f>
        <v>5.10273271206463E-006</v>
      </c>
    </row>
    <row r="667" s="200" customFormat="true" ht="38.25" hidden="false" customHeight="false" outlineLevel="0" collapsed="false">
      <c r="A667" s="206" t="s">
        <v>1793</v>
      </c>
      <c r="B667" s="207" t="s">
        <v>1794</v>
      </c>
      <c r="C667" s="208" t="s">
        <v>109</v>
      </c>
      <c r="D667" s="208" t="s">
        <v>1795</v>
      </c>
      <c r="E667" s="209" t="s">
        <v>168</v>
      </c>
      <c r="F667" s="207" t="n">
        <v>4</v>
      </c>
      <c r="G667" s="210" t="n">
        <v>6.1</v>
      </c>
      <c r="H667" s="210" t="n">
        <f aca="false">TRUNC(G667 * (1 + 26.86 / 100), 2)</f>
        <v>7.73</v>
      </c>
      <c r="I667" s="210" t="n">
        <f aca="false">TRUNC(F667 * H667, 2)</f>
        <v>30.92</v>
      </c>
      <c r="J667" s="211" t="n">
        <f aca="false">I667 / 3880273.79</f>
        <v>7.96850987156759E-006</v>
      </c>
    </row>
    <row r="668" s="200" customFormat="true" ht="38.25" hidden="false" customHeight="false" outlineLevel="0" collapsed="false">
      <c r="A668" s="206" t="s">
        <v>1796</v>
      </c>
      <c r="B668" s="207" t="s">
        <v>1797</v>
      </c>
      <c r="C668" s="208" t="s">
        <v>109</v>
      </c>
      <c r="D668" s="208" t="s">
        <v>1798</v>
      </c>
      <c r="E668" s="209" t="s">
        <v>168</v>
      </c>
      <c r="F668" s="207" t="n">
        <v>4</v>
      </c>
      <c r="G668" s="210" t="n">
        <v>6.37</v>
      </c>
      <c r="H668" s="210" t="n">
        <f aca="false">TRUNC(G668 * (1 + 26.86 / 100), 2)</f>
        <v>8.08</v>
      </c>
      <c r="I668" s="210" t="n">
        <f aca="false">TRUNC(F668 * H668, 2)</f>
        <v>32.32</v>
      </c>
      <c r="J668" s="211" t="n">
        <f aca="false">I668 / 3880273.79</f>
        <v>8.32930915423883E-006</v>
      </c>
    </row>
    <row r="669" s="200" customFormat="true" ht="38.25" hidden="false" customHeight="false" outlineLevel="0" collapsed="false">
      <c r="A669" s="206" t="s">
        <v>1799</v>
      </c>
      <c r="B669" s="207" t="s">
        <v>288</v>
      </c>
      <c r="C669" s="208" t="s">
        <v>109</v>
      </c>
      <c r="D669" s="208" t="s">
        <v>289</v>
      </c>
      <c r="E669" s="209" t="s">
        <v>168</v>
      </c>
      <c r="F669" s="207" t="n">
        <v>25</v>
      </c>
      <c r="G669" s="210" t="n">
        <v>2.93</v>
      </c>
      <c r="H669" s="210" t="n">
        <f aca="false">TRUNC(G669 * (1 + 26.86 / 100), 2)</f>
        <v>3.71</v>
      </c>
      <c r="I669" s="210" t="n">
        <f aca="false">TRUNC(F669 * H669, 2)</f>
        <v>92.75</v>
      </c>
      <c r="J669" s="211" t="n">
        <f aca="false">I669 / 3880273.79</f>
        <v>2.39029524769694E-005</v>
      </c>
    </row>
    <row r="670" s="200" customFormat="true" ht="51" hidden="false" customHeight="false" outlineLevel="0" collapsed="false">
      <c r="A670" s="206" t="s">
        <v>1800</v>
      </c>
      <c r="B670" s="207" t="s">
        <v>291</v>
      </c>
      <c r="C670" s="208" t="s">
        <v>109</v>
      </c>
      <c r="D670" s="208" t="s">
        <v>292</v>
      </c>
      <c r="E670" s="209" t="s">
        <v>168</v>
      </c>
      <c r="F670" s="207" t="n">
        <v>2</v>
      </c>
      <c r="G670" s="210" t="n">
        <v>3.36</v>
      </c>
      <c r="H670" s="210" t="n">
        <f aca="false">TRUNC(G670 * (1 + 26.86 / 100), 2)</f>
        <v>4.26</v>
      </c>
      <c r="I670" s="210" t="n">
        <f aca="false">TRUNC(F670 * H670, 2)</f>
        <v>8.52</v>
      </c>
      <c r="J670" s="211" t="n">
        <f aca="false">I670 / 3880273.79</f>
        <v>2.19572134882781E-006</v>
      </c>
    </row>
    <row r="671" s="200" customFormat="true" ht="38.25" hidden="false" customHeight="false" outlineLevel="0" collapsed="false">
      <c r="A671" s="206" t="s">
        <v>1801</v>
      </c>
      <c r="B671" s="207" t="s">
        <v>294</v>
      </c>
      <c r="C671" s="208" t="s">
        <v>109</v>
      </c>
      <c r="D671" s="208" t="s">
        <v>295</v>
      </c>
      <c r="E671" s="209" t="s">
        <v>168</v>
      </c>
      <c r="F671" s="207" t="n">
        <v>42</v>
      </c>
      <c r="G671" s="210" t="n">
        <v>3.45</v>
      </c>
      <c r="H671" s="210" t="n">
        <f aca="false">TRUNC(G671 * (1 + 26.86 / 100), 2)</f>
        <v>4.37</v>
      </c>
      <c r="I671" s="210" t="n">
        <f aca="false">TRUNC(F671 * H671, 2)</f>
        <v>183.54</v>
      </c>
      <c r="J671" s="211" t="n">
        <f aca="false">I671 / 3880273.79</f>
        <v>4.73007859581991E-005</v>
      </c>
    </row>
    <row r="672" s="200" customFormat="true" ht="51" hidden="false" customHeight="false" outlineLevel="0" collapsed="false">
      <c r="A672" s="206" t="s">
        <v>1802</v>
      </c>
      <c r="B672" s="207" t="s">
        <v>1803</v>
      </c>
      <c r="C672" s="208" t="s">
        <v>109</v>
      </c>
      <c r="D672" s="208" t="s">
        <v>1804</v>
      </c>
      <c r="E672" s="209" t="s">
        <v>168</v>
      </c>
      <c r="F672" s="207" t="n">
        <v>7</v>
      </c>
      <c r="G672" s="210" t="n">
        <v>5.39</v>
      </c>
      <c r="H672" s="210" t="n">
        <f aca="false">TRUNC(G672 * (1 + 26.86 / 100), 2)</f>
        <v>6.83</v>
      </c>
      <c r="I672" s="210" t="n">
        <f aca="false">TRUNC(F672 * H672, 2)</f>
        <v>47.81</v>
      </c>
      <c r="J672" s="211" t="n">
        <f aca="false">I672 / 3880273.79</f>
        <v>1.23212955032227E-005</v>
      </c>
      <c r="K672" s="199"/>
    </row>
    <row r="673" s="200" customFormat="true" ht="51" hidden="false" customHeight="false" outlineLevel="0" collapsed="false">
      <c r="A673" s="206" t="s">
        <v>1805</v>
      </c>
      <c r="B673" s="207" t="s">
        <v>297</v>
      </c>
      <c r="C673" s="208" t="s">
        <v>109</v>
      </c>
      <c r="D673" s="208" t="s">
        <v>298</v>
      </c>
      <c r="E673" s="209" t="s">
        <v>168</v>
      </c>
      <c r="F673" s="207" t="n">
        <v>12</v>
      </c>
      <c r="G673" s="210" t="n">
        <v>3.52</v>
      </c>
      <c r="H673" s="210" t="n">
        <f aca="false">TRUNC(G673 * (1 + 26.86 / 100), 2)</f>
        <v>4.46</v>
      </c>
      <c r="I673" s="210" t="n">
        <f aca="false">TRUNC(F673 * H673, 2)</f>
        <v>53.52</v>
      </c>
      <c r="J673" s="211" t="n">
        <f aca="false">I673 / 3880273.79</f>
        <v>1.37928411489747E-005</v>
      </c>
      <c r="K673" s="199"/>
    </row>
    <row r="674" s="200" customFormat="true" ht="38.25" hidden="false" customHeight="false" outlineLevel="0" collapsed="false">
      <c r="A674" s="206" t="s">
        <v>1806</v>
      </c>
      <c r="B674" s="207" t="s">
        <v>1807</v>
      </c>
      <c r="C674" s="208" t="s">
        <v>109</v>
      </c>
      <c r="D674" s="208" t="s">
        <v>1808</v>
      </c>
      <c r="E674" s="209" t="s">
        <v>168</v>
      </c>
      <c r="F674" s="207" t="n">
        <v>8</v>
      </c>
      <c r="G674" s="210" t="n">
        <v>4.87</v>
      </c>
      <c r="H674" s="210" t="n">
        <f aca="false">TRUNC(G674 * (1 + 26.86 / 100), 2)</f>
        <v>6.17</v>
      </c>
      <c r="I674" s="210" t="n">
        <f aca="false">TRUNC(F674 * H674, 2)</f>
        <v>49.36</v>
      </c>
      <c r="J674" s="211" t="n">
        <f aca="false">I674 / 3880273.79</f>
        <v>1.27207518518945E-005</v>
      </c>
    </row>
    <row r="675" s="200" customFormat="true" ht="51" hidden="false" customHeight="false" outlineLevel="0" collapsed="false">
      <c r="A675" s="206" t="s">
        <v>1809</v>
      </c>
      <c r="B675" s="207" t="s">
        <v>1810</v>
      </c>
      <c r="C675" s="208" t="s">
        <v>109</v>
      </c>
      <c r="D675" s="208" t="s">
        <v>1811</v>
      </c>
      <c r="E675" s="209" t="s">
        <v>168</v>
      </c>
      <c r="F675" s="207" t="n">
        <v>6</v>
      </c>
      <c r="G675" s="210" t="n">
        <v>6.57</v>
      </c>
      <c r="H675" s="210" t="n">
        <f aca="false">TRUNC(G675 * (1 + 26.86 / 100), 2)</f>
        <v>8.33</v>
      </c>
      <c r="I675" s="210" t="n">
        <f aca="false">TRUNC(F675 * H675, 2)</f>
        <v>49.98</v>
      </c>
      <c r="J675" s="211" t="n">
        <f aca="false">I675 / 3880273.79</f>
        <v>1.28805343913631E-005</v>
      </c>
      <c r="K675" s="199"/>
    </row>
    <row r="676" s="200" customFormat="true" ht="38.25" hidden="false" customHeight="false" outlineLevel="0" collapsed="false">
      <c r="A676" s="206" t="s">
        <v>1812</v>
      </c>
      <c r="B676" s="207" t="s">
        <v>300</v>
      </c>
      <c r="C676" s="208" t="s">
        <v>109</v>
      </c>
      <c r="D676" s="208" t="s">
        <v>301</v>
      </c>
      <c r="E676" s="209" t="s">
        <v>168</v>
      </c>
      <c r="F676" s="207" t="n">
        <v>5</v>
      </c>
      <c r="G676" s="210" t="n">
        <v>5.31</v>
      </c>
      <c r="H676" s="210" t="n">
        <f aca="false">TRUNC(G676 * (1 + 26.86 / 100), 2)</f>
        <v>6.73</v>
      </c>
      <c r="I676" s="210" t="n">
        <f aca="false">TRUNC(F676 * H676, 2)</f>
        <v>33.65</v>
      </c>
      <c r="J676" s="211" t="n">
        <f aca="false">I676 / 3880273.79</f>
        <v>8.67206847277651E-006</v>
      </c>
    </row>
    <row r="677" s="200" customFormat="true" ht="38.25" hidden="false" customHeight="false" outlineLevel="0" collapsed="false">
      <c r="A677" s="206" t="s">
        <v>1813</v>
      </c>
      <c r="B677" s="207" t="s">
        <v>303</v>
      </c>
      <c r="C677" s="208" t="s">
        <v>109</v>
      </c>
      <c r="D677" s="208" t="s">
        <v>304</v>
      </c>
      <c r="E677" s="209" t="s">
        <v>168</v>
      </c>
      <c r="F677" s="207" t="n">
        <v>13</v>
      </c>
      <c r="G677" s="210" t="n">
        <v>6.38</v>
      </c>
      <c r="H677" s="210" t="n">
        <f aca="false">TRUNC(G677 * (1 + 26.86 / 100), 2)</f>
        <v>8.09</v>
      </c>
      <c r="I677" s="210" t="n">
        <f aca="false">TRUNC(F677 * H677, 2)</f>
        <v>105.17</v>
      </c>
      <c r="J677" s="211" t="n">
        <f aca="false">I677 / 3880273.79</f>
        <v>2.710375754181E-005</v>
      </c>
      <c r="K677" s="199"/>
    </row>
    <row r="678" s="200" customFormat="true" ht="38.25" hidden="false" customHeight="false" outlineLevel="0" collapsed="false">
      <c r="A678" s="206" t="s">
        <v>1814</v>
      </c>
      <c r="B678" s="207" t="s">
        <v>1815</v>
      </c>
      <c r="C678" s="208" t="s">
        <v>109</v>
      </c>
      <c r="D678" s="208" t="s">
        <v>1816</v>
      </c>
      <c r="E678" s="209" t="s">
        <v>168</v>
      </c>
      <c r="F678" s="207" t="n">
        <v>2</v>
      </c>
      <c r="G678" s="210" t="n">
        <v>9.53</v>
      </c>
      <c r="H678" s="210" t="n">
        <f aca="false">TRUNC(G678 * (1 + 26.86 / 100), 2)</f>
        <v>12.08</v>
      </c>
      <c r="I678" s="210" t="n">
        <f aca="false">TRUNC(F678 * H678, 2)</f>
        <v>24.16</v>
      </c>
      <c r="J678" s="211" t="n">
        <f aca="false">I678 / 3880273.79</f>
        <v>6.2263647638122E-006</v>
      </c>
    </row>
    <row r="679" s="200" customFormat="true" ht="38.25" hidden="false" customHeight="false" outlineLevel="0" collapsed="false">
      <c r="A679" s="206" t="s">
        <v>1817</v>
      </c>
      <c r="B679" s="207" t="s">
        <v>1818</v>
      </c>
      <c r="C679" s="208" t="s">
        <v>203</v>
      </c>
      <c r="D679" s="208" t="s">
        <v>1819</v>
      </c>
      <c r="E679" s="209" t="s">
        <v>168</v>
      </c>
      <c r="F679" s="207" t="n">
        <v>2</v>
      </c>
      <c r="G679" s="210" t="n">
        <v>14.06</v>
      </c>
      <c r="H679" s="210" t="n">
        <f aca="false">TRUNC(G679 * (1 + 26.86 / 100), 2)</f>
        <v>17.83</v>
      </c>
      <c r="I679" s="210" t="n">
        <f aca="false">TRUNC(F679 * H679, 2)</f>
        <v>35.66</v>
      </c>
      <c r="J679" s="211" t="n">
        <f aca="false">I679 / 3880273.79</f>
        <v>9.19007315718307E-006</v>
      </c>
    </row>
    <row r="680" s="200" customFormat="true" ht="38.25" hidden="false" customHeight="false" outlineLevel="0" collapsed="false">
      <c r="A680" s="206" t="s">
        <v>1820</v>
      </c>
      <c r="B680" s="207" t="s">
        <v>1821</v>
      </c>
      <c r="C680" s="208" t="s">
        <v>203</v>
      </c>
      <c r="D680" s="208" t="s">
        <v>1822</v>
      </c>
      <c r="E680" s="209" t="s">
        <v>168</v>
      </c>
      <c r="F680" s="207" t="n">
        <v>1</v>
      </c>
      <c r="G680" s="210" t="n">
        <v>16</v>
      </c>
      <c r="H680" s="210" t="n">
        <f aca="false">TRUNC(G680 * (1 + 26.86 / 100), 2)</f>
        <v>20.29</v>
      </c>
      <c r="I680" s="210" t="n">
        <f aca="false">TRUNC(F680 * H680, 2)</f>
        <v>20.29</v>
      </c>
      <c r="J680" s="211" t="n">
        <f aca="false">I680 / 3880273.79</f>
        <v>5.22901246099956E-006</v>
      </c>
    </row>
    <row r="681" s="200" customFormat="true" ht="51" hidden="false" customHeight="false" outlineLevel="0" collapsed="false">
      <c r="A681" s="206" t="s">
        <v>1823</v>
      </c>
      <c r="B681" s="207" t="s">
        <v>1824</v>
      </c>
      <c r="C681" s="208" t="s">
        <v>109</v>
      </c>
      <c r="D681" s="208" t="s">
        <v>1825</v>
      </c>
      <c r="E681" s="209" t="s">
        <v>168</v>
      </c>
      <c r="F681" s="207" t="n">
        <v>6</v>
      </c>
      <c r="G681" s="210" t="n">
        <v>10.87</v>
      </c>
      <c r="H681" s="210" t="n">
        <f aca="false">TRUNC(G681 * (1 + 26.86 / 100), 2)</f>
        <v>13.78</v>
      </c>
      <c r="I681" s="210" t="n">
        <f aca="false">TRUNC(F681 * H681, 2)</f>
        <v>82.68</v>
      </c>
      <c r="J681" s="211" t="n">
        <f aca="false">I681 / 3880273.79</f>
        <v>2.13077747794699E-005</v>
      </c>
    </row>
    <row r="682" s="200" customFormat="true" ht="38.25" hidden="false" customHeight="false" outlineLevel="0" collapsed="false">
      <c r="A682" s="206" t="s">
        <v>1826</v>
      </c>
      <c r="B682" s="207" t="s">
        <v>1827</v>
      </c>
      <c r="C682" s="208" t="s">
        <v>203</v>
      </c>
      <c r="D682" s="208" t="s">
        <v>1828</v>
      </c>
      <c r="E682" s="209" t="s">
        <v>168</v>
      </c>
      <c r="F682" s="207" t="n">
        <v>19</v>
      </c>
      <c r="G682" s="210" t="n">
        <v>9.24</v>
      </c>
      <c r="H682" s="210" t="n">
        <f aca="false">TRUNC(G682 * (1 + 26.86 / 100), 2)</f>
        <v>11.72</v>
      </c>
      <c r="I682" s="210" t="n">
        <f aca="false">TRUNC(F682 * H682, 2)</f>
        <v>222.68</v>
      </c>
      <c r="J682" s="211" t="n">
        <f aca="false">I682 / 3880273.79</f>
        <v>5.73877030465935E-005</v>
      </c>
    </row>
    <row r="683" s="200" customFormat="true" ht="38.25" hidden="false" customHeight="false" outlineLevel="0" collapsed="false">
      <c r="A683" s="206" t="s">
        <v>1829</v>
      </c>
      <c r="B683" s="207" t="s">
        <v>1830</v>
      </c>
      <c r="C683" s="208" t="s">
        <v>203</v>
      </c>
      <c r="D683" s="208" t="s">
        <v>1831</v>
      </c>
      <c r="E683" s="209" t="s">
        <v>168</v>
      </c>
      <c r="F683" s="207" t="n">
        <v>5</v>
      </c>
      <c r="G683" s="210" t="n">
        <v>10.1</v>
      </c>
      <c r="H683" s="210" t="n">
        <f aca="false">TRUNC(G683 * (1 + 26.86 / 100), 2)</f>
        <v>12.81</v>
      </c>
      <c r="I683" s="210" t="n">
        <f aca="false">TRUNC(F683 * H683, 2)</f>
        <v>64.05</v>
      </c>
      <c r="J683" s="211" t="n">
        <f aca="false">I683 / 3880273.79</f>
        <v>1.65065671822091E-005</v>
      </c>
      <c r="K683" s="199"/>
    </row>
    <row r="684" s="200" customFormat="true" ht="38.25" hidden="false" customHeight="false" outlineLevel="0" collapsed="false">
      <c r="A684" s="206" t="s">
        <v>1832</v>
      </c>
      <c r="B684" s="207" t="s">
        <v>1833</v>
      </c>
      <c r="C684" s="208" t="s">
        <v>203</v>
      </c>
      <c r="D684" s="208" t="s">
        <v>1834</v>
      </c>
      <c r="E684" s="209" t="s">
        <v>168</v>
      </c>
      <c r="F684" s="207" t="n">
        <v>35</v>
      </c>
      <c r="G684" s="210" t="n">
        <v>6.85</v>
      </c>
      <c r="H684" s="210" t="n">
        <f aca="false">TRUNC(G684 * (1 + 26.86 / 100), 2)</f>
        <v>8.68</v>
      </c>
      <c r="I684" s="210" t="n">
        <f aca="false">TRUNC(F684 * H684, 2)</f>
        <v>303.8</v>
      </c>
      <c r="J684" s="211" t="n">
        <f aca="false">I684 / 3880273.79</f>
        <v>7.82934443396583E-005</v>
      </c>
    </row>
    <row r="685" s="200" customFormat="true" ht="51" hidden="false" customHeight="false" outlineLevel="0" collapsed="false">
      <c r="A685" s="206" t="s">
        <v>1835</v>
      </c>
      <c r="B685" s="207" t="s">
        <v>1836</v>
      </c>
      <c r="C685" s="208" t="s">
        <v>203</v>
      </c>
      <c r="D685" s="208" t="s">
        <v>1837</v>
      </c>
      <c r="E685" s="209" t="s">
        <v>168</v>
      </c>
      <c r="F685" s="207" t="n">
        <v>10</v>
      </c>
      <c r="G685" s="210" t="n">
        <v>6.54</v>
      </c>
      <c r="H685" s="210" t="n">
        <f aca="false">TRUNC(G685 * (1 + 26.86 / 100), 2)</f>
        <v>8.29</v>
      </c>
      <c r="I685" s="210" t="n">
        <f aca="false">TRUNC(F685 * H685, 2)</f>
        <v>82.9</v>
      </c>
      <c r="J685" s="211" t="n">
        <f aca="false">I685 / 3880273.79</f>
        <v>2.13644718096039E-005</v>
      </c>
    </row>
    <row r="686" s="200" customFormat="true" ht="51" hidden="false" customHeight="false" outlineLevel="0" collapsed="false">
      <c r="A686" s="206" t="s">
        <v>1838</v>
      </c>
      <c r="B686" s="207" t="s">
        <v>1839</v>
      </c>
      <c r="C686" s="208" t="s">
        <v>203</v>
      </c>
      <c r="D686" s="208" t="s">
        <v>1840</v>
      </c>
      <c r="E686" s="209" t="s">
        <v>168</v>
      </c>
      <c r="F686" s="207" t="n">
        <v>7</v>
      </c>
      <c r="G686" s="210" t="n">
        <v>15.8</v>
      </c>
      <c r="H686" s="210" t="n">
        <f aca="false">TRUNC(G686 * (1 + 26.86 / 100), 2)</f>
        <v>20.04</v>
      </c>
      <c r="I686" s="210" t="n">
        <f aca="false">TRUNC(F686 * H686, 2)</f>
        <v>140.28</v>
      </c>
      <c r="J686" s="211" t="n">
        <f aca="false">I686 / 3880273.79</f>
        <v>3.61520881236579E-005</v>
      </c>
    </row>
    <row r="687" s="200" customFormat="true" ht="51" hidden="false" customHeight="false" outlineLevel="0" collapsed="false">
      <c r="A687" s="206" t="s">
        <v>1841</v>
      </c>
      <c r="B687" s="207" t="s">
        <v>1842</v>
      </c>
      <c r="C687" s="208" t="s">
        <v>203</v>
      </c>
      <c r="D687" s="208" t="s">
        <v>1843</v>
      </c>
      <c r="E687" s="209" t="s">
        <v>168</v>
      </c>
      <c r="F687" s="207" t="n">
        <v>2</v>
      </c>
      <c r="G687" s="210" t="n">
        <v>15.96</v>
      </c>
      <c r="H687" s="210" t="n">
        <f aca="false">TRUNC(G687 * (1 + 26.86 / 100), 2)</f>
        <v>20.24</v>
      </c>
      <c r="I687" s="210" t="n">
        <f aca="false">TRUNC(F687 * H687, 2)</f>
        <v>40.48</v>
      </c>
      <c r="J687" s="211" t="n">
        <f aca="false">I687 / 3880273.79</f>
        <v>1.04322535446655E-005</v>
      </c>
    </row>
    <row r="688" s="200" customFormat="true" ht="51" hidden="false" customHeight="false" outlineLevel="0" collapsed="false">
      <c r="A688" s="206" t="s">
        <v>1844</v>
      </c>
      <c r="B688" s="207" t="s">
        <v>1845</v>
      </c>
      <c r="C688" s="208" t="s">
        <v>203</v>
      </c>
      <c r="D688" s="208" t="s">
        <v>1846</v>
      </c>
      <c r="E688" s="209" t="s">
        <v>168</v>
      </c>
      <c r="F688" s="207" t="n">
        <v>3</v>
      </c>
      <c r="G688" s="210" t="n">
        <v>24.9</v>
      </c>
      <c r="H688" s="210" t="n">
        <f aca="false">TRUNC(G688 * (1 + 26.86 / 100), 2)</f>
        <v>31.58</v>
      </c>
      <c r="I688" s="210" t="n">
        <f aca="false">TRUNC(F688 * H688, 2)</f>
        <v>94.74</v>
      </c>
      <c r="J688" s="211" t="n">
        <f aca="false">I688 / 3880273.79</f>
        <v>2.44158028859092E-005</v>
      </c>
    </row>
    <row r="689" s="200" customFormat="true" ht="38.25" hidden="false" customHeight="false" outlineLevel="0" collapsed="false">
      <c r="A689" s="206" t="s">
        <v>1847</v>
      </c>
      <c r="B689" s="207" t="s">
        <v>1848</v>
      </c>
      <c r="C689" s="208" t="s">
        <v>203</v>
      </c>
      <c r="D689" s="208" t="s">
        <v>1849</v>
      </c>
      <c r="E689" s="209" t="s">
        <v>168</v>
      </c>
      <c r="F689" s="207" t="n">
        <v>5</v>
      </c>
      <c r="G689" s="210" t="n">
        <v>7.95</v>
      </c>
      <c r="H689" s="210" t="n">
        <f aca="false">TRUNC(G689 * (1 + 26.86 / 100), 2)</f>
        <v>10.08</v>
      </c>
      <c r="I689" s="210" t="n">
        <f aca="false">TRUNC(F689 * H689, 2)</f>
        <v>50.4</v>
      </c>
      <c r="J689" s="211" t="n">
        <f aca="false">I689 / 3880273.79</f>
        <v>1.29887741761645E-005</v>
      </c>
    </row>
    <row r="690" s="200" customFormat="true" ht="12.75" hidden="false" customHeight="false" outlineLevel="0" collapsed="false">
      <c r="A690" s="201" t="s">
        <v>1850</v>
      </c>
      <c r="B690" s="202"/>
      <c r="C690" s="202"/>
      <c r="D690" s="202" t="s">
        <v>1851</v>
      </c>
      <c r="E690" s="202"/>
      <c r="F690" s="203"/>
      <c r="G690" s="202"/>
      <c r="H690" s="202"/>
      <c r="I690" s="204" t="n">
        <v>363.57</v>
      </c>
      <c r="J690" s="205" t="n">
        <f aca="false">I690 / 3880273.79</f>
        <v>9.36969965719867E-005</v>
      </c>
      <c r="K690" s="199"/>
    </row>
    <row r="691" s="200" customFormat="true" ht="38.25" hidden="false" customHeight="false" outlineLevel="0" collapsed="false">
      <c r="A691" s="206" t="s">
        <v>1852</v>
      </c>
      <c r="B691" s="207" t="s">
        <v>1853</v>
      </c>
      <c r="C691" s="208" t="s">
        <v>203</v>
      </c>
      <c r="D691" s="208" t="s">
        <v>1854</v>
      </c>
      <c r="E691" s="209" t="s">
        <v>269</v>
      </c>
      <c r="F691" s="207" t="n">
        <v>12</v>
      </c>
      <c r="G691" s="210" t="n">
        <v>2.48</v>
      </c>
      <c r="H691" s="210" t="n">
        <f aca="false">TRUNC(G691 * (1 + 26.86 / 100), 2)</f>
        <v>3.14</v>
      </c>
      <c r="I691" s="210" t="n">
        <f aca="false">TRUNC(F691 * H691, 2)</f>
        <v>37.68</v>
      </c>
      <c r="J691" s="211" t="n">
        <f aca="false">I691 / 3880273.79</f>
        <v>9.71065497932299E-006</v>
      </c>
      <c r="K691" s="199"/>
    </row>
    <row r="692" s="200" customFormat="true" ht="38.25" hidden="false" customHeight="false" outlineLevel="0" collapsed="false">
      <c r="A692" s="206" t="s">
        <v>1855</v>
      </c>
      <c r="B692" s="207" t="s">
        <v>1856</v>
      </c>
      <c r="C692" s="208" t="s">
        <v>109</v>
      </c>
      <c r="D692" s="208" t="s">
        <v>1857</v>
      </c>
      <c r="E692" s="209" t="s">
        <v>269</v>
      </c>
      <c r="F692" s="207" t="n">
        <v>27</v>
      </c>
      <c r="G692" s="210" t="n">
        <v>9.52</v>
      </c>
      <c r="H692" s="210" t="n">
        <f aca="false">TRUNC(G692 * (1 + 26.86 / 100), 2)</f>
        <v>12.07</v>
      </c>
      <c r="I692" s="210" t="n">
        <f aca="false">TRUNC(F692 * H692, 2)</f>
        <v>325.89</v>
      </c>
      <c r="J692" s="211" t="n">
        <f aca="false">I692 / 3880273.79</f>
        <v>8.39863415926637E-005</v>
      </c>
    </row>
    <row r="693" s="200" customFormat="true" ht="12.75" hidden="false" customHeight="false" outlineLevel="0" collapsed="false">
      <c r="A693" s="201" t="s">
        <v>1858</v>
      </c>
      <c r="B693" s="202"/>
      <c r="C693" s="202"/>
      <c r="D693" s="202" t="s">
        <v>1859</v>
      </c>
      <c r="E693" s="202"/>
      <c r="F693" s="203"/>
      <c r="G693" s="202"/>
      <c r="H693" s="202"/>
      <c r="I693" s="204" t="n">
        <v>89.25</v>
      </c>
      <c r="J693" s="205" t="n">
        <f aca="false">I693 / 3880273.79</f>
        <v>2.30009542702913E-005</v>
      </c>
    </row>
    <row r="694" s="200" customFormat="true" ht="38.25" hidden="false" customHeight="false" outlineLevel="0" collapsed="false">
      <c r="A694" s="206" t="s">
        <v>1860</v>
      </c>
      <c r="B694" s="207" t="s">
        <v>1861</v>
      </c>
      <c r="C694" s="208" t="s">
        <v>203</v>
      </c>
      <c r="D694" s="208" t="s">
        <v>1862</v>
      </c>
      <c r="E694" s="209" t="s">
        <v>168</v>
      </c>
      <c r="F694" s="207" t="n">
        <v>5</v>
      </c>
      <c r="G694" s="210" t="n">
        <v>2.03</v>
      </c>
      <c r="H694" s="210" t="n">
        <f aca="false">TRUNC(G694 * (1 + 26.86 / 100), 2)</f>
        <v>2.57</v>
      </c>
      <c r="I694" s="210" t="n">
        <f aca="false">TRUNC(F694 * H694, 2)</f>
        <v>12.85</v>
      </c>
      <c r="J694" s="211" t="n">
        <f aca="false">I694 / 3880273.79</f>
        <v>3.31162198737528E-006</v>
      </c>
    </row>
    <row r="695" s="200" customFormat="true" ht="38.25" hidden="false" customHeight="false" outlineLevel="0" collapsed="false">
      <c r="A695" s="206" t="s">
        <v>1863</v>
      </c>
      <c r="B695" s="207" t="s">
        <v>1864</v>
      </c>
      <c r="C695" s="208" t="s">
        <v>109</v>
      </c>
      <c r="D695" s="208" t="s">
        <v>1865</v>
      </c>
      <c r="E695" s="209" t="s">
        <v>168</v>
      </c>
      <c r="F695" s="207" t="n">
        <v>10</v>
      </c>
      <c r="G695" s="210" t="n">
        <v>6.03</v>
      </c>
      <c r="H695" s="210" t="n">
        <f aca="false">TRUNC(G695 * (1 + 26.86 / 100), 2)</f>
        <v>7.64</v>
      </c>
      <c r="I695" s="210" t="n">
        <f aca="false">TRUNC(F695 * H695, 2)</f>
        <v>76.4</v>
      </c>
      <c r="J695" s="211" t="n">
        <f aca="false">I695 / 3880273.79</f>
        <v>1.9689332282916E-005</v>
      </c>
    </row>
    <row r="696" s="200" customFormat="true" ht="25.5" hidden="false" customHeight="false" outlineLevel="0" collapsed="false">
      <c r="A696" s="201" t="s">
        <v>1866</v>
      </c>
      <c r="B696" s="202"/>
      <c r="C696" s="202"/>
      <c r="D696" s="202" t="s">
        <v>1279</v>
      </c>
      <c r="E696" s="202"/>
      <c r="F696" s="203"/>
      <c r="G696" s="202"/>
      <c r="H696" s="202"/>
      <c r="I696" s="204" t="n">
        <v>5813.43</v>
      </c>
      <c r="J696" s="205" t="n">
        <f aca="false">I696 / 3880273.79</f>
        <v>0.00149820098132818</v>
      </c>
    </row>
    <row r="697" s="200" customFormat="true" ht="63.75" hidden="false" customHeight="false" outlineLevel="0" collapsed="false">
      <c r="A697" s="206" t="s">
        <v>1867</v>
      </c>
      <c r="B697" s="207" t="s">
        <v>1708</v>
      </c>
      <c r="C697" s="208" t="s">
        <v>109</v>
      </c>
      <c r="D697" s="208" t="s">
        <v>1709</v>
      </c>
      <c r="E697" s="209" t="s">
        <v>269</v>
      </c>
      <c r="F697" s="207" t="n">
        <v>299</v>
      </c>
      <c r="G697" s="210" t="n">
        <v>2.31</v>
      </c>
      <c r="H697" s="210" t="n">
        <f aca="false">TRUNC(G697 * (1 + 26.86 / 100), 2)</f>
        <v>2.93</v>
      </c>
      <c r="I697" s="210" t="n">
        <f aca="false">TRUNC(F697 * H697, 2)</f>
        <v>876.07</v>
      </c>
      <c r="J697" s="211" t="n">
        <f aca="false">I697 / 3880273.79</f>
        <v>0.000225775305406993</v>
      </c>
    </row>
    <row r="698" s="200" customFormat="true" ht="63.75" hidden="false" customHeight="false" outlineLevel="0" collapsed="false">
      <c r="A698" s="206" t="s">
        <v>1868</v>
      </c>
      <c r="B698" s="207" t="s">
        <v>1869</v>
      </c>
      <c r="C698" s="208" t="s">
        <v>109</v>
      </c>
      <c r="D698" s="208" t="s">
        <v>1870</v>
      </c>
      <c r="E698" s="209" t="s">
        <v>269</v>
      </c>
      <c r="F698" s="207" t="n">
        <v>9</v>
      </c>
      <c r="G698" s="210" t="n">
        <v>2.87</v>
      </c>
      <c r="H698" s="210" t="n">
        <f aca="false">TRUNC(G698 * (1 + 26.86 / 100), 2)</f>
        <v>3.64</v>
      </c>
      <c r="I698" s="210" t="n">
        <f aca="false">TRUNC(F698 * H698, 2)</f>
        <v>32.76</v>
      </c>
      <c r="J698" s="211" t="n">
        <f aca="false">I698 / 3880273.79</f>
        <v>8.44270321450693E-006</v>
      </c>
    </row>
    <row r="699" s="200" customFormat="true" ht="38.25" hidden="false" customHeight="false" outlineLevel="0" collapsed="false">
      <c r="A699" s="206" t="s">
        <v>1871</v>
      </c>
      <c r="B699" s="207" t="s">
        <v>1872</v>
      </c>
      <c r="C699" s="208" t="s">
        <v>109</v>
      </c>
      <c r="D699" s="208" t="s">
        <v>1873</v>
      </c>
      <c r="E699" s="209" t="s">
        <v>168</v>
      </c>
      <c r="F699" s="207" t="n">
        <v>10</v>
      </c>
      <c r="G699" s="210" t="n">
        <v>5.42</v>
      </c>
      <c r="H699" s="210" t="n">
        <f aca="false">TRUNC(G699 * (1 + 26.86 / 100), 2)</f>
        <v>6.87</v>
      </c>
      <c r="I699" s="210" t="n">
        <f aca="false">TRUNC(F699 * H699, 2)</f>
        <v>68.7</v>
      </c>
      <c r="J699" s="211" t="n">
        <f aca="false">I699 / 3880273.79</f>
        <v>1.77049362282242E-005</v>
      </c>
    </row>
    <row r="700" s="200" customFormat="true" ht="38.25" hidden="false" customHeight="false" outlineLevel="0" collapsed="false">
      <c r="A700" s="206" t="s">
        <v>1874</v>
      </c>
      <c r="B700" s="207" t="s">
        <v>1875</v>
      </c>
      <c r="C700" s="208" t="s">
        <v>109</v>
      </c>
      <c r="D700" s="208" t="s">
        <v>1876</v>
      </c>
      <c r="E700" s="209" t="s">
        <v>269</v>
      </c>
      <c r="F700" s="207" t="n">
        <v>154</v>
      </c>
      <c r="G700" s="210" t="n">
        <v>10.37</v>
      </c>
      <c r="H700" s="210" t="n">
        <f aca="false">TRUNC(G700 * (1 + 26.86 / 100), 2)</f>
        <v>13.15</v>
      </c>
      <c r="I700" s="210" t="n">
        <f aca="false">TRUNC(F700 * H700, 2)</f>
        <v>2025.1</v>
      </c>
      <c r="J700" s="211" t="n">
        <f aca="false">I700 / 3880273.79</f>
        <v>0.000521896162383944</v>
      </c>
    </row>
    <row r="701" s="200" customFormat="true" ht="38.25" hidden="false" customHeight="false" outlineLevel="0" collapsed="false">
      <c r="A701" s="206" t="s">
        <v>1877</v>
      </c>
      <c r="B701" s="207" t="s">
        <v>1284</v>
      </c>
      <c r="C701" s="208" t="s">
        <v>109</v>
      </c>
      <c r="D701" s="208" t="s">
        <v>1285</v>
      </c>
      <c r="E701" s="209" t="s">
        <v>269</v>
      </c>
      <c r="F701" s="207" t="n">
        <v>154</v>
      </c>
      <c r="G701" s="210" t="n">
        <v>10.32</v>
      </c>
      <c r="H701" s="210" t="n">
        <f aca="false">TRUNC(G701 * (1 + 26.86 / 100), 2)</f>
        <v>13.09</v>
      </c>
      <c r="I701" s="210" t="n">
        <f aca="false">TRUNC(F701 * H701, 2)</f>
        <v>2015.86</v>
      </c>
      <c r="J701" s="211" t="n">
        <f aca="false">I701 / 3880273.79</f>
        <v>0.000519514887118313</v>
      </c>
      <c r="K701" s="199"/>
    </row>
    <row r="702" s="200" customFormat="true" ht="38.25" hidden="false" customHeight="false" outlineLevel="0" collapsed="false">
      <c r="A702" s="206" t="s">
        <v>1878</v>
      </c>
      <c r="B702" s="207" t="s">
        <v>1879</v>
      </c>
      <c r="C702" s="208" t="s">
        <v>203</v>
      </c>
      <c r="D702" s="208" t="s">
        <v>1880</v>
      </c>
      <c r="E702" s="209" t="s">
        <v>269</v>
      </c>
      <c r="F702" s="207" t="n">
        <v>10</v>
      </c>
      <c r="G702" s="210" t="n">
        <v>20.22</v>
      </c>
      <c r="H702" s="210" t="n">
        <f aca="false">TRUNC(G702 * (1 + 26.86 / 100), 2)</f>
        <v>25.65</v>
      </c>
      <c r="I702" s="210" t="n">
        <f aca="false">TRUNC(F702 * H702, 2)</f>
        <v>256.5</v>
      </c>
      <c r="J702" s="211" t="n">
        <f aca="false">I702 / 3880273.79</f>
        <v>6.61035828608372E-005</v>
      </c>
    </row>
    <row r="703" s="200" customFormat="true" ht="25.5" hidden="false" customHeight="false" outlineLevel="0" collapsed="false">
      <c r="A703" s="206" t="s">
        <v>1881</v>
      </c>
      <c r="B703" s="207" t="s">
        <v>1882</v>
      </c>
      <c r="C703" s="208" t="s">
        <v>203</v>
      </c>
      <c r="D703" s="208" t="s">
        <v>1883</v>
      </c>
      <c r="E703" s="209" t="s">
        <v>269</v>
      </c>
      <c r="F703" s="207" t="n">
        <v>6</v>
      </c>
      <c r="G703" s="210" t="n">
        <v>42.21</v>
      </c>
      <c r="H703" s="210" t="n">
        <f aca="false">TRUNC(G703 * (1 + 26.86 / 100), 2)</f>
        <v>53.54</v>
      </c>
      <c r="I703" s="210" t="n">
        <f aca="false">TRUNC(F703 * H703, 2)</f>
        <v>321.24</v>
      </c>
      <c r="J703" s="211" t="n">
        <f aca="false">I703 / 3880273.79</f>
        <v>8.27879725466486E-005</v>
      </c>
    </row>
    <row r="704" s="200" customFormat="true" ht="25.5" hidden="false" customHeight="false" outlineLevel="0" collapsed="false">
      <c r="A704" s="206" t="s">
        <v>1884</v>
      </c>
      <c r="B704" s="207" t="s">
        <v>1700</v>
      </c>
      <c r="C704" s="208" t="s">
        <v>109</v>
      </c>
      <c r="D704" s="208" t="s">
        <v>1701</v>
      </c>
      <c r="E704" s="209" t="s">
        <v>168</v>
      </c>
      <c r="F704" s="207" t="n">
        <v>15</v>
      </c>
      <c r="G704" s="210" t="n">
        <v>11.42</v>
      </c>
      <c r="H704" s="210" t="n">
        <f aca="false">TRUNC(G704 * (1 + 26.86 / 100), 2)</f>
        <v>14.48</v>
      </c>
      <c r="I704" s="210" t="n">
        <f aca="false">TRUNC(F704 * H704, 2)</f>
        <v>217.2</v>
      </c>
      <c r="J704" s="211" t="n">
        <f aca="false">I704 / 3880273.79</f>
        <v>5.5975431568709E-005</v>
      </c>
    </row>
    <row r="705" s="200" customFormat="true" ht="12.75" hidden="false" customHeight="false" outlineLevel="0" collapsed="false">
      <c r="A705" s="201" t="s">
        <v>1885</v>
      </c>
      <c r="B705" s="202"/>
      <c r="C705" s="202"/>
      <c r="D705" s="202" t="s">
        <v>306</v>
      </c>
      <c r="E705" s="202"/>
      <c r="F705" s="203"/>
      <c r="G705" s="202"/>
      <c r="H705" s="202"/>
      <c r="I705" s="204" t="n">
        <v>4660.27</v>
      </c>
      <c r="J705" s="205" t="n">
        <f aca="false">I705 / 3880273.79</f>
        <v>0.00120101576646735</v>
      </c>
    </row>
    <row r="706" s="200" customFormat="true" ht="38.25" hidden="false" customHeight="false" outlineLevel="0" collapsed="false">
      <c r="A706" s="206" t="s">
        <v>1886</v>
      </c>
      <c r="B706" s="207" t="s">
        <v>566</v>
      </c>
      <c r="C706" s="208" t="s">
        <v>109</v>
      </c>
      <c r="D706" s="208" t="s">
        <v>567</v>
      </c>
      <c r="E706" s="209" t="s">
        <v>168</v>
      </c>
      <c r="F706" s="207" t="n">
        <v>4</v>
      </c>
      <c r="G706" s="210" t="n">
        <v>32.15</v>
      </c>
      <c r="H706" s="210" t="n">
        <f aca="false">TRUNC(G706 * (1 + 26.86 / 100), 2)</f>
        <v>40.78</v>
      </c>
      <c r="I706" s="210" t="n">
        <f aca="false">TRUNC(F706 * H706, 2)</f>
        <v>163.12</v>
      </c>
      <c r="J706" s="211" t="n">
        <f aca="false">I706 / 3880273.79</f>
        <v>4.20382707066658E-005</v>
      </c>
    </row>
    <row r="707" s="200" customFormat="true" ht="51" hidden="false" customHeight="false" outlineLevel="0" collapsed="false">
      <c r="A707" s="206" t="s">
        <v>1887</v>
      </c>
      <c r="B707" s="207" t="s">
        <v>1888</v>
      </c>
      <c r="C707" s="208" t="s">
        <v>109</v>
      </c>
      <c r="D707" s="208" t="s">
        <v>1889</v>
      </c>
      <c r="E707" s="209" t="s">
        <v>168</v>
      </c>
      <c r="F707" s="207" t="n">
        <v>20</v>
      </c>
      <c r="G707" s="210" t="n">
        <v>70.16</v>
      </c>
      <c r="H707" s="210" t="n">
        <f aca="false">TRUNC(G707 * (1 + 26.86 / 100), 2)</f>
        <v>89</v>
      </c>
      <c r="I707" s="210" t="n">
        <f aca="false">TRUNC(F707 * H707, 2)</f>
        <v>1780</v>
      </c>
      <c r="J707" s="211" t="n">
        <f aca="false">I707 / 3880273.79</f>
        <v>0.000458730516539143</v>
      </c>
      <c r="K707" s="199"/>
    </row>
    <row r="708" s="200" customFormat="true" ht="63.75" hidden="false" customHeight="false" outlineLevel="0" collapsed="false">
      <c r="A708" s="206" t="s">
        <v>1890</v>
      </c>
      <c r="B708" s="207" t="s">
        <v>1891</v>
      </c>
      <c r="C708" s="208" t="s">
        <v>109</v>
      </c>
      <c r="D708" s="208" t="s">
        <v>1892</v>
      </c>
      <c r="E708" s="209" t="s">
        <v>168</v>
      </c>
      <c r="F708" s="207" t="n">
        <v>1</v>
      </c>
      <c r="G708" s="210" t="n">
        <v>67.53</v>
      </c>
      <c r="H708" s="210" t="n">
        <f aca="false">TRUNC(G708 * (1 + 26.86 / 100), 2)</f>
        <v>85.66</v>
      </c>
      <c r="I708" s="210" t="n">
        <f aca="false">TRUNC(F708 * H708, 2)</f>
        <v>85.66</v>
      </c>
      <c r="J708" s="211" t="n">
        <f aca="false">I708 / 3880273.79</f>
        <v>2.20757618240129E-005</v>
      </c>
      <c r="K708" s="199"/>
    </row>
    <row r="709" s="200" customFormat="true" ht="63.75" hidden="false" customHeight="false" outlineLevel="0" collapsed="false">
      <c r="A709" s="206" t="s">
        <v>1893</v>
      </c>
      <c r="B709" s="207" t="s">
        <v>570</v>
      </c>
      <c r="C709" s="208" t="s">
        <v>109</v>
      </c>
      <c r="D709" s="208" t="s">
        <v>571</v>
      </c>
      <c r="E709" s="209" t="s">
        <v>168</v>
      </c>
      <c r="F709" s="207" t="n">
        <v>5</v>
      </c>
      <c r="G709" s="210" t="n">
        <v>82.31</v>
      </c>
      <c r="H709" s="210" t="n">
        <f aca="false">TRUNC(G709 * (1 + 26.86 / 100), 2)</f>
        <v>104.41</v>
      </c>
      <c r="I709" s="210" t="n">
        <f aca="false">TRUNC(F709 * H709, 2)</f>
        <v>522.05</v>
      </c>
      <c r="J709" s="211" t="n">
        <f aca="false">I709 / 3880273.79</f>
        <v>0.000134539475370371</v>
      </c>
    </row>
    <row r="710" s="200" customFormat="true" ht="63.75" hidden="false" customHeight="false" outlineLevel="0" collapsed="false">
      <c r="A710" s="206" t="s">
        <v>1894</v>
      </c>
      <c r="B710" s="207" t="s">
        <v>1895</v>
      </c>
      <c r="C710" s="208" t="s">
        <v>109</v>
      </c>
      <c r="D710" s="208" t="s">
        <v>1896</v>
      </c>
      <c r="E710" s="209" t="s">
        <v>168</v>
      </c>
      <c r="F710" s="207" t="n">
        <v>2</v>
      </c>
      <c r="G710" s="210" t="n">
        <v>96.21</v>
      </c>
      <c r="H710" s="210" t="n">
        <f aca="false">TRUNC(G710 * (1 + 26.86 / 100), 2)</f>
        <v>122.05</v>
      </c>
      <c r="I710" s="210" t="n">
        <f aca="false">TRUNC(F710 * H710, 2)</f>
        <v>244.1</v>
      </c>
      <c r="J710" s="211" t="n">
        <f aca="false">I710 / 3880273.79</f>
        <v>6.29079320714634E-005</v>
      </c>
      <c r="K710" s="199"/>
    </row>
    <row r="711" s="200" customFormat="true" ht="38.25" hidden="false" customHeight="false" outlineLevel="0" collapsed="false">
      <c r="A711" s="206" t="s">
        <v>1897</v>
      </c>
      <c r="B711" s="207" t="s">
        <v>308</v>
      </c>
      <c r="C711" s="208" t="s">
        <v>109</v>
      </c>
      <c r="D711" s="208" t="s">
        <v>309</v>
      </c>
      <c r="E711" s="209" t="s">
        <v>168</v>
      </c>
      <c r="F711" s="207" t="n">
        <v>15</v>
      </c>
      <c r="G711" s="210" t="n">
        <v>33.13</v>
      </c>
      <c r="H711" s="210" t="n">
        <f aca="false">TRUNC(G711 * (1 + 26.86 / 100), 2)</f>
        <v>42.02</v>
      </c>
      <c r="I711" s="210" t="n">
        <f aca="false">TRUNC(F711 * H711, 2)</f>
        <v>630.3</v>
      </c>
      <c r="J711" s="211" t="n">
        <f aca="false">I711 / 3880273.79</f>
        <v>0.000162436991334057</v>
      </c>
    </row>
    <row r="712" s="200" customFormat="true" ht="51" hidden="false" customHeight="false" outlineLevel="0" collapsed="false">
      <c r="A712" s="206" t="s">
        <v>1898</v>
      </c>
      <c r="B712" s="207" t="s">
        <v>1899</v>
      </c>
      <c r="C712" s="208" t="s">
        <v>109</v>
      </c>
      <c r="D712" s="208" t="s">
        <v>1900</v>
      </c>
      <c r="E712" s="209" t="s">
        <v>168</v>
      </c>
      <c r="F712" s="207" t="n">
        <v>8</v>
      </c>
      <c r="G712" s="210" t="n">
        <v>66.74</v>
      </c>
      <c r="H712" s="210" t="n">
        <f aca="false">TRUNC(G712 * (1 + 26.86 / 100), 2)</f>
        <v>84.66</v>
      </c>
      <c r="I712" s="210" t="n">
        <f aca="false">TRUNC(F712 * H712, 2)</f>
        <v>677.28</v>
      </c>
      <c r="J712" s="211" t="n">
        <f aca="false">I712 / 3880273.79</f>
        <v>0.000174544384405411</v>
      </c>
    </row>
    <row r="713" s="200" customFormat="true" ht="38.25" hidden="false" customHeight="false" outlineLevel="0" collapsed="false">
      <c r="A713" s="206" t="s">
        <v>1901</v>
      </c>
      <c r="B713" s="207" t="s">
        <v>311</v>
      </c>
      <c r="C713" s="208" t="s">
        <v>109</v>
      </c>
      <c r="D713" s="208" t="s">
        <v>312</v>
      </c>
      <c r="E713" s="209" t="s">
        <v>168</v>
      </c>
      <c r="F713" s="207" t="n">
        <v>1</v>
      </c>
      <c r="G713" s="210" t="n">
        <v>30.87</v>
      </c>
      <c r="H713" s="210" t="n">
        <f aca="false">TRUNC(G713 * (1 + 26.86 / 100), 2)</f>
        <v>39.16</v>
      </c>
      <c r="I713" s="210" t="n">
        <f aca="false">TRUNC(F713 * H713, 2)</f>
        <v>39.16</v>
      </c>
      <c r="J713" s="211" t="n">
        <f aca="false">I713 / 3880273.79</f>
        <v>1.00920713638612E-005</v>
      </c>
      <c r="K713" s="199"/>
    </row>
    <row r="714" s="200" customFormat="true" ht="76.5" hidden="false" customHeight="false" outlineLevel="0" collapsed="false">
      <c r="A714" s="206" t="s">
        <v>1902</v>
      </c>
      <c r="B714" s="207" t="s">
        <v>1903</v>
      </c>
      <c r="C714" s="208" t="s">
        <v>109</v>
      </c>
      <c r="D714" s="208" t="s">
        <v>1904</v>
      </c>
      <c r="E714" s="209" t="s">
        <v>168</v>
      </c>
      <c r="F714" s="207" t="n">
        <v>4</v>
      </c>
      <c r="G714" s="210" t="n">
        <v>102.2</v>
      </c>
      <c r="H714" s="210" t="n">
        <f aca="false">TRUNC(G714 * (1 + 26.86 / 100), 2)</f>
        <v>129.65</v>
      </c>
      <c r="I714" s="210" t="n">
        <f aca="false">TRUNC(F714 * H714, 2)</f>
        <v>518.6</v>
      </c>
      <c r="J714" s="211" t="n">
        <f aca="false">I714 / 3880273.79</f>
        <v>0.000133650362852359</v>
      </c>
    </row>
    <row r="715" s="200" customFormat="true" ht="12.75" hidden="false" customHeight="false" outlineLevel="0" collapsed="false">
      <c r="A715" s="201" t="s">
        <v>1905</v>
      </c>
      <c r="B715" s="202"/>
      <c r="C715" s="202"/>
      <c r="D715" s="202" t="s">
        <v>1906</v>
      </c>
      <c r="E715" s="202"/>
      <c r="F715" s="203"/>
      <c r="G715" s="202"/>
      <c r="H715" s="202"/>
      <c r="I715" s="204" t="n">
        <v>26063.02</v>
      </c>
      <c r="J715" s="205" t="n">
        <f aca="false">I715 / 3880273.79</f>
        <v>0.00671679922874721</v>
      </c>
    </row>
    <row r="716" s="200" customFormat="true" ht="25.5" hidden="false" customHeight="false" outlineLevel="0" collapsed="false">
      <c r="A716" s="201" t="s">
        <v>1907</v>
      </c>
      <c r="B716" s="202"/>
      <c r="C716" s="202"/>
      <c r="D716" s="202" t="s">
        <v>1908</v>
      </c>
      <c r="E716" s="202"/>
      <c r="F716" s="203"/>
      <c r="G716" s="202"/>
      <c r="H716" s="202"/>
      <c r="I716" s="204" t="n">
        <v>10316.56</v>
      </c>
      <c r="J716" s="205" t="n">
        <f aca="false">I716 / 3880273.79</f>
        <v>0.00265871960545341</v>
      </c>
    </row>
    <row r="717" s="200" customFormat="true" ht="51" hidden="false" customHeight="false" outlineLevel="0" collapsed="false">
      <c r="A717" s="206" t="s">
        <v>1909</v>
      </c>
      <c r="B717" s="207" t="s">
        <v>1910</v>
      </c>
      <c r="C717" s="208" t="s">
        <v>109</v>
      </c>
      <c r="D717" s="208" t="s">
        <v>1911</v>
      </c>
      <c r="E717" s="209" t="s">
        <v>269</v>
      </c>
      <c r="F717" s="207" t="n">
        <v>45</v>
      </c>
      <c r="G717" s="210" t="n">
        <v>14.32</v>
      </c>
      <c r="H717" s="210" t="n">
        <f aca="false">TRUNC(G717 * (1 + 26.86 / 100), 2)</f>
        <v>18.16</v>
      </c>
      <c r="I717" s="210" t="n">
        <f aca="false">TRUNC(F717 * H717, 2)</f>
        <v>817.2</v>
      </c>
      <c r="J717" s="211" t="n">
        <f aca="false">I717 / 3880273.79</f>
        <v>0.000210603695570667</v>
      </c>
    </row>
    <row r="718" s="200" customFormat="true" ht="51" hidden="false" customHeight="false" outlineLevel="0" collapsed="false">
      <c r="A718" s="206" t="s">
        <v>1912</v>
      </c>
      <c r="B718" s="207" t="s">
        <v>1913</v>
      </c>
      <c r="C718" s="208" t="s">
        <v>109</v>
      </c>
      <c r="D718" s="208" t="s">
        <v>1914</v>
      </c>
      <c r="E718" s="209" t="s">
        <v>269</v>
      </c>
      <c r="F718" s="207" t="n">
        <v>152</v>
      </c>
      <c r="G718" s="210" t="n">
        <v>20.76</v>
      </c>
      <c r="H718" s="210" t="n">
        <f aca="false">TRUNC(G718 * (1 + 26.86 / 100), 2)</f>
        <v>26.33</v>
      </c>
      <c r="I718" s="210" t="n">
        <f aca="false">TRUNC(F718 * H718, 2)</f>
        <v>4002.16</v>
      </c>
      <c r="J718" s="211" t="n">
        <f aca="false">I718 / 3880273.79</f>
        <v>0.0010314117550968</v>
      </c>
    </row>
    <row r="719" s="200" customFormat="true" ht="51" hidden="false" customHeight="false" outlineLevel="0" collapsed="false">
      <c r="A719" s="206" t="s">
        <v>1915</v>
      </c>
      <c r="B719" s="207" t="s">
        <v>1916</v>
      </c>
      <c r="C719" s="208" t="s">
        <v>109</v>
      </c>
      <c r="D719" s="208" t="s">
        <v>1917</v>
      </c>
      <c r="E719" s="209" t="s">
        <v>269</v>
      </c>
      <c r="F719" s="207" t="n">
        <v>60</v>
      </c>
      <c r="G719" s="210" t="n">
        <v>31.52</v>
      </c>
      <c r="H719" s="210" t="n">
        <f aca="false">TRUNC(G719 * (1 + 26.86 / 100), 2)</f>
        <v>39.98</v>
      </c>
      <c r="I719" s="210" t="n">
        <f aca="false">TRUNC(F719 * H719, 2)</f>
        <v>2398.8</v>
      </c>
      <c r="J719" s="211" t="n">
        <f aca="false">I719 / 3880273.79</f>
        <v>0.00061820379947983</v>
      </c>
    </row>
    <row r="720" s="200" customFormat="true" ht="51" hidden="false" customHeight="false" outlineLevel="0" collapsed="false">
      <c r="A720" s="206" t="s">
        <v>1918</v>
      </c>
      <c r="B720" s="207" t="s">
        <v>1919</v>
      </c>
      <c r="C720" s="208" t="s">
        <v>109</v>
      </c>
      <c r="D720" s="208" t="s">
        <v>1920</v>
      </c>
      <c r="E720" s="209" t="s">
        <v>269</v>
      </c>
      <c r="F720" s="207" t="n">
        <v>60</v>
      </c>
      <c r="G720" s="210" t="n">
        <v>40.71</v>
      </c>
      <c r="H720" s="210" t="n">
        <f aca="false">TRUNC(G720 * (1 + 26.86 / 100), 2)</f>
        <v>51.64</v>
      </c>
      <c r="I720" s="210" t="n">
        <f aca="false">TRUNC(F720 * H720, 2)</f>
        <v>3098.4</v>
      </c>
      <c r="J720" s="211" t="n">
        <f aca="false">I720 / 3880273.79</f>
        <v>0.000798500355306114</v>
      </c>
    </row>
    <row r="721" s="200" customFormat="true" ht="25.5" hidden="false" customHeight="false" outlineLevel="0" collapsed="false">
      <c r="A721" s="201" t="s">
        <v>1921</v>
      </c>
      <c r="B721" s="202"/>
      <c r="C721" s="202"/>
      <c r="D721" s="202" t="s">
        <v>1922</v>
      </c>
      <c r="E721" s="202"/>
      <c r="F721" s="203"/>
      <c r="G721" s="202"/>
      <c r="H721" s="202"/>
      <c r="I721" s="204" t="n">
        <v>7225.3</v>
      </c>
      <c r="J721" s="205" t="n">
        <f aca="false">I721 / 3880273.79</f>
        <v>0.00186205932648892</v>
      </c>
    </row>
    <row r="722" s="200" customFormat="true" ht="63.75" hidden="false" customHeight="false" outlineLevel="0" collapsed="false">
      <c r="A722" s="206" t="s">
        <v>1923</v>
      </c>
      <c r="B722" s="207" t="s">
        <v>1924</v>
      </c>
      <c r="C722" s="208" t="s">
        <v>109</v>
      </c>
      <c r="D722" s="208" t="s">
        <v>1925</v>
      </c>
      <c r="E722" s="209" t="s">
        <v>168</v>
      </c>
      <c r="F722" s="207" t="n">
        <v>26</v>
      </c>
      <c r="G722" s="210" t="n">
        <v>6.91</v>
      </c>
      <c r="H722" s="210" t="n">
        <f aca="false">TRUNC(G722 * (1 + 26.86 / 100), 2)</f>
        <v>8.76</v>
      </c>
      <c r="I722" s="210" t="n">
        <f aca="false">TRUNC(F722 * H722, 2)</f>
        <v>227.76</v>
      </c>
      <c r="J722" s="211" t="n">
        <f aca="false">I722 / 3880273.79</f>
        <v>5.86968890151434E-005</v>
      </c>
    </row>
    <row r="723" s="200" customFormat="true" ht="63.75" hidden="false" customHeight="false" outlineLevel="0" collapsed="false">
      <c r="A723" s="206" t="s">
        <v>1926</v>
      </c>
      <c r="B723" s="207" t="s">
        <v>1927</v>
      </c>
      <c r="C723" s="208" t="s">
        <v>203</v>
      </c>
      <c r="D723" s="208" t="s">
        <v>1928</v>
      </c>
      <c r="E723" s="209" t="s">
        <v>168</v>
      </c>
      <c r="F723" s="207" t="n">
        <v>26</v>
      </c>
      <c r="G723" s="210" t="n">
        <v>3.72</v>
      </c>
      <c r="H723" s="210" t="n">
        <f aca="false">TRUNC(G723 * (1 + 26.86 / 100), 2)</f>
        <v>4.71</v>
      </c>
      <c r="I723" s="210" t="n">
        <f aca="false">TRUNC(F723 * H723, 2)</f>
        <v>122.46</v>
      </c>
      <c r="J723" s="211" t="n">
        <f aca="false">I723 / 3880273.79</f>
        <v>3.15596286827997E-005</v>
      </c>
    </row>
    <row r="724" s="200" customFormat="true" ht="63.75" hidden="false" customHeight="false" outlineLevel="0" collapsed="false">
      <c r="A724" s="206" t="s">
        <v>1929</v>
      </c>
      <c r="B724" s="207" t="s">
        <v>1930</v>
      </c>
      <c r="C724" s="208" t="s">
        <v>109</v>
      </c>
      <c r="D724" s="208" t="s">
        <v>1931</v>
      </c>
      <c r="E724" s="209" t="s">
        <v>168</v>
      </c>
      <c r="F724" s="207" t="n">
        <v>4</v>
      </c>
      <c r="G724" s="210" t="n">
        <v>5.43</v>
      </c>
      <c r="H724" s="210" t="n">
        <f aca="false">TRUNC(G724 * (1 + 26.86 / 100), 2)</f>
        <v>6.88</v>
      </c>
      <c r="I724" s="210" t="n">
        <f aca="false">TRUNC(F724 * H724, 2)</f>
        <v>27.52</v>
      </c>
      <c r="J724" s="211" t="n">
        <f aca="false">I724 / 3880273.79</f>
        <v>7.09228304222316E-006</v>
      </c>
      <c r="K724" s="199"/>
    </row>
    <row r="725" s="200" customFormat="true" ht="51" hidden="false" customHeight="false" outlineLevel="0" collapsed="false">
      <c r="A725" s="206" t="s">
        <v>1932</v>
      </c>
      <c r="B725" s="207" t="s">
        <v>1933</v>
      </c>
      <c r="C725" s="208" t="s">
        <v>109</v>
      </c>
      <c r="D725" s="208" t="s">
        <v>1934</v>
      </c>
      <c r="E725" s="209" t="s">
        <v>168</v>
      </c>
      <c r="F725" s="207" t="n">
        <v>55</v>
      </c>
      <c r="G725" s="210" t="n">
        <v>7.97</v>
      </c>
      <c r="H725" s="210" t="n">
        <f aca="false">TRUNC(G725 * (1 + 26.86 / 100), 2)</f>
        <v>10.11</v>
      </c>
      <c r="I725" s="210" t="n">
        <f aca="false">TRUNC(F725 * H725, 2)</f>
        <v>556.05</v>
      </c>
      <c r="J725" s="211" t="n">
        <f aca="false">I725 / 3880273.79</f>
        <v>0.000143301743663815</v>
      </c>
      <c r="K725" s="199"/>
    </row>
    <row r="726" s="200" customFormat="true" ht="51" hidden="false" customHeight="false" outlineLevel="0" collapsed="false">
      <c r="A726" s="206" t="s">
        <v>1935</v>
      </c>
      <c r="B726" s="207" t="s">
        <v>1936</v>
      </c>
      <c r="C726" s="208" t="s">
        <v>109</v>
      </c>
      <c r="D726" s="208" t="s">
        <v>1937</v>
      </c>
      <c r="E726" s="209" t="s">
        <v>168</v>
      </c>
      <c r="F726" s="207" t="n">
        <v>6</v>
      </c>
      <c r="G726" s="210" t="n">
        <v>8.32</v>
      </c>
      <c r="H726" s="210" t="n">
        <f aca="false">TRUNC(G726 * (1 + 26.86 / 100), 2)</f>
        <v>10.55</v>
      </c>
      <c r="I726" s="210" t="n">
        <f aca="false">TRUNC(F726 * H726, 2)</f>
        <v>63.3</v>
      </c>
      <c r="J726" s="211" t="n">
        <f aca="false">I726 / 3880273.79</f>
        <v>1.63132818522066E-005</v>
      </c>
    </row>
    <row r="727" s="200" customFormat="true" ht="51" hidden="false" customHeight="false" outlineLevel="0" collapsed="false">
      <c r="A727" s="206" t="s">
        <v>1938</v>
      </c>
      <c r="B727" s="207" t="s">
        <v>1939</v>
      </c>
      <c r="C727" s="208" t="s">
        <v>109</v>
      </c>
      <c r="D727" s="208" t="s">
        <v>1940</v>
      </c>
      <c r="E727" s="209" t="s">
        <v>168</v>
      </c>
      <c r="F727" s="207" t="n">
        <v>10</v>
      </c>
      <c r="G727" s="210" t="n">
        <v>13.23</v>
      </c>
      <c r="H727" s="210" t="n">
        <f aca="false">TRUNC(G727 * (1 + 26.86 / 100), 2)</f>
        <v>16.78</v>
      </c>
      <c r="I727" s="210" t="n">
        <f aca="false">TRUNC(F727 * H727, 2)</f>
        <v>167.8</v>
      </c>
      <c r="J727" s="211" t="n">
        <f aca="false">I727 / 3880273.79</f>
        <v>4.32443711658811E-005</v>
      </c>
    </row>
    <row r="728" s="200" customFormat="true" ht="51" hidden="false" customHeight="false" outlineLevel="0" collapsed="false">
      <c r="A728" s="206" t="s">
        <v>1941</v>
      </c>
      <c r="B728" s="207" t="s">
        <v>1942</v>
      </c>
      <c r="C728" s="208" t="s">
        <v>109</v>
      </c>
      <c r="D728" s="208" t="s">
        <v>1943</v>
      </c>
      <c r="E728" s="209" t="s">
        <v>168</v>
      </c>
      <c r="F728" s="207" t="n">
        <v>1</v>
      </c>
      <c r="G728" s="210" t="n">
        <v>13.73</v>
      </c>
      <c r="H728" s="210" t="n">
        <f aca="false">TRUNC(G728 * (1 + 26.86 / 100), 2)</f>
        <v>17.41</v>
      </c>
      <c r="I728" s="210" t="n">
        <f aca="false">TRUNC(F728 * H728, 2)</f>
        <v>17.41</v>
      </c>
      <c r="J728" s="211" t="n">
        <f aca="false">I728 / 3880273.79</f>
        <v>4.48679679379016E-006</v>
      </c>
      <c r="K728" s="199"/>
    </row>
    <row r="729" s="200" customFormat="true" ht="63.75" hidden="false" customHeight="false" outlineLevel="0" collapsed="false">
      <c r="A729" s="206" t="s">
        <v>1944</v>
      </c>
      <c r="B729" s="207" t="s">
        <v>1945</v>
      </c>
      <c r="C729" s="208" t="s">
        <v>109</v>
      </c>
      <c r="D729" s="208" t="s">
        <v>1946</v>
      </c>
      <c r="E729" s="209" t="s">
        <v>168</v>
      </c>
      <c r="F729" s="207" t="n">
        <v>1</v>
      </c>
      <c r="G729" s="210" t="n">
        <v>12.66</v>
      </c>
      <c r="H729" s="210" t="n">
        <f aca="false">TRUNC(G729 * (1 + 26.86 / 100), 2)</f>
        <v>16.06</v>
      </c>
      <c r="I729" s="210" t="n">
        <f aca="false">TRUNC(F729 * H729, 2)</f>
        <v>16.06</v>
      </c>
      <c r="J729" s="211" t="n">
        <f aca="false">I729 / 3880273.79</f>
        <v>4.13888319978576E-006</v>
      </c>
    </row>
    <row r="730" s="200" customFormat="true" ht="63.75" hidden="false" customHeight="false" outlineLevel="0" collapsed="false">
      <c r="A730" s="206" t="s">
        <v>1947</v>
      </c>
      <c r="B730" s="207" t="s">
        <v>1948</v>
      </c>
      <c r="C730" s="208" t="s">
        <v>109</v>
      </c>
      <c r="D730" s="208" t="s">
        <v>1949</v>
      </c>
      <c r="E730" s="209" t="s">
        <v>168</v>
      </c>
      <c r="F730" s="207" t="n">
        <v>2</v>
      </c>
      <c r="G730" s="210" t="n">
        <v>27.51</v>
      </c>
      <c r="H730" s="210" t="n">
        <f aca="false">TRUNC(G730 * (1 + 26.86 / 100), 2)</f>
        <v>34.89</v>
      </c>
      <c r="I730" s="210" t="n">
        <f aca="false">TRUNC(F730 * H730, 2)</f>
        <v>69.78</v>
      </c>
      <c r="J730" s="211" t="n">
        <f aca="false">I730 / 3880273.79</f>
        <v>1.79832671034278E-005</v>
      </c>
    </row>
    <row r="731" s="200" customFormat="true" ht="63.75" hidden="false" customHeight="false" outlineLevel="0" collapsed="false">
      <c r="A731" s="206" t="s">
        <v>1950</v>
      </c>
      <c r="B731" s="207" t="s">
        <v>1951</v>
      </c>
      <c r="C731" s="208" t="s">
        <v>109</v>
      </c>
      <c r="D731" s="208" t="s">
        <v>1952</v>
      </c>
      <c r="E731" s="209" t="s">
        <v>168</v>
      </c>
      <c r="F731" s="207" t="n">
        <v>3</v>
      </c>
      <c r="G731" s="210" t="n">
        <v>17.22</v>
      </c>
      <c r="H731" s="210" t="n">
        <f aca="false">TRUNC(G731 * (1 + 26.86 / 100), 2)</f>
        <v>21.84</v>
      </c>
      <c r="I731" s="210" t="n">
        <f aca="false">TRUNC(F731 * H731, 2)</f>
        <v>65.52</v>
      </c>
      <c r="J731" s="211" t="n">
        <f aca="false">I731 / 3880273.79</f>
        <v>1.68854064290139E-005</v>
      </c>
    </row>
    <row r="732" s="200" customFormat="true" ht="63.75" hidden="false" customHeight="false" outlineLevel="0" collapsed="false">
      <c r="A732" s="206" t="s">
        <v>1953</v>
      </c>
      <c r="B732" s="207" t="s">
        <v>1954</v>
      </c>
      <c r="C732" s="208" t="s">
        <v>109</v>
      </c>
      <c r="D732" s="208" t="s">
        <v>1955</v>
      </c>
      <c r="E732" s="209" t="s">
        <v>168</v>
      </c>
      <c r="F732" s="207" t="n">
        <v>32</v>
      </c>
      <c r="G732" s="210" t="n">
        <v>25.01</v>
      </c>
      <c r="H732" s="210" t="n">
        <f aca="false">TRUNC(G732 * (1 + 26.86 / 100), 2)</f>
        <v>31.72</v>
      </c>
      <c r="I732" s="210" t="n">
        <f aca="false">TRUNC(F732 * H732, 2)</f>
        <v>1015.04</v>
      </c>
      <c r="J732" s="211" t="n">
        <f aca="false">I732 / 3880273.79</f>
        <v>0.00026158978848758</v>
      </c>
    </row>
    <row r="733" s="200" customFormat="true" ht="63.75" hidden="false" customHeight="false" outlineLevel="0" collapsed="false">
      <c r="A733" s="206" t="s">
        <v>1956</v>
      </c>
      <c r="B733" s="207" t="s">
        <v>1957</v>
      </c>
      <c r="C733" s="208" t="s">
        <v>109</v>
      </c>
      <c r="D733" s="208" t="s">
        <v>1958</v>
      </c>
      <c r="E733" s="209" t="s">
        <v>168</v>
      </c>
      <c r="F733" s="207" t="n">
        <v>15</v>
      </c>
      <c r="G733" s="210" t="n">
        <v>4.46</v>
      </c>
      <c r="H733" s="210" t="n">
        <f aca="false">TRUNC(G733 * (1 + 26.86 / 100), 2)</f>
        <v>5.65</v>
      </c>
      <c r="I733" s="210" t="n">
        <f aca="false">TRUNC(F733 * H733, 2)</f>
        <v>84.75</v>
      </c>
      <c r="J733" s="211" t="n">
        <f aca="false">I733 / 3880273.79</f>
        <v>2.18412422902766E-005</v>
      </c>
      <c r="K733" s="199"/>
    </row>
    <row r="734" s="200" customFormat="true" ht="51" hidden="false" customHeight="false" outlineLevel="0" collapsed="false">
      <c r="A734" s="206" t="s">
        <v>1959</v>
      </c>
      <c r="B734" s="207" t="s">
        <v>1960</v>
      </c>
      <c r="C734" s="208" t="s">
        <v>109</v>
      </c>
      <c r="D734" s="208" t="s">
        <v>1961</v>
      </c>
      <c r="E734" s="209" t="s">
        <v>168</v>
      </c>
      <c r="F734" s="207" t="n">
        <v>60</v>
      </c>
      <c r="G734" s="210" t="n">
        <v>6.34</v>
      </c>
      <c r="H734" s="210" t="n">
        <f aca="false">TRUNC(G734 * (1 + 26.86 / 100), 2)</f>
        <v>8.04</v>
      </c>
      <c r="I734" s="210" t="n">
        <f aca="false">TRUNC(F734 * H734, 2)</f>
        <v>482.4</v>
      </c>
      <c r="J734" s="211" t="n">
        <f aca="false">I734 / 3880273.79</f>
        <v>0.000124321124257575</v>
      </c>
    </row>
    <row r="735" s="200" customFormat="true" ht="51" hidden="false" customHeight="false" outlineLevel="0" collapsed="false">
      <c r="A735" s="206" t="s">
        <v>1962</v>
      </c>
      <c r="B735" s="207" t="s">
        <v>1963</v>
      </c>
      <c r="C735" s="208" t="s">
        <v>109</v>
      </c>
      <c r="D735" s="208" t="s">
        <v>1964</v>
      </c>
      <c r="E735" s="209" t="s">
        <v>168</v>
      </c>
      <c r="F735" s="207" t="n">
        <v>24</v>
      </c>
      <c r="G735" s="210" t="n">
        <v>10.4</v>
      </c>
      <c r="H735" s="210" t="n">
        <f aca="false">TRUNC(G735 * (1 + 26.86 / 100), 2)</f>
        <v>13.19</v>
      </c>
      <c r="I735" s="210" t="n">
        <f aca="false">TRUNC(F735 * H735, 2)</f>
        <v>316.56</v>
      </c>
      <c r="J735" s="211" t="n">
        <f aca="false">I735 / 3880273.79</f>
        <v>8.15818720874333E-005</v>
      </c>
      <c r="K735" s="199"/>
    </row>
    <row r="736" s="200" customFormat="true" ht="63.75" hidden="false" customHeight="false" outlineLevel="0" collapsed="false">
      <c r="A736" s="206" t="s">
        <v>1965</v>
      </c>
      <c r="B736" s="207" t="s">
        <v>1966</v>
      </c>
      <c r="C736" s="208" t="s">
        <v>109</v>
      </c>
      <c r="D736" s="208" t="s">
        <v>1967</v>
      </c>
      <c r="E736" s="209" t="s">
        <v>168</v>
      </c>
      <c r="F736" s="207" t="n">
        <v>20</v>
      </c>
      <c r="G736" s="210" t="n">
        <v>13.19</v>
      </c>
      <c r="H736" s="210" t="n">
        <f aca="false">TRUNC(G736 * (1 + 26.86 / 100), 2)</f>
        <v>16.73</v>
      </c>
      <c r="I736" s="210" t="n">
        <f aca="false">TRUNC(F736 * H736, 2)</f>
        <v>334.6</v>
      </c>
      <c r="J736" s="211" t="n">
        <f aca="false">I736 / 3880273.79</f>
        <v>8.62310285584255E-005</v>
      </c>
    </row>
    <row r="737" s="200" customFormat="true" ht="51" hidden="false" customHeight="false" outlineLevel="0" collapsed="false">
      <c r="A737" s="206" t="s">
        <v>1968</v>
      </c>
      <c r="B737" s="207" t="s">
        <v>1969</v>
      </c>
      <c r="C737" s="208" t="s">
        <v>109</v>
      </c>
      <c r="D737" s="208" t="s">
        <v>1970</v>
      </c>
      <c r="E737" s="209" t="s">
        <v>168</v>
      </c>
      <c r="F737" s="207" t="n">
        <v>25</v>
      </c>
      <c r="G737" s="210" t="n">
        <v>13.82</v>
      </c>
      <c r="H737" s="210" t="n">
        <f aca="false">TRUNC(G737 * (1 + 26.86 / 100), 2)</f>
        <v>17.53</v>
      </c>
      <c r="I737" s="210" t="n">
        <f aca="false">TRUNC(F737 * H737, 2)</f>
        <v>438.25</v>
      </c>
      <c r="J737" s="211" t="n">
        <f aca="false">I737 / 3880273.79</f>
        <v>0.000112943061164764</v>
      </c>
      <c r="K737" s="199"/>
    </row>
    <row r="738" s="200" customFormat="true" ht="51" hidden="false" customHeight="false" outlineLevel="0" collapsed="false">
      <c r="A738" s="206" t="s">
        <v>1971</v>
      </c>
      <c r="B738" s="207" t="s">
        <v>1972</v>
      </c>
      <c r="C738" s="208" t="s">
        <v>109</v>
      </c>
      <c r="D738" s="208" t="s">
        <v>1973</v>
      </c>
      <c r="E738" s="209" t="s">
        <v>168</v>
      </c>
      <c r="F738" s="207" t="n">
        <v>5</v>
      </c>
      <c r="G738" s="210" t="n">
        <v>22.3</v>
      </c>
      <c r="H738" s="210" t="n">
        <f aca="false">TRUNC(G738 * (1 + 26.86 / 100), 2)</f>
        <v>28.28</v>
      </c>
      <c r="I738" s="210" t="n">
        <f aca="false">TRUNC(F738 * H738, 2)</f>
        <v>141.4</v>
      </c>
      <c r="J738" s="211" t="n">
        <f aca="false">I738 / 3880273.79</f>
        <v>3.64407275497949E-005</v>
      </c>
    </row>
    <row r="739" s="200" customFormat="true" ht="63.75" hidden="false" customHeight="false" outlineLevel="0" collapsed="false">
      <c r="A739" s="206" t="s">
        <v>1974</v>
      </c>
      <c r="B739" s="207" t="s">
        <v>1975</v>
      </c>
      <c r="C739" s="208" t="s">
        <v>109</v>
      </c>
      <c r="D739" s="208" t="s">
        <v>1976</v>
      </c>
      <c r="E739" s="209" t="s">
        <v>168</v>
      </c>
      <c r="F739" s="207" t="n">
        <v>3</v>
      </c>
      <c r="G739" s="210" t="n">
        <v>14.82</v>
      </c>
      <c r="H739" s="210" t="n">
        <f aca="false">TRUNC(G739 * (1 + 26.86 / 100), 2)</f>
        <v>18.8</v>
      </c>
      <c r="I739" s="210" t="n">
        <f aca="false">TRUNC(F739 * H739, 2)</f>
        <v>56.4</v>
      </c>
      <c r="J739" s="211" t="n">
        <f aca="false">I739 / 3880273.79</f>
        <v>1.45350568161841E-005</v>
      </c>
      <c r="K739" s="199"/>
    </row>
    <row r="740" s="200" customFormat="true" ht="63.75" hidden="false" customHeight="false" outlineLevel="0" collapsed="false">
      <c r="A740" s="206" t="s">
        <v>1977</v>
      </c>
      <c r="B740" s="207" t="s">
        <v>1978</v>
      </c>
      <c r="C740" s="208" t="s">
        <v>109</v>
      </c>
      <c r="D740" s="208" t="s">
        <v>1979</v>
      </c>
      <c r="E740" s="209" t="s">
        <v>168</v>
      </c>
      <c r="F740" s="207" t="n">
        <v>14</v>
      </c>
      <c r="G740" s="210" t="n">
        <v>31.08</v>
      </c>
      <c r="H740" s="210" t="n">
        <f aca="false">TRUNC(G740 * (1 + 26.86 / 100), 2)</f>
        <v>39.42</v>
      </c>
      <c r="I740" s="210" t="n">
        <f aca="false">TRUNC(F740 * H740, 2)</f>
        <v>551.88</v>
      </c>
      <c r="J740" s="211" t="n">
        <f aca="false">I740 / 3880273.79</f>
        <v>0.000142227077229001</v>
      </c>
    </row>
    <row r="741" s="200" customFormat="true" ht="63.75" hidden="false" customHeight="false" outlineLevel="0" collapsed="false">
      <c r="A741" s="206" t="s">
        <v>1980</v>
      </c>
      <c r="B741" s="207" t="s">
        <v>1981</v>
      </c>
      <c r="C741" s="208" t="s">
        <v>203</v>
      </c>
      <c r="D741" s="208" t="s">
        <v>1982</v>
      </c>
      <c r="E741" s="209" t="s">
        <v>168</v>
      </c>
      <c r="F741" s="207" t="n">
        <v>14</v>
      </c>
      <c r="G741" s="210" t="n">
        <v>26.95</v>
      </c>
      <c r="H741" s="210" t="n">
        <f aca="false">TRUNC(G741 * (1 + 26.86 / 100), 2)</f>
        <v>34.18</v>
      </c>
      <c r="I741" s="210" t="n">
        <f aca="false">TRUNC(F741 * H741, 2)</f>
        <v>478.52</v>
      </c>
      <c r="J741" s="211" t="n">
        <f aca="false">I741 / 3880273.79</f>
        <v>0.000123321194817029</v>
      </c>
      <c r="K741" s="199"/>
    </row>
    <row r="742" s="200" customFormat="true" ht="51" hidden="false" customHeight="false" outlineLevel="0" collapsed="false">
      <c r="A742" s="206" t="s">
        <v>1983</v>
      </c>
      <c r="B742" s="207" t="s">
        <v>1984</v>
      </c>
      <c r="C742" s="208" t="s">
        <v>203</v>
      </c>
      <c r="D742" s="208" t="s">
        <v>1985</v>
      </c>
      <c r="E742" s="209" t="s">
        <v>168</v>
      </c>
      <c r="F742" s="207" t="n">
        <v>17</v>
      </c>
      <c r="G742" s="210" t="n">
        <v>26.38</v>
      </c>
      <c r="H742" s="210" t="n">
        <f aca="false">TRUNC(G742 * (1 + 26.86 / 100), 2)</f>
        <v>33.46</v>
      </c>
      <c r="I742" s="210" t="n">
        <f aca="false">TRUNC(F742 * H742, 2)</f>
        <v>568.82</v>
      </c>
      <c r="J742" s="211" t="n">
        <f aca="false">I742 / 3880273.79</f>
        <v>0.000146592748549323</v>
      </c>
      <c r="K742" s="199"/>
    </row>
    <row r="743" s="200" customFormat="true" ht="51" hidden="false" customHeight="false" outlineLevel="0" collapsed="false">
      <c r="A743" s="206" t="s">
        <v>1986</v>
      </c>
      <c r="B743" s="207" t="s">
        <v>1987</v>
      </c>
      <c r="C743" s="208" t="s">
        <v>203</v>
      </c>
      <c r="D743" s="208" t="s">
        <v>1988</v>
      </c>
      <c r="E743" s="209" t="s">
        <v>168</v>
      </c>
      <c r="F743" s="207" t="n">
        <v>2</v>
      </c>
      <c r="G743" s="210" t="n">
        <v>27.36</v>
      </c>
      <c r="H743" s="210" t="n">
        <f aca="false">TRUNC(G743 * (1 + 26.86 / 100), 2)</f>
        <v>34.7</v>
      </c>
      <c r="I743" s="210" t="n">
        <f aca="false">TRUNC(F743 * H743, 2)</f>
        <v>69.4</v>
      </c>
      <c r="J743" s="211" t="n">
        <f aca="false">I743 / 3880273.79</f>
        <v>1.78853358695599E-005</v>
      </c>
    </row>
    <row r="744" s="200" customFormat="true" ht="63.75" hidden="false" customHeight="false" outlineLevel="0" collapsed="false">
      <c r="A744" s="206" t="s">
        <v>1989</v>
      </c>
      <c r="B744" s="207" t="s">
        <v>1990</v>
      </c>
      <c r="C744" s="208" t="s">
        <v>203</v>
      </c>
      <c r="D744" s="208" t="s">
        <v>1991</v>
      </c>
      <c r="E744" s="209" t="s">
        <v>168</v>
      </c>
      <c r="F744" s="207" t="n">
        <v>7</v>
      </c>
      <c r="G744" s="210" t="n">
        <v>9.67</v>
      </c>
      <c r="H744" s="210" t="n">
        <f aca="false">TRUNC(G744 * (1 + 26.86 / 100), 2)</f>
        <v>12.26</v>
      </c>
      <c r="I744" s="210" t="n">
        <f aca="false">TRUNC(F744 * H744, 2)</f>
        <v>85.82</v>
      </c>
      <c r="J744" s="211" t="n">
        <f aca="false">I744 / 3880273.79</f>
        <v>2.21169960277468E-005</v>
      </c>
      <c r="K744" s="199"/>
    </row>
    <row r="745" s="200" customFormat="true" ht="51" hidden="false" customHeight="false" outlineLevel="0" collapsed="false">
      <c r="A745" s="206" t="s">
        <v>1992</v>
      </c>
      <c r="B745" s="207" t="s">
        <v>1993</v>
      </c>
      <c r="C745" s="208" t="s">
        <v>203</v>
      </c>
      <c r="D745" s="208" t="s">
        <v>1994</v>
      </c>
      <c r="E745" s="209" t="s">
        <v>168</v>
      </c>
      <c r="F745" s="207" t="n">
        <v>18</v>
      </c>
      <c r="G745" s="210" t="n">
        <v>21.57</v>
      </c>
      <c r="H745" s="210" t="n">
        <f aca="false">TRUNC(G745 * (1 + 26.86 / 100), 2)</f>
        <v>27.36</v>
      </c>
      <c r="I745" s="210" t="n">
        <f aca="false">TRUNC(F745 * H745, 2)</f>
        <v>492.48</v>
      </c>
      <c r="J745" s="211" t="n">
        <f aca="false">I745 / 3880273.79</f>
        <v>0.000126918879092808</v>
      </c>
    </row>
    <row r="746" s="200" customFormat="true" ht="63.75" hidden="false" customHeight="false" outlineLevel="0" collapsed="false">
      <c r="A746" s="206" t="s">
        <v>1995</v>
      </c>
      <c r="B746" s="207" t="s">
        <v>1996</v>
      </c>
      <c r="C746" s="208" t="s">
        <v>203</v>
      </c>
      <c r="D746" s="208" t="s">
        <v>1997</v>
      </c>
      <c r="E746" s="209" t="s">
        <v>168</v>
      </c>
      <c r="F746" s="207" t="n">
        <v>11</v>
      </c>
      <c r="G746" s="210" t="n">
        <v>12.93</v>
      </c>
      <c r="H746" s="210" t="n">
        <f aca="false">TRUNC(G746 * (1 + 26.86 / 100), 2)</f>
        <v>16.4</v>
      </c>
      <c r="I746" s="210" t="n">
        <f aca="false">TRUNC(F746 * H746, 2)</f>
        <v>180.4</v>
      </c>
      <c r="J746" s="211" t="n">
        <f aca="false">I746 / 3880273.79</f>
        <v>4.64915647099222E-005</v>
      </c>
      <c r="K746" s="199"/>
    </row>
    <row r="747" s="200" customFormat="true" ht="63.75" hidden="false" customHeight="false" outlineLevel="0" collapsed="false">
      <c r="A747" s="206" t="s">
        <v>1998</v>
      </c>
      <c r="B747" s="207" t="s">
        <v>1999</v>
      </c>
      <c r="C747" s="208" t="s">
        <v>203</v>
      </c>
      <c r="D747" s="208" t="s">
        <v>2000</v>
      </c>
      <c r="E747" s="209" t="s">
        <v>168</v>
      </c>
      <c r="F747" s="207" t="n">
        <v>11</v>
      </c>
      <c r="G747" s="210" t="n">
        <v>37.81</v>
      </c>
      <c r="H747" s="210" t="n">
        <f aca="false">TRUNC(G747 * (1 + 26.86 / 100), 2)</f>
        <v>47.96</v>
      </c>
      <c r="I747" s="210" t="n">
        <f aca="false">TRUNC(F747 * H747, 2)</f>
        <v>527.56</v>
      </c>
      <c r="J747" s="211" t="n">
        <f aca="false">I747 / 3880273.79</f>
        <v>0.000135959478261455</v>
      </c>
    </row>
    <row r="748" s="200" customFormat="true" ht="63.75" hidden="false" customHeight="false" outlineLevel="0" collapsed="false">
      <c r="A748" s="206" t="s">
        <v>2001</v>
      </c>
      <c r="B748" s="207" t="s">
        <v>2002</v>
      </c>
      <c r="C748" s="208" t="s">
        <v>203</v>
      </c>
      <c r="D748" s="208" t="s">
        <v>2003</v>
      </c>
      <c r="E748" s="209" t="s">
        <v>168</v>
      </c>
      <c r="F748" s="207" t="n">
        <v>2</v>
      </c>
      <c r="G748" s="210" t="n">
        <v>26.55</v>
      </c>
      <c r="H748" s="210" t="n">
        <f aca="false">TRUNC(G748 * (1 + 26.86 / 100), 2)</f>
        <v>33.68</v>
      </c>
      <c r="I748" s="210" t="n">
        <f aca="false">TRUNC(F748 * H748, 2)</f>
        <v>67.36</v>
      </c>
      <c r="J748" s="211" t="n">
        <f aca="false">I748 / 3880273.79</f>
        <v>1.73595997719532E-005</v>
      </c>
      <c r="K748" s="199"/>
    </row>
    <row r="749" s="200" customFormat="true" ht="25.5" hidden="false" customHeight="false" outlineLevel="0" collapsed="false">
      <c r="A749" s="201" t="s">
        <v>2004</v>
      </c>
      <c r="B749" s="202"/>
      <c r="C749" s="202"/>
      <c r="D749" s="202" t="s">
        <v>2005</v>
      </c>
      <c r="E749" s="202"/>
      <c r="F749" s="203"/>
      <c r="G749" s="202"/>
      <c r="H749" s="202"/>
      <c r="I749" s="204" t="n">
        <v>594.18</v>
      </c>
      <c r="J749" s="205" t="n">
        <f aca="false">I749 / 3880273.79</f>
        <v>0.000153128369841139</v>
      </c>
    </row>
    <row r="750" s="200" customFormat="true" ht="51" hidden="false" customHeight="false" outlineLevel="0" collapsed="false">
      <c r="A750" s="206" t="s">
        <v>2006</v>
      </c>
      <c r="B750" s="207" t="s">
        <v>2007</v>
      </c>
      <c r="C750" s="208" t="s">
        <v>109</v>
      </c>
      <c r="D750" s="208" t="s">
        <v>2008</v>
      </c>
      <c r="E750" s="209" t="s">
        <v>269</v>
      </c>
      <c r="F750" s="207" t="n">
        <v>9</v>
      </c>
      <c r="G750" s="210" t="n">
        <v>7.55</v>
      </c>
      <c r="H750" s="210" t="n">
        <f aca="false">TRUNC(G750 * (1 + 26.86 / 100), 2)</f>
        <v>9.57</v>
      </c>
      <c r="I750" s="210" t="n">
        <f aca="false">TRUNC(F750 * H750, 2)</f>
        <v>86.13</v>
      </c>
      <c r="J750" s="211" t="n">
        <f aca="false">I750 / 3880273.79</f>
        <v>2.21968872974811E-005</v>
      </c>
    </row>
    <row r="751" s="200" customFormat="true" ht="51" hidden="false" customHeight="false" outlineLevel="0" collapsed="false">
      <c r="A751" s="206" t="s">
        <v>2009</v>
      </c>
      <c r="B751" s="207" t="s">
        <v>2010</v>
      </c>
      <c r="C751" s="208" t="s">
        <v>109</v>
      </c>
      <c r="D751" s="208" t="s">
        <v>2011</v>
      </c>
      <c r="E751" s="209" t="s">
        <v>269</v>
      </c>
      <c r="F751" s="207" t="n">
        <v>18</v>
      </c>
      <c r="G751" s="210" t="n">
        <v>12.73</v>
      </c>
      <c r="H751" s="210" t="n">
        <f aca="false">TRUNC(G751 * (1 + 26.86 / 100), 2)</f>
        <v>16.14</v>
      </c>
      <c r="I751" s="210" t="n">
        <f aca="false">TRUNC(F751 * H751, 2)</f>
        <v>290.52</v>
      </c>
      <c r="J751" s="211" t="n">
        <f aca="false">I751 / 3880273.79</f>
        <v>7.48710054297483E-005</v>
      </c>
      <c r="K751" s="199"/>
    </row>
    <row r="752" s="200" customFormat="true" ht="51" hidden="false" customHeight="false" outlineLevel="0" collapsed="false">
      <c r="A752" s="206" t="s">
        <v>2012</v>
      </c>
      <c r="B752" s="207" t="s">
        <v>2013</v>
      </c>
      <c r="C752" s="208" t="s">
        <v>109</v>
      </c>
      <c r="D752" s="208" t="s">
        <v>2014</v>
      </c>
      <c r="E752" s="209" t="s">
        <v>269</v>
      </c>
      <c r="F752" s="207" t="n">
        <v>9</v>
      </c>
      <c r="G752" s="210" t="n">
        <v>16.06</v>
      </c>
      <c r="H752" s="210" t="n">
        <f aca="false">TRUNC(G752 * (1 + 26.86 / 100), 2)</f>
        <v>20.37</v>
      </c>
      <c r="I752" s="210" t="n">
        <f aca="false">TRUNC(F752 * H752, 2)</f>
        <v>183.33</v>
      </c>
      <c r="J752" s="211" t="n">
        <f aca="false">I752 / 3880273.79</f>
        <v>4.72466660657984E-005</v>
      </c>
    </row>
    <row r="753" s="200" customFormat="true" ht="38.25" hidden="false" customHeight="false" outlineLevel="0" collapsed="false">
      <c r="A753" s="206" t="s">
        <v>2015</v>
      </c>
      <c r="B753" s="207" t="s">
        <v>2016</v>
      </c>
      <c r="C753" s="208" t="s">
        <v>203</v>
      </c>
      <c r="D753" s="208" t="s">
        <v>2017</v>
      </c>
      <c r="E753" s="209" t="s">
        <v>168</v>
      </c>
      <c r="F753" s="207" t="n">
        <v>1</v>
      </c>
      <c r="G753" s="210" t="n">
        <v>7.27</v>
      </c>
      <c r="H753" s="210" t="n">
        <f aca="false">TRUNC(G753 * (1 + 26.86 / 100), 2)</f>
        <v>9.22</v>
      </c>
      <c r="I753" s="210" t="n">
        <f aca="false">TRUNC(F753 * H753, 2)</f>
        <v>9.22</v>
      </c>
      <c r="J753" s="211" t="n">
        <f aca="false">I753 / 3880273.79</f>
        <v>2.37612099016343E-006</v>
      </c>
    </row>
    <row r="754" s="200" customFormat="true" ht="38.25" hidden="false" customHeight="false" outlineLevel="0" collapsed="false">
      <c r="A754" s="206" t="s">
        <v>2018</v>
      </c>
      <c r="B754" s="207" t="s">
        <v>2019</v>
      </c>
      <c r="C754" s="208" t="s">
        <v>203</v>
      </c>
      <c r="D754" s="208" t="s">
        <v>2020</v>
      </c>
      <c r="E754" s="209" t="s">
        <v>168</v>
      </c>
      <c r="F754" s="207" t="n">
        <v>2</v>
      </c>
      <c r="G754" s="210" t="n">
        <v>9.85</v>
      </c>
      <c r="H754" s="210" t="n">
        <f aca="false">TRUNC(G754 * (1 + 26.86 / 100), 2)</f>
        <v>12.49</v>
      </c>
      <c r="I754" s="210" t="n">
        <f aca="false">TRUNC(F754 * H754, 2)</f>
        <v>24.98</v>
      </c>
      <c r="J754" s="211" t="n">
        <f aca="false">I754 / 3880273.79</f>
        <v>6.43769005794821E-006</v>
      </c>
    </row>
    <row r="755" s="200" customFormat="true" ht="25.5" hidden="false" customHeight="false" outlineLevel="0" collapsed="false">
      <c r="A755" s="201" t="s">
        <v>2021</v>
      </c>
      <c r="B755" s="202"/>
      <c r="C755" s="202"/>
      <c r="D755" s="202" t="s">
        <v>2022</v>
      </c>
      <c r="E755" s="202"/>
      <c r="F755" s="203"/>
      <c r="G755" s="202"/>
      <c r="H755" s="202"/>
      <c r="I755" s="204" t="n">
        <v>177.33</v>
      </c>
      <c r="J755" s="205" t="n">
        <f aca="false">I755 / 3880273.79</f>
        <v>4.57003834257788E-005</v>
      </c>
      <c r="K755" s="199"/>
    </row>
    <row r="756" s="200" customFormat="true" ht="51" hidden="false" customHeight="false" outlineLevel="0" collapsed="false">
      <c r="A756" s="206" t="s">
        <v>2023</v>
      </c>
      <c r="B756" s="207" t="s">
        <v>2024</v>
      </c>
      <c r="C756" s="208" t="s">
        <v>109</v>
      </c>
      <c r="D756" s="208" t="s">
        <v>2025</v>
      </c>
      <c r="E756" s="209" t="s">
        <v>168</v>
      </c>
      <c r="F756" s="207" t="n">
        <v>3</v>
      </c>
      <c r="G756" s="210" t="n">
        <v>8.67</v>
      </c>
      <c r="H756" s="210" t="n">
        <f aca="false">TRUNC(G756 * (1 + 26.86 / 100), 2)</f>
        <v>10.99</v>
      </c>
      <c r="I756" s="210" t="n">
        <f aca="false">TRUNC(F756 * H756, 2)</f>
        <v>32.97</v>
      </c>
      <c r="J756" s="211" t="n">
        <f aca="false">I756 / 3880273.79</f>
        <v>8.49682310690762E-006</v>
      </c>
    </row>
    <row r="757" s="200" customFormat="true" ht="51" hidden="false" customHeight="false" outlineLevel="0" collapsed="false">
      <c r="A757" s="206" t="s">
        <v>2026</v>
      </c>
      <c r="B757" s="207" t="s">
        <v>2027</v>
      </c>
      <c r="C757" s="208" t="s">
        <v>109</v>
      </c>
      <c r="D757" s="208" t="s">
        <v>2028</v>
      </c>
      <c r="E757" s="209" t="s">
        <v>168</v>
      </c>
      <c r="F757" s="207" t="n">
        <v>6</v>
      </c>
      <c r="G757" s="210" t="n">
        <v>11.05</v>
      </c>
      <c r="H757" s="210" t="n">
        <f aca="false">TRUNC(G757 * (1 + 26.86 / 100), 2)</f>
        <v>14.01</v>
      </c>
      <c r="I757" s="210" t="n">
        <f aca="false">TRUNC(F757 * H757, 2)</f>
        <v>84.06</v>
      </c>
      <c r="J757" s="211" t="n">
        <f aca="false">I757 / 3880273.79</f>
        <v>2.16634197866744E-005</v>
      </c>
    </row>
    <row r="758" s="200" customFormat="true" ht="51" hidden="false" customHeight="false" outlineLevel="0" collapsed="false">
      <c r="A758" s="206" t="s">
        <v>2029</v>
      </c>
      <c r="B758" s="207" t="s">
        <v>2030</v>
      </c>
      <c r="C758" s="208" t="s">
        <v>109</v>
      </c>
      <c r="D758" s="208" t="s">
        <v>2031</v>
      </c>
      <c r="E758" s="209" t="s">
        <v>168</v>
      </c>
      <c r="F758" s="207" t="n">
        <v>3</v>
      </c>
      <c r="G758" s="210" t="n">
        <v>15.85</v>
      </c>
      <c r="H758" s="210" t="n">
        <f aca="false">TRUNC(G758 * (1 + 26.86 / 100), 2)</f>
        <v>20.1</v>
      </c>
      <c r="I758" s="210" t="n">
        <f aca="false">TRUNC(F758 * H758, 2)</f>
        <v>60.3</v>
      </c>
      <c r="J758" s="211" t="n">
        <f aca="false">I758 / 3880273.79</f>
        <v>1.55401405321968E-005</v>
      </c>
    </row>
    <row r="759" s="200" customFormat="true" ht="25.5" hidden="false" customHeight="false" outlineLevel="0" collapsed="false">
      <c r="A759" s="201" t="s">
        <v>2032</v>
      </c>
      <c r="B759" s="202"/>
      <c r="C759" s="202"/>
      <c r="D759" s="202" t="s">
        <v>1279</v>
      </c>
      <c r="E759" s="202"/>
      <c r="F759" s="203"/>
      <c r="G759" s="202"/>
      <c r="H759" s="202"/>
      <c r="I759" s="204" t="n">
        <v>5885.21</v>
      </c>
      <c r="J759" s="205" t="n">
        <f aca="false">I759 / 3880273.79</f>
        <v>0.00151669967597828</v>
      </c>
      <c r="K759" s="199"/>
    </row>
    <row r="760" s="200" customFormat="true" ht="63.75" hidden="false" customHeight="false" outlineLevel="0" collapsed="false">
      <c r="A760" s="206" t="s">
        <v>2033</v>
      </c>
      <c r="B760" s="207" t="s">
        <v>1708</v>
      </c>
      <c r="C760" s="208" t="s">
        <v>109</v>
      </c>
      <c r="D760" s="208" t="s">
        <v>1709</v>
      </c>
      <c r="E760" s="209" t="s">
        <v>269</v>
      </c>
      <c r="F760" s="207" t="n">
        <v>45</v>
      </c>
      <c r="G760" s="210" t="n">
        <v>2.31</v>
      </c>
      <c r="H760" s="210" t="n">
        <f aca="false">TRUNC(G760 * (1 + 26.86 / 100), 2)</f>
        <v>2.93</v>
      </c>
      <c r="I760" s="210" t="n">
        <f aca="false">TRUNC(F760 * H760, 2)</f>
        <v>131.85</v>
      </c>
      <c r="J760" s="211" t="n">
        <f aca="false">I760 / 3880273.79</f>
        <v>3.39795610144304E-005</v>
      </c>
    </row>
    <row r="761" s="200" customFormat="true" ht="63.75" hidden="false" customHeight="false" outlineLevel="0" collapsed="false">
      <c r="A761" s="206" t="s">
        <v>2034</v>
      </c>
      <c r="B761" s="207" t="s">
        <v>1869</v>
      </c>
      <c r="C761" s="208" t="s">
        <v>109</v>
      </c>
      <c r="D761" s="208" t="s">
        <v>1870</v>
      </c>
      <c r="E761" s="209" t="s">
        <v>269</v>
      </c>
      <c r="F761" s="207" t="n">
        <v>190</v>
      </c>
      <c r="G761" s="210" t="n">
        <v>2.87</v>
      </c>
      <c r="H761" s="210" t="n">
        <f aca="false">TRUNC(G761 * (1 + 26.86 / 100), 2)</f>
        <v>3.64</v>
      </c>
      <c r="I761" s="210" t="n">
        <f aca="false">TRUNC(F761 * H761, 2)</f>
        <v>691.6</v>
      </c>
      <c r="J761" s="211" t="n">
        <f aca="false">I761 / 3880273.79</f>
        <v>0.000178234845639591</v>
      </c>
    </row>
    <row r="762" s="200" customFormat="true" ht="51" hidden="false" customHeight="false" outlineLevel="0" collapsed="false">
      <c r="A762" s="206" t="s">
        <v>2035</v>
      </c>
      <c r="B762" s="207" t="s">
        <v>2036</v>
      </c>
      <c r="C762" s="208" t="s">
        <v>109</v>
      </c>
      <c r="D762" s="208" t="s">
        <v>2037</v>
      </c>
      <c r="E762" s="209" t="s">
        <v>269</v>
      </c>
      <c r="F762" s="207" t="n">
        <v>96</v>
      </c>
      <c r="G762" s="210" t="n">
        <v>4.24</v>
      </c>
      <c r="H762" s="210" t="n">
        <f aca="false">TRUNC(G762 * (1 + 26.86 / 100), 2)</f>
        <v>5.37</v>
      </c>
      <c r="I762" s="210" t="n">
        <f aca="false">TRUNC(F762 * H762, 2)</f>
        <v>515.52</v>
      </c>
      <c r="J762" s="211" t="n">
        <f aca="false">I762 / 3880273.79</f>
        <v>0.000132856604430483</v>
      </c>
    </row>
    <row r="763" s="200" customFormat="true" ht="38.25" hidden="false" customHeight="false" outlineLevel="0" collapsed="false">
      <c r="A763" s="206" t="s">
        <v>2038</v>
      </c>
      <c r="B763" s="207" t="s">
        <v>1879</v>
      </c>
      <c r="C763" s="208" t="s">
        <v>203</v>
      </c>
      <c r="D763" s="208" t="s">
        <v>1880</v>
      </c>
      <c r="E763" s="209" t="s">
        <v>269</v>
      </c>
      <c r="F763" s="207" t="n">
        <v>16</v>
      </c>
      <c r="G763" s="210" t="n">
        <v>20.22</v>
      </c>
      <c r="H763" s="210" t="n">
        <f aca="false">TRUNC(G763 * (1 + 26.86 / 100), 2)</f>
        <v>25.65</v>
      </c>
      <c r="I763" s="210" t="n">
        <f aca="false">TRUNC(F763 * H763, 2)</f>
        <v>410.4</v>
      </c>
      <c r="J763" s="211" t="n">
        <f aca="false">I763 / 3880273.79</f>
        <v>0.00010576573257734</v>
      </c>
    </row>
    <row r="764" s="200" customFormat="true" ht="25.5" hidden="false" customHeight="false" outlineLevel="0" collapsed="false">
      <c r="A764" s="206" t="s">
        <v>2039</v>
      </c>
      <c r="B764" s="207" t="s">
        <v>1882</v>
      </c>
      <c r="C764" s="208" t="s">
        <v>203</v>
      </c>
      <c r="D764" s="208" t="s">
        <v>1883</v>
      </c>
      <c r="E764" s="209" t="s">
        <v>269</v>
      </c>
      <c r="F764" s="207" t="n">
        <v>8</v>
      </c>
      <c r="G764" s="210" t="n">
        <v>42.21</v>
      </c>
      <c r="H764" s="210" t="n">
        <f aca="false">TRUNC(G764 * (1 + 26.86 / 100), 2)</f>
        <v>53.54</v>
      </c>
      <c r="I764" s="210" t="n">
        <f aca="false">TRUNC(F764 * H764, 2)</f>
        <v>428.32</v>
      </c>
      <c r="J764" s="211" t="n">
        <f aca="false">I764 / 3880273.79</f>
        <v>0.000110383963395531</v>
      </c>
    </row>
    <row r="765" s="200" customFormat="true" ht="25.5" hidden="false" customHeight="false" outlineLevel="0" collapsed="false">
      <c r="A765" s="206" t="s">
        <v>2040</v>
      </c>
      <c r="B765" s="207" t="s">
        <v>2041</v>
      </c>
      <c r="C765" s="208" t="s">
        <v>109</v>
      </c>
      <c r="D765" s="208" t="s">
        <v>2042</v>
      </c>
      <c r="E765" s="209" t="s">
        <v>168</v>
      </c>
      <c r="F765" s="207" t="n">
        <v>50</v>
      </c>
      <c r="G765" s="210" t="n">
        <v>4.7</v>
      </c>
      <c r="H765" s="210" t="n">
        <f aca="false">TRUNC(G765 * (1 + 26.86 / 100), 2)</f>
        <v>5.96</v>
      </c>
      <c r="I765" s="210" t="n">
        <f aca="false">TRUNC(F765 * H765, 2)</f>
        <v>298</v>
      </c>
      <c r="J765" s="211" t="n">
        <f aca="false">I765 / 3880273.79</f>
        <v>7.6798704454306E-005</v>
      </c>
      <c r="K765" s="199"/>
    </row>
    <row r="766" s="200" customFormat="true" ht="25.5" hidden="false" customHeight="false" outlineLevel="0" collapsed="false">
      <c r="A766" s="206" t="s">
        <v>2043</v>
      </c>
      <c r="B766" s="207" t="s">
        <v>2044</v>
      </c>
      <c r="C766" s="208" t="s">
        <v>109</v>
      </c>
      <c r="D766" s="208" t="s">
        <v>2045</v>
      </c>
      <c r="E766" s="209" t="s">
        <v>168</v>
      </c>
      <c r="F766" s="207" t="n">
        <v>6</v>
      </c>
      <c r="G766" s="210" t="n">
        <v>115.02</v>
      </c>
      <c r="H766" s="210" t="n">
        <f aca="false">TRUNC(G766 * (1 + 26.86 / 100), 2)</f>
        <v>145.91</v>
      </c>
      <c r="I766" s="210" t="n">
        <f aca="false">TRUNC(F766 * H766, 2)</f>
        <v>875.46</v>
      </c>
      <c r="J766" s="211" t="n">
        <f aca="false">I766 / 3880273.79</f>
        <v>0.000225618100005258</v>
      </c>
      <c r="K766" s="199"/>
    </row>
    <row r="767" s="200" customFormat="true" ht="38.25" hidden="false" customHeight="false" outlineLevel="0" collapsed="false">
      <c r="A767" s="206" t="s">
        <v>2046</v>
      </c>
      <c r="B767" s="207" t="s">
        <v>324</v>
      </c>
      <c r="C767" s="208" t="s">
        <v>109</v>
      </c>
      <c r="D767" s="208" t="s">
        <v>325</v>
      </c>
      <c r="E767" s="209" t="s">
        <v>242</v>
      </c>
      <c r="F767" s="207" t="n">
        <v>20</v>
      </c>
      <c r="G767" s="210" t="n">
        <v>58.98</v>
      </c>
      <c r="H767" s="210" t="n">
        <f aca="false">TRUNC(G767 * (1 + 26.86 / 100), 2)</f>
        <v>74.82</v>
      </c>
      <c r="I767" s="210" t="n">
        <f aca="false">TRUNC(F767 * H767, 2)</f>
        <v>1496.4</v>
      </c>
      <c r="J767" s="211" t="n">
        <f aca="false">I767 / 3880273.79</f>
        <v>0.000385642890420884</v>
      </c>
    </row>
    <row r="768" s="200" customFormat="true" ht="51" hidden="false" customHeight="false" outlineLevel="0" collapsed="false">
      <c r="A768" s="206" t="s">
        <v>2047</v>
      </c>
      <c r="B768" s="207" t="s">
        <v>327</v>
      </c>
      <c r="C768" s="208" t="s">
        <v>109</v>
      </c>
      <c r="D768" s="208" t="s">
        <v>328</v>
      </c>
      <c r="E768" s="209" t="s">
        <v>242</v>
      </c>
      <c r="F768" s="207" t="n">
        <v>2</v>
      </c>
      <c r="G768" s="210" t="n">
        <v>173.66</v>
      </c>
      <c r="H768" s="210" t="n">
        <f aca="false">TRUNC(G768 * (1 + 26.86 / 100), 2)</f>
        <v>220.3</v>
      </c>
      <c r="I768" s="210" t="n">
        <f aca="false">TRUNC(F768 * H768, 2)</f>
        <v>440.6</v>
      </c>
      <c r="J768" s="211" t="n">
        <f aca="false">I768 / 3880273.79</f>
        <v>0.000113548688532105</v>
      </c>
    </row>
    <row r="769" s="200" customFormat="true" ht="25.5" hidden="false" customHeight="false" outlineLevel="0" collapsed="false">
      <c r="A769" s="206" t="s">
        <v>2048</v>
      </c>
      <c r="B769" s="207" t="s">
        <v>330</v>
      </c>
      <c r="C769" s="208" t="s">
        <v>109</v>
      </c>
      <c r="D769" s="208" t="s">
        <v>331</v>
      </c>
      <c r="E769" s="209" t="s">
        <v>242</v>
      </c>
      <c r="F769" s="207" t="n">
        <v>18</v>
      </c>
      <c r="G769" s="210" t="n">
        <v>26.15</v>
      </c>
      <c r="H769" s="210" t="n">
        <f aca="false">TRUNC(G769 * (1 + 26.86 / 100), 2)</f>
        <v>33.17</v>
      </c>
      <c r="I769" s="210" t="n">
        <f aca="false">TRUNC(F769 * H769, 2)</f>
        <v>597.06</v>
      </c>
      <c r="J769" s="211" t="n">
        <f aca="false">I769 / 3880273.79</f>
        <v>0.000153870585508349</v>
      </c>
    </row>
    <row r="770" s="200" customFormat="true" ht="12.75" hidden="false" customHeight="false" outlineLevel="0" collapsed="false">
      <c r="A770" s="201" t="s">
        <v>2049</v>
      </c>
      <c r="B770" s="202"/>
      <c r="C770" s="202"/>
      <c r="D770" s="202" t="s">
        <v>355</v>
      </c>
      <c r="E770" s="202"/>
      <c r="F770" s="203"/>
      <c r="G770" s="202"/>
      <c r="H770" s="202"/>
      <c r="I770" s="204" t="n">
        <v>1864.44</v>
      </c>
      <c r="J770" s="205" t="n">
        <f aca="false">I770 / 3880273.79</f>
        <v>0.000480491867559686</v>
      </c>
    </row>
    <row r="771" s="200" customFormat="true" ht="63.75" hidden="false" customHeight="false" outlineLevel="0" collapsed="false">
      <c r="A771" s="206" t="s">
        <v>2050</v>
      </c>
      <c r="B771" s="207" t="s">
        <v>2051</v>
      </c>
      <c r="C771" s="208" t="s">
        <v>203</v>
      </c>
      <c r="D771" s="208" t="s">
        <v>2052</v>
      </c>
      <c r="E771" s="209" t="s">
        <v>168</v>
      </c>
      <c r="F771" s="207" t="n">
        <v>4</v>
      </c>
      <c r="G771" s="210" t="n">
        <v>26.88</v>
      </c>
      <c r="H771" s="210" t="n">
        <f aca="false">TRUNC(G771 * (1 + 26.86 / 100), 2)</f>
        <v>34.09</v>
      </c>
      <c r="I771" s="210" t="n">
        <f aca="false">TRUNC(F771 * H771, 2)</f>
        <v>136.36</v>
      </c>
      <c r="J771" s="211" t="n">
        <f aca="false">I771 / 3880273.79</f>
        <v>3.51418501321784E-005</v>
      </c>
    </row>
    <row r="772" s="200" customFormat="true" ht="76.5" hidden="false" customHeight="false" outlineLevel="0" collapsed="false">
      <c r="A772" s="206" t="s">
        <v>2053</v>
      </c>
      <c r="B772" s="207" t="s">
        <v>2054</v>
      </c>
      <c r="C772" s="208" t="s">
        <v>203</v>
      </c>
      <c r="D772" s="208" t="s">
        <v>2055</v>
      </c>
      <c r="E772" s="209" t="s">
        <v>168</v>
      </c>
      <c r="F772" s="207" t="n">
        <v>17</v>
      </c>
      <c r="G772" s="210" t="n">
        <v>45.84</v>
      </c>
      <c r="H772" s="210" t="n">
        <f aca="false">TRUNC(G772 * (1 + 26.86 / 100), 2)</f>
        <v>58.15</v>
      </c>
      <c r="I772" s="210" t="n">
        <f aca="false">TRUNC(F772 * H772, 2)</f>
        <v>988.55</v>
      </c>
      <c r="J772" s="211" t="n">
        <f aca="false">I772 / 3880273.79</f>
        <v>0.000254762950631893</v>
      </c>
    </row>
    <row r="773" s="200" customFormat="true" ht="76.5" hidden="false" customHeight="false" outlineLevel="0" collapsed="false">
      <c r="A773" s="206" t="s">
        <v>2056</v>
      </c>
      <c r="B773" s="207" t="s">
        <v>2057</v>
      </c>
      <c r="C773" s="208" t="s">
        <v>203</v>
      </c>
      <c r="D773" s="208" t="s">
        <v>2058</v>
      </c>
      <c r="E773" s="209" t="s">
        <v>168</v>
      </c>
      <c r="F773" s="207" t="n">
        <v>4</v>
      </c>
      <c r="G773" s="210" t="n">
        <v>52.6</v>
      </c>
      <c r="H773" s="210" t="n">
        <f aca="false">TRUNC(G773 * (1 + 26.86 / 100), 2)</f>
        <v>66.72</v>
      </c>
      <c r="I773" s="210" t="n">
        <f aca="false">TRUNC(F773 * H773, 2)</f>
        <v>266.88</v>
      </c>
      <c r="J773" s="211" t="n">
        <f aca="false">I773 / 3880273.79</f>
        <v>6.87786518280711E-005</v>
      </c>
    </row>
    <row r="774" s="200" customFormat="true" ht="25.5" hidden="false" customHeight="false" outlineLevel="0" collapsed="false">
      <c r="A774" s="206" t="s">
        <v>2059</v>
      </c>
      <c r="B774" s="207" t="s">
        <v>2060</v>
      </c>
      <c r="C774" s="208" t="s">
        <v>203</v>
      </c>
      <c r="D774" s="208" t="s">
        <v>2061</v>
      </c>
      <c r="E774" s="209" t="s">
        <v>168</v>
      </c>
      <c r="F774" s="207" t="n">
        <v>1</v>
      </c>
      <c r="G774" s="210" t="n">
        <v>11.05</v>
      </c>
      <c r="H774" s="210" t="n">
        <f aca="false">TRUNC(G774 * (1 + 26.86 / 100), 2)</f>
        <v>14.01</v>
      </c>
      <c r="I774" s="210" t="n">
        <f aca="false">TRUNC(F774 * H774, 2)</f>
        <v>14.01</v>
      </c>
      <c r="J774" s="211" t="n">
        <f aca="false">I774 / 3880273.79</f>
        <v>3.61056996444573E-006</v>
      </c>
    </row>
    <row r="775" s="200" customFormat="true" ht="25.5" hidden="false" customHeight="false" outlineLevel="0" collapsed="false">
      <c r="A775" s="206" t="s">
        <v>2062</v>
      </c>
      <c r="B775" s="207" t="s">
        <v>2063</v>
      </c>
      <c r="C775" s="208" t="s">
        <v>203</v>
      </c>
      <c r="D775" s="208" t="s">
        <v>2064</v>
      </c>
      <c r="E775" s="209" t="s">
        <v>168</v>
      </c>
      <c r="F775" s="207" t="n">
        <v>26</v>
      </c>
      <c r="G775" s="210" t="n">
        <v>13.91</v>
      </c>
      <c r="H775" s="210" t="n">
        <f aca="false">TRUNC(G775 * (1 + 26.86 / 100), 2)</f>
        <v>17.64</v>
      </c>
      <c r="I775" s="210" t="n">
        <f aca="false">TRUNC(F775 * H775, 2)</f>
        <v>458.64</v>
      </c>
      <c r="J775" s="211" t="n">
        <f aca="false">I775 / 3880273.79</f>
        <v>0.000118197845003097</v>
      </c>
    </row>
    <row r="776" s="200" customFormat="true" ht="12.75" hidden="false" customHeight="false" outlineLevel="0" collapsed="false">
      <c r="A776" s="201" t="s">
        <v>2065</v>
      </c>
      <c r="B776" s="202"/>
      <c r="C776" s="202"/>
      <c r="D776" s="202" t="s">
        <v>2066</v>
      </c>
      <c r="E776" s="202"/>
      <c r="F776" s="203"/>
      <c r="G776" s="202"/>
      <c r="H776" s="202"/>
      <c r="I776" s="204" t="n">
        <v>43990.71</v>
      </c>
      <c r="J776" s="205" t="n">
        <f aca="false">I776 / 3880273.79</f>
        <v>0.011337011865856</v>
      </c>
    </row>
    <row r="777" s="200" customFormat="true" ht="12.75" hidden="false" customHeight="false" outlineLevel="0" collapsed="false">
      <c r="A777" s="201" t="s">
        <v>2067</v>
      </c>
      <c r="B777" s="202"/>
      <c r="C777" s="202"/>
      <c r="D777" s="202" t="s">
        <v>2068</v>
      </c>
      <c r="E777" s="202"/>
      <c r="F777" s="203"/>
      <c r="G777" s="202"/>
      <c r="H777" s="202"/>
      <c r="I777" s="204" t="n">
        <v>5502.6</v>
      </c>
      <c r="J777" s="205" t="n">
        <f aca="false">I777 / 3880273.79</f>
        <v>0.00141809580916196</v>
      </c>
    </row>
    <row r="778" s="200" customFormat="true" ht="38.25" hidden="false" customHeight="false" outlineLevel="0" collapsed="false">
      <c r="A778" s="206" t="s">
        <v>2069</v>
      </c>
      <c r="B778" s="207" t="s">
        <v>2070</v>
      </c>
      <c r="C778" s="208" t="s">
        <v>109</v>
      </c>
      <c r="D778" s="208" t="s">
        <v>2071</v>
      </c>
      <c r="E778" s="209" t="s">
        <v>269</v>
      </c>
      <c r="F778" s="207" t="n">
        <v>40</v>
      </c>
      <c r="G778" s="210" t="n">
        <v>18.5</v>
      </c>
      <c r="H778" s="210" t="n">
        <f aca="false">TRUNC(G778 * (1 + 26.86 / 100), 2)</f>
        <v>23.46</v>
      </c>
      <c r="I778" s="210" t="n">
        <f aca="false">TRUNC(F778 * H778, 2)</f>
        <v>938.4</v>
      </c>
      <c r="J778" s="211" t="n">
        <f aca="false">I778 / 3880273.79</f>
        <v>0.000241838604899063</v>
      </c>
    </row>
    <row r="779" s="200" customFormat="true" ht="38.25" hidden="false" customHeight="false" outlineLevel="0" collapsed="false">
      <c r="A779" s="206" t="s">
        <v>2072</v>
      </c>
      <c r="B779" s="207" t="s">
        <v>2073</v>
      </c>
      <c r="C779" s="208" t="s">
        <v>109</v>
      </c>
      <c r="D779" s="208" t="s">
        <v>2074</v>
      </c>
      <c r="E779" s="209" t="s">
        <v>269</v>
      </c>
      <c r="F779" s="207" t="n">
        <v>60</v>
      </c>
      <c r="G779" s="210" t="n">
        <v>27.69</v>
      </c>
      <c r="H779" s="210" t="n">
        <f aca="false">TRUNC(G779 * (1 + 26.86 / 100), 2)</f>
        <v>35.12</v>
      </c>
      <c r="I779" s="210" t="n">
        <f aca="false">TRUNC(F779 * H779, 2)</f>
        <v>2107.2</v>
      </c>
      <c r="J779" s="211" t="n">
        <f aca="false">I779 / 3880273.79</f>
        <v>0.000543054463174878</v>
      </c>
      <c r="K779" s="199"/>
    </row>
    <row r="780" s="200" customFormat="true" ht="38.25" hidden="false" customHeight="false" outlineLevel="0" collapsed="false">
      <c r="A780" s="206" t="s">
        <v>2075</v>
      </c>
      <c r="B780" s="207" t="s">
        <v>2076</v>
      </c>
      <c r="C780" s="208" t="s">
        <v>109</v>
      </c>
      <c r="D780" s="208" t="s">
        <v>2077</v>
      </c>
      <c r="E780" s="209" t="s">
        <v>269</v>
      </c>
      <c r="F780" s="207" t="n">
        <v>45</v>
      </c>
      <c r="G780" s="210" t="n">
        <v>43.04</v>
      </c>
      <c r="H780" s="210" t="n">
        <f aca="false">TRUNC(G780 * (1 + 26.86 / 100), 2)</f>
        <v>54.6</v>
      </c>
      <c r="I780" s="210" t="n">
        <f aca="false">TRUNC(F780 * H780, 2)</f>
        <v>2457</v>
      </c>
      <c r="J780" s="211" t="n">
        <f aca="false">I780 / 3880273.79</f>
        <v>0.00063320274108802</v>
      </c>
    </row>
    <row r="781" s="200" customFormat="true" ht="12.75" hidden="false" customHeight="false" outlineLevel="0" collapsed="false">
      <c r="A781" s="201" t="s">
        <v>2078</v>
      </c>
      <c r="B781" s="202"/>
      <c r="C781" s="202"/>
      <c r="D781" s="202" t="s">
        <v>2079</v>
      </c>
      <c r="E781" s="202"/>
      <c r="F781" s="203"/>
      <c r="G781" s="202"/>
      <c r="H781" s="202"/>
      <c r="I781" s="204" t="n">
        <v>4861.16</v>
      </c>
      <c r="J781" s="205" t="n">
        <f aca="false">I781 / 3880273.79</f>
        <v>0.00125278788639293</v>
      </c>
      <c r="K781" s="199"/>
    </row>
    <row r="782" s="200" customFormat="true" ht="51" hidden="false" customHeight="false" outlineLevel="0" collapsed="false">
      <c r="A782" s="206" t="s">
        <v>2080</v>
      </c>
      <c r="B782" s="207" t="s">
        <v>2081</v>
      </c>
      <c r="C782" s="208" t="s">
        <v>109</v>
      </c>
      <c r="D782" s="208" t="s">
        <v>2082</v>
      </c>
      <c r="E782" s="209" t="s">
        <v>168</v>
      </c>
      <c r="F782" s="207" t="n">
        <v>4</v>
      </c>
      <c r="G782" s="210" t="n">
        <v>9</v>
      </c>
      <c r="H782" s="210" t="n">
        <f aca="false">TRUNC(G782 * (1 + 26.86 / 100), 2)</f>
        <v>11.41</v>
      </c>
      <c r="I782" s="210" t="n">
        <f aca="false">TRUNC(F782 * H782, 2)</f>
        <v>45.64</v>
      </c>
      <c r="J782" s="211" t="n">
        <f aca="false">I782 / 3880273.79</f>
        <v>1.17620566150823E-005</v>
      </c>
    </row>
    <row r="783" s="200" customFormat="true" ht="51" hidden="false" customHeight="false" outlineLevel="0" collapsed="false">
      <c r="A783" s="206" t="s">
        <v>2083</v>
      </c>
      <c r="B783" s="207" t="s">
        <v>2084</v>
      </c>
      <c r="C783" s="208" t="s">
        <v>109</v>
      </c>
      <c r="D783" s="208" t="s">
        <v>2085</v>
      </c>
      <c r="E783" s="209" t="s">
        <v>168</v>
      </c>
      <c r="F783" s="207" t="n">
        <v>22</v>
      </c>
      <c r="G783" s="210" t="n">
        <v>17.74</v>
      </c>
      <c r="H783" s="210" t="n">
        <f aca="false">TRUNC(G783 * (1 + 26.86 / 100), 2)</f>
        <v>22.5</v>
      </c>
      <c r="I783" s="210" t="n">
        <f aca="false">TRUNC(F783 * H783, 2)</f>
        <v>495</v>
      </c>
      <c r="J783" s="211" t="n">
        <f aca="false">I783 / 3880273.79</f>
        <v>0.000127568317801616</v>
      </c>
    </row>
    <row r="784" s="200" customFormat="true" ht="51" hidden="false" customHeight="false" outlineLevel="0" collapsed="false">
      <c r="A784" s="206" t="s">
        <v>2086</v>
      </c>
      <c r="B784" s="207" t="s">
        <v>2087</v>
      </c>
      <c r="C784" s="208" t="s">
        <v>109</v>
      </c>
      <c r="D784" s="208" t="s">
        <v>2088</v>
      </c>
      <c r="E784" s="209" t="s">
        <v>168</v>
      </c>
      <c r="F784" s="207" t="n">
        <v>48</v>
      </c>
      <c r="G784" s="210" t="n">
        <v>26.11</v>
      </c>
      <c r="H784" s="210" t="n">
        <f aca="false">TRUNC(G784 * (1 + 26.86 / 100), 2)</f>
        <v>33.12</v>
      </c>
      <c r="I784" s="210" t="n">
        <f aca="false">TRUNC(F784 * H784, 2)</f>
        <v>1589.76</v>
      </c>
      <c r="J784" s="211" t="n">
        <f aca="false">I784 / 3880273.79</f>
        <v>0.000409703048299589</v>
      </c>
    </row>
    <row r="785" s="200" customFormat="true" ht="51" hidden="false" customHeight="false" outlineLevel="0" collapsed="false">
      <c r="A785" s="206" t="s">
        <v>2089</v>
      </c>
      <c r="B785" s="207" t="s">
        <v>2090</v>
      </c>
      <c r="C785" s="208" t="s">
        <v>109</v>
      </c>
      <c r="D785" s="208" t="s">
        <v>2091</v>
      </c>
      <c r="E785" s="209" t="s">
        <v>168</v>
      </c>
      <c r="F785" s="207" t="n">
        <v>2</v>
      </c>
      <c r="G785" s="210" t="n">
        <v>8.02</v>
      </c>
      <c r="H785" s="210" t="n">
        <f aca="false">TRUNC(G785 * (1 + 26.86 / 100), 2)</f>
        <v>10.17</v>
      </c>
      <c r="I785" s="210" t="n">
        <f aca="false">TRUNC(F785 * H785, 2)</f>
        <v>20.34</v>
      </c>
      <c r="J785" s="211" t="n">
        <f aca="false">I785 / 3880273.79</f>
        <v>5.24189814966639E-006</v>
      </c>
    </row>
    <row r="786" s="200" customFormat="true" ht="51" hidden="false" customHeight="false" outlineLevel="0" collapsed="false">
      <c r="A786" s="206" t="s">
        <v>2092</v>
      </c>
      <c r="B786" s="207" t="s">
        <v>2093</v>
      </c>
      <c r="C786" s="208" t="s">
        <v>109</v>
      </c>
      <c r="D786" s="208" t="s">
        <v>2094</v>
      </c>
      <c r="E786" s="209" t="s">
        <v>168</v>
      </c>
      <c r="F786" s="207" t="n">
        <v>16</v>
      </c>
      <c r="G786" s="210" t="n">
        <v>15.86</v>
      </c>
      <c r="H786" s="210" t="n">
        <f aca="false">TRUNC(G786 * (1 + 26.86 / 100), 2)</f>
        <v>20.11</v>
      </c>
      <c r="I786" s="210" t="n">
        <f aca="false">TRUNC(F786 * H786, 2)</f>
        <v>321.76</v>
      </c>
      <c r="J786" s="211" t="n">
        <f aca="false">I786 / 3880273.79</f>
        <v>8.29219837087836E-005</v>
      </c>
    </row>
    <row r="787" s="200" customFormat="true" ht="51" hidden="false" customHeight="false" outlineLevel="0" collapsed="false">
      <c r="A787" s="206" t="s">
        <v>2095</v>
      </c>
      <c r="B787" s="207" t="s">
        <v>2096</v>
      </c>
      <c r="C787" s="208" t="s">
        <v>109</v>
      </c>
      <c r="D787" s="208" t="s">
        <v>2097</v>
      </c>
      <c r="E787" s="209" t="s">
        <v>168</v>
      </c>
      <c r="F787" s="207" t="n">
        <v>1</v>
      </c>
      <c r="G787" s="210" t="n">
        <v>21.55</v>
      </c>
      <c r="H787" s="210" t="n">
        <f aca="false">TRUNC(G787 * (1 + 26.86 / 100), 2)</f>
        <v>27.33</v>
      </c>
      <c r="I787" s="210" t="n">
        <f aca="false">TRUNC(F787 * H787, 2)</f>
        <v>27.33</v>
      </c>
      <c r="J787" s="211" t="n">
        <f aca="false">I787 / 3880273.79</f>
        <v>7.04331742528921E-006</v>
      </c>
      <c r="K787" s="199"/>
    </row>
    <row r="788" s="200" customFormat="true" ht="51" hidden="false" customHeight="false" outlineLevel="0" collapsed="false">
      <c r="A788" s="206" t="s">
        <v>2098</v>
      </c>
      <c r="B788" s="207" t="s">
        <v>2099</v>
      </c>
      <c r="C788" s="208" t="s">
        <v>109</v>
      </c>
      <c r="D788" s="208" t="s">
        <v>2100</v>
      </c>
      <c r="E788" s="209" t="s">
        <v>168</v>
      </c>
      <c r="F788" s="207" t="n">
        <v>7</v>
      </c>
      <c r="G788" s="210" t="n">
        <v>33.26</v>
      </c>
      <c r="H788" s="210" t="n">
        <f aca="false">TRUNC(G788 * (1 + 26.86 / 100), 2)</f>
        <v>42.19</v>
      </c>
      <c r="I788" s="210" t="n">
        <f aca="false">TRUNC(F788 * H788, 2)</f>
        <v>295.33</v>
      </c>
      <c r="J788" s="211" t="n">
        <f aca="false">I788 / 3880273.79</f>
        <v>7.61106086794973E-005</v>
      </c>
    </row>
    <row r="789" s="200" customFormat="true" ht="51" hidden="false" customHeight="false" outlineLevel="0" collapsed="false">
      <c r="A789" s="206" t="s">
        <v>2101</v>
      </c>
      <c r="B789" s="207" t="s">
        <v>2102</v>
      </c>
      <c r="C789" s="208" t="s">
        <v>109</v>
      </c>
      <c r="D789" s="208" t="s">
        <v>2103</v>
      </c>
      <c r="E789" s="209" t="s">
        <v>168</v>
      </c>
      <c r="F789" s="207" t="n">
        <v>15</v>
      </c>
      <c r="G789" s="210" t="n">
        <v>8.05</v>
      </c>
      <c r="H789" s="210" t="n">
        <f aca="false">TRUNC(G789 * (1 + 26.86 / 100), 2)</f>
        <v>10.21</v>
      </c>
      <c r="I789" s="210" t="n">
        <f aca="false">TRUNC(F789 * H789, 2)</f>
        <v>153.15</v>
      </c>
      <c r="J789" s="211" t="n">
        <f aca="false">I789 / 3880273.79</f>
        <v>3.94688643864999E-005</v>
      </c>
      <c r="K789" s="199"/>
    </row>
    <row r="790" s="200" customFormat="true" ht="51" hidden="false" customHeight="false" outlineLevel="0" collapsed="false">
      <c r="A790" s="206" t="s">
        <v>2104</v>
      </c>
      <c r="B790" s="207" t="s">
        <v>2105</v>
      </c>
      <c r="C790" s="208" t="s">
        <v>109</v>
      </c>
      <c r="D790" s="208" t="s">
        <v>2106</v>
      </c>
      <c r="E790" s="209" t="s">
        <v>168</v>
      </c>
      <c r="F790" s="207" t="n">
        <v>33</v>
      </c>
      <c r="G790" s="210" t="n">
        <v>12.17</v>
      </c>
      <c r="H790" s="210" t="n">
        <f aca="false">TRUNC(G790 * (1 + 26.86 / 100), 2)</f>
        <v>15.43</v>
      </c>
      <c r="I790" s="210" t="n">
        <f aca="false">TRUNC(F790 * H790, 2)</f>
        <v>509.19</v>
      </c>
      <c r="J790" s="211" t="n">
        <f aca="false">I790 / 3880273.79</f>
        <v>0.000131225276245262</v>
      </c>
      <c r="K790" s="199"/>
    </row>
    <row r="791" s="200" customFormat="true" ht="51" hidden="false" customHeight="false" outlineLevel="0" collapsed="false">
      <c r="A791" s="206" t="s">
        <v>2107</v>
      </c>
      <c r="B791" s="207" t="s">
        <v>2108</v>
      </c>
      <c r="C791" s="208" t="s">
        <v>109</v>
      </c>
      <c r="D791" s="208" t="s">
        <v>2109</v>
      </c>
      <c r="E791" s="209" t="s">
        <v>168</v>
      </c>
      <c r="F791" s="207" t="n">
        <v>20</v>
      </c>
      <c r="G791" s="210" t="n">
        <v>15.05</v>
      </c>
      <c r="H791" s="210" t="n">
        <f aca="false">TRUNC(G791 * (1 + 26.86 / 100), 2)</f>
        <v>19.09</v>
      </c>
      <c r="I791" s="210" t="n">
        <f aca="false">TRUNC(F791 * H791, 2)</f>
        <v>381.8</v>
      </c>
      <c r="J791" s="211" t="n">
        <f aca="false">I791 / 3880273.79</f>
        <v>9.83951186599129E-005</v>
      </c>
    </row>
    <row r="792" s="200" customFormat="true" ht="51" hidden="false" customHeight="false" outlineLevel="0" collapsed="false">
      <c r="A792" s="206" t="s">
        <v>2110</v>
      </c>
      <c r="B792" s="207" t="s">
        <v>2111</v>
      </c>
      <c r="C792" s="208" t="s">
        <v>109</v>
      </c>
      <c r="D792" s="208" t="s">
        <v>2112</v>
      </c>
      <c r="E792" s="209" t="s">
        <v>168</v>
      </c>
      <c r="F792" s="207" t="n">
        <v>2</v>
      </c>
      <c r="G792" s="210" t="n">
        <v>21.43</v>
      </c>
      <c r="H792" s="210" t="n">
        <f aca="false">TRUNC(G792 * (1 + 26.86 / 100), 2)</f>
        <v>27.18</v>
      </c>
      <c r="I792" s="210" t="n">
        <f aca="false">TRUNC(F792 * H792, 2)</f>
        <v>54.36</v>
      </c>
      <c r="J792" s="211" t="n">
        <f aca="false">I792 / 3880273.79</f>
        <v>1.40093207185774E-005</v>
      </c>
    </row>
    <row r="793" s="200" customFormat="true" ht="51" hidden="false" customHeight="false" outlineLevel="0" collapsed="false">
      <c r="A793" s="206" t="s">
        <v>2113</v>
      </c>
      <c r="B793" s="207" t="s">
        <v>2114</v>
      </c>
      <c r="C793" s="208" t="s">
        <v>109</v>
      </c>
      <c r="D793" s="208" t="s">
        <v>2115</v>
      </c>
      <c r="E793" s="209" t="s">
        <v>168</v>
      </c>
      <c r="F793" s="207" t="n">
        <v>2</v>
      </c>
      <c r="G793" s="210" t="n">
        <v>31.83</v>
      </c>
      <c r="H793" s="210" t="n">
        <f aca="false">TRUNC(G793 * (1 + 26.86 / 100), 2)</f>
        <v>40.37</v>
      </c>
      <c r="I793" s="210" t="n">
        <f aca="false">TRUNC(F793 * H793, 2)</f>
        <v>80.74</v>
      </c>
      <c r="J793" s="211" t="n">
        <f aca="false">I793 / 3880273.79</f>
        <v>2.08078100591969E-005</v>
      </c>
      <c r="K793" s="199"/>
    </row>
    <row r="794" s="200" customFormat="true" ht="51" hidden="false" customHeight="false" outlineLevel="0" collapsed="false">
      <c r="A794" s="206" t="s">
        <v>2116</v>
      </c>
      <c r="B794" s="207" t="s">
        <v>2117</v>
      </c>
      <c r="C794" s="208" t="s">
        <v>109</v>
      </c>
      <c r="D794" s="208" t="s">
        <v>2118</v>
      </c>
      <c r="E794" s="209" t="s">
        <v>168</v>
      </c>
      <c r="F794" s="207" t="n">
        <v>8</v>
      </c>
      <c r="G794" s="210" t="n">
        <v>44.28</v>
      </c>
      <c r="H794" s="210" t="n">
        <f aca="false">TRUNC(G794 * (1 + 26.86 / 100), 2)</f>
        <v>56.17</v>
      </c>
      <c r="I794" s="210" t="n">
        <f aca="false">TRUNC(F794 * H794, 2)</f>
        <v>449.36</v>
      </c>
      <c r="J794" s="211" t="n">
        <f aca="false">I794 / 3880273.79</f>
        <v>0.000115806261186533</v>
      </c>
    </row>
    <row r="795" s="200" customFormat="true" ht="51" hidden="false" customHeight="false" outlineLevel="0" collapsed="false">
      <c r="A795" s="206" t="s">
        <v>2119</v>
      </c>
      <c r="B795" s="207" t="s">
        <v>2120</v>
      </c>
      <c r="C795" s="208" t="s">
        <v>109</v>
      </c>
      <c r="D795" s="208" t="s">
        <v>2121</v>
      </c>
      <c r="E795" s="209" t="s">
        <v>168</v>
      </c>
      <c r="F795" s="207" t="n">
        <v>20</v>
      </c>
      <c r="G795" s="210" t="n">
        <v>17.24</v>
      </c>
      <c r="H795" s="210" t="n">
        <f aca="false">TRUNC(G795 * (1 + 26.86 / 100), 2)</f>
        <v>21.87</v>
      </c>
      <c r="I795" s="210" t="n">
        <f aca="false">TRUNC(F795 * H795, 2)</f>
        <v>437.4</v>
      </c>
      <c r="J795" s="211" t="n">
        <f aca="false">I795 / 3880273.79</f>
        <v>0.000112724004457428</v>
      </c>
    </row>
    <row r="796" s="200" customFormat="true" ht="12.75" hidden="false" customHeight="false" outlineLevel="0" collapsed="false">
      <c r="A796" s="201" t="s">
        <v>2122</v>
      </c>
      <c r="B796" s="202"/>
      <c r="C796" s="202"/>
      <c r="D796" s="202" t="s">
        <v>2123</v>
      </c>
      <c r="E796" s="202"/>
      <c r="F796" s="203"/>
      <c r="G796" s="202"/>
      <c r="H796" s="202"/>
      <c r="I796" s="204" t="n">
        <v>1528.38</v>
      </c>
      <c r="J796" s="205" t="n">
        <f aca="false">I796 / 3880273.79</f>
        <v>0.000393884576892189</v>
      </c>
      <c r="K796" s="199"/>
    </row>
    <row r="797" s="200" customFormat="true" ht="38.25" hidden="false" customHeight="false" outlineLevel="0" collapsed="false">
      <c r="A797" s="206" t="s">
        <v>2124</v>
      </c>
      <c r="B797" s="207" t="s">
        <v>2125</v>
      </c>
      <c r="C797" s="208" t="s">
        <v>109</v>
      </c>
      <c r="D797" s="208" t="s">
        <v>2126</v>
      </c>
      <c r="E797" s="209" t="s">
        <v>269</v>
      </c>
      <c r="F797" s="207" t="n">
        <v>18</v>
      </c>
      <c r="G797" s="210" t="n">
        <v>15.1</v>
      </c>
      <c r="H797" s="210" t="n">
        <f aca="false">TRUNC(G797 * (1 + 26.86 / 100), 2)</f>
        <v>19.15</v>
      </c>
      <c r="I797" s="210" t="n">
        <f aca="false">TRUNC(F797 * H797, 2)</f>
        <v>344.7</v>
      </c>
      <c r="J797" s="211" t="n">
        <f aca="false">I797 / 3880273.79</f>
        <v>8.88339376691251E-005</v>
      </c>
      <c r="K797" s="199"/>
    </row>
    <row r="798" s="200" customFormat="true" ht="38.25" hidden="false" customHeight="false" outlineLevel="0" collapsed="false">
      <c r="A798" s="206" t="s">
        <v>2127</v>
      </c>
      <c r="B798" s="207" t="s">
        <v>2128</v>
      </c>
      <c r="C798" s="208" t="s">
        <v>109</v>
      </c>
      <c r="D798" s="208" t="s">
        <v>2129</v>
      </c>
      <c r="E798" s="209" t="s">
        <v>269</v>
      </c>
      <c r="F798" s="207" t="n">
        <v>36</v>
      </c>
      <c r="G798" s="210" t="n">
        <v>25.92</v>
      </c>
      <c r="H798" s="210" t="n">
        <f aca="false">TRUNC(G798 * (1 + 26.86 / 100), 2)</f>
        <v>32.88</v>
      </c>
      <c r="I798" s="210" t="n">
        <f aca="false">TRUNC(F798 * H798, 2)</f>
        <v>1183.68</v>
      </c>
      <c r="J798" s="211" t="n">
        <f aca="false">I798 / 3880273.79</f>
        <v>0.000305050639223064</v>
      </c>
    </row>
    <row r="799" s="200" customFormat="true" ht="12.75" hidden="false" customHeight="false" outlineLevel="0" collapsed="false">
      <c r="A799" s="201" t="s">
        <v>2130</v>
      </c>
      <c r="B799" s="202"/>
      <c r="C799" s="202"/>
      <c r="D799" s="202" t="s">
        <v>2131</v>
      </c>
      <c r="E799" s="202"/>
      <c r="F799" s="203"/>
      <c r="G799" s="202"/>
      <c r="H799" s="202"/>
      <c r="I799" s="204" t="n">
        <v>299.28</v>
      </c>
      <c r="J799" s="205" t="n">
        <f aca="false">I799 / 3880273.79</f>
        <v>7.71285780841769E-005</v>
      </c>
      <c r="K799" s="199"/>
    </row>
    <row r="800" s="200" customFormat="true" ht="51" hidden="false" customHeight="false" outlineLevel="0" collapsed="false">
      <c r="A800" s="206" t="s">
        <v>2132</v>
      </c>
      <c r="B800" s="207" t="s">
        <v>2133</v>
      </c>
      <c r="C800" s="208" t="s">
        <v>109</v>
      </c>
      <c r="D800" s="208" t="s">
        <v>2134</v>
      </c>
      <c r="E800" s="209" t="s">
        <v>168</v>
      </c>
      <c r="F800" s="207" t="n">
        <v>6</v>
      </c>
      <c r="G800" s="210" t="n">
        <v>11.07</v>
      </c>
      <c r="H800" s="210" t="n">
        <f aca="false">TRUNC(G800 * (1 + 26.86 / 100), 2)</f>
        <v>14.04</v>
      </c>
      <c r="I800" s="210" t="n">
        <f aca="false">TRUNC(F800 * H800, 2)</f>
        <v>84.24</v>
      </c>
      <c r="J800" s="211" t="n">
        <f aca="false">I800 / 3880273.79</f>
        <v>2.1709808265875E-005</v>
      </c>
    </row>
    <row r="801" s="200" customFormat="true" ht="51" hidden="false" customHeight="false" outlineLevel="0" collapsed="false">
      <c r="A801" s="206" t="s">
        <v>2135</v>
      </c>
      <c r="B801" s="207" t="s">
        <v>2136</v>
      </c>
      <c r="C801" s="208" t="s">
        <v>109</v>
      </c>
      <c r="D801" s="208" t="s">
        <v>2137</v>
      </c>
      <c r="E801" s="209" t="s">
        <v>168</v>
      </c>
      <c r="F801" s="207" t="n">
        <v>12</v>
      </c>
      <c r="G801" s="210" t="n">
        <v>14.13</v>
      </c>
      <c r="H801" s="210" t="n">
        <f aca="false">TRUNC(G801 * (1 + 26.86 / 100), 2)</f>
        <v>17.92</v>
      </c>
      <c r="I801" s="210" t="n">
        <f aca="false">TRUNC(F801 * H801, 2)</f>
        <v>215.04</v>
      </c>
      <c r="J801" s="211" t="n">
        <f aca="false">I801 / 3880273.79</f>
        <v>5.54187698183019E-005</v>
      </c>
    </row>
    <row r="802" s="200" customFormat="true" ht="12.75" hidden="false" customHeight="false" outlineLevel="0" collapsed="false">
      <c r="A802" s="201" t="s">
        <v>2138</v>
      </c>
      <c r="B802" s="202"/>
      <c r="C802" s="202"/>
      <c r="D802" s="202" t="s">
        <v>2139</v>
      </c>
      <c r="E802" s="202"/>
      <c r="F802" s="203"/>
      <c r="G802" s="202"/>
      <c r="H802" s="202"/>
      <c r="I802" s="204" t="n">
        <v>8905.6</v>
      </c>
      <c r="J802" s="205" t="n">
        <f aca="false">I802 / 3880273.79</f>
        <v>0.0022950957798264</v>
      </c>
      <c r="K802" s="199"/>
    </row>
    <row r="803" s="200" customFormat="true" ht="38.25" hidden="false" customHeight="false" outlineLevel="0" collapsed="false">
      <c r="A803" s="206" t="s">
        <v>2140</v>
      </c>
      <c r="B803" s="207" t="s">
        <v>2141</v>
      </c>
      <c r="C803" s="208" t="s">
        <v>109</v>
      </c>
      <c r="D803" s="208" t="s">
        <v>2142</v>
      </c>
      <c r="E803" s="209" t="s">
        <v>269</v>
      </c>
      <c r="F803" s="207" t="n">
        <v>245</v>
      </c>
      <c r="G803" s="210" t="n">
        <v>9.7</v>
      </c>
      <c r="H803" s="210" t="n">
        <f aca="false">TRUNC(G803 * (1 + 26.86 / 100), 2)</f>
        <v>12.3</v>
      </c>
      <c r="I803" s="210" t="n">
        <f aca="false">TRUNC(F803 * H803, 2)</f>
        <v>3013.5</v>
      </c>
      <c r="J803" s="211" t="n">
        <f aca="false">I803 / 3880273.79</f>
        <v>0.000776620455949836</v>
      </c>
      <c r="K803" s="199"/>
    </row>
    <row r="804" s="200" customFormat="true" ht="38.25" hidden="false" customHeight="false" outlineLevel="0" collapsed="false">
      <c r="A804" s="206" t="s">
        <v>2143</v>
      </c>
      <c r="B804" s="207" t="s">
        <v>2144</v>
      </c>
      <c r="C804" s="208" t="s">
        <v>203</v>
      </c>
      <c r="D804" s="208" t="s">
        <v>2145</v>
      </c>
      <c r="E804" s="209" t="s">
        <v>269</v>
      </c>
      <c r="F804" s="207" t="n">
        <v>94</v>
      </c>
      <c r="G804" s="210" t="n">
        <v>17.24</v>
      </c>
      <c r="H804" s="210" t="n">
        <f aca="false">TRUNC(G804 * (1 + 26.86 / 100), 2)</f>
        <v>21.87</v>
      </c>
      <c r="I804" s="210" t="n">
        <f aca="false">TRUNC(F804 * H804, 2)</f>
        <v>2055.78</v>
      </c>
      <c r="J804" s="211" t="n">
        <f aca="false">I804 / 3880273.79</f>
        <v>0.00052980282094991</v>
      </c>
    </row>
    <row r="805" s="200" customFormat="true" ht="38.25" hidden="false" customHeight="false" outlineLevel="0" collapsed="false">
      <c r="A805" s="206" t="s">
        <v>2146</v>
      </c>
      <c r="B805" s="207" t="s">
        <v>2147</v>
      </c>
      <c r="C805" s="208" t="s">
        <v>203</v>
      </c>
      <c r="D805" s="208" t="s">
        <v>2148</v>
      </c>
      <c r="E805" s="209" t="s">
        <v>269</v>
      </c>
      <c r="F805" s="207" t="n">
        <v>15</v>
      </c>
      <c r="G805" s="210" t="n">
        <v>35.51</v>
      </c>
      <c r="H805" s="210" t="n">
        <f aca="false">TRUNC(G805 * (1 + 26.86 / 100), 2)</f>
        <v>45.04</v>
      </c>
      <c r="I805" s="210" t="n">
        <f aca="false">TRUNC(F805 * H805, 2)</f>
        <v>675.6</v>
      </c>
      <c r="J805" s="211" t="n">
        <f aca="false">I805 / 3880273.79</f>
        <v>0.000174111425266205</v>
      </c>
      <c r="K805" s="199"/>
    </row>
    <row r="806" s="200" customFormat="true" ht="38.25" hidden="false" customHeight="false" outlineLevel="0" collapsed="false">
      <c r="A806" s="206" t="s">
        <v>2149</v>
      </c>
      <c r="B806" s="207" t="s">
        <v>2150</v>
      </c>
      <c r="C806" s="208" t="s">
        <v>203</v>
      </c>
      <c r="D806" s="208" t="s">
        <v>2151</v>
      </c>
      <c r="E806" s="209" t="s">
        <v>269</v>
      </c>
      <c r="F806" s="207" t="n">
        <v>76</v>
      </c>
      <c r="G806" s="210" t="n">
        <v>19.25</v>
      </c>
      <c r="H806" s="210" t="n">
        <f aca="false">TRUNC(G806 * (1 + 26.86 / 100), 2)</f>
        <v>24.42</v>
      </c>
      <c r="I806" s="210" t="n">
        <f aca="false">TRUNC(F806 * H806, 2)</f>
        <v>1855.92</v>
      </c>
      <c r="J806" s="211" t="n">
        <f aca="false">I806 / 3880273.79</f>
        <v>0.000478296146210858</v>
      </c>
    </row>
    <row r="807" s="200" customFormat="true" ht="38.25" hidden="false" customHeight="false" outlineLevel="0" collapsed="false">
      <c r="A807" s="206" t="s">
        <v>2152</v>
      </c>
      <c r="B807" s="207" t="s">
        <v>2153</v>
      </c>
      <c r="C807" s="208" t="s">
        <v>203</v>
      </c>
      <c r="D807" s="208" t="s">
        <v>2154</v>
      </c>
      <c r="E807" s="209" t="s">
        <v>269</v>
      </c>
      <c r="F807" s="207" t="n">
        <v>40</v>
      </c>
      <c r="G807" s="210" t="n">
        <v>25.72</v>
      </c>
      <c r="H807" s="210" t="n">
        <f aca="false">TRUNC(G807 * (1 + 26.86 / 100), 2)</f>
        <v>32.62</v>
      </c>
      <c r="I807" s="210" t="n">
        <f aca="false">TRUNC(F807 * H807, 2)</f>
        <v>1304.8</v>
      </c>
      <c r="J807" s="211" t="n">
        <f aca="false">I807 / 3880273.79</f>
        <v>0.000336264931449592</v>
      </c>
    </row>
    <row r="808" s="200" customFormat="true" ht="12.75" hidden="false" customHeight="false" outlineLevel="0" collapsed="false">
      <c r="A808" s="201" t="s">
        <v>2155</v>
      </c>
      <c r="B808" s="202"/>
      <c r="C808" s="202"/>
      <c r="D808" s="202" t="s">
        <v>2156</v>
      </c>
      <c r="E808" s="202"/>
      <c r="F808" s="203"/>
      <c r="G808" s="202"/>
      <c r="H808" s="202"/>
      <c r="I808" s="204" t="n">
        <v>2157.08</v>
      </c>
      <c r="J808" s="205" t="n">
        <f aca="false">I808 / 3880273.79</f>
        <v>0.000555909226188908</v>
      </c>
    </row>
    <row r="809" s="200" customFormat="true" ht="38.25" hidden="false" customHeight="false" outlineLevel="0" collapsed="false">
      <c r="A809" s="206" t="s">
        <v>2157</v>
      </c>
      <c r="B809" s="207" t="s">
        <v>2158</v>
      </c>
      <c r="C809" s="208" t="s">
        <v>109</v>
      </c>
      <c r="D809" s="208" t="s">
        <v>2159</v>
      </c>
      <c r="E809" s="209" t="s">
        <v>168</v>
      </c>
      <c r="F809" s="207" t="n">
        <v>130</v>
      </c>
      <c r="G809" s="210" t="n">
        <v>3.78</v>
      </c>
      <c r="H809" s="210" t="n">
        <f aca="false">TRUNC(G809 * (1 + 26.86 / 100), 2)</f>
        <v>4.79</v>
      </c>
      <c r="I809" s="210" t="n">
        <f aca="false">TRUNC(F809 * H809, 2)</f>
        <v>622.7</v>
      </c>
      <c r="J809" s="211" t="n">
        <f aca="false">I809 / 3880273.79</f>
        <v>0.000160478366656699</v>
      </c>
    </row>
    <row r="810" s="200" customFormat="true" ht="38.25" hidden="false" customHeight="false" outlineLevel="0" collapsed="false">
      <c r="A810" s="206" t="s">
        <v>2160</v>
      </c>
      <c r="B810" s="207" t="s">
        <v>2161</v>
      </c>
      <c r="C810" s="208" t="s">
        <v>109</v>
      </c>
      <c r="D810" s="208" t="s">
        <v>2162</v>
      </c>
      <c r="E810" s="209" t="s">
        <v>168</v>
      </c>
      <c r="F810" s="207" t="n">
        <v>90</v>
      </c>
      <c r="G810" s="210" t="n">
        <v>2.71</v>
      </c>
      <c r="H810" s="210" t="n">
        <f aca="false">TRUNC(G810 * (1 + 26.86 / 100), 2)</f>
        <v>3.43</v>
      </c>
      <c r="I810" s="210" t="n">
        <f aca="false">TRUNC(F810 * H810, 2)</f>
        <v>308.7</v>
      </c>
      <c r="J810" s="211" t="n">
        <f aca="false">I810 / 3880273.79</f>
        <v>7.95562418290076E-005</v>
      </c>
    </row>
    <row r="811" s="200" customFormat="true" ht="38.25" hidden="false" customHeight="false" outlineLevel="0" collapsed="false">
      <c r="A811" s="206" t="s">
        <v>2163</v>
      </c>
      <c r="B811" s="207" t="s">
        <v>2164</v>
      </c>
      <c r="C811" s="208" t="s">
        <v>109</v>
      </c>
      <c r="D811" s="208" t="s">
        <v>2165</v>
      </c>
      <c r="E811" s="209" t="s">
        <v>168</v>
      </c>
      <c r="F811" s="207" t="n">
        <v>14</v>
      </c>
      <c r="G811" s="210" t="n">
        <v>5.89</v>
      </c>
      <c r="H811" s="210" t="n">
        <f aca="false">TRUNC(G811 * (1 + 26.86 / 100), 2)</f>
        <v>7.47</v>
      </c>
      <c r="I811" s="210" t="n">
        <f aca="false">TRUNC(F811 * H811, 2)</f>
        <v>104.58</v>
      </c>
      <c r="J811" s="211" t="n">
        <f aca="false">I811 / 3880273.79</f>
        <v>2.69517064155414E-005</v>
      </c>
    </row>
    <row r="812" s="200" customFormat="true" ht="38.25" hidden="false" customHeight="false" outlineLevel="0" collapsed="false">
      <c r="A812" s="206" t="s">
        <v>2166</v>
      </c>
      <c r="B812" s="207" t="s">
        <v>2167</v>
      </c>
      <c r="C812" s="208" t="s">
        <v>203</v>
      </c>
      <c r="D812" s="208" t="s">
        <v>2168</v>
      </c>
      <c r="E812" s="209" t="s">
        <v>168</v>
      </c>
      <c r="F812" s="207" t="n">
        <v>12</v>
      </c>
      <c r="G812" s="210" t="n">
        <v>7.53</v>
      </c>
      <c r="H812" s="210" t="n">
        <f aca="false">TRUNC(G812 * (1 + 26.86 / 100), 2)</f>
        <v>9.55</v>
      </c>
      <c r="I812" s="210" t="n">
        <f aca="false">TRUNC(F812 * H812, 2)</f>
        <v>114.6</v>
      </c>
      <c r="J812" s="211" t="n">
        <f aca="false">I812 / 3880273.79</f>
        <v>2.95339984243741E-005</v>
      </c>
    </row>
    <row r="813" s="200" customFormat="true" ht="38.25" hidden="false" customHeight="false" outlineLevel="0" collapsed="false">
      <c r="A813" s="206" t="s">
        <v>2169</v>
      </c>
      <c r="B813" s="207" t="s">
        <v>2170</v>
      </c>
      <c r="C813" s="208" t="s">
        <v>203</v>
      </c>
      <c r="D813" s="208" t="s">
        <v>2171</v>
      </c>
      <c r="E813" s="209" t="s">
        <v>168</v>
      </c>
      <c r="F813" s="207" t="n">
        <v>35</v>
      </c>
      <c r="G813" s="210" t="n">
        <v>5.69</v>
      </c>
      <c r="H813" s="210" t="n">
        <f aca="false">TRUNC(G813 * (1 + 26.86 / 100), 2)</f>
        <v>7.21</v>
      </c>
      <c r="I813" s="210" t="n">
        <f aca="false">TRUNC(F813 * H813, 2)</f>
        <v>252.35</v>
      </c>
      <c r="J813" s="211" t="n">
        <f aca="false">I813 / 3880273.79</f>
        <v>6.50340707014904E-005</v>
      </c>
    </row>
    <row r="814" s="200" customFormat="true" ht="38.25" hidden="false" customHeight="false" outlineLevel="0" collapsed="false">
      <c r="A814" s="206" t="s">
        <v>2172</v>
      </c>
      <c r="B814" s="207" t="s">
        <v>2173</v>
      </c>
      <c r="C814" s="208" t="s">
        <v>203</v>
      </c>
      <c r="D814" s="208" t="s">
        <v>2174</v>
      </c>
      <c r="E814" s="209" t="s">
        <v>168</v>
      </c>
      <c r="F814" s="207" t="n">
        <v>5</v>
      </c>
      <c r="G814" s="210" t="n">
        <v>12.81</v>
      </c>
      <c r="H814" s="210" t="n">
        <f aca="false">TRUNC(G814 * (1 + 26.86 / 100), 2)</f>
        <v>16.25</v>
      </c>
      <c r="I814" s="210" t="n">
        <f aca="false">TRUNC(F814 * H814, 2)</f>
        <v>81.25</v>
      </c>
      <c r="J814" s="211" t="n">
        <f aca="false">I814 / 3880273.79</f>
        <v>2.09392440835985E-005</v>
      </c>
    </row>
    <row r="815" s="200" customFormat="true" ht="38.25" hidden="false" customHeight="false" outlineLevel="0" collapsed="false">
      <c r="A815" s="206" t="s">
        <v>2175</v>
      </c>
      <c r="B815" s="207" t="s">
        <v>2176</v>
      </c>
      <c r="C815" s="208" t="s">
        <v>203</v>
      </c>
      <c r="D815" s="208" t="s">
        <v>2177</v>
      </c>
      <c r="E815" s="209" t="s">
        <v>168</v>
      </c>
      <c r="F815" s="207" t="n">
        <v>10</v>
      </c>
      <c r="G815" s="210" t="n">
        <v>12.03</v>
      </c>
      <c r="H815" s="210" t="n">
        <f aca="false">TRUNC(G815 * (1 + 26.86 / 100), 2)</f>
        <v>15.26</v>
      </c>
      <c r="I815" s="210" t="n">
        <f aca="false">TRUNC(F815 * H815, 2)</f>
        <v>152.6</v>
      </c>
      <c r="J815" s="211" t="n">
        <f aca="false">I815 / 3880273.79</f>
        <v>3.93271218111648E-005</v>
      </c>
    </row>
    <row r="816" s="200" customFormat="true" ht="38.25" hidden="false" customHeight="false" outlineLevel="0" collapsed="false">
      <c r="A816" s="206" t="s">
        <v>2178</v>
      </c>
      <c r="B816" s="207" t="s">
        <v>2179</v>
      </c>
      <c r="C816" s="208" t="s">
        <v>203</v>
      </c>
      <c r="D816" s="208" t="s">
        <v>2180</v>
      </c>
      <c r="E816" s="209" t="s">
        <v>168</v>
      </c>
      <c r="F816" s="207" t="n">
        <v>6</v>
      </c>
      <c r="G816" s="210" t="n">
        <v>17</v>
      </c>
      <c r="H816" s="210" t="n">
        <f aca="false">TRUNC(G816 * (1 + 26.86 / 100), 2)</f>
        <v>21.56</v>
      </c>
      <c r="I816" s="210" t="n">
        <f aca="false">TRUNC(F816 * H816, 2)</f>
        <v>129.36</v>
      </c>
      <c r="J816" s="211" t="n">
        <f aca="false">I816 / 3880273.79</f>
        <v>3.33378537188222E-005</v>
      </c>
    </row>
    <row r="817" s="200" customFormat="true" ht="38.25" hidden="false" customHeight="false" outlineLevel="0" collapsed="false">
      <c r="A817" s="206" t="s">
        <v>2181</v>
      </c>
      <c r="B817" s="207" t="s">
        <v>2182</v>
      </c>
      <c r="C817" s="208" t="s">
        <v>203</v>
      </c>
      <c r="D817" s="208" t="s">
        <v>2183</v>
      </c>
      <c r="E817" s="209" t="s">
        <v>168</v>
      </c>
      <c r="F817" s="207" t="n">
        <v>1</v>
      </c>
      <c r="G817" s="210" t="n">
        <v>47.38</v>
      </c>
      <c r="H817" s="210" t="n">
        <f aca="false">TRUNC(G817 * (1 + 26.86 / 100), 2)</f>
        <v>60.1</v>
      </c>
      <c r="I817" s="210" t="n">
        <f aca="false">TRUNC(F817 * H817, 2)</f>
        <v>60.1</v>
      </c>
      <c r="J817" s="211" t="n">
        <f aca="false">I817 / 3880273.79</f>
        <v>1.54885977775295E-005</v>
      </c>
    </row>
    <row r="818" s="200" customFormat="true" ht="38.25" hidden="false" customHeight="false" outlineLevel="0" collapsed="false">
      <c r="A818" s="206" t="s">
        <v>2184</v>
      </c>
      <c r="B818" s="207" t="s">
        <v>2185</v>
      </c>
      <c r="C818" s="208" t="s">
        <v>203</v>
      </c>
      <c r="D818" s="208" t="s">
        <v>2186</v>
      </c>
      <c r="E818" s="209" t="s">
        <v>168</v>
      </c>
      <c r="F818" s="207" t="n">
        <v>3</v>
      </c>
      <c r="G818" s="210" t="n">
        <v>40.28</v>
      </c>
      <c r="H818" s="210" t="n">
        <f aca="false">TRUNC(G818 * (1 + 26.86 / 100), 2)</f>
        <v>51.09</v>
      </c>
      <c r="I818" s="210" t="n">
        <f aca="false">TRUNC(F818 * H818, 2)</f>
        <v>153.27</v>
      </c>
      <c r="J818" s="211" t="n">
        <f aca="false">I818 / 3880273.79</f>
        <v>3.94997900393003E-005</v>
      </c>
      <c r="K818" s="199"/>
    </row>
    <row r="819" s="200" customFormat="true" ht="38.25" hidden="false" customHeight="false" outlineLevel="0" collapsed="false">
      <c r="A819" s="206" t="s">
        <v>2187</v>
      </c>
      <c r="B819" s="207" t="s">
        <v>2188</v>
      </c>
      <c r="C819" s="208" t="s">
        <v>203</v>
      </c>
      <c r="D819" s="208" t="s">
        <v>2189</v>
      </c>
      <c r="E819" s="209" t="s">
        <v>168</v>
      </c>
      <c r="F819" s="207" t="n">
        <v>18</v>
      </c>
      <c r="G819" s="210" t="n">
        <v>5.4</v>
      </c>
      <c r="H819" s="210" t="n">
        <f aca="false">TRUNC(G819 * (1 + 26.86 / 100), 2)</f>
        <v>6.85</v>
      </c>
      <c r="I819" s="210" t="n">
        <f aca="false">TRUNC(F819 * H819, 2)</f>
        <v>123.3</v>
      </c>
      <c r="J819" s="211" t="n">
        <f aca="false">I819 / 3880273.79</f>
        <v>3.17761082524025E-005</v>
      </c>
    </row>
    <row r="820" s="200" customFormat="true" ht="38.25" hidden="false" customHeight="false" outlineLevel="0" collapsed="false">
      <c r="A820" s="206" t="s">
        <v>2190</v>
      </c>
      <c r="B820" s="207" t="s">
        <v>2191</v>
      </c>
      <c r="C820" s="208" t="s">
        <v>203</v>
      </c>
      <c r="D820" s="208" t="s">
        <v>2192</v>
      </c>
      <c r="E820" s="209" t="s">
        <v>168</v>
      </c>
      <c r="F820" s="207" t="n">
        <v>3</v>
      </c>
      <c r="G820" s="210" t="n">
        <v>14.26</v>
      </c>
      <c r="H820" s="210" t="n">
        <f aca="false">TRUNC(G820 * (1 + 26.86 / 100), 2)</f>
        <v>18.09</v>
      </c>
      <c r="I820" s="210" t="n">
        <f aca="false">TRUNC(F820 * H820, 2)</f>
        <v>54.27</v>
      </c>
      <c r="J820" s="211" t="n">
        <f aca="false">I820 / 3880273.79</f>
        <v>1.39861264789771E-005</v>
      </c>
    </row>
    <row r="821" s="200" customFormat="true" ht="25.5" hidden="false" customHeight="false" outlineLevel="0" collapsed="false">
      <c r="A821" s="201" t="s">
        <v>2193</v>
      </c>
      <c r="B821" s="202"/>
      <c r="C821" s="202"/>
      <c r="D821" s="202" t="s">
        <v>1279</v>
      </c>
      <c r="E821" s="202"/>
      <c r="F821" s="203"/>
      <c r="G821" s="202"/>
      <c r="H821" s="202"/>
      <c r="I821" s="204" t="n">
        <v>6689.85</v>
      </c>
      <c r="J821" s="205" t="n">
        <f aca="false">I821 / 3880273.79</f>
        <v>0.00172406648655584</v>
      </c>
    </row>
    <row r="822" s="200" customFormat="true" ht="25.5" hidden="false" customHeight="false" outlineLevel="0" collapsed="false">
      <c r="A822" s="206" t="s">
        <v>2194</v>
      </c>
      <c r="B822" s="207" t="s">
        <v>1700</v>
      </c>
      <c r="C822" s="208" t="s">
        <v>109</v>
      </c>
      <c r="D822" s="208" t="s">
        <v>1701</v>
      </c>
      <c r="E822" s="209" t="s">
        <v>168</v>
      </c>
      <c r="F822" s="207" t="n">
        <v>15</v>
      </c>
      <c r="G822" s="210" t="n">
        <v>11.42</v>
      </c>
      <c r="H822" s="210" t="n">
        <f aca="false">TRUNC(G822 * (1 + 26.86 / 100), 2)</f>
        <v>14.48</v>
      </c>
      <c r="I822" s="210" t="n">
        <f aca="false">TRUNC(F822 * H822, 2)</f>
        <v>217.2</v>
      </c>
      <c r="J822" s="211" t="n">
        <f aca="false">I822 / 3880273.79</f>
        <v>5.5975431568709E-005</v>
      </c>
    </row>
    <row r="823" s="200" customFormat="true" ht="63.75" hidden="false" customHeight="false" outlineLevel="0" collapsed="false">
      <c r="A823" s="206" t="s">
        <v>2195</v>
      </c>
      <c r="B823" s="207" t="s">
        <v>1708</v>
      </c>
      <c r="C823" s="208" t="s">
        <v>109</v>
      </c>
      <c r="D823" s="208" t="s">
        <v>1709</v>
      </c>
      <c r="E823" s="209" t="s">
        <v>269</v>
      </c>
      <c r="F823" s="207" t="n">
        <v>85</v>
      </c>
      <c r="G823" s="210" t="n">
        <v>2.31</v>
      </c>
      <c r="H823" s="210" t="n">
        <f aca="false">TRUNC(G823 * (1 + 26.86 / 100), 2)</f>
        <v>2.93</v>
      </c>
      <c r="I823" s="210" t="n">
        <f aca="false">TRUNC(F823 * H823, 2)</f>
        <v>249.05</v>
      </c>
      <c r="J823" s="211" t="n">
        <f aca="false">I823 / 3880273.79</f>
        <v>6.41836152494796E-005</v>
      </c>
    </row>
    <row r="824" s="200" customFormat="true" ht="63.75" hidden="false" customHeight="false" outlineLevel="0" collapsed="false">
      <c r="A824" s="206" t="s">
        <v>2196</v>
      </c>
      <c r="B824" s="207" t="s">
        <v>1869</v>
      </c>
      <c r="C824" s="208" t="s">
        <v>109</v>
      </c>
      <c r="D824" s="208" t="s">
        <v>1870</v>
      </c>
      <c r="E824" s="209" t="s">
        <v>269</v>
      </c>
      <c r="F824" s="207" t="n">
        <v>46</v>
      </c>
      <c r="G824" s="210" t="n">
        <v>2.87</v>
      </c>
      <c r="H824" s="210" t="n">
        <f aca="false">TRUNC(G824 * (1 + 26.86 / 100), 2)</f>
        <v>3.64</v>
      </c>
      <c r="I824" s="210" t="n">
        <f aca="false">TRUNC(F824 * H824, 2)</f>
        <v>167.44</v>
      </c>
      <c r="J824" s="211" t="n">
        <f aca="false">I824 / 3880273.79</f>
        <v>4.31515942074799E-005</v>
      </c>
    </row>
    <row r="825" s="200" customFormat="true" ht="51" hidden="false" customHeight="false" outlineLevel="0" collapsed="false">
      <c r="A825" s="206" t="s">
        <v>2197</v>
      </c>
      <c r="B825" s="207" t="s">
        <v>2036</v>
      </c>
      <c r="C825" s="208" t="s">
        <v>109</v>
      </c>
      <c r="D825" s="208" t="s">
        <v>2037</v>
      </c>
      <c r="E825" s="209" t="s">
        <v>269</v>
      </c>
      <c r="F825" s="207" t="n">
        <v>105</v>
      </c>
      <c r="G825" s="210" t="n">
        <v>4.24</v>
      </c>
      <c r="H825" s="210" t="n">
        <f aca="false">TRUNC(G825 * (1 + 26.86 / 100), 2)</f>
        <v>5.37</v>
      </c>
      <c r="I825" s="210" t="n">
        <f aca="false">TRUNC(F825 * H825, 2)</f>
        <v>563.85</v>
      </c>
      <c r="J825" s="211" t="n">
        <f aca="false">I825 / 3880273.79</f>
        <v>0.00014531191109584</v>
      </c>
    </row>
    <row r="826" s="200" customFormat="true" ht="25.5" hidden="false" customHeight="false" outlineLevel="0" collapsed="false">
      <c r="A826" s="206" t="s">
        <v>2198</v>
      </c>
      <c r="B826" s="207" t="s">
        <v>2199</v>
      </c>
      <c r="C826" s="208" t="s">
        <v>109</v>
      </c>
      <c r="D826" s="208" t="s">
        <v>2200</v>
      </c>
      <c r="E826" s="209" t="s">
        <v>168</v>
      </c>
      <c r="F826" s="207" t="n">
        <v>2</v>
      </c>
      <c r="G826" s="210" t="n">
        <v>2.01</v>
      </c>
      <c r="H826" s="210" t="n">
        <f aca="false">TRUNC(G826 * (1 + 26.86 / 100), 2)</f>
        <v>2.54</v>
      </c>
      <c r="I826" s="210" t="n">
        <f aca="false">TRUNC(F826 * H826, 2)</f>
        <v>5.08</v>
      </c>
      <c r="J826" s="211" t="n">
        <f aca="false">I826 / 3880273.79</f>
        <v>1.30918596854992E-006</v>
      </c>
      <c r="K826" s="199"/>
    </row>
    <row r="827" s="200" customFormat="true" ht="38.25" hidden="false" customHeight="false" outlineLevel="0" collapsed="false">
      <c r="A827" s="206" t="s">
        <v>2201</v>
      </c>
      <c r="B827" s="207" t="s">
        <v>2202</v>
      </c>
      <c r="C827" s="208" t="s">
        <v>109</v>
      </c>
      <c r="D827" s="208" t="s">
        <v>2203</v>
      </c>
      <c r="E827" s="209" t="s">
        <v>168</v>
      </c>
      <c r="F827" s="207" t="n">
        <v>4</v>
      </c>
      <c r="G827" s="210" t="n">
        <v>3.49</v>
      </c>
      <c r="H827" s="210" t="n">
        <f aca="false">TRUNC(G827 * (1 + 26.86 / 100), 2)</f>
        <v>4.42</v>
      </c>
      <c r="I827" s="210" t="n">
        <f aca="false">TRUNC(F827 * H827, 2)</f>
        <v>17.68</v>
      </c>
      <c r="J827" s="211" t="n">
        <f aca="false">I827 / 3880273.79</f>
        <v>4.55637951259104E-006</v>
      </c>
    </row>
    <row r="828" s="200" customFormat="true" ht="25.5" hidden="false" customHeight="false" outlineLevel="0" collapsed="false">
      <c r="A828" s="206" t="s">
        <v>2204</v>
      </c>
      <c r="B828" s="207" t="s">
        <v>2041</v>
      </c>
      <c r="C828" s="208" t="s">
        <v>109</v>
      </c>
      <c r="D828" s="208" t="s">
        <v>2042</v>
      </c>
      <c r="E828" s="209" t="s">
        <v>168</v>
      </c>
      <c r="F828" s="207" t="n">
        <v>22</v>
      </c>
      <c r="G828" s="210" t="n">
        <v>4.7</v>
      </c>
      <c r="H828" s="210" t="n">
        <f aca="false">TRUNC(G828 * (1 + 26.86 / 100), 2)</f>
        <v>5.96</v>
      </c>
      <c r="I828" s="210" t="n">
        <f aca="false">TRUNC(F828 * H828, 2)</f>
        <v>131.12</v>
      </c>
      <c r="J828" s="211" t="n">
        <f aca="false">I828 / 3880273.79</f>
        <v>3.37914299598947E-005</v>
      </c>
    </row>
    <row r="829" s="200" customFormat="true" ht="25.5" hidden="false" customHeight="false" outlineLevel="0" collapsed="false">
      <c r="A829" s="206" t="s">
        <v>2205</v>
      </c>
      <c r="B829" s="207" t="s">
        <v>2044</v>
      </c>
      <c r="C829" s="208" t="s">
        <v>109</v>
      </c>
      <c r="D829" s="208" t="s">
        <v>2045</v>
      </c>
      <c r="E829" s="209" t="s">
        <v>168</v>
      </c>
      <c r="F829" s="207" t="n">
        <v>6</v>
      </c>
      <c r="G829" s="210" t="n">
        <v>115.02</v>
      </c>
      <c r="H829" s="210" t="n">
        <f aca="false">TRUNC(G829 * (1 + 26.86 / 100), 2)</f>
        <v>145.91</v>
      </c>
      <c r="I829" s="210" t="n">
        <f aca="false">TRUNC(F829 * H829, 2)</f>
        <v>875.46</v>
      </c>
      <c r="J829" s="211" t="n">
        <f aca="false">I829 / 3880273.79</f>
        <v>0.000225618100005258</v>
      </c>
      <c r="K829" s="199"/>
    </row>
    <row r="830" s="200" customFormat="true" ht="38.25" hidden="false" customHeight="false" outlineLevel="0" collapsed="false">
      <c r="A830" s="206" t="s">
        <v>2206</v>
      </c>
      <c r="B830" s="207" t="s">
        <v>324</v>
      </c>
      <c r="C830" s="208" t="s">
        <v>109</v>
      </c>
      <c r="D830" s="208" t="s">
        <v>325</v>
      </c>
      <c r="E830" s="209" t="s">
        <v>242</v>
      </c>
      <c r="F830" s="207" t="n">
        <v>12</v>
      </c>
      <c r="G830" s="210" t="n">
        <v>58.98</v>
      </c>
      <c r="H830" s="210" t="n">
        <f aca="false">TRUNC(G830 * (1 + 26.86 / 100), 2)</f>
        <v>74.82</v>
      </c>
      <c r="I830" s="210" t="n">
        <f aca="false">TRUNC(F830 * H830, 2)</f>
        <v>897.84</v>
      </c>
      <c r="J830" s="211" t="n">
        <f aca="false">I830 / 3880273.79</f>
        <v>0.000231385734252531</v>
      </c>
    </row>
    <row r="831" s="200" customFormat="true" ht="51" hidden="false" customHeight="false" outlineLevel="0" collapsed="false">
      <c r="A831" s="206" t="s">
        <v>2207</v>
      </c>
      <c r="B831" s="207" t="s">
        <v>327</v>
      </c>
      <c r="C831" s="208" t="s">
        <v>109</v>
      </c>
      <c r="D831" s="208" t="s">
        <v>328</v>
      </c>
      <c r="E831" s="209" t="s">
        <v>242</v>
      </c>
      <c r="F831" s="207" t="n">
        <v>1.5</v>
      </c>
      <c r="G831" s="210" t="n">
        <v>173.66</v>
      </c>
      <c r="H831" s="210" t="n">
        <f aca="false">TRUNC(G831 * (1 + 26.86 / 100), 2)</f>
        <v>220.3</v>
      </c>
      <c r="I831" s="210" t="n">
        <f aca="false">TRUNC(F831 * H831, 2)</f>
        <v>330.45</v>
      </c>
      <c r="J831" s="211" t="n">
        <f aca="false">I831 / 3880273.79</f>
        <v>8.51615163990786E-005</v>
      </c>
    </row>
    <row r="832" s="200" customFormat="true" ht="25.5" hidden="false" customHeight="false" outlineLevel="0" collapsed="false">
      <c r="A832" s="206" t="s">
        <v>2208</v>
      </c>
      <c r="B832" s="207" t="s">
        <v>330</v>
      </c>
      <c r="C832" s="208" t="s">
        <v>109</v>
      </c>
      <c r="D832" s="208" t="s">
        <v>331</v>
      </c>
      <c r="E832" s="209" t="s">
        <v>242</v>
      </c>
      <c r="F832" s="207" t="n">
        <v>10.5</v>
      </c>
      <c r="G832" s="210" t="n">
        <v>26.15</v>
      </c>
      <c r="H832" s="210" t="n">
        <f aca="false">TRUNC(G832 * (1 + 26.86 / 100), 2)</f>
        <v>33.17</v>
      </c>
      <c r="I832" s="210" t="n">
        <f aca="false">TRUNC(F832 * H832, 2)</f>
        <v>348.28</v>
      </c>
      <c r="J832" s="211" t="n">
        <f aca="false">I832 / 3880273.79</f>
        <v>8.97565529776702E-005</v>
      </c>
    </row>
    <row r="833" s="200" customFormat="true" ht="38.25" hidden="false" customHeight="false" outlineLevel="0" collapsed="false">
      <c r="A833" s="206" t="s">
        <v>2209</v>
      </c>
      <c r="B833" s="207" t="s">
        <v>1875</v>
      </c>
      <c r="C833" s="208" t="s">
        <v>109</v>
      </c>
      <c r="D833" s="208" t="s">
        <v>1876</v>
      </c>
      <c r="E833" s="209" t="s">
        <v>269</v>
      </c>
      <c r="F833" s="207" t="n">
        <v>110</v>
      </c>
      <c r="G833" s="210" t="n">
        <v>10.37</v>
      </c>
      <c r="H833" s="210" t="n">
        <f aca="false">TRUNC(G833 * (1 + 26.86 / 100), 2)</f>
        <v>13.15</v>
      </c>
      <c r="I833" s="210" t="n">
        <f aca="false">TRUNC(F833 * H833, 2)</f>
        <v>1446.5</v>
      </c>
      <c r="J833" s="211" t="n">
        <f aca="false">I833 / 3880273.79</f>
        <v>0.000372782973131388</v>
      </c>
      <c r="K833" s="199"/>
    </row>
    <row r="834" s="200" customFormat="true" ht="38.25" hidden="false" customHeight="false" outlineLevel="0" collapsed="false">
      <c r="A834" s="206" t="s">
        <v>2210</v>
      </c>
      <c r="B834" s="207" t="s">
        <v>1284</v>
      </c>
      <c r="C834" s="208" t="s">
        <v>109</v>
      </c>
      <c r="D834" s="208" t="s">
        <v>1285</v>
      </c>
      <c r="E834" s="209" t="s">
        <v>269</v>
      </c>
      <c r="F834" s="207" t="n">
        <v>110</v>
      </c>
      <c r="G834" s="210" t="n">
        <v>10.32</v>
      </c>
      <c r="H834" s="210" t="n">
        <f aca="false">TRUNC(G834 * (1 + 26.86 / 100), 2)</f>
        <v>13.09</v>
      </c>
      <c r="I834" s="210" t="n">
        <f aca="false">TRUNC(F834 * H834, 2)</f>
        <v>1439.9</v>
      </c>
      <c r="J834" s="211" t="n">
        <f aca="false">I834 / 3880273.79</f>
        <v>0.000371082062227367</v>
      </c>
    </row>
    <row r="835" s="200" customFormat="true" ht="12.75" hidden="false" customHeight="false" outlineLevel="0" collapsed="false">
      <c r="A835" s="201" t="s">
        <v>2211</v>
      </c>
      <c r="B835" s="202"/>
      <c r="C835" s="202"/>
      <c r="D835" s="202" t="s">
        <v>2212</v>
      </c>
      <c r="E835" s="202"/>
      <c r="F835" s="203"/>
      <c r="G835" s="202"/>
      <c r="H835" s="202"/>
      <c r="I835" s="204" t="n">
        <v>13789.8</v>
      </c>
      <c r="J835" s="205" t="n">
        <f aca="false">I835 / 3880273.79</f>
        <v>0.00355382139155701</v>
      </c>
    </row>
    <row r="836" s="200" customFormat="true" ht="76.5" hidden="false" customHeight="false" outlineLevel="0" collapsed="false">
      <c r="A836" s="206" t="s">
        <v>2213</v>
      </c>
      <c r="B836" s="207" t="s">
        <v>2214</v>
      </c>
      <c r="C836" s="208" t="s">
        <v>203</v>
      </c>
      <c r="D836" s="208" t="s">
        <v>2215</v>
      </c>
      <c r="E836" s="209" t="s">
        <v>168</v>
      </c>
      <c r="F836" s="207" t="n">
        <v>3</v>
      </c>
      <c r="G836" s="210" t="n">
        <v>62.88</v>
      </c>
      <c r="H836" s="210" t="n">
        <f aca="false">TRUNC(G836 * (1 + 26.86 / 100), 2)</f>
        <v>79.76</v>
      </c>
      <c r="I836" s="210" t="n">
        <f aca="false">TRUNC(F836 * H836, 2)</f>
        <v>239.28</v>
      </c>
      <c r="J836" s="211" t="n">
        <f aca="false">I836 / 3880273.79</f>
        <v>6.1665751683981E-005</v>
      </c>
    </row>
    <row r="837" s="200" customFormat="true" ht="25.5" hidden="false" customHeight="false" outlineLevel="0" collapsed="false">
      <c r="A837" s="206" t="s">
        <v>2216</v>
      </c>
      <c r="B837" s="207" t="s">
        <v>2217</v>
      </c>
      <c r="C837" s="208" t="s">
        <v>203</v>
      </c>
      <c r="D837" s="208" t="s">
        <v>2218</v>
      </c>
      <c r="E837" s="209" t="s">
        <v>168</v>
      </c>
      <c r="F837" s="207" t="n">
        <v>7</v>
      </c>
      <c r="G837" s="210" t="n">
        <v>1088.92</v>
      </c>
      <c r="H837" s="210" t="n">
        <f aca="false">TRUNC(G837 * (1 + 26.86 / 100), 2)</f>
        <v>1381.4</v>
      </c>
      <c r="I837" s="210" t="n">
        <f aca="false">TRUNC(F837 * H837, 2)</f>
        <v>9669.8</v>
      </c>
      <c r="J837" s="211" t="n">
        <f aca="false">I837 / 3880273.79</f>
        <v>0.00249204064541023</v>
      </c>
    </row>
    <row r="838" customFormat="false" ht="38.25" hidden="false" customHeight="false" outlineLevel="0" collapsed="false">
      <c r="A838" s="206" t="s">
        <v>2219</v>
      </c>
      <c r="B838" s="207" t="s">
        <v>2220</v>
      </c>
      <c r="C838" s="208" t="s">
        <v>203</v>
      </c>
      <c r="D838" s="208" t="s">
        <v>2221</v>
      </c>
      <c r="E838" s="209" t="s">
        <v>168</v>
      </c>
      <c r="F838" s="207" t="n">
        <v>2</v>
      </c>
      <c r="G838" s="210" t="n">
        <v>219.58</v>
      </c>
      <c r="H838" s="210" t="n">
        <f aca="false">TRUNC(G838 * (1 + 26.86 / 100), 2)</f>
        <v>278.55</v>
      </c>
      <c r="I838" s="210" t="n">
        <f aca="false">TRUNC(F838 * H838, 2)</f>
        <v>557.1</v>
      </c>
      <c r="J838" s="211" t="n">
        <f aca="false">I838 / 3880273.79</f>
        <v>0.000143572343125818</v>
      </c>
    </row>
    <row r="839" s="200" customFormat="true" ht="63.75" hidden="false" customHeight="false" outlineLevel="0" collapsed="false">
      <c r="A839" s="206" t="s">
        <v>2222</v>
      </c>
      <c r="B839" s="207" t="s">
        <v>2223</v>
      </c>
      <c r="C839" s="208" t="s">
        <v>203</v>
      </c>
      <c r="D839" s="208" t="s">
        <v>2224</v>
      </c>
      <c r="E839" s="209" t="s">
        <v>168</v>
      </c>
      <c r="F839" s="207" t="n">
        <v>1</v>
      </c>
      <c r="G839" s="210" t="n">
        <v>215.11</v>
      </c>
      <c r="H839" s="210" t="n">
        <f aca="false">TRUNC(G839 * (1 + 26.86 / 100), 2)</f>
        <v>272.88</v>
      </c>
      <c r="I839" s="210" t="n">
        <f aca="false">TRUNC(F839 * H839, 2)</f>
        <v>272.88</v>
      </c>
      <c r="J839" s="211" t="n">
        <f aca="false">I839 / 3880273.79</f>
        <v>7.03249344680907E-005</v>
      </c>
    </row>
    <row r="840" s="200" customFormat="true" ht="38.25" hidden="false" customHeight="false" outlineLevel="0" collapsed="false">
      <c r="A840" s="206" t="s">
        <v>2225</v>
      </c>
      <c r="B840" s="207" t="s">
        <v>2226</v>
      </c>
      <c r="C840" s="208" t="s">
        <v>203</v>
      </c>
      <c r="D840" s="208" t="s">
        <v>2227</v>
      </c>
      <c r="E840" s="209" t="s">
        <v>168</v>
      </c>
      <c r="F840" s="207" t="n">
        <v>17</v>
      </c>
      <c r="G840" s="210" t="n">
        <v>30.72</v>
      </c>
      <c r="H840" s="210" t="n">
        <f aca="false">TRUNC(G840 * (1 + 26.86 / 100), 2)</f>
        <v>38.97</v>
      </c>
      <c r="I840" s="210" t="n">
        <f aca="false">TRUNC(F840 * H840, 2)</f>
        <v>662.49</v>
      </c>
      <c r="J840" s="211" t="n">
        <f aca="false">I840 / 3880273.79</f>
        <v>0.000170732797697762</v>
      </c>
    </row>
    <row r="841" s="200" customFormat="true" ht="38.25" hidden="false" customHeight="false" outlineLevel="0" collapsed="false">
      <c r="A841" s="206" t="s">
        <v>2228</v>
      </c>
      <c r="B841" s="207" t="s">
        <v>2229</v>
      </c>
      <c r="C841" s="208" t="s">
        <v>203</v>
      </c>
      <c r="D841" s="208" t="s">
        <v>2230</v>
      </c>
      <c r="E841" s="209" t="s">
        <v>168</v>
      </c>
      <c r="F841" s="207" t="n">
        <v>1</v>
      </c>
      <c r="G841" s="210" t="n">
        <v>47.3</v>
      </c>
      <c r="H841" s="210" t="n">
        <f aca="false">TRUNC(G841 * (1 + 26.86 / 100), 2)</f>
        <v>60</v>
      </c>
      <c r="I841" s="210" t="n">
        <f aca="false">TRUNC(F841 * H841, 2)</f>
        <v>60</v>
      </c>
      <c r="J841" s="211" t="n">
        <f aca="false">I841 / 3880273.79</f>
        <v>1.54628264001958E-005</v>
      </c>
    </row>
    <row r="842" s="200" customFormat="true" ht="38.25" hidden="false" customHeight="false" outlineLevel="0" collapsed="false">
      <c r="A842" s="206" t="s">
        <v>2231</v>
      </c>
      <c r="B842" s="207" t="s">
        <v>2232</v>
      </c>
      <c r="C842" s="208" t="s">
        <v>203</v>
      </c>
      <c r="D842" s="208" t="s">
        <v>2233</v>
      </c>
      <c r="E842" s="209" t="s">
        <v>168</v>
      </c>
      <c r="F842" s="207" t="n">
        <v>1</v>
      </c>
      <c r="G842" s="210" t="n">
        <v>1814.98</v>
      </c>
      <c r="H842" s="210" t="str">
        <f aca="false">TRUNC(G842 * (1 + 19.07 / 100), 2) &amp;CHAR(10)&amp; "(19.07%)"</f>
        <v>2161,09
(19.07%)</v>
      </c>
      <c r="I842" s="210" t="n">
        <f aca="false">TRUNC(F842 * TRUNC(G842 * (1 + 19.07 / 100), 2), 2)</f>
        <v>2161.09</v>
      </c>
      <c r="J842" s="211" t="n">
        <f aca="false">I842 / 3880273.79</f>
        <v>0.000556942658419987</v>
      </c>
      <c r="K842" s="199"/>
    </row>
    <row r="843" s="200" customFormat="true" ht="25.5" hidden="false" customHeight="false" outlineLevel="0" collapsed="false">
      <c r="A843" s="206" t="s">
        <v>2234</v>
      </c>
      <c r="B843" s="207" t="s">
        <v>2235</v>
      </c>
      <c r="C843" s="208" t="s">
        <v>203</v>
      </c>
      <c r="D843" s="208" t="s">
        <v>2236</v>
      </c>
      <c r="E843" s="209" t="s">
        <v>168</v>
      </c>
      <c r="F843" s="207" t="n">
        <v>2</v>
      </c>
      <c r="G843" s="210" t="n">
        <v>65.89</v>
      </c>
      <c r="H843" s="210" t="n">
        <f aca="false">TRUNC(G843 * (1 + 26.86 / 100), 2)</f>
        <v>83.58</v>
      </c>
      <c r="I843" s="210" t="n">
        <f aca="false">TRUNC(F843 * H843, 2)</f>
        <v>167.16</v>
      </c>
      <c r="J843" s="211" t="n">
        <f aca="false">I843 / 3880273.79</f>
        <v>4.30794343509456E-005</v>
      </c>
    </row>
    <row r="844" s="200" customFormat="true" ht="12.75" hidden="false" customHeight="false" outlineLevel="0" collapsed="false">
      <c r="A844" s="201" t="s">
        <v>2237</v>
      </c>
      <c r="B844" s="202"/>
      <c r="C844" s="202"/>
      <c r="D844" s="202" t="s">
        <v>306</v>
      </c>
      <c r="E844" s="202"/>
      <c r="F844" s="203"/>
      <c r="G844" s="202"/>
      <c r="H844" s="202"/>
      <c r="I844" s="204" t="n">
        <v>256.96</v>
      </c>
      <c r="J844" s="205" t="n">
        <f aca="false">I844 / 3880273.79</f>
        <v>6.62221311965721E-005</v>
      </c>
      <c r="K844" s="199"/>
    </row>
    <row r="845" s="200" customFormat="true" ht="38.25" hidden="false" customHeight="false" outlineLevel="0" collapsed="false">
      <c r="A845" s="206" t="s">
        <v>2238</v>
      </c>
      <c r="B845" s="207" t="s">
        <v>2239</v>
      </c>
      <c r="C845" s="208" t="s">
        <v>203</v>
      </c>
      <c r="D845" s="208" t="s">
        <v>2240</v>
      </c>
      <c r="E845" s="209" t="s">
        <v>168</v>
      </c>
      <c r="F845" s="207" t="n">
        <v>1</v>
      </c>
      <c r="G845" s="210" t="n">
        <v>96.21</v>
      </c>
      <c r="H845" s="210" t="n">
        <f aca="false">TRUNC(G845 * (1 + 26.86 / 100), 2)</f>
        <v>122.05</v>
      </c>
      <c r="I845" s="210" t="n">
        <f aca="false">TRUNC(F845 * H845, 2)</f>
        <v>122.05</v>
      </c>
      <c r="J845" s="211" t="n">
        <f aca="false">I845 / 3880273.79</f>
        <v>3.14539660357317E-005</v>
      </c>
    </row>
    <row r="846" s="200" customFormat="true" ht="38.25" hidden="false" customHeight="false" outlineLevel="0" collapsed="false">
      <c r="A846" s="206" t="s">
        <v>2241</v>
      </c>
      <c r="B846" s="207" t="s">
        <v>2242</v>
      </c>
      <c r="C846" s="208" t="s">
        <v>109</v>
      </c>
      <c r="D846" s="208" t="s">
        <v>2243</v>
      </c>
      <c r="E846" s="209" t="s">
        <v>168</v>
      </c>
      <c r="F846" s="207" t="n">
        <v>1</v>
      </c>
      <c r="G846" s="210" t="n">
        <v>106.35</v>
      </c>
      <c r="H846" s="210" t="n">
        <f aca="false">TRUNC(G846 * (1 + 26.86 / 100), 2)</f>
        <v>134.91</v>
      </c>
      <c r="I846" s="210" t="n">
        <f aca="false">TRUNC(F846 * H846, 2)</f>
        <v>134.91</v>
      </c>
      <c r="J846" s="211" t="n">
        <f aca="false">I846 / 3880273.79</f>
        <v>3.47681651608404E-005</v>
      </c>
    </row>
    <row r="847" s="200" customFormat="true" ht="12.75" hidden="false" customHeight="false" outlineLevel="0" collapsed="false">
      <c r="A847" s="201" t="s">
        <v>2244</v>
      </c>
      <c r="B847" s="202"/>
      <c r="C847" s="202"/>
      <c r="D847" s="202" t="s">
        <v>2245</v>
      </c>
      <c r="E847" s="202"/>
      <c r="F847" s="203"/>
      <c r="G847" s="202"/>
      <c r="H847" s="202"/>
      <c r="I847" s="204" t="n">
        <v>90531.47</v>
      </c>
      <c r="J847" s="205" t="n">
        <f aca="false">I847 / 3880273.79</f>
        <v>0.023331206739409</v>
      </c>
    </row>
    <row r="848" s="200" customFormat="true" ht="12.75" hidden="false" customHeight="false" outlineLevel="0" collapsed="false">
      <c r="A848" s="201" t="s">
        <v>2246</v>
      </c>
      <c r="B848" s="202"/>
      <c r="C848" s="202"/>
      <c r="D848" s="202" t="s">
        <v>2247</v>
      </c>
      <c r="E848" s="202"/>
      <c r="F848" s="203"/>
      <c r="G848" s="202"/>
      <c r="H848" s="202"/>
      <c r="I848" s="204" t="n">
        <v>2101.5</v>
      </c>
      <c r="J848" s="205" t="n">
        <f aca="false">I848 / 3880273.79</f>
        <v>0.00054158549466686</v>
      </c>
    </row>
    <row r="849" s="200" customFormat="true" ht="51" hidden="false" customHeight="false" outlineLevel="0" collapsed="false">
      <c r="A849" s="206" t="s">
        <v>2248</v>
      </c>
      <c r="B849" s="207" t="s">
        <v>2249</v>
      </c>
      <c r="C849" s="208" t="s">
        <v>109</v>
      </c>
      <c r="D849" s="208" t="s">
        <v>2250</v>
      </c>
      <c r="E849" s="209" t="s">
        <v>269</v>
      </c>
      <c r="F849" s="207" t="n">
        <v>18</v>
      </c>
      <c r="G849" s="210" t="n">
        <v>80.63</v>
      </c>
      <c r="H849" s="210" t="n">
        <f aca="false">TRUNC(G849 * (1 + 26.86 / 100), 2)</f>
        <v>102.28</v>
      </c>
      <c r="I849" s="210" t="n">
        <f aca="false">TRUNC(F849 * H849, 2)</f>
        <v>1841.04</v>
      </c>
      <c r="J849" s="211" t="n">
        <f aca="false">I849 / 3880273.79</f>
        <v>0.000474461365263609</v>
      </c>
    </row>
    <row r="850" s="200" customFormat="true" ht="38.25" hidden="false" customHeight="false" outlineLevel="0" collapsed="false">
      <c r="A850" s="206" t="s">
        <v>2251</v>
      </c>
      <c r="B850" s="207" t="s">
        <v>2252</v>
      </c>
      <c r="C850" s="208" t="s">
        <v>203</v>
      </c>
      <c r="D850" s="208" t="s">
        <v>2253</v>
      </c>
      <c r="E850" s="209" t="s">
        <v>269</v>
      </c>
      <c r="F850" s="207" t="n">
        <v>18</v>
      </c>
      <c r="G850" s="210" t="n">
        <v>11.41</v>
      </c>
      <c r="H850" s="210" t="n">
        <f aca="false">TRUNC(G850 * (1 + 26.86 / 100), 2)</f>
        <v>14.47</v>
      </c>
      <c r="I850" s="210" t="n">
        <f aca="false">TRUNC(F850 * H850, 2)</f>
        <v>260.46</v>
      </c>
      <c r="J850" s="211" t="n">
        <f aca="false">I850 / 3880273.79</f>
        <v>6.71241294032502E-005</v>
      </c>
    </row>
    <row r="851" s="200" customFormat="true" ht="12.75" hidden="false" customHeight="false" outlineLevel="0" collapsed="false">
      <c r="A851" s="201" t="s">
        <v>2254</v>
      </c>
      <c r="B851" s="202"/>
      <c r="C851" s="202"/>
      <c r="D851" s="202" t="s">
        <v>2255</v>
      </c>
      <c r="E851" s="202"/>
      <c r="F851" s="203"/>
      <c r="G851" s="202"/>
      <c r="H851" s="202"/>
      <c r="I851" s="204" t="n">
        <v>717.66</v>
      </c>
      <c r="J851" s="205" t="n">
        <f aca="false">I851 / 3880273.79</f>
        <v>0.000184950866572743</v>
      </c>
    </row>
    <row r="852" s="200" customFormat="true" ht="51" hidden="false" customHeight="false" outlineLevel="0" collapsed="false">
      <c r="A852" s="206" t="s">
        <v>2256</v>
      </c>
      <c r="B852" s="207" t="s">
        <v>2257</v>
      </c>
      <c r="C852" s="208" t="s">
        <v>109</v>
      </c>
      <c r="D852" s="208" t="s">
        <v>2258</v>
      </c>
      <c r="E852" s="209" t="s">
        <v>168</v>
      </c>
      <c r="F852" s="207" t="n">
        <v>9</v>
      </c>
      <c r="G852" s="210" t="n">
        <v>62.86</v>
      </c>
      <c r="H852" s="210" t="n">
        <f aca="false">TRUNC(G852 * (1 + 26.86 / 100), 2)</f>
        <v>79.74</v>
      </c>
      <c r="I852" s="210" t="n">
        <f aca="false">TRUNC(F852 * H852, 2)</f>
        <v>717.66</v>
      </c>
      <c r="J852" s="211" t="n">
        <f aca="false">I852 / 3880273.79</f>
        <v>0.000184950866572743</v>
      </c>
    </row>
    <row r="853" s="200" customFormat="true" ht="12.75" hidden="false" customHeight="false" outlineLevel="0" collapsed="false">
      <c r="A853" s="201" t="s">
        <v>2259</v>
      </c>
      <c r="B853" s="202"/>
      <c r="C853" s="202"/>
      <c r="D853" s="202" t="s">
        <v>2260</v>
      </c>
      <c r="E853" s="202"/>
      <c r="F853" s="203"/>
      <c r="G853" s="202"/>
      <c r="H853" s="202"/>
      <c r="I853" s="204" t="n">
        <v>9929.18</v>
      </c>
      <c r="J853" s="205" t="n">
        <f aca="false">I853 / 3880273.79</f>
        <v>0.00255888644393828</v>
      </c>
    </row>
    <row r="854" s="200" customFormat="true" ht="63.75" hidden="false" customHeight="false" outlineLevel="0" collapsed="false">
      <c r="A854" s="206" t="s">
        <v>2261</v>
      </c>
      <c r="B854" s="207" t="s">
        <v>2262</v>
      </c>
      <c r="C854" s="208" t="s">
        <v>203</v>
      </c>
      <c r="D854" s="208" t="s">
        <v>2263</v>
      </c>
      <c r="E854" s="209" t="s">
        <v>269</v>
      </c>
      <c r="F854" s="207" t="n">
        <v>9</v>
      </c>
      <c r="G854" s="210" t="n">
        <v>17.92</v>
      </c>
      <c r="H854" s="210" t="n">
        <f aca="false">TRUNC(G854 * (1 + 26.86 / 100), 2)</f>
        <v>22.73</v>
      </c>
      <c r="I854" s="210" t="n">
        <f aca="false">TRUNC(F854 * H854, 2)</f>
        <v>204.57</v>
      </c>
      <c r="J854" s="211" t="n">
        <f aca="false">I854 / 3880273.79</f>
        <v>5.27205066114677E-005</v>
      </c>
    </row>
    <row r="855" s="200" customFormat="true" ht="63.75" hidden="false" customHeight="false" outlineLevel="0" collapsed="false">
      <c r="A855" s="206" t="s">
        <v>2264</v>
      </c>
      <c r="B855" s="207" t="s">
        <v>2265</v>
      </c>
      <c r="C855" s="208" t="s">
        <v>109</v>
      </c>
      <c r="D855" s="208" t="s">
        <v>2266</v>
      </c>
      <c r="E855" s="209" t="s">
        <v>269</v>
      </c>
      <c r="F855" s="207" t="n">
        <v>6</v>
      </c>
      <c r="G855" s="210" t="n">
        <v>29.45</v>
      </c>
      <c r="H855" s="210" t="n">
        <f aca="false">TRUNC(G855 * (1 + 26.86 / 100), 2)</f>
        <v>37.36</v>
      </c>
      <c r="I855" s="210" t="n">
        <f aca="false">TRUNC(F855 * H855, 2)</f>
        <v>224.16</v>
      </c>
      <c r="J855" s="211" t="n">
        <f aca="false">I855 / 3880273.79</f>
        <v>5.77691194311317E-005</v>
      </c>
      <c r="K855" s="199"/>
    </row>
    <row r="856" s="200" customFormat="true" ht="63.75" hidden="false" customHeight="false" outlineLevel="0" collapsed="false">
      <c r="A856" s="206" t="s">
        <v>2267</v>
      </c>
      <c r="B856" s="207" t="s">
        <v>2268</v>
      </c>
      <c r="C856" s="208" t="s">
        <v>109</v>
      </c>
      <c r="D856" s="208" t="s">
        <v>2269</v>
      </c>
      <c r="E856" s="209" t="s">
        <v>269</v>
      </c>
      <c r="F856" s="207" t="n">
        <v>6</v>
      </c>
      <c r="G856" s="210" t="n">
        <v>36.11</v>
      </c>
      <c r="H856" s="210" t="n">
        <f aca="false">TRUNC(G856 * (1 + 26.86 / 100), 2)</f>
        <v>45.8</v>
      </c>
      <c r="I856" s="210" t="n">
        <f aca="false">TRUNC(F856 * H856, 2)</f>
        <v>274.8</v>
      </c>
      <c r="J856" s="211" t="n">
        <f aca="false">I856 / 3880273.79</f>
        <v>7.0819744912897E-005</v>
      </c>
    </row>
    <row r="857" s="200" customFormat="true" ht="63.75" hidden="false" customHeight="false" outlineLevel="0" collapsed="false">
      <c r="A857" s="206" t="s">
        <v>2270</v>
      </c>
      <c r="B857" s="207" t="s">
        <v>2271</v>
      </c>
      <c r="C857" s="208" t="s">
        <v>109</v>
      </c>
      <c r="D857" s="208" t="s">
        <v>2272</v>
      </c>
      <c r="E857" s="209" t="s">
        <v>269</v>
      </c>
      <c r="F857" s="207" t="n">
        <v>74</v>
      </c>
      <c r="G857" s="210" t="n">
        <v>70.49</v>
      </c>
      <c r="H857" s="210" t="n">
        <f aca="false">TRUNC(G857 * (1 + 26.86 / 100), 2)</f>
        <v>89.42</v>
      </c>
      <c r="I857" s="210" t="n">
        <f aca="false">TRUNC(F857 * H857, 2)</f>
        <v>6617.08</v>
      </c>
      <c r="J857" s="211" t="n">
        <f aca="false">I857 / 3880273.79</f>
        <v>0.00170531265527013</v>
      </c>
      <c r="K857" s="199"/>
    </row>
    <row r="858" s="200" customFormat="true" ht="63.75" hidden="false" customHeight="false" outlineLevel="0" collapsed="false">
      <c r="A858" s="206" t="s">
        <v>2273</v>
      </c>
      <c r="B858" s="207" t="s">
        <v>2274</v>
      </c>
      <c r="C858" s="208" t="s">
        <v>109</v>
      </c>
      <c r="D858" s="208" t="s">
        <v>2275</v>
      </c>
      <c r="E858" s="209" t="s">
        <v>269</v>
      </c>
      <c r="F858" s="207" t="n">
        <v>12</v>
      </c>
      <c r="G858" s="210" t="n">
        <v>92.9</v>
      </c>
      <c r="H858" s="210" t="n">
        <f aca="false">TRUNC(G858 * (1 + 26.86 / 100), 2)</f>
        <v>117.85</v>
      </c>
      <c r="I858" s="210" t="n">
        <f aca="false">TRUNC(F858 * H858, 2)</f>
        <v>1414.2</v>
      </c>
      <c r="J858" s="211" t="n">
        <f aca="false">I858 / 3880273.79</f>
        <v>0.000364458818252616</v>
      </c>
    </row>
    <row r="859" s="200" customFormat="true" ht="38.25" hidden="false" customHeight="false" outlineLevel="0" collapsed="false">
      <c r="A859" s="206" t="s">
        <v>2276</v>
      </c>
      <c r="B859" s="207" t="s">
        <v>2277</v>
      </c>
      <c r="C859" s="208" t="s">
        <v>203</v>
      </c>
      <c r="D859" s="208" t="s">
        <v>2278</v>
      </c>
      <c r="E859" s="209" t="s">
        <v>269</v>
      </c>
      <c r="F859" s="207" t="n">
        <v>9</v>
      </c>
      <c r="G859" s="210" t="n">
        <v>4.52</v>
      </c>
      <c r="H859" s="210" t="n">
        <f aca="false">TRUNC(G859 * (1 + 26.86 / 100), 2)</f>
        <v>5.73</v>
      </c>
      <c r="I859" s="210" t="n">
        <f aca="false">TRUNC(F859 * H859, 2)</f>
        <v>51.57</v>
      </c>
      <c r="J859" s="211" t="n">
        <f aca="false">I859 / 3880273.79</f>
        <v>1.32902992909683E-005</v>
      </c>
      <c r="K859" s="199"/>
    </row>
    <row r="860" s="200" customFormat="true" ht="38.25" hidden="false" customHeight="false" outlineLevel="0" collapsed="false">
      <c r="A860" s="206" t="s">
        <v>2279</v>
      </c>
      <c r="B860" s="207" t="s">
        <v>2280</v>
      </c>
      <c r="C860" s="208" t="s">
        <v>203</v>
      </c>
      <c r="D860" s="208" t="s">
        <v>2281</v>
      </c>
      <c r="E860" s="209" t="s">
        <v>269</v>
      </c>
      <c r="F860" s="207" t="n">
        <v>6</v>
      </c>
      <c r="G860" s="210" t="n">
        <v>6.68</v>
      </c>
      <c r="H860" s="210" t="n">
        <f aca="false">TRUNC(G860 * (1 + 26.86 / 100), 2)</f>
        <v>8.47</v>
      </c>
      <c r="I860" s="210" t="n">
        <f aca="false">TRUNC(F860 * H860, 2)</f>
        <v>50.82</v>
      </c>
      <c r="J860" s="211" t="n">
        <f aca="false">I860 / 3880273.79</f>
        <v>1.30970139609659E-005</v>
      </c>
    </row>
    <row r="861" s="200" customFormat="true" ht="38.25" hidden="false" customHeight="false" outlineLevel="0" collapsed="false">
      <c r="A861" s="206" t="s">
        <v>2282</v>
      </c>
      <c r="B861" s="207" t="s">
        <v>2283</v>
      </c>
      <c r="C861" s="208" t="s">
        <v>203</v>
      </c>
      <c r="D861" s="208" t="s">
        <v>2284</v>
      </c>
      <c r="E861" s="209" t="s">
        <v>269</v>
      </c>
      <c r="F861" s="207" t="n">
        <v>6</v>
      </c>
      <c r="G861" s="210" t="n">
        <v>8.85</v>
      </c>
      <c r="H861" s="210" t="n">
        <f aca="false">TRUNC(G861 * (1 + 26.86 / 100), 2)</f>
        <v>11.22</v>
      </c>
      <c r="I861" s="210" t="n">
        <f aca="false">TRUNC(F861 * H861, 2)</f>
        <v>67.32</v>
      </c>
      <c r="J861" s="211" t="n">
        <f aca="false">I861 / 3880273.79</f>
        <v>1.73492912210197E-005</v>
      </c>
    </row>
    <row r="862" s="200" customFormat="true" ht="38.25" hidden="false" customHeight="false" outlineLevel="0" collapsed="false">
      <c r="A862" s="206" t="s">
        <v>2285</v>
      </c>
      <c r="B862" s="207" t="s">
        <v>2252</v>
      </c>
      <c r="C862" s="208" t="s">
        <v>203</v>
      </c>
      <c r="D862" s="208" t="s">
        <v>2253</v>
      </c>
      <c r="E862" s="209" t="s">
        <v>269</v>
      </c>
      <c r="F862" s="207" t="n">
        <v>58</v>
      </c>
      <c r="G862" s="210" t="n">
        <v>11.41</v>
      </c>
      <c r="H862" s="210" t="n">
        <f aca="false">TRUNC(G862 * (1 + 26.86 / 100), 2)</f>
        <v>14.47</v>
      </c>
      <c r="I862" s="210" t="n">
        <f aca="false">TRUNC(F862 * H862, 2)</f>
        <v>839.26</v>
      </c>
      <c r="J862" s="211" t="n">
        <f aca="false">I862 / 3880273.79</f>
        <v>0.000216288861410473</v>
      </c>
    </row>
    <row r="863" s="200" customFormat="true" ht="38.25" hidden="false" customHeight="false" outlineLevel="0" collapsed="false">
      <c r="A863" s="206" t="s">
        <v>2286</v>
      </c>
      <c r="B863" s="207" t="s">
        <v>2287</v>
      </c>
      <c r="C863" s="208" t="s">
        <v>203</v>
      </c>
      <c r="D863" s="208" t="s">
        <v>2288</v>
      </c>
      <c r="E863" s="209" t="s">
        <v>269</v>
      </c>
      <c r="F863" s="207" t="n">
        <v>12</v>
      </c>
      <c r="G863" s="210" t="n">
        <v>12.18</v>
      </c>
      <c r="H863" s="210" t="n">
        <f aca="false">TRUNC(G863 * (1 + 26.86 / 100), 2)</f>
        <v>15.45</v>
      </c>
      <c r="I863" s="210" t="n">
        <f aca="false">TRUNC(F863 * H863, 2)</f>
        <v>185.4</v>
      </c>
      <c r="J863" s="211" t="n">
        <f aca="false">I863 / 3880273.79</f>
        <v>4.77801335766052E-005</v>
      </c>
      <c r="K863" s="199"/>
    </row>
    <row r="864" s="200" customFormat="true" ht="12.75" hidden="false" customHeight="false" outlineLevel="0" collapsed="false">
      <c r="A864" s="201" t="s">
        <v>2289</v>
      </c>
      <c r="B864" s="202"/>
      <c r="C864" s="202"/>
      <c r="D864" s="202" t="s">
        <v>2290</v>
      </c>
      <c r="E864" s="202"/>
      <c r="F864" s="203"/>
      <c r="G864" s="202"/>
      <c r="H864" s="202"/>
      <c r="I864" s="204" t="n">
        <v>13055.15</v>
      </c>
      <c r="J864" s="205" t="n">
        <f aca="false">I864 / 3880273.79</f>
        <v>0.00336449196797528</v>
      </c>
    </row>
    <row r="865" s="200" customFormat="true" ht="51" hidden="false" customHeight="false" outlineLevel="0" collapsed="false">
      <c r="A865" s="206" t="s">
        <v>2291</v>
      </c>
      <c r="B865" s="207" t="s">
        <v>2292</v>
      </c>
      <c r="C865" s="208" t="s">
        <v>203</v>
      </c>
      <c r="D865" s="208" t="s">
        <v>2293</v>
      </c>
      <c r="E865" s="209" t="s">
        <v>168</v>
      </c>
      <c r="F865" s="207" t="n">
        <v>9</v>
      </c>
      <c r="G865" s="210" t="n">
        <v>21.14</v>
      </c>
      <c r="H865" s="210" t="n">
        <f aca="false">TRUNC(G865 * (1 + 26.86 / 100), 2)</f>
        <v>26.81</v>
      </c>
      <c r="I865" s="210" t="n">
        <f aca="false">TRUNC(F865 * H865, 2)</f>
        <v>241.29</v>
      </c>
      <c r="J865" s="211" t="n">
        <f aca="false">I865 / 3880273.79</f>
        <v>6.21837563683876E-005</v>
      </c>
    </row>
    <row r="866" s="200" customFormat="true" ht="51" hidden="false" customHeight="false" outlineLevel="0" collapsed="false">
      <c r="A866" s="206" t="s">
        <v>2294</v>
      </c>
      <c r="B866" s="207" t="s">
        <v>2295</v>
      </c>
      <c r="C866" s="208" t="s">
        <v>109</v>
      </c>
      <c r="D866" s="208" t="s">
        <v>2296</v>
      </c>
      <c r="E866" s="209" t="s">
        <v>168</v>
      </c>
      <c r="F866" s="207" t="n">
        <v>2</v>
      </c>
      <c r="G866" s="210" t="n">
        <v>25.91</v>
      </c>
      <c r="H866" s="210" t="n">
        <f aca="false">TRUNC(G866 * (1 + 26.86 / 100), 2)</f>
        <v>32.86</v>
      </c>
      <c r="I866" s="210" t="n">
        <f aca="false">TRUNC(F866 * H866, 2)</f>
        <v>65.72</v>
      </c>
      <c r="J866" s="211" t="n">
        <f aca="false">I866 / 3880273.79</f>
        <v>1.69369491836812E-005</v>
      </c>
    </row>
    <row r="867" s="200" customFormat="true" ht="51" hidden="false" customHeight="false" outlineLevel="0" collapsed="false">
      <c r="A867" s="206" t="s">
        <v>2297</v>
      </c>
      <c r="B867" s="207" t="s">
        <v>2298</v>
      </c>
      <c r="C867" s="208" t="s">
        <v>109</v>
      </c>
      <c r="D867" s="208" t="s">
        <v>2299</v>
      </c>
      <c r="E867" s="209" t="s">
        <v>168</v>
      </c>
      <c r="F867" s="207" t="n">
        <v>4</v>
      </c>
      <c r="G867" s="210" t="n">
        <v>30.6</v>
      </c>
      <c r="H867" s="210" t="n">
        <f aca="false">TRUNC(G867 * (1 + 26.86 / 100), 2)</f>
        <v>38.81</v>
      </c>
      <c r="I867" s="210" t="n">
        <f aca="false">TRUNC(F867 * H867, 2)</f>
        <v>155.24</v>
      </c>
      <c r="J867" s="211" t="n">
        <f aca="false">I867 / 3880273.79</f>
        <v>4.00074861727734E-005</v>
      </c>
    </row>
    <row r="868" s="200" customFormat="true" ht="51" hidden="false" customHeight="false" outlineLevel="0" collapsed="false">
      <c r="A868" s="206" t="s">
        <v>2300</v>
      </c>
      <c r="B868" s="207" t="s">
        <v>2301</v>
      </c>
      <c r="C868" s="208" t="s">
        <v>109</v>
      </c>
      <c r="D868" s="208" t="s">
        <v>2302</v>
      </c>
      <c r="E868" s="209" t="s">
        <v>168</v>
      </c>
      <c r="F868" s="207" t="n">
        <v>25</v>
      </c>
      <c r="G868" s="210" t="n">
        <v>64.12</v>
      </c>
      <c r="H868" s="210" t="n">
        <f aca="false">TRUNC(G868 * (1 + 26.86 / 100), 2)</f>
        <v>81.34</v>
      </c>
      <c r="I868" s="210" t="n">
        <f aca="false">TRUNC(F868 * H868, 2)</f>
        <v>2033.5</v>
      </c>
      <c r="J868" s="211" t="n">
        <f aca="false">I868 / 3880273.79</f>
        <v>0.000524060958079971</v>
      </c>
    </row>
    <row r="869" s="200" customFormat="true" ht="51" hidden="false" customHeight="false" outlineLevel="0" collapsed="false">
      <c r="A869" s="206" t="s">
        <v>2303</v>
      </c>
      <c r="B869" s="207" t="s">
        <v>2304</v>
      </c>
      <c r="C869" s="208" t="s">
        <v>109</v>
      </c>
      <c r="D869" s="208" t="s">
        <v>2305</v>
      </c>
      <c r="E869" s="209" t="s">
        <v>168</v>
      </c>
      <c r="F869" s="207" t="n">
        <v>6</v>
      </c>
      <c r="G869" s="210" t="n">
        <v>86.13</v>
      </c>
      <c r="H869" s="210" t="n">
        <f aca="false">TRUNC(G869 * (1 + 26.86 / 100), 2)</f>
        <v>109.26</v>
      </c>
      <c r="I869" s="210" t="n">
        <f aca="false">TRUNC(F869 * H869, 2)</f>
        <v>655.56</v>
      </c>
      <c r="J869" s="211" t="n">
        <f aca="false">I869 / 3880273.79</f>
        <v>0.00016894684124854</v>
      </c>
    </row>
    <row r="870" s="200" customFormat="true" ht="51" hidden="false" customHeight="false" outlineLevel="0" collapsed="false">
      <c r="A870" s="206" t="s">
        <v>2306</v>
      </c>
      <c r="B870" s="207" t="s">
        <v>2307</v>
      </c>
      <c r="C870" s="208" t="s">
        <v>109</v>
      </c>
      <c r="D870" s="208" t="s">
        <v>2308</v>
      </c>
      <c r="E870" s="209" t="s">
        <v>168</v>
      </c>
      <c r="F870" s="207" t="n">
        <v>1</v>
      </c>
      <c r="G870" s="210" t="n">
        <v>25.82</v>
      </c>
      <c r="H870" s="210" t="n">
        <f aca="false">TRUNC(G870 * (1 + 26.86 / 100), 2)</f>
        <v>32.75</v>
      </c>
      <c r="I870" s="210" t="n">
        <f aca="false">TRUNC(F870 * H870, 2)</f>
        <v>32.75</v>
      </c>
      <c r="J870" s="211" t="n">
        <f aca="false">I870 / 3880273.79</f>
        <v>8.44012607677357E-006</v>
      </c>
    </row>
    <row r="871" s="200" customFormat="true" ht="51" hidden="false" customHeight="false" outlineLevel="0" collapsed="false">
      <c r="A871" s="206" t="s">
        <v>2309</v>
      </c>
      <c r="B871" s="207" t="s">
        <v>2310</v>
      </c>
      <c r="C871" s="208" t="s">
        <v>109</v>
      </c>
      <c r="D871" s="208" t="s">
        <v>2311</v>
      </c>
      <c r="E871" s="209" t="s">
        <v>168</v>
      </c>
      <c r="F871" s="207" t="n">
        <v>3</v>
      </c>
      <c r="G871" s="210" t="n">
        <v>31.38</v>
      </c>
      <c r="H871" s="210" t="n">
        <f aca="false">TRUNC(G871 * (1 + 26.86 / 100), 2)</f>
        <v>39.8</v>
      </c>
      <c r="I871" s="210" t="n">
        <f aca="false">TRUNC(F871 * H871, 2)</f>
        <v>119.4</v>
      </c>
      <c r="J871" s="211" t="n">
        <f aca="false">I871 / 3880273.79</f>
        <v>3.07710245363897E-005</v>
      </c>
    </row>
    <row r="872" s="200" customFormat="true" ht="51" hidden="false" customHeight="false" outlineLevel="0" collapsed="false">
      <c r="A872" s="206" t="s">
        <v>2312</v>
      </c>
      <c r="B872" s="207" t="s">
        <v>2313</v>
      </c>
      <c r="C872" s="208" t="s">
        <v>109</v>
      </c>
      <c r="D872" s="208" t="s">
        <v>2314</v>
      </c>
      <c r="E872" s="209" t="s">
        <v>168</v>
      </c>
      <c r="F872" s="207" t="n">
        <v>1</v>
      </c>
      <c r="G872" s="210" t="n">
        <v>46.36</v>
      </c>
      <c r="H872" s="210" t="n">
        <f aca="false">TRUNC(G872 * (1 + 26.86 / 100), 2)</f>
        <v>58.81</v>
      </c>
      <c r="I872" s="210" t="n">
        <f aca="false">TRUNC(F872 * H872, 2)</f>
        <v>58.81</v>
      </c>
      <c r="J872" s="211" t="n">
        <f aca="false">I872 / 3880273.79</f>
        <v>1.51561470099253E-005</v>
      </c>
    </row>
    <row r="873" s="200" customFormat="true" ht="51" hidden="false" customHeight="false" outlineLevel="0" collapsed="false">
      <c r="A873" s="206" t="s">
        <v>2315</v>
      </c>
      <c r="B873" s="207" t="s">
        <v>2316</v>
      </c>
      <c r="C873" s="208" t="s">
        <v>109</v>
      </c>
      <c r="D873" s="208" t="s">
        <v>2317</v>
      </c>
      <c r="E873" s="209" t="s">
        <v>168</v>
      </c>
      <c r="F873" s="207" t="n">
        <v>3</v>
      </c>
      <c r="G873" s="210" t="n">
        <v>46.36</v>
      </c>
      <c r="H873" s="210" t="n">
        <f aca="false">TRUNC(G873 * (1 + 26.86 / 100), 2)</f>
        <v>58.81</v>
      </c>
      <c r="I873" s="210" t="n">
        <f aca="false">TRUNC(F873 * H873, 2)</f>
        <v>176.43</v>
      </c>
      <c r="J873" s="211" t="n">
        <f aca="false">I873 / 3880273.79</f>
        <v>4.54684410297759E-005</v>
      </c>
    </row>
    <row r="874" s="200" customFormat="true" ht="51" hidden="false" customHeight="false" outlineLevel="0" collapsed="false">
      <c r="A874" s="206" t="s">
        <v>2318</v>
      </c>
      <c r="B874" s="207" t="s">
        <v>2319</v>
      </c>
      <c r="C874" s="208" t="s">
        <v>109</v>
      </c>
      <c r="D874" s="208" t="s">
        <v>2320</v>
      </c>
      <c r="E874" s="209" t="s">
        <v>168</v>
      </c>
      <c r="F874" s="207" t="n">
        <v>2</v>
      </c>
      <c r="G874" s="210" t="n">
        <v>166.1</v>
      </c>
      <c r="H874" s="210" t="n">
        <f aca="false">TRUNC(G874 * (1 + 26.86 / 100), 2)</f>
        <v>210.71</v>
      </c>
      <c r="I874" s="210" t="n">
        <f aca="false">TRUNC(F874 * H874, 2)</f>
        <v>421.42</v>
      </c>
      <c r="J874" s="211" t="n">
        <f aca="false">I874 / 3880273.79</f>
        <v>0.000108605738359509</v>
      </c>
      <c r="K874" s="199"/>
    </row>
    <row r="875" s="200" customFormat="true" ht="51" hidden="false" customHeight="false" outlineLevel="0" collapsed="false">
      <c r="A875" s="206" t="s">
        <v>2321</v>
      </c>
      <c r="B875" s="207" t="s">
        <v>2322</v>
      </c>
      <c r="C875" s="208" t="s">
        <v>109</v>
      </c>
      <c r="D875" s="208" t="s">
        <v>2323</v>
      </c>
      <c r="E875" s="209" t="s">
        <v>168</v>
      </c>
      <c r="F875" s="207" t="n">
        <v>2</v>
      </c>
      <c r="G875" s="210" t="n">
        <v>90.44</v>
      </c>
      <c r="H875" s="210" t="n">
        <f aca="false">TRUNC(G875 * (1 + 26.86 / 100), 2)</f>
        <v>114.73</v>
      </c>
      <c r="I875" s="210" t="n">
        <f aca="false">TRUNC(F875 * H875, 2)</f>
        <v>229.46</v>
      </c>
      <c r="J875" s="211" t="n">
        <f aca="false">I875 / 3880273.79</f>
        <v>5.91350024298156E-005</v>
      </c>
    </row>
    <row r="876" s="200" customFormat="true" ht="51" hidden="false" customHeight="false" outlineLevel="0" collapsed="false">
      <c r="A876" s="206" t="s">
        <v>2324</v>
      </c>
      <c r="B876" s="207" t="s">
        <v>2325</v>
      </c>
      <c r="C876" s="208" t="s">
        <v>109</v>
      </c>
      <c r="D876" s="208" t="s">
        <v>2326</v>
      </c>
      <c r="E876" s="209" t="s">
        <v>168</v>
      </c>
      <c r="F876" s="207" t="n">
        <v>2</v>
      </c>
      <c r="G876" s="210" t="n">
        <v>24.86</v>
      </c>
      <c r="H876" s="210" t="n">
        <f aca="false">TRUNC(G876 * (1 + 26.86 / 100), 2)</f>
        <v>31.53</v>
      </c>
      <c r="I876" s="210" t="n">
        <f aca="false">TRUNC(F876 * H876, 2)</f>
        <v>63.06</v>
      </c>
      <c r="J876" s="211" t="n">
        <f aca="false">I876 / 3880273.79</f>
        <v>1.62514305466058E-005</v>
      </c>
      <c r="K876" s="199"/>
    </row>
    <row r="877" s="200" customFormat="true" ht="51" hidden="false" customHeight="false" outlineLevel="0" collapsed="false">
      <c r="A877" s="206" t="s">
        <v>2327</v>
      </c>
      <c r="B877" s="207" t="s">
        <v>2328</v>
      </c>
      <c r="C877" s="208" t="s">
        <v>109</v>
      </c>
      <c r="D877" s="208" t="s">
        <v>2329</v>
      </c>
      <c r="E877" s="209" t="s">
        <v>168</v>
      </c>
      <c r="F877" s="207" t="n">
        <v>4</v>
      </c>
      <c r="G877" s="210" t="n">
        <v>58.27</v>
      </c>
      <c r="H877" s="210" t="n">
        <f aca="false">TRUNC(G877 * (1 + 26.86 / 100), 2)</f>
        <v>73.92</v>
      </c>
      <c r="I877" s="210" t="n">
        <f aca="false">TRUNC(F877 * H877, 2)</f>
        <v>295.68</v>
      </c>
      <c r="J877" s="211" t="n">
        <f aca="false">I877 / 3880273.79</f>
        <v>7.62008085001651E-005</v>
      </c>
    </row>
    <row r="878" s="200" customFormat="true" ht="51" hidden="false" customHeight="false" outlineLevel="0" collapsed="false">
      <c r="A878" s="206" t="s">
        <v>2330</v>
      </c>
      <c r="B878" s="207" t="s">
        <v>2331</v>
      </c>
      <c r="C878" s="208" t="s">
        <v>203</v>
      </c>
      <c r="D878" s="208" t="s">
        <v>2332</v>
      </c>
      <c r="E878" s="209" t="s">
        <v>168</v>
      </c>
      <c r="F878" s="207" t="n">
        <v>8</v>
      </c>
      <c r="G878" s="210" t="n">
        <v>28.82</v>
      </c>
      <c r="H878" s="210" t="n">
        <f aca="false">TRUNC(G878 * (1 + 26.86 / 100), 2)</f>
        <v>36.56</v>
      </c>
      <c r="I878" s="210" t="n">
        <f aca="false">TRUNC(F878 * H878, 2)</f>
        <v>292.48</v>
      </c>
      <c r="J878" s="211" t="n">
        <f aca="false">I878 / 3880273.79</f>
        <v>7.5376124425488E-005</v>
      </c>
    </row>
    <row r="879" s="200" customFormat="true" ht="51" hidden="false" customHeight="false" outlineLevel="0" collapsed="false">
      <c r="A879" s="206" t="s">
        <v>2333</v>
      </c>
      <c r="B879" s="207" t="s">
        <v>2334</v>
      </c>
      <c r="C879" s="208" t="s">
        <v>109</v>
      </c>
      <c r="D879" s="208" t="s">
        <v>2335</v>
      </c>
      <c r="E879" s="209" t="s">
        <v>168</v>
      </c>
      <c r="F879" s="207" t="n">
        <v>2</v>
      </c>
      <c r="G879" s="210" t="n">
        <v>36.19</v>
      </c>
      <c r="H879" s="210" t="n">
        <f aca="false">TRUNC(G879 * (1 + 26.86 / 100), 2)</f>
        <v>45.91</v>
      </c>
      <c r="I879" s="210" t="n">
        <f aca="false">TRUNC(F879 * H879, 2)</f>
        <v>91.82</v>
      </c>
      <c r="J879" s="211" t="n">
        <f aca="false">I879 / 3880273.79</f>
        <v>2.36632786677664E-005</v>
      </c>
    </row>
    <row r="880" s="200" customFormat="true" ht="51" hidden="false" customHeight="false" outlineLevel="0" collapsed="false">
      <c r="A880" s="206" t="s">
        <v>2336</v>
      </c>
      <c r="B880" s="207" t="s">
        <v>2337</v>
      </c>
      <c r="C880" s="208" t="s">
        <v>109</v>
      </c>
      <c r="D880" s="208" t="s">
        <v>2338</v>
      </c>
      <c r="E880" s="209" t="s">
        <v>168</v>
      </c>
      <c r="F880" s="207" t="n">
        <v>2</v>
      </c>
      <c r="G880" s="210" t="n">
        <v>43.64</v>
      </c>
      <c r="H880" s="210" t="n">
        <f aca="false">TRUNC(G880 * (1 + 26.86 / 100), 2)</f>
        <v>55.36</v>
      </c>
      <c r="I880" s="210" t="n">
        <f aca="false">TRUNC(F880 * H880, 2)</f>
        <v>110.72</v>
      </c>
      <c r="J880" s="211" t="n">
        <f aca="false">I880 / 3880273.79</f>
        <v>2.85340689838281E-005</v>
      </c>
    </row>
    <row r="881" s="200" customFormat="true" ht="51" hidden="false" customHeight="false" outlineLevel="0" collapsed="false">
      <c r="A881" s="206" t="s">
        <v>2339</v>
      </c>
      <c r="B881" s="207" t="s">
        <v>2340</v>
      </c>
      <c r="C881" s="208" t="s">
        <v>109</v>
      </c>
      <c r="D881" s="208" t="s">
        <v>2341</v>
      </c>
      <c r="E881" s="209" t="s">
        <v>168</v>
      </c>
      <c r="F881" s="207" t="n">
        <v>4</v>
      </c>
      <c r="G881" s="210" t="n">
        <v>98.61</v>
      </c>
      <c r="H881" s="210" t="n">
        <f aca="false">TRUNC(G881 * (1 + 26.86 / 100), 2)</f>
        <v>125.09</v>
      </c>
      <c r="I881" s="210" t="n">
        <f aca="false">TRUNC(F881 * H881, 2)</f>
        <v>500.36</v>
      </c>
      <c r="J881" s="211" t="n">
        <f aca="false">I881 / 3880273.79</f>
        <v>0.0001289496636267</v>
      </c>
      <c r="K881" s="199"/>
    </row>
    <row r="882" s="200" customFormat="true" ht="51" hidden="false" customHeight="false" outlineLevel="0" collapsed="false">
      <c r="A882" s="206" t="s">
        <v>2342</v>
      </c>
      <c r="B882" s="207" t="s">
        <v>2343</v>
      </c>
      <c r="C882" s="208" t="s">
        <v>109</v>
      </c>
      <c r="D882" s="208" t="s">
        <v>2344</v>
      </c>
      <c r="E882" s="209" t="s">
        <v>168</v>
      </c>
      <c r="F882" s="207" t="n">
        <v>20</v>
      </c>
      <c r="G882" s="210" t="n">
        <v>92.89</v>
      </c>
      <c r="H882" s="210" t="n">
        <f aca="false">TRUNC(G882 * (1 + 26.86 / 100), 2)</f>
        <v>117.84</v>
      </c>
      <c r="I882" s="210" t="n">
        <f aca="false">TRUNC(F882 * H882, 2)</f>
        <v>2356.8</v>
      </c>
      <c r="J882" s="211" t="n">
        <f aca="false">I882 / 3880273.79</f>
        <v>0.000607379820999693</v>
      </c>
    </row>
    <row r="883" s="200" customFormat="true" ht="51" hidden="false" customHeight="false" outlineLevel="0" collapsed="false">
      <c r="A883" s="206" t="s">
        <v>2345</v>
      </c>
      <c r="B883" s="207" t="s">
        <v>2346</v>
      </c>
      <c r="C883" s="208" t="s">
        <v>109</v>
      </c>
      <c r="D883" s="208" t="s">
        <v>2347</v>
      </c>
      <c r="E883" s="209" t="s">
        <v>168</v>
      </c>
      <c r="F883" s="207" t="n">
        <v>4</v>
      </c>
      <c r="G883" s="210" t="n">
        <v>119.26</v>
      </c>
      <c r="H883" s="210" t="n">
        <f aca="false">TRUNC(G883 * (1 + 26.86 / 100), 2)</f>
        <v>151.29</v>
      </c>
      <c r="I883" s="210" t="n">
        <f aca="false">TRUNC(F883 * H883, 2)</f>
        <v>605.16</v>
      </c>
      <c r="J883" s="211" t="n">
        <f aca="false">I883 / 3880273.79</f>
        <v>0.000155958067072375</v>
      </c>
      <c r="K883" s="199"/>
    </row>
    <row r="884" s="200" customFormat="true" ht="51" hidden="false" customHeight="false" outlineLevel="0" collapsed="false">
      <c r="A884" s="206" t="s">
        <v>2348</v>
      </c>
      <c r="B884" s="207" t="s">
        <v>2349</v>
      </c>
      <c r="C884" s="208" t="s">
        <v>203</v>
      </c>
      <c r="D884" s="208" t="s">
        <v>2350</v>
      </c>
      <c r="E884" s="209" t="s">
        <v>168</v>
      </c>
      <c r="F884" s="207" t="n">
        <v>16</v>
      </c>
      <c r="G884" s="210" t="n">
        <v>38.59</v>
      </c>
      <c r="H884" s="210" t="n">
        <f aca="false">TRUNC(G884 * (1 + 26.86 / 100), 2)</f>
        <v>48.95</v>
      </c>
      <c r="I884" s="210" t="n">
        <f aca="false">TRUNC(F884 * H884, 2)</f>
        <v>783.2</v>
      </c>
      <c r="J884" s="211" t="n">
        <f aca="false">I884 / 3880273.79</f>
        <v>0.000201841427277223</v>
      </c>
      <c r="K884" s="199"/>
    </row>
    <row r="885" s="200" customFormat="true" ht="51" hidden="false" customHeight="false" outlineLevel="0" collapsed="false">
      <c r="A885" s="206" t="s">
        <v>2351</v>
      </c>
      <c r="B885" s="207" t="s">
        <v>2352</v>
      </c>
      <c r="C885" s="208" t="s">
        <v>109</v>
      </c>
      <c r="D885" s="208" t="s">
        <v>2353</v>
      </c>
      <c r="E885" s="209" t="s">
        <v>168</v>
      </c>
      <c r="F885" s="207" t="n">
        <v>8</v>
      </c>
      <c r="G885" s="210" t="n">
        <v>126.7</v>
      </c>
      <c r="H885" s="210" t="n">
        <f aca="false">TRUNC(G885 * (1 + 26.86 / 100), 2)</f>
        <v>160.73</v>
      </c>
      <c r="I885" s="210" t="n">
        <f aca="false">TRUNC(F885 * H885, 2)</f>
        <v>1285.84</v>
      </c>
      <c r="J885" s="211" t="n">
        <f aca="false">I885 / 3880273.79</f>
        <v>0.00033137867830713</v>
      </c>
      <c r="K885" s="199"/>
    </row>
    <row r="886" s="200" customFormat="true" ht="51" hidden="false" customHeight="false" outlineLevel="0" collapsed="false">
      <c r="A886" s="206" t="s">
        <v>2354</v>
      </c>
      <c r="B886" s="207" t="s">
        <v>2355</v>
      </c>
      <c r="C886" s="208" t="s">
        <v>109</v>
      </c>
      <c r="D886" s="208" t="s">
        <v>2356</v>
      </c>
      <c r="E886" s="209" t="s">
        <v>168</v>
      </c>
      <c r="F886" s="207" t="n">
        <v>3</v>
      </c>
      <c r="G886" s="210" t="n">
        <v>157.98</v>
      </c>
      <c r="H886" s="210" t="n">
        <f aca="false">TRUNC(G886 * (1 + 26.86 / 100), 2)</f>
        <v>200.41</v>
      </c>
      <c r="I886" s="210" t="n">
        <f aca="false">TRUNC(F886 * H886, 2)</f>
        <v>601.23</v>
      </c>
      <c r="J886" s="211" t="n">
        <f aca="false">I886 / 3880273.79</f>
        <v>0.000154945251943162</v>
      </c>
    </row>
    <row r="887" s="200" customFormat="true" ht="51" hidden="false" customHeight="false" outlineLevel="0" collapsed="false">
      <c r="A887" s="206" t="s">
        <v>2357</v>
      </c>
      <c r="B887" s="207" t="s">
        <v>2358</v>
      </c>
      <c r="C887" s="208" t="s">
        <v>203</v>
      </c>
      <c r="D887" s="208" t="s">
        <v>2359</v>
      </c>
      <c r="E887" s="209" t="s">
        <v>168</v>
      </c>
      <c r="F887" s="207" t="n">
        <v>3</v>
      </c>
      <c r="G887" s="210" t="n">
        <v>30.43</v>
      </c>
      <c r="H887" s="210" t="n">
        <f aca="false">TRUNC(G887 * (1 + 26.86 / 100), 2)</f>
        <v>38.6</v>
      </c>
      <c r="I887" s="210" t="n">
        <f aca="false">TRUNC(F887 * H887, 2)</f>
        <v>115.8</v>
      </c>
      <c r="J887" s="211" t="n">
        <f aca="false">I887 / 3880273.79</f>
        <v>2.9843254952378E-005</v>
      </c>
      <c r="K887" s="199"/>
    </row>
    <row r="888" s="200" customFormat="true" ht="51" hidden="false" customHeight="false" outlineLevel="0" collapsed="false">
      <c r="A888" s="206" t="s">
        <v>2360</v>
      </c>
      <c r="B888" s="207" t="s">
        <v>2361</v>
      </c>
      <c r="C888" s="208" t="s">
        <v>109</v>
      </c>
      <c r="D888" s="208" t="s">
        <v>2362</v>
      </c>
      <c r="E888" s="209" t="s">
        <v>168</v>
      </c>
      <c r="F888" s="207" t="n">
        <v>2</v>
      </c>
      <c r="G888" s="210" t="n">
        <v>37.2</v>
      </c>
      <c r="H888" s="210" t="n">
        <f aca="false">TRUNC(G888 * (1 + 26.86 / 100), 2)</f>
        <v>47.19</v>
      </c>
      <c r="I888" s="210" t="n">
        <f aca="false">TRUNC(F888 * H888, 2)</f>
        <v>94.38</v>
      </c>
      <c r="J888" s="211" t="n">
        <f aca="false">I888 / 3880273.79</f>
        <v>2.43230259275081E-005</v>
      </c>
    </row>
    <row r="889" s="200" customFormat="true" ht="51" hidden="false" customHeight="false" outlineLevel="0" collapsed="false">
      <c r="A889" s="206" t="s">
        <v>2363</v>
      </c>
      <c r="B889" s="207" t="s">
        <v>2364</v>
      </c>
      <c r="C889" s="208" t="s">
        <v>109</v>
      </c>
      <c r="D889" s="208" t="s">
        <v>2365</v>
      </c>
      <c r="E889" s="209" t="s">
        <v>168</v>
      </c>
      <c r="F889" s="207" t="n">
        <v>2</v>
      </c>
      <c r="G889" s="210" t="n">
        <v>51.59</v>
      </c>
      <c r="H889" s="210" t="n">
        <f aca="false">TRUNC(G889 * (1 + 26.86 / 100), 2)</f>
        <v>65.44</v>
      </c>
      <c r="I889" s="210" t="n">
        <f aca="false">TRUNC(F889 * H889, 2)</f>
        <v>130.88</v>
      </c>
      <c r="J889" s="211" t="n">
        <f aca="false">I889 / 3880273.79</f>
        <v>3.37295786542939E-005</v>
      </c>
    </row>
    <row r="890" s="200" customFormat="true" ht="51" hidden="false" customHeight="false" outlineLevel="0" collapsed="false">
      <c r="A890" s="206" t="s">
        <v>2366</v>
      </c>
      <c r="B890" s="207" t="s">
        <v>2367</v>
      </c>
      <c r="C890" s="208" t="s">
        <v>109</v>
      </c>
      <c r="D890" s="208" t="s">
        <v>2368</v>
      </c>
      <c r="E890" s="209" t="s">
        <v>168</v>
      </c>
      <c r="F890" s="207" t="n">
        <v>4</v>
      </c>
      <c r="G890" s="210" t="n">
        <v>123.51</v>
      </c>
      <c r="H890" s="210" t="n">
        <f aca="false">TRUNC(G890 * (1 + 26.86 / 100), 2)</f>
        <v>156.68</v>
      </c>
      <c r="I890" s="210" t="n">
        <f aca="false">TRUNC(F890 * H890, 2)</f>
        <v>626.72</v>
      </c>
      <c r="J890" s="211" t="n">
        <f aca="false">I890 / 3880273.79</f>
        <v>0.000161514376025512</v>
      </c>
    </row>
    <row r="891" s="200" customFormat="true" ht="51" hidden="false" customHeight="false" outlineLevel="0" collapsed="false">
      <c r="A891" s="206" t="s">
        <v>2369</v>
      </c>
      <c r="B891" s="207" t="s">
        <v>2370</v>
      </c>
      <c r="C891" s="208" t="s">
        <v>109</v>
      </c>
      <c r="D891" s="208" t="s">
        <v>2371</v>
      </c>
      <c r="E891" s="209" t="s">
        <v>168</v>
      </c>
      <c r="F891" s="207" t="n">
        <v>4</v>
      </c>
      <c r="G891" s="210" t="n">
        <v>179.62</v>
      </c>
      <c r="H891" s="210" t="n">
        <f aca="false">TRUNC(G891 * (1 + 26.86 / 100), 2)</f>
        <v>227.86</v>
      </c>
      <c r="I891" s="210" t="n">
        <f aca="false">TRUNC(F891 * H891, 2)</f>
        <v>911.44</v>
      </c>
      <c r="J891" s="211" t="n">
        <f aca="false">I891 / 3880273.79</f>
        <v>0.000234890641569908</v>
      </c>
    </row>
    <row r="892" s="200" customFormat="true" ht="25.5" hidden="false" customHeight="false" outlineLevel="0" collapsed="false">
      <c r="A892" s="201" t="s">
        <v>2372</v>
      </c>
      <c r="B892" s="202"/>
      <c r="C892" s="202"/>
      <c r="D892" s="202" t="s">
        <v>1279</v>
      </c>
      <c r="E892" s="202"/>
      <c r="F892" s="203"/>
      <c r="G892" s="202"/>
      <c r="H892" s="202"/>
      <c r="I892" s="204" t="n">
        <v>306.4</v>
      </c>
      <c r="J892" s="205" t="n">
        <f aca="false">I892 / 3880273.79</f>
        <v>7.89635001503335E-005</v>
      </c>
      <c r="K892" s="199"/>
    </row>
    <row r="893" s="200" customFormat="true" ht="25.5" hidden="false" customHeight="false" outlineLevel="0" collapsed="false">
      <c r="A893" s="206" t="s">
        <v>2373</v>
      </c>
      <c r="B893" s="207" t="s">
        <v>2374</v>
      </c>
      <c r="C893" s="208" t="s">
        <v>203</v>
      </c>
      <c r="D893" s="208" t="s">
        <v>2375</v>
      </c>
      <c r="E893" s="209" t="s">
        <v>269</v>
      </c>
      <c r="F893" s="207" t="n">
        <v>16</v>
      </c>
      <c r="G893" s="210" t="n">
        <v>15.1</v>
      </c>
      <c r="H893" s="210" t="n">
        <f aca="false">TRUNC(G893 * (1 + 26.86 / 100), 2)</f>
        <v>19.15</v>
      </c>
      <c r="I893" s="210" t="n">
        <f aca="false">TRUNC(F893 * H893, 2)</f>
        <v>306.4</v>
      </c>
      <c r="J893" s="211" t="n">
        <f aca="false">I893 / 3880273.79</f>
        <v>7.89635001503335E-005</v>
      </c>
    </row>
    <row r="894" s="200" customFormat="true" ht="12.75" hidden="false" customHeight="false" outlineLevel="0" collapsed="false">
      <c r="A894" s="201" t="s">
        <v>2376</v>
      </c>
      <c r="B894" s="202"/>
      <c r="C894" s="202"/>
      <c r="D894" s="202" t="s">
        <v>2377</v>
      </c>
      <c r="E894" s="202"/>
      <c r="F894" s="203"/>
      <c r="G894" s="202"/>
      <c r="H894" s="202"/>
      <c r="I894" s="204" t="n">
        <v>3730.98</v>
      </c>
      <c r="J894" s="205" t="n">
        <f aca="false">I894 / 3880273.79</f>
        <v>0.000961524934043378</v>
      </c>
    </row>
    <row r="895" s="200" customFormat="true" ht="38.25" hidden="false" customHeight="false" outlineLevel="0" collapsed="false">
      <c r="A895" s="206" t="s">
        <v>2378</v>
      </c>
      <c r="B895" s="207" t="s">
        <v>2379</v>
      </c>
      <c r="C895" s="208" t="s">
        <v>203</v>
      </c>
      <c r="D895" s="208" t="s">
        <v>2380</v>
      </c>
      <c r="E895" s="209" t="s">
        <v>168</v>
      </c>
      <c r="F895" s="207" t="n">
        <v>11</v>
      </c>
      <c r="G895" s="210" t="n">
        <v>65.31</v>
      </c>
      <c r="H895" s="210" t="n">
        <f aca="false">TRUNC(G895 * (1 + 26.86 / 100), 2)</f>
        <v>82.85</v>
      </c>
      <c r="I895" s="210" t="n">
        <f aca="false">TRUNC(F895 * H895, 2)</f>
        <v>911.35</v>
      </c>
      <c r="J895" s="211" t="n">
        <f aca="false">I895 / 3880273.79</f>
        <v>0.000234867447330308</v>
      </c>
      <c r="K895" s="199"/>
    </row>
    <row r="896" s="200" customFormat="true" ht="38.25" hidden="false" customHeight="false" outlineLevel="0" collapsed="false">
      <c r="A896" s="206" t="s">
        <v>2381</v>
      </c>
      <c r="B896" s="207" t="s">
        <v>2382</v>
      </c>
      <c r="C896" s="208" t="s">
        <v>203</v>
      </c>
      <c r="D896" s="208" t="s">
        <v>2383</v>
      </c>
      <c r="E896" s="209" t="s">
        <v>168</v>
      </c>
      <c r="F896" s="207" t="n">
        <v>11</v>
      </c>
      <c r="G896" s="210" t="n">
        <v>202.06</v>
      </c>
      <c r="H896" s="210" t="n">
        <f aca="false">TRUNC(G896 * (1 + 26.86 / 100), 2)</f>
        <v>256.33</v>
      </c>
      <c r="I896" s="210" t="n">
        <f aca="false">TRUNC(F896 * H896, 2)</f>
        <v>2819.63</v>
      </c>
      <c r="J896" s="211" t="n">
        <f aca="false">I896 / 3880273.79</f>
        <v>0.00072665748671307</v>
      </c>
    </row>
    <row r="897" s="200" customFormat="true" ht="12.75" hidden="false" customHeight="false" outlineLevel="0" collapsed="false">
      <c r="A897" s="201" t="s">
        <v>2384</v>
      </c>
      <c r="B897" s="202"/>
      <c r="C897" s="202"/>
      <c r="D897" s="202" t="s">
        <v>2385</v>
      </c>
      <c r="E897" s="202"/>
      <c r="F897" s="203"/>
      <c r="G897" s="202"/>
      <c r="H897" s="202"/>
      <c r="I897" s="204" t="n">
        <v>8894.93</v>
      </c>
      <c r="J897" s="205" t="n">
        <f aca="false">I897 / 3880273.79</f>
        <v>0.0022923459738649</v>
      </c>
    </row>
    <row r="898" s="200" customFormat="true" ht="63.75" hidden="false" customHeight="false" outlineLevel="0" collapsed="false">
      <c r="A898" s="206" t="s">
        <v>2386</v>
      </c>
      <c r="B898" s="207" t="s">
        <v>2387</v>
      </c>
      <c r="C898" s="208" t="s">
        <v>203</v>
      </c>
      <c r="D898" s="208" t="s">
        <v>2388</v>
      </c>
      <c r="E898" s="209" t="s">
        <v>168</v>
      </c>
      <c r="F898" s="207" t="n">
        <v>1</v>
      </c>
      <c r="G898" s="210" t="n">
        <v>467.65</v>
      </c>
      <c r="H898" s="210" t="n">
        <f aca="false">TRUNC(G898 * (1 + 26.86 / 100), 2)</f>
        <v>593.26</v>
      </c>
      <c r="I898" s="210" t="n">
        <f aca="false">TRUNC(F898 * H898, 2)</f>
        <v>593.26</v>
      </c>
      <c r="J898" s="211" t="n">
        <f aca="false">I898 / 3880273.79</f>
        <v>0.00015289127316967</v>
      </c>
    </row>
    <row r="899" s="200" customFormat="true" ht="63.75" hidden="false" customHeight="false" outlineLevel="0" collapsed="false">
      <c r="A899" s="206" t="s">
        <v>2389</v>
      </c>
      <c r="B899" s="207" t="s">
        <v>2390</v>
      </c>
      <c r="C899" s="208" t="s">
        <v>203</v>
      </c>
      <c r="D899" s="208" t="s">
        <v>2391</v>
      </c>
      <c r="E899" s="209" t="s">
        <v>168</v>
      </c>
      <c r="F899" s="207" t="n">
        <v>1</v>
      </c>
      <c r="G899" s="210" t="n">
        <v>475.97</v>
      </c>
      <c r="H899" s="210" t="n">
        <f aca="false">TRUNC(G899 * (1 + 26.86 / 100), 2)</f>
        <v>603.81</v>
      </c>
      <c r="I899" s="210" t="n">
        <f aca="false">TRUNC(F899 * H899, 2)</f>
        <v>603.81</v>
      </c>
      <c r="J899" s="211" t="n">
        <f aca="false">I899 / 3880273.79</f>
        <v>0.000155610153478371</v>
      </c>
      <c r="K899" s="199"/>
    </row>
    <row r="900" s="200" customFormat="true" ht="76.5" hidden="false" customHeight="false" outlineLevel="0" collapsed="false">
      <c r="A900" s="206" t="s">
        <v>2392</v>
      </c>
      <c r="B900" s="207" t="s">
        <v>2393</v>
      </c>
      <c r="C900" s="208" t="s">
        <v>203</v>
      </c>
      <c r="D900" s="208" t="s">
        <v>2394</v>
      </c>
      <c r="E900" s="209" t="s">
        <v>168</v>
      </c>
      <c r="F900" s="207" t="n">
        <v>4</v>
      </c>
      <c r="G900" s="210" t="n">
        <v>1247.48</v>
      </c>
      <c r="H900" s="210" t="n">
        <f aca="false">TRUNC(G900 * (1 + 26.86 / 100), 2)</f>
        <v>1582.55</v>
      </c>
      <c r="I900" s="210" t="n">
        <f aca="false">TRUNC(F900 * H900, 2)</f>
        <v>6330.2</v>
      </c>
      <c r="J900" s="211" t="n">
        <f aca="false">I900 / 3880273.79</f>
        <v>0.00163137972797533</v>
      </c>
      <c r="K900" s="199"/>
    </row>
    <row r="901" s="200" customFormat="true" ht="63.75" hidden="false" customHeight="false" outlineLevel="0" collapsed="false">
      <c r="A901" s="206" t="s">
        <v>2395</v>
      </c>
      <c r="B901" s="207" t="s">
        <v>2396</v>
      </c>
      <c r="C901" s="208" t="s">
        <v>109</v>
      </c>
      <c r="D901" s="208" t="s">
        <v>2397</v>
      </c>
      <c r="E901" s="209" t="s">
        <v>168</v>
      </c>
      <c r="F901" s="207" t="n">
        <v>1</v>
      </c>
      <c r="G901" s="210" t="n">
        <v>205.74</v>
      </c>
      <c r="H901" s="210" t="n">
        <f aca="false">TRUNC(G901 * (1 + 26.86 / 100), 2)</f>
        <v>261</v>
      </c>
      <c r="I901" s="210" t="n">
        <f aca="false">TRUNC(F901 * H901, 2)</f>
        <v>261</v>
      </c>
      <c r="J901" s="211" t="n">
        <f aca="false">I901 / 3880273.79</f>
        <v>6.72632948408519E-005</v>
      </c>
    </row>
    <row r="902" s="200" customFormat="true" ht="38.25" hidden="false" customHeight="false" outlineLevel="0" collapsed="false">
      <c r="A902" s="206" t="s">
        <v>2398</v>
      </c>
      <c r="B902" s="207" t="s">
        <v>2399</v>
      </c>
      <c r="C902" s="208" t="s">
        <v>109</v>
      </c>
      <c r="D902" s="208" t="s">
        <v>2400</v>
      </c>
      <c r="E902" s="209" t="s">
        <v>168</v>
      </c>
      <c r="F902" s="207" t="n">
        <v>1</v>
      </c>
      <c r="G902" s="210" t="n">
        <v>320.53</v>
      </c>
      <c r="H902" s="210" t="n">
        <f aca="false">TRUNC(G902 * (1 + 26.86 / 100), 2)</f>
        <v>406.62</v>
      </c>
      <c r="I902" s="210" t="n">
        <f aca="false">TRUNC(F902 * H902, 2)</f>
        <v>406.62</v>
      </c>
      <c r="J902" s="211" t="n">
        <f aca="false">I902 / 3880273.79</f>
        <v>0.000104791574514127</v>
      </c>
    </row>
    <row r="903" s="200" customFormat="true" ht="38.25" hidden="false" customHeight="false" outlineLevel="0" collapsed="false">
      <c r="A903" s="206" t="s">
        <v>2401</v>
      </c>
      <c r="B903" s="207" t="s">
        <v>2402</v>
      </c>
      <c r="C903" s="208" t="s">
        <v>203</v>
      </c>
      <c r="D903" s="208" t="s">
        <v>2403</v>
      </c>
      <c r="E903" s="209" t="s">
        <v>168</v>
      </c>
      <c r="F903" s="207" t="n">
        <v>1</v>
      </c>
      <c r="G903" s="210" t="n">
        <v>318.37</v>
      </c>
      <c r="H903" s="210" t="n">
        <f aca="false">TRUNC(G903 * (1 + 26.86 / 100), 2)</f>
        <v>403.88</v>
      </c>
      <c r="I903" s="210" t="n">
        <f aca="false">TRUNC(F903 * H903, 2)</f>
        <v>403.88</v>
      </c>
      <c r="J903" s="211" t="n">
        <f aca="false">I903 / 3880273.79</f>
        <v>0.000104085438775185</v>
      </c>
    </row>
    <row r="904" s="200" customFormat="true" ht="38.25" hidden="false" customHeight="false" outlineLevel="0" collapsed="false">
      <c r="A904" s="206" t="s">
        <v>2404</v>
      </c>
      <c r="B904" s="207" t="s">
        <v>2405</v>
      </c>
      <c r="C904" s="208" t="s">
        <v>203</v>
      </c>
      <c r="D904" s="208" t="s">
        <v>2406</v>
      </c>
      <c r="E904" s="209" t="s">
        <v>168</v>
      </c>
      <c r="F904" s="207" t="n">
        <v>1</v>
      </c>
      <c r="G904" s="210" t="n">
        <v>233.46</v>
      </c>
      <c r="H904" s="210" t="n">
        <f aca="false">TRUNC(G904 * (1 + 26.86 / 100), 2)</f>
        <v>296.16</v>
      </c>
      <c r="I904" s="210" t="n">
        <f aca="false">TRUNC(F904 * H904, 2)</f>
        <v>296.16</v>
      </c>
      <c r="J904" s="211" t="n">
        <f aca="false">I904 / 3880273.79</f>
        <v>7.63245111113667E-005</v>
      </c>
    </row>
    <row r="905" s="200" customFormat="true" ht="12.75" hidden="false" customHeight="false" outlineLevel="0" collapsed="false">
      <c r="A905" s="201" t="s">
        <v>2407</v>
      </c>
      <c r="B905" s="202"/>
      <c r="C905" s="202"/>
      <c r="D905" s="202" t="s">
        <v>2408</v>
      </c>
      <c r="E905" s="202"/>
      <c r="F905" s="203"/>
      <c r="G905" s="202"/>
      <c r="H905" s="202"/>
      <c r="I905" s="204" t="n">
        <v>33543.24</v>
      </c>
      <c r="J905" s="205" t="n">
        <f aca="false">I905 / 3880273.79</f>
        <v>0.00864455495033509</v>
      </c>
    </row>
    <row r="906" s="200" customFormat="true" ht="38.25" hidden="false" customHeight="false" outlineLevel="0" collapsed="false">
      <c r="A906" s="206" t="s">
        <v>2409</v>
      </c>
      <c r="B906" s="207" t="s">
        <v>2399</v>
      </c>
      <c r="C906" s="208" t="s">
        <v>109</v>
      </c>
      <c r="D906" s="208" t="s">
        <v>2400</v>
      </c>
      <c r="E906" s="209" t="s">
        <v>168</v>
      </c>
      <c r="F906" s="207" t="n">
        <v>1</v>
      </c>
      <c r="G906" s="210" t="n">
        <v>320.53</v>
      </c>
      <c r="H906" s="210" t="n">
        <f aca="false">TRUNC(G906 * (1 + 26.86 / 100), 2)</f>
        <v>406.62</v>
      </c>
      <c r="I906" s="210" t="n">
        <f aca="false">TRUNC(F906 * H906, 2)</f>
        <v>406.62</v>
      </c>
      <c r="J906" s="211" t="n">
        <f aca="false">I906 / 3880273.79</f>
        <v>0.000104791574514127</v>
      </c>
    </row>
    <row r="907" s="200" customFormat="true" ht="25.5" hidden="false" customHeight="true" outlineLevel="0" collapsed="false">
      <c r="A907" s="206" t="s">
        <v>2410</v>
      </c>
      <c r="B907" s="207" t="s">
        <v>2411</v>
      </c>
      <c r="C907" s="208" t="s">
        <v>109</v>
      </c>
      <c r="D907" s="208" t="s">
        <v>2412</v>
      </c>
      <c r="E907" s="209" t="s">
        <v>168</v>
      </c>
      <c r="F907" s="207" t="n">
        <v>1</v>
      </c>
      <c r="G907" s="210" t="n">
        <v>73.22</v>
      </c>
      <c r="H907" s="210" t="n">
        <f aca="false">TRUNC(G907 * (1 + 26.86 / 100), 2)</f>
        <v>92.88</v>
      </c>
      <c r="I907" s="210" t="n">
        <f aca="false">TRUNC(F907 * H907, 2)</f>
        <v>92.88</v>
      </c>
      <c r="J907" s="211" t="n">
        <f aca="false">I907 / 3880273.79</f>
        <v>2.39364552675032E-005</v>
      </c>
    </row>
    <row r="908" s="200" customFormat="true" ht="38.25" hidden="false" customHeight="false" outlineLevel="0" collapsed="false">
      <c r="A908" s="206" t="s">
        <v>2413</v>
      </c>
      <c r="B908" s="207" t="s">
        <v>2414</v>
      </c>
      <c r="C908" s="208" t="s">
        <v>203</v>
      </c>
      <c r="D908" s="208" t="s">
        <v>2415</v>
      </c>
      <c r="E908" s="209" t="s">
        <v>168</v>
      </c>
      <c r="F908" s="207" t="n">
        <v>3</v>
      </c>
      <c r="G908" s="210" t="n">
        <v>210.49</v>
      </c>
      <c r="H908" s="210" t="n">
        <f aca="false">TRUNC(G908 * (1 + 26.86 / 100), 2)</f>
        <v>267.02</v>
      </c>
      <c r="I908" s="210" t="n">
        <f aca="false">TRUNC(F908 * H908, 2)</f>
        <v>801.06</v>
      </c>
      <c r="J908" s="211" t="n">
        <f aca="false">I908 / 3880273.79</f>
        <v>0.000206444195269015</v>
      </c>
      <c r="K908" s="199"/>
    </row>
    <row r="909" s="200" customFormat="true" ht="25.5" hidden="false" customHeight="false" outlineLevel="0" collapsed="false">
      <c r="A909" s="206" t="s">
        <v>2416</v>
      </c>
      <c r="B909" s="207" t="s">
        <v>2417</v>
      </c>
      <c r="C909" s="208" t="s">
        <v>203</v>
      </c>
      <c r="D909" s="208" t="s">
        <v>2418</v>
      </c>
      <c r="E909" s="209" t="s">
        <v>168</v>
      </c>
      <c r="F909" s="207" t="n">
        <v>2</v>
      </c>
      <c r="G909" s="210" t="n">
        <v>320.26</v>
      </c>
      <c r="H909" s="210" t="n">
        <f aca="false">TRUNC(G909 * (1 + 26.86 / 100), 2)</f>
        <v>406.28</v>
      </c>
      <c r="I909" s="210" t="n">
        <f aca="false">TRUNC(F909 * H909, 2)</f>
        <v>812.56</v>
      </c>
      <c r="J909" s="211" t="n">
        <f aca="false">I909 / 3880273.79</f>
        <v>0.000209407903662386</v>
      </c>
    </row>
    <row r="910" s="200" customFormat="true" ht="38.25" hidden="false" customHeight="false" outlineLevel="0" collapsed="false">
      <c r="A910" s="206" t="s">
        <v>2419</v>
      </c>
      <c r="B910" s="207" t="s">
        <v>594</v>
      </c>
      <c r="C910" s="208" t="s">
        <v>203</v>
      </c>
      <c r="D910" s="208" t="s">
        <v>595</v>
      </c>
      <c r="E910" s="209" t="s">
        <v>242</v>
      </c>
      <c r="F910" s="207" t="n">
        <v>0.32</v>
      </c>
      <c r="G910" s="210" t="n">
        <v>579.7</v>
      </c>
      <c r="H910" s="210" t="n">
        <f aca="false">TRUNC(G910 * (1 + 26.86 / 100), 2)</f>
        <v>735.4</v>
      </c>
      <c r="I910" s="210" t="n">
        <f aca="false">TRUNC(F910 * H910, 2)</f>
        <v>235.32</v>
      </c>
      <c r="J910" s="211" t="n">
        <f aca="false">I910 / 3880273.79</f>
        <v>6.06452051415681E-005</v>
      </c>
    </row>
    <row r="911" s="200" customFormat="true" ht="38.25" hidden="false" customHeight="false" outlineLevel="0" collapsed="false">
      <c r="A911" s="206" t="s">
        <v>2420</v>
      </c>
      <c r="B911" s="207" t="s">
        <v>2402</v>
      </c>
      <c r="C911" s="208" t="s">
        <v>203</v>
      </c>
      <c r="D911" s="208" t="s">
        <v>2403</v>
      </c>
      <c r="E911" s="209" t="s">
        <v>168</v>
      </c>
      <c r="F911" s="207" t="n">
        <v>2</v>
      </c>
      <c r="G911" s="210" t="n">
        <v>318.37</v>
      </c>
      <c r="H911" s="210" t="n">
        <f aca="false">TRUNC(G911 * (1 + 26.86 / 100), 2)</f>
        <v>403.88</v>
      </c>
      <c r="I911" s="210" t="n">
        <f aca="false">TRUNC(F911 * H911, 2)</f>
        <v>807.76</v>
      </c>
      <c r="J911" s="211" t="n">
        <f aca="false">I911 / 3880273.79</f>
        <v>0.00020817087755037</v>
      </c>
    </row>
    <row r="912" s="200" customFormat="true" ht="25.5" hidden="false" customHeight="false" outlineLevel="0" collapsed="false">
      <c r="A912" s="206" t="s">
        <v>2421</v>
      </c>
      <c r="B912" s="207" t="s">
        <v>2422</v>
      </c>
      <c r="C912" s="208" t="s">
        <v>203</v>
      </c>
      <c r="D912" s="208" t="s">
        <v>2423</v>
      </c>
      <c r="E912" s="209" t="s">
        <v>168</v>
      </c>
      <c r="F912" s="207" t="n">
        <v>1</v>
      </c>
      <c r="G912" s="210" t="n">
        <v>84.34</v>
      </c>
      <c r="H912" s="210" t="n">
        <f aca="false">TRUNC(G912 * (1 + 26.86 / 100), 2)</f>
        <v>106.99</v>
      </c>
      <c r="I912" s="210" t="n">
        <f aca="false">TRUNC(F912 * H912, 2)</f>
        <v>106.99</v>
      </c>
      <c r="J912" s="211" t="n">
        <f aca="false">I912 / 3880273.79</f>
        <v>2.75727966092826E-005</v>
      </c>
      <c r="K912" s="199"/>
    </row>
    <row r="913" s="200" customFormat="true" ht="25.5" hidden="false" customHeight="false" outlineLevel="0" collapsed="false">
      <c r="A913" s="206" t="s">
        <v>2424</v>
      </c>
      <c r="B913" s="207" t="s">
        <v>2425</v>
      </c>
      <c r="C913" s="208" t="s">
        <v>203</v>
      </c>
      <c r="D913" s="208" t="s">
        <v>2426</v>
      </c>
      <c r="E913" s="209" t="s">
        <v>168</v>
      </c>
      <c r="F913" s="207" t="n">
        <v>1</v>
      </c>
      <c r="G913" s="210" t="n">
        <v>94.44</v>
      </c>
      <c r="H913" s="210" t="n">
        <f aca="false">TRUNC(G913 * (1 + 26.86 / 100), 2)</f>
        <v>119.8</v>
      </c>
      <c r="I913" s="210" t="n">
        <f aca="false">TRUNC(F913 * H913, 2)</f>
        <v>119.8</v>
      </c>
      <c r="J913" s="211" t="n">
        <f aca="false">I913 / 3880273.79</f>
        <v>3.08741100457244E-005</v>
      </c>
      <c r="K913" s="199"/>
    </row>
    <row r="914" s="200" customFormat="true" ht="25.5" hidden="false" customHeight="false" outlineLevel="0" collapsed="false">
      <c r="A914" s="206" t="s">
        <v>2427</v>
      </c>
      <c r="B914" s="207" t="s">
        <v>2428</v>
      </c>
      <c r="C914" s="208" t="s">
        <v>203</v>
      </c>
      <c r="D914" s="208" t="s">
        <v>2429</v>
      </c>
      <c r="E914" s="209" t="s">
        <v>168</v>
      </c>
      <c r="F914" s="207" t="n">
        <v>2</v>
      </c>
      <c r="G914" s="210" t="n">
        <v>124.74</v>
      </c>
      <c r="H914" s="210" t="n">
        <f aca="false">TRUNC(G914 * (1 + 26.86 / 100), 2)</f>
        <v>158.24</v>
      </c>
      <c r="I914" s="210" t="n">
        <f aca="false">TRUNC(F914 * H914, 2)</f>
        <v>316.48</v>
      </c>
      <c r="J914" s="211" t="n">
        <f aca="false">I914 / 3880273.79</f>
        <v>8.15612549855664E-005</v>
      </c>
    </row>
    <row r="915" s="200" customFormat="true" ht="25.5" hidden="false" customHeight="false" outlineLevel="0" collapsed="false">
      <c r="A915" s="206" t="s">
        <v>2430</v>
      </c>
      <c r="B915" s="207" t="s">
        <v>2431</v>
      </c>
      <c r="C915" s="208" t="s">
        <v>203</v>
      </c>
      <c r="D915" s="208" t="s">
        <v>2432</v>
      </c>
      <c r="E915" s="209" t="s">
        <v>168</v>
      </c>
      <c r="F915" s="207" t="n">
        <v>2</v>
      </c>
      <c r="G915" s="210" t="n">
        <v>344.17</v>
      </c>
      <c r="H915" s="210" t="n">
        <f aca="false">TRUNC(G915 * (1 + 26.86 / 100), 2)</f>
        <v>436.61</v>
      </c>
      <c r="I915" s="210" t="n">
        <f aca="false">TRUNC(F915 * H915, 2)</f>
        <v>873.22</v>
      </c>
      <c r="J915" s="211" t="n">
        <f aca="false">I915 / 3880273.79</f>
        <v>0.000225040821152984</v>
      </c>
    </row>
    <row r="916" s="200" customFormat="true" ht="25.5" hidden="false" customHeight="false" outlineLevel="0" collapsed="false">
      <c r="A916" s="206" t="s">
        <v>2433</v>
      </c>
      <c r="B916" s="207" t="s">
        <v>2434</v>
      </c>
      <c r="C916" s="208" t="s">
        <v>203</v>
      </c>
      <c r="D916" s="208" t="s">
        <v>2435</v>
      </c>
      <c r="E916" s="209" t="s">
        <v>168</v>
      </c>
      <c r="F916" s="207" t="n">
        <v>12</v>
      </c>
      <c r="G916" s="210" t="n">
        <v>232.54</v>
      </c>
      <c r="H916" s="210" t="n">
        <f aca="false">TRUNC(G916 * (1 + 26.86 / 100), 2)</f>
        <v>295</v>
      </c>
      <c r="I916" s="210" t="n">
        <f aca="false">TRUNC(F916 * H916, 2)</f>
        <v>3540</v>
      </c>
      <c r="J916" s="211" t="n">
        <f aca="false">I916 / 3880273.79</f>
        <v>0.000912306757611555</v>
      </c>
    </row>
    <row r="917" s="200" customFormat="true" ht="38.25" hidden="false" customHeight="false" outlineLevel="0" collapsed="false">
      <c r="A917" s="206" t="s">
        <v>2436</v>
      </c>
      <c r="B917" s="207" t="s">
        <v>2437</v>
      </c>
      <c r="C917" s="208" t="s">
        <v>203</v>
      </c>
      <c r="D917" s="208" t="s">
        <v>2438</v>
      </c>
      <c r="E917" s="209" t="s">
        <v>168</v>
      </c>
      <c r="F917" s="207" t="n">
        <v>1</v>
      </c>
      <c r="G917" s="210" t="n">
        <v>218.26</v>
      </c>
      <c r="H917" s="210" t="n">
        <f aca="false">TRUNC(G917 * (1 + 26.86 / 100), 2)</f>
        <v>276.88</v>
      </c>
      <c r="I917" s="210" t="n">
        <f aca="false">TRUNC(F917 * H917, 2)</f>
        <v>276.88</v>
      </c>
      <c r="J917" s="211" t="n">
        <f aca="false">I917 / 3880273.79</f>
        <v>7.13557895614371E-005</v>
      </c>
    </row>
    <row r="918" s="200" customFormat="true" ht="38.25" hidden="false" customHeight="false" outlineLevel="0" collapsed="false">
      <c r="A918" s="206" t="s">
        <v>2439</v>
      </c>
      <c r="B918" s="207" t="s">
        <v>2440</v>
      </c>
      <c r="C918" s="208" t="s">
        <v>203</v>
      </c>
      <c r="D918" s="208" t="s">
        <v>2441</v>
      </c>
      <c r="E918" s="209" t="s">
        <v>168</v>
      </c>
      <c r="F918" s="207" t="n">
        <v>1</v>
      </c>
      <c r="G918" s="210" t="n">
        <v>551.62</v>
      </c>
      <c r="H918" s="210" t="n">
        <f aca="false">TRUNC(G918 * (1 + 26.86 / 100), 2)</f>
        <v>699.78</v>
      </c>
      <c r="I918" s="210" t="n">
        <f aca="false">TRUNC(F918 * H918, 2)</f>
        <v>699.78</v>
      </c>
      <c r="J918" s="211" t="n">
        <f aca="false">I918 / 3880273.79</f>
        <v>0.000180342944305484</v>
      </c>
    </row>
    <row r="919" s="200" customFormat="true" ht="38.25" hidden="false" customHeight="false" outlineLevel="0" collapsed="false">
      <c r="A919" s="206" t="s">
        <v>2442</v>
      </c>
      <c r="B919" s="207" t="s">
        <v>2443</v>
      </c>
      <c r="C919" s="208" t="s">
        <v>203</v>
      </c>
      <c r="D919" s="208" t="s">
        <v>2444</v>
      </c>
      <c r="E919" s="209" t="s">
        <v>168</v>
      </c>
      <c r="F919" s="207" t="n">
        <v>4</v>
      </c>
      <c r="G919" s="210" t="n">
        <v>1700.24</v>
      </c>
      <c r="H919" s="210" t="n">
        <f aca="false">TRUNC(G919 * (1 + 26.86 / 100), 2)</f>
        <v>2156.92</v>
      </c>
      <c r="I919" s="210" t="n">
        <f aca="false">TRUNC(F919 * H919, 2)</f>
        <v>8627.68</v>
      </c>
      <c r="J919" s="211" t="n">
        <f aca="false">I919 / 3880273.79</f>
        <v>0.0022234719679407</v>
      </c>
    </row>
    <row r="920" s="200" customFormat="true" ht="38.25" hidden="false" customHeight="false" outlineLevel="0" collapsed="false">
      <c r="A920" s="206" t="s">
        <v>2445</v>
      </c>
      <c r="B920" s="207" t="s">
        <v>2446</v>
      </c>
      <c r="C920" s="208" t="s">
        <v>203</v>
      </c>
      <c r="D920" s="208" t="s">
        <v>2447</v>
      </c>
      <c r="E920" s="209" t="s">
        <v>168</v>
      </c>
      <c r="F920" s="207" t="n">
        <v>4</v>
      </c>
      <c r="G920" s="210" t="n">
        <v>613.15</v>
      </c>
      <c r="H920" s="210" t="n">
        <f aca="false">TRUNC(G920 * (1 + 26.86 / 100), 2)</f>
        <v>777.84</v>
      </c>
      <c r="I920" s="210" t="n">
        <f aca="false">TRUNC(F920 * H920, 2)</f>
        <v>3111.36</v>
      </c>
      <c r="J920" s="211" t="n">
        <f aca="false">I920 / 3880273.79</f>
        <v>0.000801840325808556</v>
      </c>
    </row>
    <row r="921" s="200" customFormat="true" ht="38.25" hidden="false" customHeight="false" outlineLevel="0" collapsed="false">
      <c r="A921" s="206" t="s">
        <v>2448</v>
      </c>
      <c r="B921" s="207" t="s">
        <v>2449</v>
      </c>
      <c r="C921" s="208" t="s">
        <v>203</v>
      </c>
      <c r="D921" s="208" t="s">
        <v>2450</v>
      </c>
      <c r="E921" s="209" t="s">
        <v>168</v>
      </c>
      <c r="F921" s="207" t="n">
        <v>2</v>
      </c>
      <c r="G921" s="210" t="n">
        <v>30.55</v>
      </c>
      <c r="H921" s="210" t="n">
        <f aca="false">TRUNC(G921 * (1 + 26.86 / 100), 2)</f>
        <v>38.75</v>
      </c>
      <c r="I921" s="210" t="n">
        <f aca="false">TRUNC(F921 * H921, 2)</f>
        <v>77.5</v>
      </c>
      <c r="J921" s="211" t="n">
        <f aca="false">I921 / 3880273.79</f>
        <v>1.99728174335863E-005</v>
      </c>
      <c r="K921" s="199"/>
    </row>
    <row r="922" s="200" customFormat="true" ht="51" hidden="false" customHeight="false" outlineLevel="0" collapsed="false">
      <c r="A922" s="206" t="s">
        <v>2451</v>
      </c>
      <c r="B922" s="207" t="s">
        <v>2452</v>
      </c>
      <c r="C922" s="208" t="s">
        <v>203</v>
      </c>
      <c r="D922" s="208" t="s">
        <v>2453</v>
      </c>
      <c r="E922" s="209" t="s">
        <v>168</v>
      </c>
      <c r="F922" s="207" t="n">
        <v>1</v>
      </c>
      <c r="G922" s="210" t="n">
        <v>2963.18</v>
      </c>
      <c r="H922" s="210" t="str">
        <f aca="false">TRUNC(G922 * (1 + 19.07 / 100), 2) &amp;CHAR(10)&amp; "(19.07%)"</f>
        <v>3528,25
(19.07%)</v>
      </c>
      <c r="I922" s="210" t="n">
        <f aca="false">TRUNC(F922 * TRUNC(G922 * (1 + 19.07 / 100), 2), 2)</f>
        <v>3528.25</v>
      </c>
      <c r="J922" s="211" t="n">
        <f aca="false">I922 / 3880273.79</f>
        <v>0.00090927862077485</v>
      </c>
    </row>
    <row r="923" s="200" customFormat="true" ht="76.5" hidden="false" customHeight="false" outlineLevel="0" collapsed="false">
      <c r="A923" s="206" t="s">
        <v>2454</v>
      </c>
      <c r="B923" s="207" t="s">
        <v>2455</v>
      </c>
      <c r="C923" s="208" t="s">
        <v>203</v>
      </c>
      <c r="D923" s="208" t="s">
        <v>2456</v>
      </c>
      <c r="E923" s="209" t="s">
        <v>168</v>
      </c>
      <c r="F923" s="207" t="n">
        <v>1</v>
      </c>
      <c r="G923" s="210" t="n">
        <v>5129.85</v>
      </c>
      <c r="H923" s="210" t="str">
        <f aca="false">TRUNC(G923 * (1 + 19.07 / 100), 2) &amp;CHAR(10)&amp; "(19.07%)"</f>
        <v>6108,11
(19.07%)</v>
      </c>
      <c r="I923" s="210" t="n">
        <f aca="false">TRUNC(F923 * TRUNC(G923 * (1 + 19.07 / 100), 2), 2)</f>
        <v>6108.11</v>
      </c>
      <c r="J923" s="211" t="n">
        <f aca="false">I923 / 3880273.79</f>
        <v>0.001574144076055</v>
      </c>
    </row>
    <row r="924" s="200" customFormat="true" ht="63.75" hidden="false" customHeight="false" outlineLevel="0" collapsed="false">
      <c r="A924" s="206" t="s">
        <v>2457</v>
      </c>
      <c r="B924" s="207" t="s">
        <v>2458</v>
      </c>
      <c r="C924" s="208" t="s">
        <v>203</v>
      </c>
      <c r="D924" s="208" t="s">
        <v>2459</v>
      </c>
      <c r="E924" s="209" t="s">
        <v>168</v>
      </c>
      <c r="F924" s="207" t="n">
        <v>1</v>
      </c>
      <c r="G924" s="210" t="n">
        <v>2042.98</v>
      </c>
      <c r="H924" s="210" t="str">
        <f aca="false">TRUNC(G924 * (1 + 19.07 / 100), 2) &amp;CHAR(10)&amp; "(19.07%)"</f>
        <v>2432,57
(19.07%)</v>
      </c>
      <c r="I924" s="210" t="n">
        <f aca="false">TRUNC(F924 * TRUNC(G924 * (1 + 19.07 / 100), 2), 2)</f>
        <v>2432.57</v>
      </c>
      <c r="J924" s="211" t="n">
        <f aca="false">I924 / 3880273.79</f>
        <v>0.000626906793605407</v>
      </c>
    </row>
    <row r="925" s="200" customFormat="true" ht="25.5" hidden="false" customHeight="false" outlineLevel="0" collapsed="false">
      <c r="A925" s="206" t="s">
        <v>2460</v>
      </c>
      <c r="B925" s="207" t="s">
        <v>2461</v>
      </c>
      <c r="C925" s="208" t="s">
        <v>203</v>
      </c>
      <c r="D925" s="208" t="s">
        <v>2462</v>
      </c>
      <c r="E925" s="209" t="s">
        <v>168</v>
      </c>
      <c r="F925" s="207" t="n">
        <v>2</v>
      </c>
      <c r="G925" s="210" t="n">
        <v>224.04</v>
      </c>
      <c r="H925" s="210" t="n">
        <f aca="false">TRUNC(G925 * (1 + 26.86 / 100), 2)</f>
        <v>284.21</v>
      </c>
      <c r="I925" s="210" t="n">
        <f aca="false">TRUNC(F925 * H925, 2)</f>
        <v>568.42</v>
      </c>
      <c r="J925" s="211" t="n">
        <f aca="false">I925 / 3880273.79</f>
        <v>0.000146489663039989</v>
      </c>
      <c r="K925" s="199"/>
    </row>
    <row r="926" s="200" customFormat="true" ht="25.5" hidden="false" customHeight="false" outlineLevel="0" collapsed="false">
      <c r="A926" s="201" t="s">
        <v>2463</v>
      </c>
      <c r="B926" s="202"/>
      <c r="C926" s="202"/>
      <c r="D926" s="202" t="s">
        <v>2464</v>
      </c>
      <c r="E926" s="202"/>
      <c r="F926" s="203"/>
      <c r="G926" s="202"/>
      <c r="H926" s="202"/>
      <c r="I926" s="204" t="n">
        <v>9650.48</v>
      </c>
      <c r="J926" s="205" t="n">
        <f aca="false">I926 / 3880273.79</f>
        <v>0.00248706161530937</v>
      </c>
    </row>
    <row r="927" s="200" customFormat="true" ht="38.25" hidden="false" customHeight="false" outlineLevel="0" collapsed="false">
      <c r="A927" s="206" t="s">
        <v>2465</v>
      </c>
      <c r="B927" s="207" t="s">
        <v>554</v>
      </c>
      <c r="C927" s="208" t="s">
        <v>109</v>
      </c>
      <c r="D927" s="208" t="s">
        <v>555</v>
      </c>
      <c r="E927" s="209" t="s">
        <v>168</v>
      </c>
      <c r="F927" s="207" t="n">
        <v>3</v>
      </c>
      <c r="G927" s="210" t="n">
        <v>67.55</v>
      </c>
      <c r="H927" s="210" t="n">
        <f aca="false">TRUNC(G927 * (1 + 26.86 / 100), 2)</f>
        <v>85.69</v>
      </c>
      <c r="I927" s="210" t="n">
        <f aca="false">TRUNC(F927 * H927, 2)</f>
        <v>257.07</v>
      </c>
      <c r="J927" s="211" t="n">
        <f aca="false">I927 / 3880273.79</f>
        <v>6.62504797116391E-005</v>
      </c>
    </row>
    <row r="928" s="200" customFormat="true" ht="63.75" hidden="false" customHeight="false" outlineLevel="0" collapsed="false">
      <c r="A928" s="206" t="s">
        <v>2466</v>
      </c>
      <c r="B928" s="207" t="s">
        <v>557</v>
      </c>
      <c r="C928" s="208" t="s">
        <v>109</v>
      </c>
      <c r="D928" s="208" t="s">
        <v>558</v>
      </c>
      <c r="E928" s="209" t="s">
        <v>168</v>
      </c>
      <c r="F928" s="207" t="n">
        <v>6</v>
      </c>
      <c r="G928" s="210" t="n">
        <v>63.66</v>
      </c>
      <c r="H928" s="210" t="n">
        <f aca="false">TRUNC(G928 * (1 + 26.86 / 100), 2)</f>
        <v>80.75</v>
      </c>
      <c r="I928" s="210" t="n">
        <f aca="false">TRUNC(F928 * H928, 2)</f>
        <v>484.5</v>
      </c>
      <c r="J928" s="211" t="n">
        <f aca="false">I928 / 3880273.79</f>
        <v>0.000124862323181581</v>
      </c>
    </row>
    <row r="929" s="200" customFormat="true" ht="25.5" hidden="false" customHeight="false" outlineLevel="0" collapsed="false">
      <c r="A929" s="206" t="s">
        <v>2467</v>
      </c>
      <c r="B929" s="207" t="s">
        <v>2468</v>
      </c>
      <c r="C929" s="208" t="s">
        <v>109</v>
      </c>
      <c r="D929" s="208" t="s">
        <v>2469</v>
      </c>
      <c r="E929" s="209" t="s">
        <v>168</v>
      </c>
      <c r="F929" s="207" t="n">
        <v>3</v>
      </c>
      <c r="G929" s="210" t="n">
        <v>147.59</v>
      </c>
      <c r="H929" s="210" t="n">
        <f aca="false">TRUNC(G929 * (1 + 26.86 / 100), 2)</f>
        <v>187.23</v>
      </c>
      <c r="I929" s="210" t="n">
        <f aca="false">TRUNC(F929 * H929, 2)</f>
        <v>561.69</v>
      </c>
      <c r="J929" s="211" t="n">
        <f aca="false">I929 / 3880273.79</f>
        <v>0.000144755249345433</v>
      </c>
    </row>
    <row r="930" s="200" customFormat="true" ht="25.5" hidden="false" customHeight="false" outlineLevel="0" collapsed="false">
      <c r="A930" s="206" t="s">
        <v>2470</v>
      </c>
      <c r="B930" s="207" t="s">
        <v>2471</v>
      </c>
      <c r="C930" s="208" t="s">
        <v>203</v>
      </c>
      <c r="D930" s="208" t="s">
        <v>2472</v>
      </c>
      <c r="E930" s="209" t="s">
        <v>168</v>
      </c>
      <c r="F930" s="207" t="n">
        <v>1</v>
      </c>
      <c r="G930" s="210" t="n">
        <v>2089.89</v>
      </c>
      <c r="H930" s="210" t="n">
        <f aca="false">TRUNC(G930 * (1 + 26.86 / 100), 2)</f>
        <v>2651.23</v>
      </c>
      <c r="I930" s="210" t="n">
        <f aca="false">TRUNC(F930 * H930, 2)</f>
        <v>2651.23</v>
      </c>
      <c r="J930" s="211" t="n">
        <f aca="false">I930 / 3880273.79</f>
        <v>0.000683258487283187</v>
      </c>
    </row>
    <row r="931" s="200" customFormat="true" ht="25.5" hidden="false" customHeight="false" outlineLevel="0" collapsed="false">
      <c r="A931" s="206" t="s">
        <v>2473</v>
      </c>
      <c r="B931" s="207" t="s">
        <v>2474</v>
      </c>
      <c r="C931" s="208" t="s">
        <v>203</v>
      </c>
      <c r="D931" s="208" t="s">
        <v>2475</v>
      </c>
      <c r="E931" s="209" t="s">
        <v>168</v>
      </c>
      <c r="F931" s="207" t="n">
        <v>3</v>
      </c>
      <c r="G931" s="210" t="n">
        <v>176.87</v>
      </c>
      <c r="H931" s="210" t="n">
        <f aca="false">TRUNC(G931 * (1 + 26.86 / 100), 2)</f>
        <v>224.37</v>
      </c>
      <c r="I931" s="210" t="n">
        <f aca="false">TRUNC(F931 * H931, 2)</f>
        <v>673.11</v>
      </c>
      <c r="J931" s="211" t="n">
        <f aca="false">I931 / 3880273.79</f>
        <v>0.000173469717970597</v>
      </c>
    </row>
    <row r="932" s="200" customFormat="true" ht="63.75" hidden="false" customHeight="false" outlineLevel="0" collapsed="false">
      <c r="A932" s="206" t="s">
        <v>2476</v>
      </c>
      <c r="B932" s="207" t="s">
        <v>2477</v>
      </c>
      <c r="C932" s="208" t="s">
        <v>203</v>
      </c>
      <c r="D932" s="208" t="s">
        <v>2478</v>
      </c>
      <c r="E932" s="209" t="s">
        <v>168</v>
      </c>
      <c r="F932" s="207" t="n">
        <v>1</v>
      </c>
      <c r="G932" s="210" t="n">
        <v>3959.39</v>
      </c>
      <c r="H932" s="210" t="n">
        <f aca="false">TRUNC(G932 * (1 + 26.86 / 100), 2)</f>
        <v>5022.88</v>
      </c>
      <c r="I932" s="210" t="n">
        <f aca="false">TRUNC(F932 * H932, 2)</f>
        <v>5022.88</v>
      </c>
      <c r="J932" s="211" t="n">
        <f aca="false">I932 / 3880273.79</f>
        <v>0.00129446535781693</v>
      </c>
    </row>
    <row r="933" s="200" customFormat="true" ht="12.75" hidden="false" customHeight="false" outlineLevel="0" collapsed="false">
      <c r="A933" s="201" t="s">
        <v>2479</v>
      </c>
      <c r="B933" s="202"/>
      <c r="C933" s="202"/>
      <c r="D933" s="202" t="s">
        <v>2480</v>
      </c>
      <c r="E933" s="202"/>
      <c r="F933" s="203"/>
      <c r="G933" s="202"/>
      <c r="H933" s="202"/>
      <c r="I933" s="204" t="n">
        <v>8601.95</v>
      </c>
      <c r="J933" s="205" t="n">
        <f aca="false">I933 / 3880273.79</f>
        <v>0.00221684099255274</v>
      </c>
    </row>
    <row r="934" s="200" customFormat="true" ht="38.25" hidden="false" customHeight="false" outlineLevel="0" collapsed="false">
      <c r="A934" s="206" t="s">
        <v>2481</v>
      </c>
      <c r="B934" s="207" t="s">
        <v>2482</v>
      </c>
      <c r="C934" s="208" t="s">
        <v>203</v>
      </c>
      <c r="D934" s="208" t="s">
        <v>2483</v>
      </c>
      <c r="E934" s="209" t="s">
        <v>168</v>
      </c>
      <c r="F934" s="207" t="n">
        <v>11</v>
      </c>
      <c r="G934" s="210" t="n">
        <v>20.33</v>
      </c>
      <c r="H934" s="210" t="n">
        <f aca="false">TRUNC(G934 * (1 + 26.86 / 100), 2)</f>
        <v>25.79</v>
      </c>
      <c r="I934" s="210" t="n">
        <f aca="false">TRUNC(F934 * H934, 2)</f>
        <v>283.69</v>
      </c>
      <c r="J934" s="211" t="n">
        <f aca="false">I934 / 3880273.79</f>
        <v>7.31108203578593E-005</v>
      </c>
    </row>
    <row r="935" s="200" customFormat="true" ht="38.25" hidden="false" customHeight="false" outlineLevel="0" collapsed="false">
      <c r="A935" s="206" t="s">
        <v>2484</v>
      </c>
      <c r="B935" s="207" t="s">
        <v>2485</v>
      </c>
      <c r="C935" s="208" t="s">
        <v>203</v>
      </c>
      <c r="D935" s="208" t="s">
        <v>2486</v>
      </c>
      <c r="E935" s="209" t="s">
        <v>168</v>
      </c>
      <c r="F935" s="207" t="n">
        <v>4</v>
      </c>
      <c r="G935" s="210" t="n">
        <v>20.33</v>
      </c>
      <c r="H935" s="210" t="n">
        <f aca="false">TRUNC(G935 * (1 + 26.86 / 100), 2)</f>
        <v>25.79</v>
      </c>
      <c r="I935" s="210" t="n">
        <f aca="false">TRUNC(F935 * H935, 2)</f>
        <v>103.16</v>
      </c>
      <c r="J935" s="211" t="n">
        <f aca="false">I935 / 3880273.79</f>
        <v>2.65857528574034E-005</v>
      </c>
    </row>
    <row r="936" s="200" customFormat="true" ht="51" hidden="false" customHeight="false" outlineLevel="0" collapsed="false">
      <c r="A936" s="206" t="s">
        <v>2487</v>
      </c>
      <c r="B936" s="207" t="s">
        <v>2488</v>
      </c>
      <c r="C936" s="208" t="s">
        <v>203</v>
      </c>
      <c r="D936" s="208" t="s">
        <v>2489</v>
      </c>
      <c r="E936" s="209" t="s">
        <v>168</v>
      </c>
      <c r="F936" s="207" t="n">
        <v>50</v>
      </c>
      <c r="G936" s="210" t="n">
        <v>9.59</v>
      </c>
      <c r="H936" s="210" t="n">
        <f aca="false">TRUNC(G936 * (1 + 26.86 / 100), 2)</f>
        <v>12.16</v>
      </c>
      <c r="I936" s="210" t="n">
        <f aca="false">TRUNC(F936 * H936, 2)</f>
        <v>608</v>
      </c>
      <c r="J936" s="211" t="n">
        <f aca="false">I936 / 3880273.79</f>
        <v>0.000156689974188651</v>
      </c>
    </row>
    <row r="937" s="200" customFormat="true" ht="38.25" hidden="false" customHeight="false" outlineLevel="0" collapsed="false">
      <c r="A937" s="206" t="s">
        <v>2490</v>
      </c>
      <c r="B937" s="207" t="s">
        <v>2491</v>
      </c>
      <c r="C937" s="208" t="s">
        <v>203</v>
      </c>
      <c r="D937" s="208" t="s">
        <v>2492</v>
      </c>
      <c r="E937" s="209" t="s">
        <v>168</v>
      </c>
      <c r="F937" s="207" t="n">
        <v>6</v>
      </c>
      <c r="G937" s="210" t="n">
        <v>20.33</v>
      </c>
      <c r="H937" s="210" t="n">
        <f aca="false">TRUNC(G937 * (1 + 26.86 / 100), 2)</f>
        <v>25.79</v>
      </c>
      <c r="I937" s="210" t="n">
        <f aca="false">TRUNC(F937 * H937, 2)</f>
        <v>154.74</v>
      </c>
      <c r="J937" s="211" t="n">
        <f aca="false">I937 / 3880273.79</f>
        <v>3.98786292861051E-005</v>
      </c>
    </row>
    <row r="938" s="200" customFormat="true" ht="38.25" hidden="false" customHeight="false" outlineLevel="0" collapsed="false">
      <c r="A938" s="206" t="s">
        <v>2493</v>
      </c>
      <c r="B938" s="207" t="s">
        <v>2494</v>
      </c>
      <c r="C938" s="208" t="s">
        <v>203</v>
      </c>
      <c r="D938" s="208" t="s">
        <v>2495</v>
      </c>
      <c r="E938" s="209" t="s">
        <v>168</v>
      </c>
      <c r="F938" s="207" t="n">
        <v>50</v>
      </c>
      <c r="G938" s="210" t="n">
        <v>20.33</v>
      </c>
      <c r="H938" s="210" t="n">
        <f aca="false">TRUNC(G938 * (1 + 26.86 / 100), 2)</f>
        <v>25.79</v>
      </c>
      <c r="I938" s="210" t="n">
        <f aca="false">TRUNC(F938 * H938, 2)</f>
        <v>1289.5</v>
      </c>
      <c r="J938" s="211" t="n">
        <f aca="false">I938 / 3880273.79</f>
        <v>0.000332321910717542</v>
      </c>
      <c r="K938" s="199"/>
    </row>
    <row r="939" s="200" customFormat="true" ht="51" hidden="false" customHeight="false" outlineLevel="0" collapsed="false">
      <c r="A939" s="206" t="s">
        <v>2496</v>
      </c>
      <c r="B939" s="207" t="s">
        <v>2497</v>
      </c>
      <c r="C939" s="208" t="s">
        <v>203</v>
      </c>
      <c r="D939" s="208" t="s">
        <v>2498</v>
      </c>
      <c r="E939" s="209" t="s">
        <v>168</v>
      </c>
      <c r="F939" s="207" t="n">
        <v>2</v>
      </c>
      <c r="G939" s="210" t="n">
        <v>539.02</v>
      </c>
      <c r="H939" s="210" t="n">
        <f aca="false">TRUNC(G939 * (1 + 26.86 / 100), 2)</f>
        <v>683.8</v>
      </c>
      <c r="I939" s="210" t="n">
        <f aca="false">TRUNC(F939 * H939, 2)</f>
        <v>1367.6</v>
      </c>
      <c r="J939" s="211" t="n">
        <f aca="false">I939 / 3880273.79</f>
        <v>0.000352449356415131</v>
      </c>
    </row>
    <row r="940" s="200" customFormat="true" ht="63.75" hidden="false" customHeight="false" outlineLevel="0" collapsed="false">
      <c r="A940" s="206" t="s">
        <v>2499</v>
      </c>
      <c r="B940" s="207" t="s">
        <v>2500</v>
      </c>
      <c r="C940" s="208" t="s">
        <v>203</v>
      </c>
      <c r="D940" s="208" t="s">
        <v>2501</v>
      </c>
      <c r="E940" s="209" t="s">
        <v>168</v>
      </c>
      <c r="F940" s="207" t="n">
        <v>14</v>
      </c>
      <c r="G940" s="210" t="n">
        <v>170.37</v>
      </c>
      <c r="H940" s="210" t="n">
        <f aca="false">TRUNC(G940 * (1 + 26.86 / 100), 2)</f>
        <v>216.13</v>
      </c>
      <c r="I940" s="210" t="n">
        <f aca="false">TRUNC(F940 * H940, 2)</f>
        <v>3025.82</v>
      </c>
      <c r="J940" s="211" t="n">
        <f aca="false">I940 / 3880273.79</f>
        <v>0.000779795489637343</v>
      </c>
    </row>
    <row r="941" s="200" customFormat="true" ht="63.75" hidden="false" customHeight="false" outlineLevel="0" collapsed="false">
      <c r="A941" s="206" t="s">
        <v>2502</v>
      </c>
      <c r="B941" s="207" t="s">
        <v>2503</v>
      </c>
      <c r="C941" s="208" t="s">
        <v>203</v>
      </c>
      <c r="D941" s="208" t="s">
        <v>2504</v>
      </c>
      <c r="E941" s="209" t="s">
        <v>168</v>
      </c>
      <c r="F941" s="207" t="n">
        <v>3</v>
      </c>
      <c r="G941" s="210" t="n">
        <v>170.37</v>
      </c>
      <c r="H941" s="210" t="n">
        <f aca="false">TRUNC(G941 * (1 + 26.86 / 100), 2)</f>
        <v>216.13</v>
      </c>
      <c r="I941" s="210" t="n">
        <f aca="false">TRUNC(F941 * H941, 2)</f>
        <v>648.39</v>
      </c>
      <c r="J941" s="211" t="n">
        <f aca="false">I941 / 3880273.79</f>
        <v>0.000167099033493716</v>
      </c>
      <c r="K941" s="199"/>
    </row>
    <row r="942" s="200" customFormat="true" ht="63.75" hidden="false" customHeight="false" outlineLevel="0" collapsed="false">
      <c r="A942" s="206" t="s">
        <v>2505</v>
      </c>
      <c r="B942" s="207" t="s">
        <v>2506</v>
      </c>
      <c r="C942" s="208" t="s">
        <v>203</v>
      </c>
      <c r="D942" s="208" t="s">
        <v>2507</v>
      </c>
      <c r="E942" s="209" t="s">
        <v>168</v>
      </c>
      <c r="F942" s="207" t="n">
        <v>35</v>
      </c>
      <c r="G942" s="210" t="n">
        <v>25.25</v>
      </c>
      <c r="H942" s="210" t="n">
        <f aca="false">TRUNC(G942 * (1 + 26.86 / 100), 2)</f>
        <v>32.03</v>
      </c>
      <c r="I942" s="210" t="n">
        <f aca="false">TRUNC(F942 * H942, 2)</f>
        <v>1121.05</v>
      </c>
      <c r="J942" s="211" t="n">
        <f aca="false">I942 / 3880273.79</f>
        <v>0.000288910025598993</v>
      </c>
      <c r="K942" s="199"/>
    </row>
    <row r="943" s="200" customFormat="true" ht="12.75" hidden="false" customHeight="false" outlineLevel="0" collapsed="false">
      <c r="A943" s="201" t="s">
        <v>2508</v>
      </c>
      <c r="B943" s="202"/>
      <c r="C943" s="202"/>
      <c r="D943" s="202" t="s">
        <v>2509</v>
      </c>
      <c r="E943" s="202"/>
      <c r="F943" s="203"/>
      <c r="G943" s="202"/>
      <c r="H943" s="202"/>
      <c r="I943" s="204" t="n">
        <v>322151.18</v>
      </c>
      <c r="J943" s="205" t="n">
        <f aca="false">I943 / 3880273.79</f>
        <v>0.0830227961826374</v>
      </c>
    </row>
    <row r="944" s="200" customFormat="true" ht="12.75" hidden="false" customHeight="false" outlineLevel="0" collapsed="false">
      <c r="A944" s="201" t="s">
        <v>2510</v>
      </c>
      <c r="B944" s="202"/>
      <c r="C944" s="202"/>
      <c r="D944" s="202" t="s">
        <v>2511</v>
      </c>
      <c r="E944" s="202"/>
      <c r="F944" s="203"/>
      <c r="G944" s="202"/>
      <c r="H944" s="202"/>
      <c r="I944" s="204" t="n">
        <v>181019.36</v>
      </c>
      <c r="J944" s="205" t="n">
        <f aca="false">I944 / 3880273.79</f>
        <v>0.0466511823125759</v>
      </c>
    </row>
    <row r="945" s="200" customFormat="true" ht="51" hidden="false" customHeight="false" outlineLevel="0" collapsed="false">
      <c r="A945" s="206" t="s">
        <v>2512</v>
      </c>
      <c r="B945" s="207" t="s">
        <v>2513</v>
      </c>
      <c r="C945" s="208" t="s">
        <v>203</v>
      </c>
      <c r="D945" s="208" t="s">
        <v>2514</v>
      </c>
      <c r="E945" s="209" t="s">
        <v>168</v>
      </c>
      <c r="F945" s="207" t="n">
        <v>4</v>
      </c>
      <c r="G945" s="210" t="n">
        <v>5992.96</v>
      </c>
      <c r="H945" s="210" t="str">
        <f aca="false">TRUNC(G945 * (1 + 19.07 / 100), 2) &amp;CHAR(10)&amp; "(19.07%)"</f>
        <v>7135,81
(19.07%)</v>
      </c>
      <c r="I945" s="210" t="n">
        <f aca="false">TRUNC(F945 * TRUNC(G945 * (1 + 19.07 / 100), 2), 2)</f>
        <v>28543.24</v>
      </c>
      <c r="J945" s="211" t="n">
        <f aca="false">I945 / 3880273.79</f>
        <v>0.0073559860836521</v>
      </c>
    </row>
    <row r="946" s="200" customFormat="true" ht="51" hidden="false" customHeight="false" outlineLevel="0" collapsed="false">
      <c r="A946" s="206" t="s">
        <v>2515</v>
      </c>
      <c r="B946" s="207" t="s">
        <v>2516</v>
      </c>
      <c r="C946" s="208" t="s">
        <v>203</v>
      </c>
      <c r="D946" s="208" t="s">
        <v>2517</v>
      </c>
      <c r="E946" s="209" t="s">
        <v>168</v>
      </c>
      <c r="F946" s="207" t="n">
        <v>5</v>
      </c>
      <c r="G946" s="210" t="n">
        <v>8683.32</v>
      </c>
      <c r="H946" s="210" t="str">
        <f aca="false">TRUNC(G946 * (1 + 19.07 / 100), 2) &amp;CHAR(10)&amp; "(19.07%)"</f>
        <v>10339,22
(19.07%)</v>
      </c>
      <c r="I946" s="210" t="n">
        <f aca="false">TRUNC(F946 * TRUNC(G946 * (1 + 19.07 / 100), 2), 2)</f>
        <v>51696.1</v>
      </c>
      <c r="J946" s="211" t="n">
        <f aca="false">I946 / 3880273.79</f>
        <v>0.0133227969977861</v>
      </c>
    </row>
    <row r="947" s="200" customFormat="true" ht="51" hidden="false" customHeight="false" outlineLevel="0" collapsed="false">
      <c r="A947" s="206" t="s">
        <v>2518</v>
      </c>
      <c r="B947" s="207" t="s">
        <v>2519</v>
      </c>
      <c r="C947" s="208" t="s">
        <v>203</v>
      </c>
      <c r="D947" s="208" t="s">
        <v>2520</v>
      </c>
      <c r="E947" s="209" t="s">
        <v>168</v>
      </c>
      <c r="F947" s="207" t="n">
        <v>11</v>
      </c>
      <c r="G947" s="210" t="n">
        <v>1673.61</v>
      </c>
      <c r="H947" s="210" t="str">
        <f aca="false">TRUNC(G947 * (1 + 19.07 / 100), 2) &amp;CHAR(10)&amp; "(19.07%)"</f>
        <v>1992,76
(19.07%)</v>
      </c>
      <c r="I947" s="210" t="n">
        <f aca="false">TRUNC(F947 * TRUNC(G947 * (1 + 19.07 / 100), 2), 2)</f>
        <v>21920.36</v>
      </c>
      <c r="J947" s="211" t="n">
        <f aca="false">I947 / 3880273.79</f>
        <v>0.00564917868849662</v>
      </c>
    </row>
    <row r="948" s="200" customFormat="true" ht="51" hidden="false" customHeight="false" outlineLevel="0" collapsed="false">
      <c r="A948" s="206" t="s">
        <v>2521</v>
      </c>
      <c r="B948" s="207" t="s">
        <v>2522</v>
      </c>
      <c r="C948" s="208" t="s">
        <v>203</v>
      </c>
      <c r="D948" s="208" t="s">
        <v>2523</v>
      </c>
      <c r="E948" s="209" t="s">
        <v>168</v>
      </c>
      <c r="F948" s="207" t="n">
        <v>31</v>
      </c>
      <c r="G948" s="210" t="n">
        <v>1879.38</v>
      </c>
      <c r="H948" s="210" t="str">
        <f aca="false">TRUNC(G948 * (1 + 19.07 / 100), 2) &amp;CHAR(10)&amp; "(19.07%)"</f>
        <v>2237,77
(19.07%)</v>
      </c>
      <c r="I948" s="210" t="n">
        <f aca="false">TRUNC(F948 * TRUNC(G948 * (1 + 19.07 / 100), 2), 2)</f>
        <v>69370.87</v>
      </c>
      <c r="J948" s="211" t="n">
        <f aca="false">I948 / 3880273.79</f>
        <v>0.0178778286673426</v>
      </c>
    </row>
    <row r="949" s="200" customFormat="true" ht="51" hidden="false" customHeight="false" outlineLevel="0" collapsed="false">
      <c r="A949" s="206" t="s">
        <v>2524</v>
      </c>
      <c r="B949" s="207" t="s">
        <v>2525</v>
      </c>
      <c r="C949" s="208" t="s">
        <v>203</v>
      </c>
      <c r="D949" s="208" t="s">
        <v>2526</v>
      </c>
      <c r="E949" s="209" t="s">
        <v>168</v>
      </c>
      <c r="F949" s="207" t="n">
        <v>3</v>
      </c>
      <c r="G949" s="210" t="n">
        <v>2656.37</v>
      </c>
      <c r="H949" s="210" t="str">
        <f aca="false">TRUNC(G949 * (1 + 19.07 / 100), 2) &amp;CHAR(10)&amp; "(19.07%)"</f>
        <v>3162,93
(19.07%)</v>
      </c>
      <c r="I949" s="210" t="n">
        <f aca="false">TRUNC(F949 * TRUNC(G949 * (1 + 19.07 / 100), 2), 2)</f>
        <v>9488.79</v>
      </c>
      <c r="J949" s="211" t="n">
        <f aca="false">I949 / 3880273.79</f>
        <v>0.00244539187529857</v>
      </c>
      <c r="K949" s="199"/>
    </row>
    <row r="950" s="200" customFormat="true" ht="12.75" hidden="false" customHeight="false" outlineLevel="0" collapsed="false">
      <c r="A950" s="201" t="s">
        <v>2527</v>
      </c>
      <c r="B950" s="202"/>
      <c r="C950" s="202"/>
      <c r="D950" s="202" t="s">
        <v>2528</v>
      </c>
      <c r="E950" s="202"/>
      <c r="F950" s="203"/>
      <c r="G950" s="202"/>
      <c r="H950" s="202"/>
      <c r="I950" s="204" t="n">
        <v>22852.03</v>
      </c>
      <c r="J950" s="205" t="n">
        <f aca="false">I950 / 3880273.79</f>
        <v>0.00588928287970113</v>
      </c>
    </row>
    <row r="951" s="200" customFormat="true" ht="102" hidden="false" customHeight="false" outlineLevel="0" collapsed="false">
      <c r="A951" s="206" t="s">
        <v>2529</v>
      </c>
      <c r="B951" s="207" t="s">
        <v>2530</v>
      </c>
      <c r="C951" s="208" t="s">
        <v>203</v>
      </c>
      <c r="D951" s="208" t="s">
        <v>2531</v>
      </c>
      <c r="E951" s="209" t="s">
        <v>168</v>
      </c>
      <c r="F951" s="207" t="n">
        <v>1</v>
      </c>
      <c r="G951" s="210" t="n">
        <v>1959.77</v>
      </c>
      <c r="H951" s="210" t="str">
        <f aca="false">TRUNC(G951 * (1 + 19.07 / 100), 2) &amp;CHAR(10)&amp; "(19.07%)"</f>
        <v>2333,49
(19.07%)</v>
      </c>
      <c r="I951" s="210" t="n">
        <f aca="false">TRUNC(F951 * TRUNC(G951 * (1 + 19.07 / 100), 2), 2)</f>
        <v>2333.49</v>
      </c>
      <c r="J951" s="211" t="n">
        <f aca="false">I951 / 3880273.79</f>
        <v>0.000601372512943217</v>
      </c>
    </row>
    <row r="952" s="200" customFormat="true" ht="102" hidden="false" customHeight="false" outlineLevel="0" collapsed="false">
      <c r="A952" s="206" t="s">
        <v>2532</v>
      </c>
      <c r="B952" s="207" t="s">
        <v>2533</v>
      </c>
      <c r="C952" s="208" t="s">
        <v>203</v>
      </c>
      <c r="D952" s="208" t="s">
        <v>2534</v>
      </c>
      <c r="E952" s="209" t="s">
        <v>168</v>
      </c>
      <c r="F952" s="207" t="n">
        <v>3</v>
      </c>
      <c r="G952" s="210" t="n">
        <v>1957.78</v>
      </c>
      <c r="H952" s="210" t="str">
        <f aca="false">TRUNC(G952 * (1 + 19.07 / 100), 2) &amp;CHAR(10)&amp; "(19.07%)"</f>
        <v>2331,12
(19.07%)</v>
      </c>
      <c r="I952" s="210" t="n">
        <f aca="false">TRUNC(F952 * TRUNC(G952 * (1 + 19.07 / 100), 2), 2)</f>
        <v>6993.36</v>
      </c>
      <c r="J952" s="211" t="n">
        <f aca="false">I952 / 3880273.79</f>
        <v>0.00180228519390123</v>
      </c>
    </row>
    <row r="953" s="200" customFormat="true" ht="102" hidden="false" customHeight="false" outlineLevel="0" collapsed="false">
      <c r="A953" s="206" t="s">
        <v>2535</v>
      </c>
      <c r="B953" s="207" t="s">
        <v>2536</v>
      </c>
      <c r="C953" s="208" t="s">
        <v>203</v>
      </c>
      <c r="D953" s="208" t="s">
        <v>2537</v>
      </c>
      <c r="E953" s="209" t="s">
        <v>168</v>
      </c>
      <c r="F953" s="207" t="n">
        <v>2</v>
      </c>
      <c r="G953" s="210" t="n">
        <v>1957.78</v>
      </c>
      <c r="H953" s="210" t="str">
        <f aca="false">TRUNC(G953 * (1 + 19.07 / 100), 2) &amp;CHAR(10)&amp; "(19.07%)"</f>
        <v>2331,12
(19.07%)</v>
      </c>
      <c r="I953" s="210" t="n">
        <f aca="false">TRUNC(F953 * TRUNC(G953 * (1 + 19.07 / 100), 2), 2)</f>
        <v>4662.24</v>
      </c>
      <c r="J953" s="211" t="n">
        <f aca="false">I953 / 3880273.79</f>
        <v>0.00120152346260082</v>
      </c>
    </row>
    <row r="954" s="200" customFormat="true" ht="102" hidden="false" customHeight="false" outlineLevel="0" collapsed="false">
      <c r="A954" s="206" t="s">
        <v>2538</v>
      </c>
      <c r="B954" s="207" t="s">
        <v>2539</v>
      </c>
      <c r="C954" s="208" t="s">
        <v>203</v>
      </c>
      <c r="D954" s="208" t="s">
        <v>2540</v>
      </c>
      <c r="E954" s="209" t="s">
        <v>168</v>
      </c>
      <c r="F954" s="207" t="n">
        <v>1</v>
      </c>
      <c r="G954" s="210" t="n">
        <v>1957.78</v>
      </c>
      <c r="H954" s="210" t="str">
        <f aca="false">TRUNC(G954 * (1 + 19.07 / 100), 2) &amp;CHAR(10)&amp; "(19.07%)"</f>
        <v>2331,12
(19.07%)</v>
      </c>
      <c r="I954" s="210" t="n">
        <f aca="false">TRUNC(F954 * TRUNC(G954 * (1 + 19.07 / 100), 2), 2)</f>
        <v>2331.12</v>
      </c>
      <c r="J954" s="211" t="n">
        <f aca="false">I954 / 3880273.79</f>
        <v>0.000600761731300409</v>
      </c>
      <c r="K954" s="199"/>
    </row>
    <row r="955" s="200" customFormat="true" ht="102" hidden="false" customHeight="false" outlineLevel="0" collapsed="false">
      <c r="A955" s="206" t="s">
        <v>2541</v>
      </c>
      <c r="B955" s="207" t="s">
        <v>2542</v>
      </c>
      <c r="C955" s="208" t="s">
        <v>203</v>
      </c>
      <c r="D955" s="208" t="s">
        <v>2543</v>
      </c>
      <c r="E955" s="209" t="s">
        <v>168</v>
      </c>
      <c r="F955" s="207" t="n">
        <v>1</v>
      </c>
      <c r="G955" s="210" t="n">
        <v>2152.44</v>
      </c>
      <c r="H955" s="210" t="str">
        <f aca="false">TRUNC(G955 * (1 + 19.07 / 100), 2) &amp;CHAR(10)&amp; "(19.07%)"</f>
        <v>2562,91
(19.07%)</v>
      </c>
      <c r="I955" s="210" t="n">
        <f aca="false">TRUNC(F955 * TRUNC(G955 * (1 + 19.07 / 100), 2), 2)</f>
        <v>2562.91</v>
      </c>
      <c r="J955" s="211" t="n">
        <f aca="false">I955 / 3880273.79</f>
        <v>0.000660497206822099</v>
      </c>
    </row>
    <row r="956" s="200" customFormat="true" ht="63.75" hidden="false" customHeight="false" outlineLevel="0" collapsed="false">
      <c r="A956" s="206" t="s">
        <v>2544</v>
      </c>
      <c r="B956" s="207" t="s">
        <v>2545</v>
      </c>
      <c r="C956" s="208" t="s">
        <v>203</v>
      </c>
      <c r="D956" s="208" t="s">
        <v>2546</v>
      </c>
      <c r="E956" s="209" t="s">
        <v>168</v>
      </c>
      <c r="F956" s="207" t="n">
        <v>33</v>
      </c>
      <c r="G956" s="210" t="n">
        <v>101.01</v>
      </c>
      <c r="H956" s="210" t="str">
        <f aca="false">TRUNC(G956 * (1 + 19.07 / 100), 2) &amp;CHAR(10)&amp; "(19.07%)"</f>
        <v>120,27
(19.07%)</v>
      </c>
      <c r="I956" s="210" t="n">
        <f aca="false">TRUNC(F956 * TRUNC(G956 * (1 + 19.07 / 100), 2), 2)</f>
        <v>3968.91</v>
      </c>
      <c r="J956" s="211" t="n">
        <f aca="false">I956 / 3880273.79</f>
        <v>0.00102284277213336</v>
      </c>
      <c r="K956" s="199"/>
    </row>
    <row r="957" s="200" customFormat="true" ht="12.75" hidden="false" customHeight="false" outlineLevel="0" collapsed="false">
      <c r="A957" s="201" t="s">
        <v>2547</v>
      </c>
      <c r="B957" s="202"/>
      <c r="C957" s="202"/>
      <c r="D957" s="202" t="s">
        <v>2548</v>
      </c>
      <c r="E957" s="202"/>
      <c r="F957" s="203"/>
      <c r="G957" s="202"/>
      <c r="H957" s="202"/>
      <c r="I957" s="204" t="n">
        <v>1448.06</v>
      </c>
      <c r="J957" s="205" t="n">
        <f aca="false">I957 / 3880273.79</f>
        <v>0.000373185006617793</v>
      </c>
    </row>
    <row r="958" s="200" customFormat="true" ht="63.75" hidden="false" customHeight="false" outlineLevel="0" collapsed="false">
      <c r="A958" s="206" t="s">
        <v>2549</v>
      </c>
      <c r="B958" s="207" t="s">
        <v>2550</v>
      </c>
      <c r="C958" s="208" t="s">
        <v>203</v>
      </c>
      <c r="D958" s="208" t="s">
        <v>2551</v>
      </c>
      <c r="E958" s="209" t="s">
        <v>168</v>
      </c>
      <c r="F958" s="207" t="n">
        <v>2</v>
      </c>
      <c r="G958" s="210" t="n">
        <v>362.79</v>
      </c>
      <c r="H958" s="210" t="str">
        <f aca="false">TRUNC(G958 * (1 + 19.07 / 100), 2) &amp;CHAR(10)&amp; "(19.07%)"</f>
        <v>431,97
(19.07%)</v>
      </c>
      <c r="I958" s="210" t="n">
        <f aca="false">TRUNC(F958 * TRUNC(G958 * (1 + 19.07 / 100), 2), 2)</f>
        <v>863.94</v>
      </c>
      <c r="J958" s="211" t="n">
        <f aca="false">I958 / 3880273.79</f>
        <v>0.00022264923733642</v>
      </c>
    </row>
    <row r="959" s="200" customFormat="true" ht="63.75" hidden="false" customHeight="false" outlineLevel="0" collapsed="false">
      <c r="A959" s="206" t="s">
        <v>2552</v>
      </c>
      <c r="B959" s="207" t="s">
        <v>2553</v>
      </c>
      <c r="C959" s="208" t="s">
        <v>203</v>
      </c>
      <c r="D959" s="208" t="s">
        <v>2554</v>
      </c>
      <c r="E959" s="209" t="s">
        <v>168</v>
      </c>
      <c r="F959" s="207" t="n">
        <v>4</v>
      </c>
      <c r="G959" s="210" t="n">
        <v>122.65</v>
      </c>
      <c r="H959" s="210" t="str">
        <f aca="false">TRUNC(G959 * (1 + 19.07 / 100), 2) &amp;CHAR(10)&amp; "(19.07%)"</f>
        <v>146,03
(19.07%)</v>
      </c>
      <c r="I959" s="210" t="n">
        <f aca="false">TRUNC(F959 * TRUNC(G959 * (1 + 19.07 / 100), 2), 2)</f>
        <v>584.12</v>
      </c>
      <c r="J959" s="211" t="n">
        <f aca="false">I959 / 3880273.79</f>
        <v>0.000150535769281373</v>
      </c>
    </row>
    <row r="960" s="200" customFormat="true" ht="12.75" hidden="false" customHeight="false" outlineLevel="0" collapsed="false">
      <c r="A960" s="201" t="s">
        <v>2555</v>
      </c>
      <c r="B960" s="202"/>
      <c r="C960" s="202"/>
      <c r="D960" s="202" t="s">
        <v>2556</v>
      </c>
      <c r="E960" s="202"/>
      <c r="F960" s="203"/>
      <c r="G960" s="202"/>
      <c r="H960" s="202"/>
      <c r="I960" s="204" t="n">
        <v>5377.1</v>
      </c>
      <c r="J960" s="205" t="n">
        <f aca="false">I960 / 3880273.79</f>
        <v>0.00138575273060822</v>
      </c>
    </row>
    <row r="961" s="200" customFormat="true" ht="63.75" hidden="false" customHeight="false" outlineLevel="0" collapsed="false">
      <c r="A961" s="206" t="s">
        <v>2557</v>
      </c>
      <c r="B961" s="207" t="s">
        <v>2558</v>
      </c>
      <c r="C961" s="208" t="s">
        <v>203</v>
      </c>
      <c r="D961" s="208" t="s">
        <v>2559</v>
      </c>
      <c r="E961" s="209" t="s">
        <v>168</v>
      </c>
      <c r="F961" s="207" t="n">
        <v>5</v>
      </c>
      <c r="G961" s="210" t="n">
        <v>124.67</v>
      </c>
      <c r="H961" s="210" t="n">
        <f aca="false">TRUNC(G961 * (1 + 26.86 / 100), 2)</f>
        <v>158.15</v>
      </c>
      <c r="I961" s="210" t="n">
        <f aca="false">TRUNC(F961 * H961, 2)</f>
        <v>790.75</v>
      </c>
      <c r="J961" s="211" t="n">
        <f aca="false">I961 / 3880273.79</f>
        <v>0.000203787166265914</v>
      </c>
      <c r="K961" s="199"/>
    </row>
    <row r="962" s="200" customFormat="true" ht="63.75" hidden="false" customHeight="false" outlineLevel="0" collapsed="false">
      <c r="A962" s="206" t="s">
        <v>2560</v>
      </c>
      <c r="B962" s="207" t="s">
        <v>2561</v>
      </c>
      <c r="C962" s="208" t="s">
        <v>203</v>
      </c>
      <c r="D962" s="208" t="s">
        <v>2562</v>
      </c>
      <c r="E962" s="209" t="s">
        <v>168</v>
      </c>
      <c r="F962" s="207" t="n">
        <v>4</v>
      </c>
      <c r="G962" s="210" t="n">
        <v>124.67</v>
      </c>
      <c r="H962" s="210" t="n">
        <f aca="false">TRUNC(G962 * (1 + 26.86 / 100), 2)</f>
        <v>158.15</v>
      </c>
      <c r="I962" s="210" t="n">
        <f aca="false">TRUNC(F962 * H962, 2)</f>
        <v>632.6</v>
      </c>
      <c r="J962" s="211" t="n">
        <f aca="false">I962 / 3880273.79</f>
        <v>0.000163029733012732</v>
      </c>
    </row>
    <row r="963" s="200" customFormat="true" ht="63.75" hidden="false" customHeight="false" outlineLevel="0" collapsed="false">
      <c r="A963" s="206" t="s">
        <v>2563</v>
      </c>
      <c r="B963" s="207" t="s">
        <v>2564</v>
      </c>
      <c r="C963" s="208" t="s">
        <v>203</v>
      </c>
      <c r="D963" s="208" t="s">
        <v>2565</v>
      </c>
      <c r="E963" s="209" t="s">
        <v>168</v>
      </c>
      <c r="F963" s="207" t="n">
        <v>15</v>
      </c>
      <c r="G963" s="210" t="n">
        <v>124.67</v>
      </c>
      <c r="H963" s="210" t="n">
        <f aca="false">TRUNC(G963 * (1 + 26.86 / 100), 2)</f>
        <v>158.15</v>
      </c>
      <c r="I963" s="210" t="n">
        <f aca="false">TRUNC(F963 * H963, 2)</f>
        <v>2372.25</v>
      </c>
      <c r="J963" s="211" t="n">
        <f aca="false">I963 / 3880273.79</f>
        <v>0.000611361498797743</v>
      </c>
      <c r="K963" s="199"/>
    </row>
    <row r="964" s="200" customFormat="true" ht="51" hidden="false" customHeight="false" outlineLevel="0" collapsed="false">
      <c r="A964" s="206" t="s">
        <v>2566</v>
      </c>
      <c r="B964" s="207" t="s">
        <v>2567</v>
      </c>
      <c r="C964" s="208" t="s">
        <v>203</v>
      </c>
      <c r="D964" s="208" t="s">
        <v>2568</v>
      </c>
      <c r="E964" s="209" t="s">
        <v>168</v>
      </c>
      <c r="F964" s="207" t="n">
        <v>10</v>
      </c>
      <c r="G964" s="210" t="n">
        <v>124.67</v>
      </c>
      <c r="H964" s="210" t="n">
        <f aca="false">TRUNC(G964 * (1 + 26.86 / 100), 2)</f>
        <v>158.15</v>
      </c>
      <c r="I964" s="210" t="n">
        <f aca="false">TRUNC(F964 * H964, 2)</f>
        <v>1581.5</v>
      </c>
      <c r="J964" s="211" t="n">
        <f aca="false">I964 / 3880273.79</f>
        <v>0.000407574332531829</v>
      </c>
      <c r="K964" s="199"/>
    </row>
    <row r="965" s="200" customFormat="true" ht="12.75" hidden="false" customHeight="false" outlineLevel="0" collapsed="false">
      <c r="A965" s="201" t="s">
        <v>2569</v>
      </c>
      <c r="B965" s="202"/>
      <c r="C965" s="202"/>
      <c r="D965" s="202" t="s">
        <v>2570</v>
      </c>
      <c r="E965" s="202"/>
      <c r="F965" s="203"/>
      <c r="G965" s="202"/>
      <c r="H965" s="202"/>
      <c r="I965" s="204" t="n">
        <v>111454.63</v>
      </c>
      <c r="J965" s="205" t="n">
        <f aca="false">I965 / 3880273.79</f>
        <v>0.0287233932531343</v>
      </c>
    </row>
    <row r="966" s="200" customFormat="true" ht="38.25" hidden="false" customHeight="false" outlineLevel="0" collapsed="false">
      <c r="A966" s="206" t="s">
        <v>2571</v>
      </c>
      <c r="B966" s="207" t="s">
        <v>2572</v>
      </c>
      <c r="C966" s="208" t="s">
        <v>203</v>
      </c>
      <c r="D966" s="208" t="s">
        <v>2573</v>
      </c>
      <c r="E966" s="209" t="s">
        <v>164</v>
      </c>
      <c r="F966" s="207" t="n">
        <v>70</v>
      </c>
      <c r="G966" s="210" t="n">
        <v>51.6</v>
      </c>
      <c r="H966" s="210" t="n">
        <f aca="false">TRUNC(G966 * (1 + 26.86 / 100), 2)</f>
        <v>65.45</v>
      </c>
      <c r="I966" s="210" t="n">
        <f aca="false">TRUNC(F966 * H966, 2)</f>
        <v>4581.5</v>
      </c>
      <c r="J966" s="211" t="n">
        <f aca="false">I966 / 3880273.79</f>
        <v>0.00118071565254162</v>
      </c>
    </row>
    <row r="967" s="200" customFormat="true" ht="63.75" hidden="false" customHeight="false" outlineLevel="0" collapsed="false">
      <c r="A967" s="206" t="s">
        <v>2574</v>
      </c>
      <c r="B967" s="207" t="s">
        <v>2575</v>
      </c>
      <c r="C967" s="208" t="s">
        <v>109</v>
      </c>
      <c r="D967" s="208" t="s">
        <v>2576</v>
      </c>
      <c r="E967" s="209" t="s">
        <v>269</v>
      </c>
      <c r="F967" s="207" t="n">
        <v>730</v>
      </c>
      <c r="G967" s="210" t="n">
        <v>19.23</v>
      </c>
      <c r="H967" s="210" t="n">
        <f aca="false">TRUNC(G967 * (1 + 26.86 / 100), 2)</f>
        <v>24.39</v>
      </c>
      <c r="I967" s="210" t="n">
        <f aca="false">TRUNC(F967 * H967, 2)</f>
        <v>17804.7</v>
      </c>
      <c r="J967" s="211" t="n">
        <f aca="false">I967 / 3880273.79</f>
        <v>0.00458851642012612</v>
      </c>
    </row>
    <row r="968" s="200" customFormat="true" ht="63.75" hidden="false" customHeight="false" outlineLevel="0" collapsed="false">
      <c r="A968" s="206" t="s">
        <v>2577</v>
      </c>
      <c r="B968" s="207" t="s">
        <v>2578</v>
      </c>
      <c r="C968" s="208" t="s">
        <v>109</v>
      </c>
      <c r="D968" s="208" t="s">
        <v>2579</v>
      </c>
      <c r="E968" s="209" t="s">
        <v>269</v>
      </c>
      <c r="F968" s="207" t="n">
        <v>690</v>
      </c>
      <c r="G968" s="210" t="n">
        <v>42.38</v>
      </c>
      <c r="H968" s="210" t="n">
        <f aca="false">TRUNC(G968 * (1 + 26.86 / 100), 2)</f>
        <v>53.76</v>
      </c>
      <c r="I968" s="210" t="n">
        <f aca="false">TRUNC(F968 * H968, 2)</f>
        <v>37094.4</v>
      </c>
      <c r="J968" s="211" t="n">
        <f aca="false">I968 / 3880273.79</f>
        <v>0.00955973779365708</v>
      </c>
      <c r="K968" s="199"/>
    </row>
    <row r="969" s="200" customFormat="true" ht="63.75" hidden="false" customHeight="false" outlineLevel="0" collapsed="false">
      <c r="A969" s="206" t="s">
        <v>2580</v>
      </c>
      <c r="B969" s="207" t="s">
        <v>2581</v>
      </c>
      <c r="C969" s="208" t="s">
        <v>203</v>
      </c>
      <c r="D969" s="208" t="s">
        <v>2582</v>
      </c>
      <c r="E969" s="209" t="s">
        <v>269</v>
      </c>
      <c r="F969" s="207" t="n">
        <v>115</v>
      </c>
      <c r="G969" s="210" t="n">
        <v>118.5</v>
      </c>
      <c r="H969" s="210" t="n">
        <f aca="false">TRUNC(G969 * (1 + 26.86 / 100), 2)</f>
        <v>150.32</v>
      </c>
      <c r="I969" s="210" t="n">
        <f aca="false">TRUNC(F969 * H969, 2)</f>
        <v>17286.8</v>
      </c>
      <c r="J969" s="211" t="n">
        <f aca="false">I969 / 3880273.79</f>
        <v>0.00445504645691509</v>
      </c>
    </row>
    <row r="970" s="200" customFormat="true" ht="63.75" hidden="false" customHeight="false" outlineLevel="0" collapsed="false">
      <c r="A970" s="206" t="s">
        <v>2583</v>
      </c>
      <c r="B970" s="207" t="s">
        <v>2584</v>
      </c>
      <c r="C970" s="208" t="s">
        <v>109</v>
      </c>
      <c r="D970" s="208" t="s">
        <v>2585</v>
      </c>
      <c r="E970" s="209" t="s">
        <v>269</v>
      </c>
      <c r="F970" s="207" t="n">
        <v>140</v>
      </c>
      <c r="G970" s="210" t="n">
        <v>34.48</v>
      </c>
      <c r="H970" s="210" t="n">
        <f aca="false">TRUNC(G970 * (1 + 26.86 / 100), 2)</f>
        <v>43.74</v>
      </c>
      <c r="I970" s="210" t="n">
        <f aca="false">TRUNC(F970 * H970, 2)</f>
        <v>6123.6</v>
      </c>
      <c r="J970" s="211" t="n">
        <f aca="false">I970 / 3880273.79</f>
        <v>0.00157813606240399</v>
      </c>
    </row>
    <row r="971" s="200" customFormat="true" ht="63.75" hidden="false" customHeight="false" outlineLevel="0" collapsed="false">
      <c r="A971" s="206" t="s">
        <v>2586</v>
      </c>
      <c r="B971" s="207" t="s">
        <v>2587</v>
      </c>
      <c r="C971" s="208" t="s">
        <v>203</v>
      </c>
      <c r="D971" s="208" t="s">
        <v>2588</v>
      </c>
      <c r="E971" s="209" t="s">
        <v>269</v>
      </c>
      <c r="F971" s="207" t="n">
        <v>66</v>
      </c>
      <c r="G971" s="210" t="n">
        <v>143.68</v>
      </c>
      <c r="H971" s="210" t="n">
        <f aca="false">TRUNC(G971 * (1 + 26.86 / 100), 2)</f>
        <v>182.27</v>
      </c>
      <c r="I971" s="210" t="n">
        <f aca="false">TRUNC(F971 * H971, 2)</f>
        <v>12029.82</v>
      </c>
      <c r="J971" s="211" t="n">
        <f aca="false">I971 / 3880273.79</f>
        <v>0.00310025030476007</v>
      </c>
      <c r="K971" s="199"/>
    </row>
    <row r="972" s="200" customFormat="true" ht="25.5" hidden="false" customHeight="false" outlineLevel="0" collapsed="false">
      <c r="A972" s="206" t="s">
        <v>2589</v>
      </c>
      <c r="B972" s="207" t="s">
        <v>2590</v>
      </c>
      <c r="C972" s="208" t="s">
        <v>203</v>
      </c>
      <c r="D972" s="208" t="s">
        <v>2591</v>
      </c>
      <c r="E972" s="209" t="s">
        <v>269</v>
      </c>
      <c r="F972" s="207" t="n">
        <v>872</v>
      </c>
      <c r="G972" s="210" t="n">
        <v>13.68</v>
      </c>
      <c r="H972" s="210" t="n">
        <f aca="false">TRUNC(G972 * (1 + 26.86 / 100), 2)</f>
        <v>17.35</v>
      </c>
      <c r="I972" s="210" t="n">
        <f aca="false">TRUNC(F972 * H972, 2)</f>
        <v>15129.2</v>
      </c>
      <c r="J972" s="211" t="n">
        <f aca="false">I972 / 3880273.79</f>
        <v>0.00389900321956405</v>
      </c>
    </row>
    <row r="973" s="200" customFormat="true" ht="38.25" hidden="false" customHeight="false" outlineLevel="0" collapsed="false">
      <c r="A973" s="206" t="s">
        <v>2592</v>
      </c>
      <c r="B973" s="207" t="s">
        <v>594</v>
      </c>
      <c r="C973" s="208" t="s">
        <v>203</v>
      </c>
      <c r="D973" s="208" t="s">
        <v>595</v>
      </c>
      <c r="E973" s="209" t="s">
        <v>242</v>
      </c>
      <c r="F973" s="207" t="n">
        <v>1.91</v>
      </c>
      <c r="G973" s="210" t="n">
        <v>579.7</v>
      </c>
      <c r="H973" s="210" t="n">
        <f aca="false">TRUNC(G973 * (1 + 26.86 / 100), 2)</f>
        <v>735.4</v>
      </c>
      <c r="I973" s="210" t="n">
        <f aca="false">TRUNC(F973 * H973, 2)</f>
        <v>1404.61</v>
      </c>
      <c r="J973" s="211" t="n">
        <f aca="false">I973 / 3880273.79</f>
        <v>0.000361987343166318</v>
      </c>
    </row>
    <row r="974" s="200" customFormat="true" ht="12.75" hidden="false" customHeight="false" outlineLevel="0" collapsed="false">
      <c r="A974" s="201" t="s">
        <v>2593</v>
      </c>
      <c r="B974" s="202"/>
      <c r="C974" s="202"/>
      <c r="D974" s="202" t="s">
        <v>2594</v>
      </c>
      <c r="E974" s="202"/>
      <c r="F974" s="203"/>
      <c r="G974" s="202"/>
      <c r="H974" s="202"/>
      <c r="I974" s="204" t="n">
        <v>101398.95</v>
      </c>
      <c r="J974" s="205" t="n">
        <f aca="false">I974 / 3880273.79</f>
        <v>0.026131906016869</v>
      </c>
    </row>
    <row r="975" s="200" customFormat="true" ht="51" hidden="false" customHeight="false" outlineLevel="0" collapsed="false">
      <c r="A975" s="206" t="s">
        <v>2595</v>
      </c>
      <c r="B975" s="207" t="s">
        <v>2596</v>
      </c>
      <c r="C975" s="208" t="s">
        <v>203</v>
      </c>
      <c r="D975" s="208" t="s">
        <v>2597</v>
      </c>
      <c r="E975" s="209" t="s">
        <v>168</v>
      </c>
      <c r="F975" s="207" t="n">
        <v>1</v>
      </c>
      <c r="G975" s="210" t="n">
        <v>85159.11</v>
      </c>
      <c r="H975" s="210" t="str">
        <f aca="false">TRUNC(G975 * (1 + 19.07 / 100), 2) &amp;CHAR(10)&amp; "(19.07%)"</f>
        <v>101398,95
(19.07%)</v>
      </c>
      <c r="I975" s="210" t="n">
        <f aca="false">TRUNC(F975 * TRUNC(G975 * (1 + 19.07 / 100), 2), 2)</f>
        <v>101398.95</v>
      </c>
      <c r="J975" s="211" t="n">
        <f aca="false">I975 / 3880273.79</f>
        <v>0.026131906016869</v>
      </c>
      <c r="K975" s="199"/>
    </row>
    <row r="976" s="200" customFormat="true" ht="12.75" hidden="false" customHeight="false" outlineLevel="0" collapsed="false">
      <c r="A976" s="201" t="s">
        <v>2598</v>
      </c>
      <c r="B976" s="202"/>
      <c r="C976" s="202"/>
      <c r="D976" s="202" t="s">
        <v>2599</v>
      </c>
      <c r="E976" s="202"/>
      <c r="F976" s="203"/>
      <c r="G976" s="202"/>
      <c r="H976" s="202"/>
      <c r="I976" s="204" t="n">
        <v>47239.65</v>
      </c>
      <c r="J976" s="205" t="n">
        <f aca="false">I976 / 3880273.79</f>
        <v>0.0121743084526002</v>
      </c>
    </row>
    <row r="977" s="200" customFormat="true" ht="12.75" hidden="false" customHeight="false" outlineLevel="0" collapsed="false">
      <c r="A977" s="201" t="s">
        <v>2600</v>
      </c>
      <c r="B977" s="202"/>
      <c r="C977" s="202"/>
      <c r="D977" s="202" t="s">
        <v>2601</v>
      </c>
      <c r="E977" s="202"/>
      <c r="F977" s="203"/>
      <c r="G977" s="202"/>
      <c r="H977" s="202"/>
      <c r="I977" s="204" t="n">
        <v>20404.13</v>
      </c>
      <c r="J977" s="205" t="n">
        <f aca="false">I977 / 3880273.79</f>
        <v>0.00525842533395047</v>
      </c>
    </row>
    <row r="978" s="200" customFormat="true" ht="63.75" hidden="false" customHeight="false" outlineLevel="0" collapsed="false">
      <c r="A978" s="206" t="s">
        <v>2602</v>
      </c>
      <c r="B978" s="207" t="s">
        <v>2603</v>
      </c>
      <c r="C978" s="208" t="s">
        <v>109</v>
      </c>
      <c r="D978" s="208" t="s">
        <v>2604</v>
      </c>
      <c r="E978" s="209" t="s">
        <v>168</v>
      </c>
      <c r="F978" s="207" t="n">
        <v>4</v>
      </c>
      <c r="G978" s="210" t="n">
        <v>608.49</v>
      </c>
      <c r="H978" s="210" t="n">
        <f aca="false">TRUNC(G978 * (1 + 26.86 / 100), 2)</f>
        <v>771.93</v>
      </c>
      <c r="I978" s="210" t="n">
        <f aca="false">TRUNC(F978 * H978, 2)</f>
        <v>3087.72</v>
      </c>
      <c r="J978" s="211" t="n">
        <f aca="false">I978 / 3880273.79</f>
        <v>0.000795747972206879</v>
      </c>
      <c r="K978" s="199"/>
    </row>
    <row r="979" s="200" customFormat="true" ht="51" hidden="false" customHeight="false" outlineLevel="0" collapsed="false">
      <c r="A979" s="206" t="s">
        <v>2605</v>
      </c>
      <c r="B979" s="207" t="s">
        <v>2606</v>
      </c>
      <c r="C979" s="208" t="s">
        <v>109</v>
      </c>
      <c r="D979" s="208" t="s">
        <v>2607</v>
      </c>
      <c r="E979" s="209" t="s">
        <v>168</v>
      </c>
      <c r="F979" s="207" t="n">
        <v>22</v>
      </c>
      <c r="G979" s="210" t="n">
        <v>360.01</v>
      </c>
      <c r="H979" s="210" t="n">
        <f aca="false">TRUNC(G979 * (1 + 26.86 / 100), 2)</f>
        <v>456.7</v>
      </c>
      <c r="I979" s="210" t="n">
        <f aca="false">TRUNC(F979 * H979, 2)</f>
        <v>10047.4</v>
      </c>
      <c r="J979" s="211" t="n">
        <f aca="false">I979 / 3880273.79</f>
        <v>0.00258935336622213</v>
      </c>
    </row>
    <row r="980" s="200" customFormat="true" ht="51" hidden="false" customHeight="false" outlineLevel="0" collapsed="false">
      <c r="A980" s="206" t="s">
        <v>2608</v>
      </c>
      <c r="B980" s="207" t="s">
        <v>2609</v>
      </c>
      <c r="C980" s="208" t="s">
        <v>203</v>
      </c>
      <c r="D980" s="208" t="s">
        <v>2610</v>
      </c>
      <c r="E980" s="209" t="s">
        <v>168</v>
      </c>
      <c r="F980" s="207" t="n">
        <v>24</v>
      </c>
      <c r="G980" s="210" t="n">
        <v>210.53</v>
      </c>
      <c r="H980" s="210" t="n">
        <f aca="false">TRUNC(G980 * (1 + 26.86 / 100), 2)</f>
        <v>267.07</v>
      </c>
      <c r="I980" s="210" t="n">
        <f aca="false">TRUNC(F980 * H980, 2)</f>
        <v>6409.68</v>
      </c>
      <c r="J980" s="211" t="n">
        <f aca="false">I980 / 3880273.79</f>
        <v>0.00165186281868012</v>
      </c>
    </row>
    <row r="981" s="200" customFormat="true" ht="51" hidden="false" customHeight="false" outlineLevel="0" collapsed="false">
      <c r="A981" s="206" t="s">
        <v>2611</v>
      </c>
      <c r="B981" s="207" t="s">
        <v>2612</v>
      </c>
      <c r="C981" s="208" t="s">
        <v>203</v>
      </c>
      <c r="D981" s="208" t="s">
        <v>2613</v>
      </c>
      <c r="E981" s="209" t="s">
        <v>168</v>
      </c>
      <c r="F981" s="207" t="n">
        <v>1</v>
      </c>
      <c r="G981" s="210" t="n">
        <v>677.39</v>
      </c>
      <c r="H981" s="210" t="n">
        <f aca="false">TRUNC(G981 * (1 + 26.86 / 100), 2)</f>
        <v>859.33</v>
      </c>
      <c r="I981" s="210" t="n">
        <f aca="false">TRUNC(F981 * H981, 2)</f>
        <v>859.33</v>
      </c>
      <c r="J981" s="211" t="n">
        <f aca="false">I981 / 3880273.79</f>
        <v>0.000221461176841338</v>
      </c>
    </row>
    <row r="982" s="200" customFormat="true" ht="12.75" hidden="false" customHeight="false" outlineLevel="0" collapsed="false">
      <c r="A982" s="201" t="s">
        <v>2614</v>
      </c>
      <c r="B982" s="202"/>
      <c r="C982" s="202"/>
      <c r="D982" s="202" t="s">
        <v>2615</v>
      </c>
      <c r="E982" s="202"/>
      <c r="F982" s="203"/>
      <c r="G982" s="202"/>
      <c r="H982" s="202"/>
      <c r="I982" s="204" t="n">
        <v>15332.37</v>
      </c>
      <c r="J982" s="205" t="n">
        <f aca="false">I982 / 3880273.79</f>
        <v>0.00395136292689285</v>
      </c>
      <c r="K982" s="199"/>
    </row>
    <row r="983" s="200" customFormat="true" ht="38.25" hidden="false" customHeight="false" outlineLevel="0" collapsed="false">
      <c r="A983" s="206" t="s">
        <v>2616</v>
      </c>
      <c r="B983" s="207" t="s">
        <v>2617</v>
      </c>
      <c r="C983" s="208" t="s">
        <v>109</v>
      </c>
      <c r="D983" s="208" t="s">
        <v>2618</v>
      </c>
      <c r="E983" s="209" t="s">
        <v>168</v>
      </c>
      <c r="F983" s="207" t="n">
        <v>1</v>
      </c>
      <c r="G983" s="210" t="n">
        <v>84.97</v>
      </c>
      <c r="H983" s="210" t="n">
        <f aca="false">TRUNC(G983 * (1 + 26.86 / 100), 2)</f>
        <v>107.79</v>
      </c>
      <c r="I983" s="210" t="n">
        <f aca="false">TRUNC(F983 * H983, 2)</f>
        <v>107.79</v>
      </c>
      <c r="J983" s="211" t="n">
        <f aca="false">I983 / 3880273.79</f>
        <v>2.77789676279518E-005</v>
      </c>
      <c r="K983" s="199"/>
    </row>
    <row r="984" s="200" customFormat="true" ht="51" hidden="false" customHeight="false" outlineLevel="0" collapsed="false">
      <c r="A984" s="206" t="s">
        <v>2619</v>
      </c>
      <c r="B984" s="207" t="s">
        <v>2620</v>
      </c>
      <c r="C984" s="208" t="s">
        <v>203</v>
      </c>
      <c r="D984" s="208" t="s">
        <v>2621</v>
      </c>
      <c r="E984" s="209" t="s">
        <v>168</v>
      </c>
      <c r="F984" s="207" t="n">
        <v>24</v>
      </c>
      <c r="G984" s="210" t="n">
        <v>219.3</v>
      </c>
      <c r="H984" s="210" t="n">
        <f aca="false">TRUNC(G984 * (1 + 26.86 / 100), 2)</f>
        <v>278.2</v>
      </c>
      <c r="I984" s="210" t="n">
        <f aca="false">TRUNC(F984 * H984, 2)</f>
        <v>6676.8</v>
      </c>
      <c r="J984" s="211" t="n">
        <f aca="false">I984 / 3880273.79</f>
        <v>0.00172070332181379</v>
      </c>
    </row>
    <row r="985" s="200" customFormat="true" ht="24.75" hidden="false" customHeight="true" outlineLevel="0" collapsed="false">
      <c r="A985" s="206" t="s">
        <v>2622</v>
      </c>
      <c r="B985" s="207" t="s">
        <v>308</v>
      </c>
      <c r="C985" s="208" t="s">
        <v>109</v>
      </c>
      <c r="D985" s="208" t="s">
        <v>309</v>
      </c>
      <c r="E985" s="209" t="s">
        <v>168</v>
      </c>
      <c r="F985" s="207" t="n">
        <v>1</v>
      </c>
      <c r="G985" s="210" t="n">
        <v>33.13</v>
      </c>
      <c r="H985" s="210" t="n">
        <f aca="false">TRUNC(G985 * (1 + 26.86 / 100), 2)</f>
        <v>42.02</v>
      </c>
      <c r="I985" s="210" t="n">
        <f aca="false">TRUNC(F985 * H985, 2)</f>
        <v>42.02</v>
      </c>
      <c r="J985" s="211" t="n">
        <f aca="false">I985 / 3880273.79</f>
        <v>1.08291327556038E-005</v>
      </c>
      <c r="K985" s="199"/>
    </row>
    <row r="986" s="200" customFormat="true" ht="38.25" hidden="false" customHeight="false" outlineLevel="0" collapsed="false">
      <c r="A986" s="206" t="s">
        <v>2623</v>
      </c>
      <c r="B986" s="207" t="s">
        <v>2624</v>
      </c>
      <c r="C986" s="208" t="s">
        <v>203</v>
      </c>
      <c r="D986" s="208" t="s">
        <v>2625</v>
      </c>
      <c r="E986" s="209" t="s">
        <v>168</v>
      </c>
      <c r="F986" s="207" t="n">
        <v>4</v>
      </c>
      <c r="G986" s="210" t="n">
        <v>141.54</v>
      </c>
      <c r="H986" s="210" t="n">
        <f aca="false">TRUNC(G986 * (1 + 26.86 / 100), 2)</f>
        <v>179.55</v>
      </c>
      <c r="I986" s="210" t="n">
        <f aca="false">TRUNC(F986 * H986, 2)</f>
        <v>718.2</v>
      </c>
      <c r="J986" s="211" t="n">
        <f aca="false">I986 / 3880273.79</f>
        <v>0.000185090032010344</v>
      </c>
    </row>
    <row r="987" s="200" customFormat="true" ht="38.25" hidden="false" customHeight="false" outlineLevel="0" collapsed="false">
      <c r="A987" s="206" t="s">
        <v>2626</v>
      </c>
      <c r="B987" s="207" t="s">
        <v>2627</v>
      </c>
      <c r="C987" s="208" t="s">
        <v>203</v>
      </c>
      <c r="D987" s="208" t="s">
        <v>2628</v>
      </c>
      <c r="E987" s="209" t="s">
        <v>168</v>
      </c>
      <c r="F987" s="207" t="n">
        <v>4</v>
      </c>
      <c r="G987" s="210" t="n">
        <v>147.73</v>
      </c>
      <c r="H987" s="210" t="n">
        <f aca="false">TRUNC(G987 * (1 + 26.86 / 100), 2)</f>
        <v>187.41</v>
      </c>
      <c r="I987" s="210" t="n">
        <f aca="false">TRUNC(F987 * H987, 2)</f>
        <v>749.64</v>
      </c>
      <c r="J987" s="211" t="n">
        <f aca="false">I987 / 3880273.79</f>
        <v>0.000193192553044047</v>
      </c>
    </row>
    <row r="988" s="200" customFormat="true" ht="38.25" hidden="false" customHeight="false" outlineLevel="0" collapsed="false">
      <c r="A988" s="206" t="s">
        <v>2629</v>
      </c>
      <c r="B988" s="207" t="s">
        <v>2630</v>
      </c>
      <c r="C988" s="208" t="s">
        <v>203</v>
      </c>
      <c r="D988" s="208" t="s">
        <v>2631</v>
      </c>
      <c r="E988" s="209" t="s">
        <v>168</v>
      </c>
      <c r="F988" s="207" t="n">
        <v>8</v>
      </c>
      <c r="G988" s="210" t="n">
        <v>155.09</v>
      </c>
      <c r="H988" s="210" t="n">
        <f aca="false">TRUNC(G988 * (1 + 26.86 / 100), 2)</f>
        <v>196.74</v>
      </c>
      <c r="I988" s="210" t="n">
        <f aca="false">TRUNC(F988 * H988, 2)</f>
        <v>1573.92</v>
      </c>
      <c r="J988" s="211" t="n">
        <f aca="false">I988 / 3880273.79</f>
        <v>0.000405620862129938</v>
      </c>
      <c r="K988" s="199"/>
    </row>
    <row r="989" s="200" customFormat="true" ht="51" hidden="false" customHeight="false" outlineLevel="0" collapsed="false">
      <c r="A989" s="206" t="s">
        <v>2632</v>
      </c>
      <c r="B989" s="207" t="s">
        <v>2633</v>
      </c>
      <c r="C989" s="208" t="s">
        <v>203</v>
      </c>
      <c r="D989" s="208" t="s">
        <v>2634</v>
      </c>
      <c r="E989" s="209" t="s">
        <v>168</v>
      </c>
      <c r="F989" s="207" t="n">
        <v>4</v>
      </c>
      <c r="G989" s="210" t="n">
        <v>516.54</v>
      </c>
      <c r="H989" s="210" t="n">
        <f aca="false">TRUNC(G989 * (1 + 26.86 / 100), 2)</f>
        <v>655.28</v>
      </c>
      <c r="I989" s="210" t="n">
        <f aca="false">TRUNC(F989 * H989, 2)</f>
        <v>2621.12</v>
      </c>
      <c r="J989" s="211" t="n">
        <f aca="false">I989 / 3880273.79</f>
        <v>0.000675498725568022</v>
      </c>
      <c r="K989" s="199"/>
    </row>
    <row r="990" s="200" customFormat="true" ht="38.25" hidden="false" customHeight="false" outlineLevel="0" collapsed="false">
      <c r="A990" s="206" t="s">
        <v>2635</v>
      </c>
      <c r="B990" s="207" t="s">
        <v>2636</v>
      </c>
      <c r="C990" s="208" t="s">
        <v>203</v>
      </c>
      <c r="D990" s="208" t="s">
        <v>2637</v>
      </c>
      <c r="E990" s="209" t="s">
        <v>168</v>
      </c>
      <c r="F990" s="207" t="n">
        <v>4</v>
      </c>
      <c r="G990" s="210" t="n">
        <v>560.24</v>
      </c>
      <c r="H990" s="210" t="n">
        <f aca="false">TRUNC(G990 * (1 + 26.86 / 100), 2)</f>
        <v>710.72</v>
      </c>
      <c r="I990" s="210" t="n">
        <f aca="false">TRUNC(F990 * H990, 2)</f>
        <v>2842.88</v>
      </c>
      <c r="J990" s="211" t="n">
        <f aca="false">I990 / 3880273.79</f>
        <v>0.000732649331943146</v>
      </c>
    </row>
    <row r="991" s="200" customFormat="true" ht="12.75" hidden="false" customHeight="false" outlineLevel="0" collapsed="false">
      <c r="A991" s="201" t="s">
        <v>2638</v>
      </c>
      <c r="B991" s="202"/>
      <c r="C991" s="202"/>
      <c r="D991" s="202" t="s">
        <v>2639</v>
      </c>
      <c r="E991" s="202"/>
      <c r="F991" s="203"/>
      <c r="G991" s="202"/>
      <c r="H991" s="202"/>
      <c r="I991" s="204" t="n">
        <v>1234.15</v>
      </c>
      <c r="J991" s="205" t="n">
        <f aca="false">I991 / 3880273.79</f>
        <v>0.000318057453363362</v>
      </c>
    </row>
    <row r="992" s="200" customFormat="true" ht="51" hidden="false" customHeight="false" outlineLevel="0" collapsed="false">
      <c r="A992" s="206" t="s">
        <v>2640</v>
      </c>
      <c r="B992" s="207" t="s">
        <v>2641</v>
      </c>
      <c r="C992" s="208" t="s">
        <v>203</v>
      </c>
      <c r="D992" s="208" t="s">
        <v>2642</v>
      </c>
      <c r="E992" s="209" t="s">
        <v>168</v>
      </c>
      <c r="F992" s="207" t="n">
        <v>1</v>
      </c>
      <c r="G992" s="210" t="n">
        <v>972.85</v>
      </c>
      <c r="H992" s="210" t="n">
        <f aca="false">TRUNC(G992 * (1 + 26.86 / 100), 2)</f>
        <v>1234.15</v>
      </c>
      <c r="I992" s="210" t="n">
        <f aca="false">TRUNC(F992 * H992, 2)</f>
        <v>1234.15</v>
      </c>
      <c r="J992" s="211" t="n">
        <f aca="false">I992 / 3880273.79</f>
        <v>0.000318057453363362</v>
      </c>
    </row>
    <row r="993" s="200" customFormat="true" ht="12.75" hidden="false" customHeight="false" outlineLevel="0" collapsed="false">
      <c r="A993" s="201" t="s">
        <v>2643</v>
      </c>
      <c r="B993" s="202"/>
      <c r="C993" s="202"/>
      <c r="D993" s="202" t="s">
        <v>2644</v>
      </c>
      <c r="E993" s="202"/>
      <c r="F993" s="203"/>
      <c r="G993" s="202"/>
      <c r="H993" s="202"/>
      <c r="I993" s="204" t="n">
        <v>5316.36</v>
      </c>
      <c r="J993" s="205" t="n">
        <f aca="false">I993 / 3880273.79</f>
        <v>0.00137009919601575</v>
      </c>
    </row>
    <row r="994" s="200" customFormat="true" ht="38.25" hidden="false" customHeight="false" outlineLevel="0" collapsed="false">
      <c r="A994" s="206" t="s">
        <v>2645</v>
      </c>
      <c r="B994" s="207" t="s">
        <v>2646</v>
      </c>
      <c r="C994" s="208" t="s">
        <v>203</v>
      </c>
      <c r="D994" s="208" t="s">
        <v>2647</v>
      </c>
      <c r="E994" s="209" t="s">
        <v>168</v>
      </c>
      <c r="F994" s="207" t="n">
        <v>26</v>
      </c>
      <c r="G994" s="210" t="n">
        <v>52.41</v>
      </c>
      <c r="H994" s="210" t="n">
        <f aca="false">TRUNC(G994 * (1 + 26.86 / 100), 2)</f>
        <v>66.48</v>
      </c>
      <c r="I994" s="210" t="n">
        <f aca="false">TRUNC(F994 * H994, 2)</f>
        <v>1728.48</v>
      </c>
      <c r="J994" s="211" t="n">
        <f aca="false">I994 / 3880273.79</f>
        <v>0.000445453102936842</v>
      </c>
    </row>
    <row r="995" s="200" customFormat="true" ht="38.25" hidden="false" customHeight="false" outlineLevel="0" collapsed="false">
      <c r="A995" s="206" t="s">
        <v>2648</v>
      </c>
      <c r="B995" s="207" t="s">
        <v>2649</v>
      </c>
      <c r="C995" s="208" t="s">
        <v>203</v>
      </c>
      <c r="D995" s="208" t="s">
        <v>2650</v>
      </c>
      <c r="E995" s="209" t="s">
        <v>168</v>
      </c>
      <c r="F995" s="207" t="n">
        <v>14</v>
      </c>
      <c r="G995" s="210" t="n">
        <v>56.1</v>
      </c>
      <c r="H995" s="210" t="n">
        <f aca="false">TRUNC(G995 * (1 + 26.86 / 100), 2)</f>
        <v>71.16</v>
      </c>
      <c r="I995" s="210" t="n">
        <f aca="false">TRUNC(F995 * H995, 2)</f>
        <v>996.24</v>
      </c>
      <c r="J995" s="211" t="n">
        <f aca="false">I995 / 3880273.79</f>
        <v>0.000256744769548852</v>
      </c>
      <c r="K995" s="199"/>
    </row>
    <row r="996" s="200" customFormat="true" ht="38.25" hidden="false" customHeight="false" outlineLevel="0" collapsed="false">
      <c r="A996" s="206" t="s">
        <v>2651</v>
      </c>
      <c r="B996" s="207" t="s">
        <v>2652</v>
      </c>
      <c r="C996" s="208" t="s">
        <v>109</v>
      </c>
      <c r="D996" s="208" t="s">
        <v>2653</v>
      </c>
      <c r="E996" s="209" t="s">
        <v>168</v>
      </c>
      <c r="F996" s="207" t="n">
        <v>14</v>
      </c>
      <c r="G996" s="210" t="n">
        <v>54.18</v>
      </c>
      <c r="H996" s="210" t="n">
        <f aca="false">TRUNC(G996 * (1 + 26.86 / 100), 2)</f>
        <v>68.73</v>
      </c>
      <c r="I996" s="210" t="n">
        <f aca="false">TRUNC(F996 * H996, 2)</f>
        <v>962.22</v>
      </c>
      <c r="J996" s="211" t="n">
        <f aca="false">I996 / 3880273.79</f>
        <v>0.000247977346979941</v>
      </c>
    </row>
    <row r="997" s="200" customFormat="true" ht="38.25" hidden="false" customHeight="false" outlineLevel="0" collapsed="false">
      <c r="A997" s="206" t="s">
        <v>2654</v>
      </c>
      <c r="B997" s="207" t="s">
        <v>2655</v>
      </c>
      <c r="C997" s="208" t="s">
        <v>203</v>
      </c>
      <c r="D997" s="208" t="s">
        <v>2656</v>
      </c>
      <c r="E997" s="209" t="s">
        <v>168</v>
      </c>
      <c r="F997" s="207" t="n">
        <v>26</v>
      </c>
      <c r="G997" s="210" t="n">
        <v>27.71</v>
      </c>
      <c r="H997" s="210" t="n">
        <f aca="false">TRUNC(G997 * (1 + 26.86 / 100), 2)</f>
        <v>35.15</v>
      </c>
      <c r="I997" s="210" t="n">
        <f aca="false">TRUNC(F997 * H997, 2)</f>
        <v>913.9</v>
      </c>
      <c r="J997" s="211" t="n">
        <f aca="false">I997 / 3880273.79</f>
        <v>0.000235524617452316</v>
      </c>
      <c r="K997" s="199"/>
    </row>
    <row r="998" s="200" customFormat="true" ht="25.5" hidden="false" customHeight="false" outlineLevel="0" collapsed="false">
      <c r="A998" s="206" t="s">
        <v>2657</v>
      </c>
      <c r="B998" s="207" t="s">
        <v>2658</v>
      </c>
      <c r="C998" s="208" t="s">
        <v>109</v>
      </c>
      <c r="D998" s="208" t="s">
        <v>2659</v>
      </c>
      <c r="E998" s="209" t="s">
        <v>168</v>
      </c>
      <c r="F998" s="207" t="n">
        <v>8</v>
      </c>
      <c r="G998" s="210" t="n">
        <v>70.51</v>
      </c>
      <c r="H998" s="210" t="n">
        <f aca="false">TRUNC(G998 * (1 + 26.86 / 100), 2)</f>
        <v>89.44</v>
      </c>
      <c r="I998" s="210" t="n">
        <f aca="false">TRUNC(F998 * H998, 2)</f>
        <v>715.52</v>
      </c>
      <c r="J998" s="211" t="n">
        <f aca="false">I998 / 3880273.79</f>
        <v>0.000184399359097802</v>
      </c>
    </row>
    <row r="999" s="200" customFormat="true" ht="12.75" hidden="false" customHeight="false" outlineLevel="0" collapsed="false">
      <c r="A999" s="201" t="s">
        <v>2660</v>
      </c>
      <c r="B999" s="202"/>
      <c r="C999" s="202"/>
      <c r="D999" s="202" t="s">
        <v>2661</v>
      </c>
      <c r="E999" s="202"/>
      <c r="F999" s="203"/>
      <c r="G999" s="202"/>
      <c r="H999" s="202"/>
      <c r="I999" s="204" t="n">
        <v>4952.64</v>
      </c>
      <c r="J999" s="205" t="n">
        <f aca="false">I999 / 3880273.79</f>
        <v>0.00127636354237777</v>
      </c>
    </row>
    <row r="1000" s="200" customFormat="true" ht="51" hidden="false" customHeight="false" outlineLevel="0" collapsed="false">
      <c r="A1000" s="206" t="s">
        <v>2662</v>
      </c>
      <c r="B1000" s="207" t="s">
        <v>2663</v>
      </c>
      <c r="C1000" s="208" t="s">
        <v>203</v>
      </c>
      <c r="D1000" s="208" t="s">
        <v>2664</v>
      </c>
      <c r="E1000" s="209" t="s">
        <v>168</v>
      </c>
      <c r="F1000" s="207" t="n">
        <v>24</v>
      </c>
      <c r="G1000" s="210" t="n">
        <v>162.67</v>
      </c>
      <c r="H1000" s="210" t="n">
        <f aca="false">TRUNC(G1000 * (1 + 26.86 / 100), 2)</f>
        <v>206.36</v>
      </c>
      <c r="I1000" s="210" t="n">
        <f aca="false">TRUNC(F1000 * H1000, 2)</f>
        <v>4952.64</v>
      </c>
      <c r="J1000" s="211" t="n">
        <f aca="false">I1000 / 3880273.79</f>
        <v>0.00127636354237777</v>
      </c>
    </row>
    <row r="1001" s="200" customFormat="true" ht="12.75" hidden="false" customHeight="false" outlineLevel="0" collapsed="false">
      <c r="A1001" s="201" t="s">
        <v>2665</v>
      </c>
      <c r="B1001" s="202"/>
      <c r="C1001" s="202"/>
      <c r="D1001" s="202" t="s">
        <v>695</v>
      </c>
      <c r="E1001" s="202"/>
      <c r="F1001" s="203"/>
      <c r="G1001" s="202"/>
      <c r="H1001" s="202"/>
      <c r="I1001" s="204" t="n">
        <v>1454.07</v>
      </c>
      <c r="J1001" s="205" t="n">
        <f aca="false">I1001 / 3880273.79</f>
        <v>0.000374733866395546</v>
      </c>
    </row>
    <row r="1002" s="200" customFormat="true" ht="25.5" hidden="false" customHeight="false" outlineLevel="0" collapsed="false">
      <c r="A1002" s="206" t="s">
        <v>2666</v>
      </c>
      <c r="B1002" s="207" t="s">
        <v>697</v>
      </c>
      <c r="C1002" s="208" t="s">
        <v>203</v>
      </c>
      <c r="D1002" s="208" t="s">
        <v>698</v>
      </c>
      <c r="E1002" s="209" t="s">
        <v>242</v>
      </c>
      <c r="F1002" s="207" t="n">
        <v>1.07</v>
      </c>
      <c r="G1002" s="210" t="n">
        <v>150.72</v>
      </c>
      <c r="H1002" s="210" t="n">
        <f aca="false">TRUNC(G1002 * (1 + 26.86 / 100), 2)</f>
        <v>191.2</v>
      </c>
      <c r="I1002" s="210" t="n">
        <f aca="false">TRUNC(F1002 * H1002, 2)</f>
        <v>204.58</v>
      </c>
      <c r="J1002" s="211" t="n">
        <f aca="false">I1002 / 3880273.79</f>
        <v>5.27230837492011E-005</v>
      </c>
      <c r="K1002" s="199"/>
    </row>
    <row r="1003" s="200" customFormat="true" ht="25.5" hidden="false" customHeight="false" outlineLevel="0" collapsed="false">
      <c r="A1003" s="206" t="s">
        <v>2667</v>
      </c>
      <c r="B1003" s="207" t="s">
        <v>703</v>
      </c>
      <c r="C1003" s="208" t="s">
        <v>203</v>
      </c>
      <c r="D1003" s="208" t="s">
        <v>704</v>
      </c>
      <c r="E1003" s="209" t="s">
        <v>168</v>
      </c>
      <c r="F1003" s="207" t="n">
        <v>37</v>
      </c>
      <c r="G1003" s="210" t="n">
        <v>26.62</v>
      </c>
      <c r="H1003" s="210" t="n">
        <f aca="false">TRUNC(G1003 * (1 + 26.86 / 100), 2)</f>
        <v>33.77</v>
      </c>
      <c r="I1003" s="210" t="n">
        <f aca="false">TRUNC(F1003 * H1003, 2)</f>
        <v>1249.49</v>
      </c>
      <c r="J1003" s="211" t="n">
        <f aca="false">I1003 / 3880273.79</f>
        <v>0.000322010782646345</v>
      </c>
      <c r="K1003" s="199"/>
    </row>
    <row r="1004" s="200" customFormat="true" ht="12.75" hidden="false" customHeight="false" outlineLevel="0" collapsed="false">
      <c r="A1004" s="201" t="s">
        <v>2668</v>
      </c>
      <c r="B1004" s="202"/>
      <c r="C1004" s="202"/>
      <c r="D1004" s="202" t="s">
        <v>706</v>
      </c>
      <c r="E1004" s="202"/>
      <c r="F1004" s="203"/>
      <c r="G1004" s="202"/>
      <c r="H1004" s="202"/>
      <c r="I1004" s="204" t="n">
        <v>2131.26</v>
      </c>
      <c r="J1004" s="205" t="n">
        <f aca="false">I1004 / 3880273.79</f>
        <v>0.000549255056561357</v>
      </c>
    </row>
    <row r="1005" s="200" customFormat="true" ht="76.5" hidden="false" customHeight="false" outlineLevel="0" collapsed="false">
      <c r="A1005" s="206" t="s">
        <v>2669</v>
      </c>
      <c r="B1005" s="207" t="s">
        <v>711</v>
      </c>
      <c r="C1005" s="208" t="s">
        <v>203</v>
      </c>
      <c r="D1005" s="208" t="s">
        <v>712</v>
      </c>
      <c r="E1005" s="209" t="s">
        <v>168</v>
      </c>
      <c r="F1005" s="207" t="n">
        <v>1</v>
      </c>
      <c r="G1005" s="210" t="n">
        <v>585.63</v>
      </c>
      <c r="H1005" s="210" t="n">
        <f aca="false">TRUNC(G1005 * (1 + 26.86 / 100), 2)</f>
        <v>742.93</v>
      </c>
      <c r="I1005" s="210" t="n">
        <f aca="false">TRUNC(F1005 * H1005, 2)</f>
        <v>742.93</v>
      </c>
      <c r="J1005" s="211" t="n">
        <f aca="false">I1005 / 3880273.79</f>
        <v>0.000191463293624958</v>
      </c>
    </row>
    <row r="1006" s="200" customFormat="true" ht="51" hidden="false" customHeight="false" outlineLevel="0" collapsed="false">
      <c r="A1006" s="206" t="s">
        <v>2670</v>
      </c>
      <c r="B1006" s="207" t="s">
        <v>714</v>
      </c>
      <c r="C1006" s="208" t="s">
        <v>203</v>
      </c>
      <c r="D1006" s="208" t="s">
        <v>715</v>
      </c>
      <c r="E1006" s="209" t="s">
        <v>168</v>
      </c>
      <c r="F1006" s="207" t="n">
        <v>1</v>
      </c>
      <c r="G1006" s="210" t="n">
        <v>1094.38</v>
      </c>
      <c r="H1006" s="210" t="n">
        <f aca="false">TRUNC(G1006 * (1 + 26.86 / 100), 2)</f>
        <v>1388.33</v>
      </c>
      <c r="I1006" s="210" t="n">
        <f aca="false">TRUNC(F1006 * H1006, 2)</f>
        <v>1388.33</v>
      </c>
      <c r="J1006" s="211" t="n">
        <f aca="false">I1006 / 3880273.79</f>
        <v>0.000357791762936398</v>
      </c>
      <c r="K1006" s="199"/>
    </row>
    <row r="1007" s="200" customFormat="true" ht="12.75" hidden="false" customHeight="false" outlineLevel="0" collapsed="false">
      <c r="A1007" s="201" t="s">
        <v>2671</v>
      </c>
      <c r="B1007" s="202"/>
      <c r="C1007" s="202"/>
      <c r="D1007" s="202" t="s">
        <v>2672</v>
      </c>
      <c r="E1007" s="202"/>
      <c r="F1007" s="203"/>
      <c r="G1007" s="202"/>
      <c r="H1007" s="202"/>
      <c r="I1007" s="204" t="n">
        <v>4496.76</v>
      </c>
      <c r="J1007" s="205" t="n">
        <f aca="false">I1007 / 3880273.79</f>
        <v>0.00115887698738908</v>
      </c>
    </row>
    <row r="1008" s="200" customFormat="true" ht="25.5" hidden="false" customHeight="false" outlineLevel="0" collapsed="false">
      <c r="A1008" s="206" t="s">
        <v>2673</v>
      </c>
      <c r="B1008" s="207" t="s">
        <v>2674</v>
      </c>
      <c r="C1008" s="208" t="s">
        <v>109</v>
      </c>
      <c r="D1008" s="208" t="s">
        <v>2675</v>
      </c>
      <c r="E1008" s="209" t="s">
        <v>164</v>
      </c>
      <c r="F1008" s="207" t="n">
        <v>30.84</v>
      </c>
      <c r="G1008" s="210" t="n">
        <v>2.46</v>
      </c>
      <c r="H1008" s="210" t="n">
        <f aca="false">TRUNC(G1008 * (1 + 26.86 / 100), 2)</f>
        <v>3.12</v>
      </c>
      <c r="I1008" s="210" t="n">
        <f aca="false">TRUNC(F1008 * H1008, 2)</f>
        <v>96.22</v>
      </c>
      <c r="J1008" s="211" t="n">
        <f aca="false">I1008 / 3880273.79</f>
        <v>2.47972192704474E-005</v>
      </c>
    </row>
    <row r="1009" s="200" customFormat="true" ht="25.5" hidden="false" customHeight="false" outlineLevel="0" collapsed="false">
      <c r="A1009" s="206" t="s">
        <v>2676</v>
      </c>
      <c r="B1009" s="207" t="s">
        <v>2677</v>
      </c>
      <c r="C1009" s="208" t="s">
        <v>109</v>
      </c>
      <c r="D1009" s="208" t="s">
        <v>2678</v>
      </c>
      <c r="E1009" s="209" t="s">
        <v>164</v>
      </c>
      <c r="F1009" s="207" t="n">
        <v>1017.9</v>
      </c>
      <c r="G1009" s="210" t="n">
        <v>1.44</v>
      </c>
      <c r="H1009" s="210" t="n">
        <f aca="false">TRUNC(G1009 * (1 + 26.86 / 100), 2)</f>
        <v>1.82</v>
      </c>
      <c r="I1009" s="210" t="n">
        <f aca="false">TRUNC(F1009 * H1009, 2)</f>
        <v>1852.57</v>
      </c>
      <c r="J1009" s="211" t="n">
        <f aca="false">I1009 / 3880273.79</f>
        <v>0.00047743280507018</v>
      </c>
    </row>
    <row r="1010" s="200" customFormat="true" ht="25.5" hidden="false" customHeight="false" outlineLevel="0" collapsed="false">
      <c r="A1010" s="206" t="s">
        <v>2679</v>
      </c>
      <c r="B1010" s="207" t="s">
        <v>2680</v>
      </c>
      <c r="C1010" s="208" t="s">
        <v>109</v>
      </c>
      <c r="D1010" s="208" t="s">
        <v>2681</v>
      </c>
      <c r="E1010" s="209" t="s">
        <v>164</v>
      </c>
      <c r="F1010" s="207" t="n">
        <v>424.64</v>
      </c>
      <c r="G1010" s="210" t="n">
        <v>0.59</v>
      </c>
      <c r="H1010" s="210" t="n">
        <f aca="false">TRUNC(G1010 * (1 + 26.86 / 100), 2)</f>
        <v>0.74</v>
      </c>
      <c r="I1010" s="210" t="n">
        <f aca="false">TRUNC(F1010 * H1010, 2)</f>
        <v>314.23</v>
      </c>
      <c r="J1010" s="211" t="n">
        <f aca="false">I1010 / 3880273.79</f>
        <v>8.0981398995559E-005</v>
      </c>
    </row>
    <row r="1011" s="200" customFormat="true" ht="12.75" hidden="false" customHeight="false" outlineLevel="0" collapsed="false">
      <c r="A1011" s="206" t="s">
        <v>2682</v>
      </c>
      <c r="B1011" s="207" t="s">
        <v>2683</v>
      </c>
      <c r="C1011" s="208" t="s">
        <v>109</v>
      </c>
      <c r="D1011" s="208" t="s">
        <v>2684</v>
      </c>
      <c r="E1011" s="209" t="s">
        <v>164</v>
      </c>
      <c r="F1011" s="207" t="n">
        <v>136.8</v>
      </c>
      <c r="G1011" s="210" t="n">
        <v>0.7</v>
      </c>
      <c r="H1011" s="210" t="n">
        <f aca="false">TRUNC(G1011 * (1 + 26.86 / 100), 2)</f>
        <v>0.88</v>
      </c>
      <c r="I1011" s="210" t="n">
        <f aca="false">TRUNC(F1011 * H1011, 2)</f>
        <v>120.38</v>
      </c>
      <c r="J1011" s="211" t="n">
        <f aca="false">I1011 / 3880273.79</f>
        <v>3.10235840342596E-005</v>
      </c>
    </row>
    <row r="1012" s="200" customFormat="true" ht="25.5" hidden="false" customHeight="false" outlineLevel="0" collapsed="false">
      <c r="A1012" s="206" t="s">
        <v>2685</v>
      </c>
      <c r="B1012" s="207" t="s">
        <v>2686</v>
      </c>
      <c r="C1012" s="208" t="s">
        <v>203</v>
      </c>
      <c r="D1012" s="208" t="s">
        <v>2687</v>
      </c>
      <c r="E1012" s="209" t="s">
        <v>164</v>
      </c>
      <c r="F1012" s="207" t="n">
        <v>4.62</v>
      </c>
      <c r="G1012" s="210" t="n">
        <v>1.24</v>
      </c>
      <c r="H1012" s="210" t="n">
        <f aca="false">TRUNC(G1012 * (1 + 26.86 / 100), 2)</f>
        <v>1.57</v>
      </c>
      <c r="I1012" s="210" t="n">
        <f aca="false">TRUNC(F1012 * H1012, 2)</f>
        <v>7.25</v>
      </c>
      <c r="J1012" s="211" t="n">
        <f aca="false">I1012 / 3880273.79</f>
        <v>1.86842485669033E-006</v>
      </c>
      <c r="K1012" s="199"/>
    </row>
    <row r="1013" s="200" customFormat="true" ht="25.5" hidden="false" customHeight="false" outlineLevel="0" collapsed="false">
      <c r="A1013" s="206" t="s">
        <v>2688</v>
      </c>
      <c r="B1013" s="207" t="s">
        <v>2689</v>
      </c>
      <c r="C1013" s="208" t="s">
        <v>203</v>
      </c>
      <c r="D1013" s="208" t="s">
        <v>2690</v>
      </c>
      <c r="E1013" s="209" t="s">
        <v>164</v>
      </c>
      <c r="F1013" s="207" t="n">
        <v>3.15</v>
      </c>
      <c r="G1013" s="210" t="n">
        <v>1.65</v>
      </c>
      <c r="H1013" s="210" t="n">
        <f aca="false">TRUNC(G1013 * (1 + 26.86 / 100), 2)</f>
        <v>2.09</v>
      </c>
      <c r="I1013" s="210" t="n">
        <f aca="false">TRUNC(F1013 * H1013, 2)</f>
        <v>6.58</v>
      </c>
      <c r="J1013" s="211" t="n">
        <f aca="false">I1013 / 3880273.79</f>
        <v>1.69575662855481E-006</v>
      </c>
    </row>
    <row r="1014" s="200" customFormat="true" ht="25.5" hidden="false" customHeight="false" outlineLevel="0" collapsed="false">
      <c r="A1014" s="206" t="s">
        <v>2691</v>
      </c>
      <c r="B1014" s="207" t="s">
        <v>2692</v>
      </c>
      <c r="C1014" s="208" t="s">
        <v>203</v>
      </c>
      <c r="D1014" s="208" t="s">
        <v>2693</v>
      </c>
      <c r="E1014" s="209" t="s">
        <v>164</v>
      </c>
      <c r="F1014" s="207" t="n">
        <v>115.89</v>
      </c>
      <c r="G1014" s="210" t="n">
        <v>1.7</v>
      </c>
      <c r="H1014" s="210" t="n">
        <f aca="false">TRUNC(G1014 * (1 + 26.86 / 100), 2)</f>
        <v>2.15</v>
      </c>
      <c r="I1014" s="210" t="n">
        <f aca="false">TRUNC(F1014 * H1014, 2)</f>
        <v>249.16</v>
      </c>
      <c r="J1014" s="211" t="n">
        <f aca="false">I1014 / 3880273.79</f>
        <v>6.42119637645466E-005</v>
      </c>
      <c r="K1014" s="199"/>
    </row>
    <row r="1015" s="200" customFormat="true" ht="25.5" hidden="false" customHeight="false" outlineLevel="0" collapsed="false">
      <c r="A1015" s="206" t="s">
        <v>2694</v>
      </c>
      <c r="B1015" s="207" t="s">
        <v>2695</v>
      </c>
      <c r="C1015" s="208" t="s">
        <v>203</v>
      </c>
      <c r="D1015" s="208" t="s">
        <v>2696</v>
      </c>
      <c r="E1015" s="209" t="s">
        <v>164</v>
      </c>
      <c r="F1015" s="207" t="n">
        <v>127.48</v>
      </c>
      <c r="G1015" s="210" t="n">
        <v>1.44</v>
      </c>
      <c r="H1015" s="210" t="n">
        <f aca="false">TRUNC(G1015 * (1 + 26.86 / 100), 2)</f>
        <v>1.82</v>
      </c>
      <c r="I1015" s="210" t="n">
        <f aca="false">TRUNC(F1015 * H1015, 2)</f>
        <v>232.01</v>
      </c>
      <c r="J1015" s="211" t="n">
        <f aca="false">I1015 / 3880273.79</f>
        <v>5.9792172551824E-005</v>
      </c>
    </row>
    <row r="1016" s="200" customFormat="true" ht="25.5" hidden="false" customHeight="false" outlineLevel="0" collapsed="false">
      <c r="A1016" s="206" t="s">
        <v>2697</v>
      </c>
      <c r="B1016" s="207" t="s">
        <v>2698</v>
      </c>
      <c r="C1016" s="208" t="s">
        <v>109</v>
      </c>
      <c r="D1016" s="208" t="s">
        <v>2699</v>
      </c>
      <c r="E1016" s="209" t="s">
        <v>164</v>
      </c>
      <c r="F1016" s="207" t="n">
        <v>1004.23</v>
      </c>
      <c r="G1016" s="210" t="n">
        <v>1.07</v>
      </c>
      <c r="H1016" s="210" t="n">
        <f aca="false">TRUNC(G1016 * (1 + 26.86 / 100), 2)</f>
        <v>1.35</v>
      </c>
      <c r="I1016" s="210" t="n">
        <f aca="false">TRUNC(F1016 * H1016, 2)</f>
        <v>1355.71</v>
      </c>
      <c r="J1016" s="211" t="n">
        <f aca="false">I1016 / 3880273.79</f>
        <v>0.000349385139650159</v>
      </c>
    </row>
    <row r="1017" s="200" customFormat="true" ht="38.25" hidden="false" customHeight="false" outlineLevel="0" collapsed="false">
      <c r="A1017" s="206" t="s">
        <v>2700</v>
      </c>
      <c r="B1017" s="207" t="s">
        <v>2701</v>
      </c>
      <c r="C1017" s="208" t="s">
        <v>203</v>
      </c>
      <c r="D1017" s="208" t="s">
        <v>2702</v>
      </c>
      <c r="E1017" s="209" t="s">
        <v>168</v>
      </c>
      <c r="F1017" s="207" t="n">
        <v>1</v>
      </c>
      <c r="G1017" s="210" t="n">
        <v>4.92</v>
      </c>
      <c r="H1017" s="210" t="n">
        <f aca="false">TRUNC(G1017 * (1 + 26.86 / 100), 2)</f>
        <v>6.24</v>
      </c>
      <c r="I1017" s="210" t="n">
        <f aca="false">TRUNC(F1017 * H1017, 2)</f>
        <v>6.24</v>
      </c>
      <c r="J1017" s="211" t="n">
        <f aca="false">I1017 / 3880273.79</f>
        <v>1.60813394562037E-006</v>
      </c>
    </row>
    <row r="1018" s="200" customFormat="true" ht="38.25" hidden="false" customHeight="false" outlineLevel="0" collapsed="false">
      <c r="A1018" s="206" t="s">
        <v>2703</v>
      </c>
      <c r="B1018" s="207" t="s">
        <v>2704</v>
      </c>
      <c r="C1018" s="208" t="s">
        <v>203</v>
      </c>
      <c r="D1018" s="208" t="s">
        <v>2705</v>
      </c>
      <c r="E1018" s="209" t="s">
        <v>168</v>
      </c>
      <c r="F1018" s="207" t="n">
        <v>25</v>
      </c>
      <c r="G1018" s="210" t="n">
        <v>5.29</v>
      </c>
      <c r="H1018" s="210" t="n">
        <f aca="false">TRUNC(G1018 * (1 + 26.86 / 100), 2)</f>
        <v>6.71</v>
      </c>
      <c r="I1018" s="210" t="n">
        <f aca="false">TRUNC(F1018 * H1018, 2)</f>
        <v>167.75</v>
      </c>
      <c r="J1018" s="211" t="n">
        <f aca="false">I1018 / 3880273.79</f>
        <v>4.32314854772142E-005</v>
      </c>
      <c r="K1018" s="199"/>
    </row>
    <row r="1019" s="200" customFormat="true" ht="38.25" hidden="false" customHeight="false" outlineLevel="0" collapsed="false">
      <c r="A1019" s="206" t="s">
        <v>2706</v>
      </c>
      <c r="B1019" s="207" t="s">
        <v>2707</v>
      </c>
      <c r="C1019" s="208" t="s">
        <v>203</v>
      </c>
      <c r="D1019" s="208" t="s">
        <v>2708</v>
      </c>
      <c r="E1019" s="209" t="s">
        <v>168</v>
      </c>
      <c r="F1019" s="207" t="n">
        <v>26</v>
      </c>
      <c r="G1019" s="210" t="n">
        <v>2.69</v>
      </c>
      <c r="H1019" s="210" t="n">
        <f aca="false">TRUNC(G1019 * (1 + 26.86 / 100), 2)</f>
        <v>3.41</v>
      </c>
      <c r="I1019" s="210" t="n">
        <f aca="false">TRUNC(F1019 * H1019, 2)</f>
        <v>88.66</v>
      </c>
      <c r="J1019" s="211" t="n">
        <f aca="false">I1019 / 3880273.79</f>
        <v>2.28489031440227E-005</v>
      </c>
      <c r="K1019" s="199"/>
    </row>
    <row r="1020" s="200" customFormat="true" ht="5.25" hidden="false" customHeight="true" outlineLevel="0" collapsed="false">
      <c r="A1020" s="212"/>
      <c r="B1020" s="213"/>
      <c r="C1020" s="213"/>
      <c r="D1020" s="213"/>
      <c r="E1020" s="213"/>
      <c r="F1020" s="213"/>
      <c r="G1020" s="213"/>
      <c r="H1020" s="213"/>
      <c r="I1020" s="213"/>
      <c r="J1020" s="214"/>
      <c r="K1020" s="199"/>
    </row>
    <row r="1021" s="200" customFormat="true" ht="12.75" hidden="false" customHeight="true" outlineLevel="0" collapsed="false">
      <c r="A1021" s="215"/>
      <c r="B1021" s="215"/>
      <c r="C1021" s="215"/>
      <c r="D1021" s="216"/>
      <c r="E1021" s="217"/>
      <c r="F1021" s="218" t="s">
        <v>2709</v>
      </c>
      <c r="G1021" s="218"/>
      <c r="H1021" s="219" t="n">
        <v>3077174.12</v>
      </c>
      <c r="I1021" s="219"/>
      <c r="J1021" s="219"/>
    </row>
    <row r="1022" s="200" customFormat="true" ht="12.75" hidden="false" customHeight="true" outlineLevel="0" collapsed="false">
      <c r="A1022" s="215"/>
      <c r="B1022" s="215"/>
      <c r="C1022" s="215"/>
      <c r="D1022" s="216"/>
      <c r="E1022" s="217"/>
      <c r="F1022" s="218" t="s">
        <v>2710</v>
      </c>
      <c r="G1022" s="218"/>
      <c r="H1022" s="219" t="n">
        <v>803099.67</v>
      </c>
      <c r="I1022" s="219"/>
      <c r="J1022" s="219"/>
    </row>
    <row r="1023" s="200" customFormat="true" ht="12.75" hidden="false" customHeight="true" outlineLevel="0" collapsed="false">
      <c r="A1023" s="215"/>
      <c r="B1023" s="215"/>
      <c r="C1023" s="215"/>
      <c r="D1023" s="216"/>
      <c r="E1023" s="217"/>
      <c r="F1023" s="218" t="s">
        <v>2711</v>
      </c>
      <c r="G1023" s="218"/>
      <c r="H1023" s="219" t="n">
        <v>3880273.79</v>
      </c>
      <c r="I1023" s="219"/>
      <c r="J1023" s="219"/>
      <c r="K1023" s="199"/>
    </row>
    <row r="1024" customFormat="false" ht="6" hidden="false" customHeight="true" outlineLevel="0" collapsed="false">
      <c r="A1024" s="220"/>
      <c r="B1024" s="221"/>
      <c r="C1024" s="221"/>
      <c r="D1024" s="222"/>
      <c r="E1024" s="222"/>
      <c r="F1024" s="223"/>
      <c r="G1024" s="224"/>
      <c r="H1024" s="223"/>
      <c r="I1024" s="223"/>
      <c r="J1024" s="225"/>
    </row>
    <row r="1025" customFormat="false" ht="28.5" hidden="false" customHeight="true" outlineLevel="0" collapsed="false">
      <c r="A1025" s="226" t="s">
        <v>2712</v>
      </c>
      <c r="B1025" s="226"/>
      <c r="C1025" s="226"/>
      <c r="D1025" s="226"/>
      <c r="E1025" s="226"/>
      <c r="F1025" s="226"/>
      <c r="G1025" s="226"/>
      <c r="H1025" s="226"/>
      <c r="I1025" s="226"/>
      <c r="J1025" s="226"/>
    </row>
    <row r="1026" customFormat="false" ht="28.5" hidden="false" customHeight="true" outlineLevel="0" collapsed="false">
      <c r="A1026" s="227" t="s">
        <v>2713</v>
      </c>
      <c r="B1026" s="227"/>
      <c r="C1026" s="227"/>
      <c r="D1026" s="227"/>
      <c r="E1026" s="227"/>
      <c r="F1026" s="227"/>
      <c r="G1026" s="227"/>
      <c r="H1026" s="227"/>
      <c r="I1026" s="227"/>
      <c r="J1026" s="227"/>
    </row>
    <row r="1027" customFormat="false" ht="12.75" hidden="false" customHeight="true" outlineLevel="0" collapsed="false">
      <c r="A1027" s="227" t="s">
        <v>2714</v>
      </c>
      <c r="B1027" s="227"/>
      <c r="C1027" s="227"/>
      <c r="D1027" s="227"/>
      <c r="E1027" s="227"/>
      <c r="F1027" s="227"/>
      <c r="G1027" s="227"/>
      <c r="H1027" s="227"/>
      <c r="I1027" s="227"/>
      <c r="J1027" s="227"/>
    </row>
    <row r="1028" customFormat="false" ht="13.5" hidden="false" customHeight="true" outlineLevel="0" collapsed="false">
      <c r="A1028" s="228" t="s">
        <v>2715</v>
      </c>
      <c r="B1028" s="228"/>
      <c r="C1028" s="228"/>
      <c r="D1028" s="228"/>
      <c r="E1028" s="228"/>
      <c r="F1028" s="228"/>
      <c r="G1028" s="228"/>
      <c r="H1028" s="228"/>
      <c r="I1028" s="228"/>
      <c r="J1028" s="228"/>
    </row>
  </sheetData>
  <autoFilter ref="A10:J1023"/>
  <mergeCells count="26">
    <mergeCell ref="A1:J2"/>
    <mergeCell ref="AZ1:AZ8"/>
    <mergeCell ref="B4:D4"/>
    <mergeCell ref="E4:E5"/>
    <mergeCell ref="AH4:AJ4"/>
    <mergeCell ref="B5:D5"/>
    <mergeCell ref="A6:A8"/>
    <mergeCell ref="B6:D8"/>
    <mergeCell ref="E6:G6"/>
    <mergeCell ref="H6:I6"/>
    <mergeCell ref="F7:G7"/>
    <mergeCell ref="F8:G8"/>
    <mergeCell ref="A9:J9"/>
    <mergeCell ref="A1021:C1021"/>
    <mergeCell ref="F1021:G1021"/>
    <mergeCell ref="H1021:J1021"/>
    <mergeCell ref="A1022:C1022"/>
    <mergeCell ref="F1022:G1022"/>
    <mergeCell ref="H1022:J1022"/>
    <mergeCell ref="A1023:C1023"/>
    <mergeCell ref="F1023:G1023"/>
    <mergeCell ref="H1023:J1023"/>
    <mergeCell ref="A1025:J1025"/>
    <mergeCell ref="A1026:J1026"/>
    <mergeCell ref="A1027:J1027"/>
    <mergeCell ref="A1028:J1028"/>
  </mergeCells>
  <conditionalFormatting sqref="AG4 AP4:AQ8 AT4:AY8 BA4:BB8 Q8:T8 T5:T7 P5:P8 AJ5:AJ8 AL8:AN8 Q4:Q7 I3:J3 F4 I7 AL1:AN3 BF1:BF8 BH1:BS8 AO1:AO8 BU1:IC8 P1:T3 AJ1:AJ3 B3:B5 I4:I5 A3:A6 A1 K1:O8">
    <cfRule type="cellIs" priority="2" operator="equal" aboveAverage="0" equalAverage="0" bottom="0" percent="0" rank="0" text="" dxfId="1">
      <formula>0</formula>
    </cfRule>
  </conditionalFormatting>
  <conditionalFormatting sqref="E8">
    <cfRule type="cellIs" priority="3" operator="equal" aboveAverage="0" equalAverage="0" bottom="0" percent="0" rank="0" text="" dxfId="2">
      <formula>0</formula>
    </cfRule>
  </conditionalFormatting>
  <printOptions headings="false" gridLines="false" gridLinesSet="true" horizontalCentered="true" verticalCentered="false"/>
  <pageMargins left="0.433333333333333" right="0" top="0.747916666666667" bottom="0.944444444444444" header="0.511805555555555" footer="0.747916666666667"/>
  <pageSetup paperSize="9" scale="51"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&amp;L&amp;A&amp;R&amp;"Verdana,Normal"&amp;10Página &amp;P de &amp;N</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BW3974"/>
  <sheetViews>
    <sheetView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D35" activeCellId="0" sqref="D35"/>
    </sheetView>
  </sheetViews>
  <sheetFormatPr defaultRowHeight="15" zeroHeight="false" outlineLevelRow="0" outlineLevelCol="0"/>
  <cols>
    <col collapsed="false" customWidth="true" hidden="false" outlineLevel="0" max="2" min="1" style="0" width="18.42"/>
    <col collapsed="false" customWidth="true" hidden="false" outlineLevel="0" max="3" min="3" style="0" width="10"/>
    <col collapsed="false" customWidth="true" hidden="false" outlineLevel="0" max="4" min="4" style="0" width="52"/>
    <col collapsed="false" customWidth="true" hidden="false" outlineLevel="0" max="5" min="5" style="0" width="14.15"/>
    <col collapsed="false" customWidth="true" hidden="false" outlineLevel="0" max="6" min="6" style="0" width="12.57"/>
    <col collapsed="false" customWidth="false" hidden="false" outlineLevel="0" max="7" min="7" style="0" width="11.42"/>
    <col collapsed="false" customWidth="true" hidden="false" outlineLevel="0" max="8" min="8" style="0" width="15.15"/>
    <col collapsed="false" customWidth="true" hidden="false" outlineLevel="0" max="9" min="9" style="0" width="14.28"/>
    <col collapsed="false" customWidth="true" hidden="false" outlineLevel="0" max="10" min="10" style="0" width="24.15"/>
    <col collapsed="false" customWidth="true" hidden="false" outlineLevel="0" max="11" min="11" style="0" width="9.29"/>
    <col collapsed="false" customWidth="true" hidden="false" outlineLevel="0" max="12" min="12" style="0" width="9.14"/>
    <col collapsed="false" customWidth="true" hidden="false" outlineLevel="0" max="13" min="13" style="0" width="11.57"/>
    <col collapsed="false" customWidth="true" hidden="false" outlineLevel="0" max="1025" min="14" style="0" width="9.14"/>
  </cols>
  <sheetData>
    <row r="1" s="236" customFormat="true" ht="14.25" hidden="false" customHeight="true" outlineLevel="0" collapsed="false">
      <c r="A1" s="136" t="s">
        <v>20</v>
      </c>
      <c r="B1" s="136"/>
      <c r="C1" s="136"/>
      <c r="D1" s="136"/>
      <c r="E1" s="136"/>
      <c r="F1" s="136"/>
      <c r="G1" s="136"/>
      <c r="H1" s="136"/>
      <c r="I1" s="136"/>
      <c r="J1" s="136"/>
      <c r="K1" s="229"/>
      <c r="L1" s="230"/>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158"/>
      <c r="AU1" s="159"/>
      <c r="AV1" s="15"/>
      <c r="AW1" s="233"/>
      <c r="AX1" s="21"/>
      <c r="AY1" s="22"/>
      <c r="AZ1" s="234"/>
      <c r="BA1" s="181"/>
      <c r="BB1" s="181"/>
      <c r="BC1" s="181"/>
      <c r="BD1" s="140"/>
      <c r="BE1" s="234"/>
      <c r="BF1" s="232"/>
      <c r="BG1" s="235"/>
      <c r="BH1" s="235"/>
      <c r="BI1" s="235"/>
      <c r="BJ1" s="235"/>
      <c r="BK1" s="235"/>
      <c r="BL1" s="235"/>
      <c r="BM1" s="235"/>
      <c r="BN1" s="235"/>
      <c r="BO1" s="235"/>
      <c r="BP1" s="235"/>
      <c r="BQ1" s="235"/>
      <c r="BR1" s="235"/>
      <c r="BS1" s="235"/>
      <c r="BT1" s="235"/>
      <c r="BU1" s="235"/>
      <c r="BV1" s="235"/>
      <c r="BW1" s="235"/>
    </row>
    <row r="2" s="236" customFormat="true" ht="14.25" hidden="false" customHeight="true" outlineLevel="0" collapsed="false">
      <c r="A2" s="136"/>
      <c r="B2" s="136"/>
      <c r="C2" s="136"/>
      <c r="D2" s="136"/>
      <c r="E2" s="136"/>
      <c r="F2" s="136"/>
      <c r="G2" s="136"/>
      <c r="H2" s="136"/>
      <c r="I2" s="136"/>
      <c r="J2" s="136"/>
      <c r="K2" s="229"/>
      <c r="L2" s="230"/>
      <c r="M2" s="231"/>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158"/>
      <c r="AU2" s="159"/>
      <c r="AV2" s="15"/>
      <c r="AW2" s="233"/>
      <c r="AX2" s="21"/>
      <c r="AY2" s="22"/>
      <c r="AZ2" s="234"/>
      <c r="BA2" s="181"/>
      <c r="BB2" s="181"/>
      <c r="BC2" s="181"/>
      <c r="BD2" s="140"/>
      <c r="BE2" s="234"/>
      <c r="BF2" s="232"/>
      <c r="BG2" s="235"/>
      <c r="BH2" s="235"/>
      <c r="BI2" s="235"/>
      <c r="BJ2" s="235"/>
      <c r="BK2" s="235"/>
      <c r="BL2" s="235"/>
      <c r="BM2" s="235"/>
      <c r="BN2" s="235"/>
      <c r="BO2" s="235"/>
      <c r="BP2" s="235"/>
      <c r="BQ2" s="235"/>
      <c r="BR2" s="235"/>
      <c r="BS2" s="235"/>
      <c r="BT2" s="235"/>
      <c r="BU2" s="235"/>
      <c r="BV2" s="235"/>
      <c r="BW2" s="235"/>
    </row>
    <row r="3" s="236" customFormat="true" ht="4.5" hidden="false" customHeight="true" outlineLevel="0" collapsed="false">
      <c r="A3" s="237"/>
      <c r="B3" s="238"/>
      <c r="C3" s="238"/>
      <c r="D3" s="238"/>
      <c r="E3" s="238"/>
      <c r="F3" s="238"/>
      <c r="G3" s="238"/>
      <c r="H3" s="238"/>
      <c r="I3" s="238"/>
      <c r="J3" s="239"/>
      <c r="K3" s="229"/>
      <c r="L3" s="230"/>
      <c r="M3" s="231"/>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158"/>
      <c r="AU3" s="159"/>
      <c r="AV3" s="15"/>
      <c r="AW3" s="233"/>
      <c r="AX3" s="21"/>
      <c r="AY3" s="22"/>
      <c r="AZ3" s="234"/>
      <c r="BA3" s="181"/>
      <c r="BB3" s="181"/>
      <c r="BC3" s="181"/>
      <c r="BD3" s="140"/>
      <c r="BE3" s="234"/>
      <c r="BF3" s="232"/>
      <c r="BG3" s="235"/>
      <c r="BH3" s="235"/>
      <c r="BI3" s="235"/>
      <c r="BJ3" s="235"/>
      <c r="BK3" s="235"/>
      <c r="BL3" s="235"/>
      <c r="BM3" s="235"/>
      <c r="BN3" s="235"/>
      <c r="BO3" s="235"/>
      <c r="BP3" s="235"/>
      <c r="BQ3" s="235"/>
      <c r="BR3" s="235"/>
      <c r="BS3" s="235"/>
      <c r="BT3" s="235"/>
      <c r="BU3" s="235"/>
      <c r="BV3" s="235"/>
      <c r="BW3" s="235"/>
    </row>
    <row r="4" s="236" customFormat="true" ht="14.25" hidden="false" customHeight="true" outlineLevel="0" collapsed="false">
      <c r="A4" s="147" t="s">
        <v>3</v>
      </c>
      <c r="B4" s="240" t="str">
        <f aca="false">'DPVIT-FR'!B19</f>
        <v>UNIDADE DEFENSORIAL DE VITÓRIA DA CONQUISTA</v>
      </c>
      <c r="C4" s="240"/>
      <c r="D4" s="240"/>
      <c r="E4" s="147" t="s">
        <v>11</v>
      </c>
      <c r="F4" s="241" t="n">
        <f aca="false">'DPVIT-FR'!B23</f>
        <v>43892</v>
      </c>
      <c r="G4" s="241"/>
      <c r="H4" s="147" t="s">
        <v>9</v>
      </c>
      <c r="I4" s="152" t="str">
        <f aca="false">'DPVIT-FR'!B22</f>
        <v>02</v>
      </c>
      <c r="J4" s="242"/>
      <c r="K4" s="229"/>
      <c r="L4" s="230"/>
      <c r="M4" s="231"/>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158"/>
      <c r="AU4" s="159"/>
      <c r="AV4" s="15"/>
      <c r="AW4" s="233"/>
      <c r="AX4" s="21"/>
      <c r="AY4" s="22"/>
      <c r="AZ4" s="234"/>
      <c r="BA4" s="181"/>
      <c r="BB4" s="181"/>
      <c r="BC4" s="181"/>
      <c r="BD4" s="140"/>
      <c r="BE4" s="234"/>
      <c r="BF4" s="232"/>
      <c r="BG4" s="235"/>
      <c r="BH4" s="235"/>
      <c r="BI4" s="235"/>
      <c r="BJ4" s="235"/>
      <c r="BK4" s="235"/>
      <c r="BL4" s="235"/>
      <c r="BM4" s="235"/>
      <c r="BN4" s="235"/>
      <c r="BO4" s="235"/>
      <c r="BP4" s="235"/>
      <c r="BQ4" s="235"/>
      <c r="BR4" s="235"/>
      <c r="BS4" s="235"/>
      <c r="BT4" s="235"/>
      <c r="BU4" s="235"/>
      <c r="BV4" s="235"/>
      <c r="BW4" s="235"/>
    </row>
    <row r="5" s="236" customFormat="true" ht="14.25" hidden="false" customHeight="true" outlineLevel="0" collapsed="false">
      <c r="A5" s="147"/>
      <c r="B5" s="240"/>
      <c r="C5" s="240"/>
      <c r="D5" s="240"/>
      <c r="E5" s="149" t="s">
        <v>139</v>
      </c>
      <c r="F5" s="149"/>
      <c r="G5" s="149"/>
      <c r="H5" s="150" t="s">
        <v>96</v>
      </c>
      <c r="I5" s="151" t="n">
        <f aca="false">'DPVIT-FR'!C64</f>
        <v>0.85</v>
      </c>
      <c r="J5" s="243"/>
      <c r="K5" s="229"/>
      <c r="L5" s="230"/>
      <c r="M5" s="231"/>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158"/>
      <c r="AU5" s="159"/>
      <c r="AV5" s="15"/>
      <c r="AW5" s="233"/>
      <c r="AX5" s="21"/>
      <c r="AY5" s="22"/>
      <c r="AZ5" s="234"/>
      <c r="BA5" s="181"/>
      <c r="BB5" s="181"/>
      <c r="BC5" s="181"/>
      <c r="BD5" s="140"/>
      <c r="BE5" s="234"/>
      <c r="BF5" s="232"/>
      <c r="BG5" s="235"/>
      <c r="BH5" s="235"/>
      <c r="BI5" s="235"/>
      <c r="BJ5" s="235"/>
      <c r="BK5" s="235"/>
      <c r="BL5" s="235"/>
      <c r="BM5" s="235"/>
      <c r="BN5" s="235"/>
      <c r="BO5" s="235"/>
      <c r="BP5" s="235"/>
      <c r="BQ5" s="235"/>
      <c r="BR5" s="235"/>
      <c r="BS5" s="235"/>
      <c r="BT5" s="235"/>
      <c r="BU5" s="235"/>
      <c r="BV5" s="235"/>
      <c r="BW5" s="235"/>
    </row>
    <row r="6" s="236" customFormat="true" ht="14.25" hidden="false" customHeight="true" outlineLevel="0" collapsed="false">
      <c r="A6" s="147"/>
      <c r="B6" s="240"/>
      <c r="C6" s="240"/>
      <c r="D6" s="240"/>
      <c r="E6" s="149"/>
      <c r="F6" s="149"/>
      <c r="G6" s="149"/>
      <c r="H6" s="162" t="s">
        <v>140</v>
      </c>
      <c r="I6" s="163" t="n">
        <f aca="false">'DPVIT-FR'!C65</f>
        <v>0.4774</v>
      </c>
      <c r="J6" s="244"/>
      <c r="K6" s="229"/>
      <c r="L6" s="230"/>
      <c r="M6" s="231"/>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158"/>
      <c r="AU6" s="159"/>
      <c r="AV6" s="15"/>
      <c r="AW6" s="233"/>
      <c r="AX6" s="21"/>
      <c r="AY6" s="22"/>
      <c r="AZ6" s="234"/>
      <c r="BA6" s="181"/>
      <c r="BB6" s="181"/>
      <c r="BC6" s="181"/>
      <c r="BD6" s="140"/>
      <c r="BE6" s="234"/>
      <c r="BF6" s="232"/>
      <c r="BG6" s="235"/>
      <c r="BH6" s="235"/>
      <c r="BI6" s="235"/>
      <c r="BJ6" s="235"/>
      <c r="BK6" s="235"/>
      <c r="BL6" s="235"/>
      <c r="BM6" s="235"/>
      <c r="BN6" s="235"/>
      <c r="BO6" s="235"/>
      <c r="BP6" s="235"/>
      <c r="BQ6" s="235"/>
      <c r="BR6" s="235"/>
      <c r="BS6" s="235"/>
      <c r="BT6" s="235"/>
      <c r="BU6" s="235"/>
      <c r="BV6" s="235"/>
      <c r="BW6" s="235"/>
    </row>
    <row r="7" s="236" customFormat="true" ht="14.25" hidden="false" customHeight="true" outlineLevel="0" collapsed="false">
      <c r="A7" s="147" t="s">
        <v>5</v>
      </c>
      <c r="B7" s="240" t="str">
        <f aca="false">'DPVIT-FR'!B20</f>
        <v>DEFENSORIA PÚBLICA DO ESTADO DA BAHIA</v>
      </c>
      <c r="C7" s="240"/>
      <c r="D7" s="240"/>
      <c r="E7" s="171" t="s">
        <v>2716</v>
      </c>
      <c r="F7" s="171"/>
      <c r="G7" s="171"/>
      <c r="H7" s="171"/>
      <c r="I7" s="171"/>
      <c r="J7" s="244"/>
      <c r="K7" s="229"/>
      <c r="L7" s="230"/>
      <c r="M7" s="231"/>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158"/>
      <c r="AU7" s="159"/>
      <c r="AV7" s="15"/>
      <c r="AW7" s="233"/>
      <c r="AX7" s="21"/>
      <c r="AY7" s="22"/>
      <c r="AZ7" s="234"/>
      <c r="BA7" s="181"/>
      <c r="BB7" s="181"/>
      <c r="BC7" s="181"/>
      <c r="BD7" s="140"/>
      <c r="BE7" s="234"/>
      <c r="BF7" s="232"/>
      <c r="BG7" s="235"/>
      <c r="BH7" s="235"/>
      <c r="BI7" s="235"/>
      <c r="BJ7" s="235"/>
      <c r="BK7" s="235"/>
      <c r="BL7" s="235"/>
      <c r="BM7" s="235"/>
      <c r="BN7" s="235"/>
      <c r="BO7" s="235"/>
      <c r="BP7" s="235"/>
      <c r="BQ7" s="235"/>
      <c r="BR7" s="235"/>
      <c r="BS7" s="235"/>
      <c r="BT7" s="235"/>
      <c r="BU7" s="235"/>
      <c r="BV7" s="235"/>
      <c r="BW7" s="235"/>
    </row>
    <row r="8" s="236" customFormat="true" ht="14.25" hidden="false" customHeight="true" outlineLevel="0" collapsed="false">
      <c r="A8" s="147"/>
      <c r="B8" s="240"/>
      <c r="C8" s="240"/>
      <c r="D8" s="240"/>
      <c r="E8" s="245" t="s">
        <v>144</v>
      </c>
      <c r="F8" s="246" t="str">
        <f aca="false">PLSD!E8</f>
        <v>12/2019</v>
      </c>
      <c r="G8" s="246"/>
      <c r="H8" s="247" t="s">
        <v>2717</v>
      </c>
      <c r="I8" s="248" t="s">
        <v>148</v>
      </c>
      <c r="J8" s="244"/>
      <c r="K8" s="229"/>
      <c r="L8" s="230"/>
      <c r="M8" s="231"/>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158"/>
      <c r="AU8" s="159"/>
      <c r="AV8" s="15"/>
      <c r="AW8" s="233"/>
      <c r="AX8" s="21"/>
      <c r="AY8" s="22"/>
      <c r="AZ8" s="234"/>
      <c r="BA8" s="181"/>
      <c r="BB8" s="181"/>
      <c r="BC8" s="181"/>
      <c r="BD8" s="140"/>
      <c r="BE8" s="234"/>
      <c r="BF8" s="232"/>
      <c r="BG8" s="235"/>
      <c r="BH8" s="235"/>
      <c r="BI8" s="235"/>
      <c r="BJ8" s="235"/>
      <c r="BK8" s="235"/>
      <c r="BL8" s="235"/>
      <c r="BM8" s="235"/>
      <c r="BN8" s="235"/>
      <c r="BO8" s="235"/>
      <c r="BP8" s="235"/>
      <c r="BQ8" s="235"/>
      <c r="BR8" s="235"/>
      <c r="BS8" s="235"/>
      <c r="BT8" s="235"/>
      <c r="BU8" s="235"/>
      <c r="BV8" s="235"/>
      <c r="BW8" s="235"/>
    </row>
    <row r="9" s="236" customFormat="true" ht="14.25" hidden="false" customHeight="true" outlineLevel="0" collapsed="false">
      <c r="A9" s="147" t="s">
        <v>141</v>
      </c>
      <c r="B9" s="240" t="str">
        <f aca="false">'DPVIT-FR'!B21</f>
        <v>VITÓRIA DA CONQUISTA/BA</v>
      </c>
      <c r="C9" s="240"/>
      <c r="D9" s="240"/>
      <c r="E9" s="245"/>
      <c r="F9" s="246"/>
      <c r="G9" s="246"/>
      <c r="H9" s="247"/>
      <c r="I9" s="248"/>
      <c r="J9" s="249"/>
      <c r="K9" s="229"/>
      <c r="L9" s="230"/>
      <c r="M9" s="231"/>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158"/>
      <c r="AU9" s="159"/>
      <c r="AV9" s="15"/>
      <c r="AW9" s="233"/>
      <c r="AX9" s="21"/>
      <c r="AY9" s="22"/>
      <c r="AZ9" s="234"/>
      <c r="BA9" s="181"/>
      <c r="BB9" s="181"/>
      <c r="BC9" s="181"/>
      <c r="BD9" s="140"/>
      <c r="BE9" s="234"/>
      <c r="BF9" s="232"/>
      <c r="BG9" s="235"/>
      <c r="BH9" s="235"/>
      <c r="BI9" s="235"/>
      <c r="BJ9" s="235"/>
      <c r="BK9" s="235"/>
      <c r="BL9" s="235"/>
      <c r="BM9" s="235"/>
      <c r="BN9" s="235"/>
      <c r="BO9" s="235"/>
      <c r="BP9" s="235"/>
      <c r="BQ9" s="235"/>
      <c r="BR9" s="235"/>
      <c r="BS9" s="235"/>
      <c r="BT9" s="235"/>
      <c r="BU9" s="235"/>
      <c r="BV9" s="235"/>
      <c r="BW9" s="235"/>
    </row>
    <row r="10" s="1" customFormat="true" ht="13.5" hidden="false" customHeight="false" outlineLevel="0" collapsed="false">
      <c r="A10" s="250"/>
      <c r="B10" s="250"/>
      <c r="C10" s="250"/>
      <c r="D10" s="250"/>
      <c r="E10" s="250"/>
      <c r="F10" s="250"/>
      <c r="G10" s="250"/>
      <c r="H10" s="250"/>
      <c r="I10" s="250"/>
      <c r="J10" s="250"/>
      <c r="K10" s="250"/>
      <c r="L10" s="250"/>
      <c r="M10" s="250"/>
      <c r="N10" s="133"/>
      <c r="O10" s="251"/>
    </row>
    <row r="11" customFormat="false" ht="15.75" hidden="false" customHeight="true" outlineLevel="0" collapsed="false">
      <c r="A11" s="183" t="s">
        <v>2718</v>
      </c>
      <c r="B11" s="185" t="s">
        <v>149</v>
      </c>
      <c r="C11" s="185" t="s">
        <v>150</v>
      </c>
      <c r="D11" s="185" t="s">
        <v>14</v>
      </c>
      <c r="E11" s="185" t="s">
        <v>2719</v>
      </c>
      <c r="F11" s="185"/>
      <c r="G11" s="185" t="s">
        <v>151</v>
      </c>
      <c r="H11" s="185" t="s">
        <v>2720</v>
      </c>
      <c r="I11" s="185" t="s">
        <v>2721</v>
      </c>
      <c r="J11" s="186" t="s">
        <v>2722</v>
      </c>
    </row>
    <row r="12" customFormat="false" ht="29.25" hidden="false" customHeight="true" outlineLevel="0" collapsed="false">
      <c r="A12" s="252" t="s">
        <v>2723</v>
      </c>
      <c r="B12" s="253" t="s">
        <v>202</v>
      </c>
      <c r="C12" s="254" t="s">
        <v>203</v>
      </c>
      <c r="D12" s="254" t="s">
        <v>204</v>
      </c>
      <c r="E12" s="254" t="s">
        <v>2724</v>
      </c>
      <c r="F12" s="254"/>
      <c r="G12" s="255" t="s">
        <v>168</v>
      </c>
      <c r="H12" s="256" t="n">
        <v>1</v>
      </c>
      <c r="I12" s="257" t="n">
        <v>6215.32</v>
      </c>
      <c r="J12" s="258" t="n">
        <v>6215.32</v>
      </c>
    </row>
    <row r="13" customFormat="false" ht="15" hidden="false" customHeight="true" outlineLevel="0" collapsed="false">
      <c r="A13" s="259" t="s">
        <v>2725</v>
      </c>
      <c r="B13" s="260" t="s">
        <v>2726</v>
      </c>
      <c r="C13" s="261" t="s">
        <v>203</v>
      </c>
      <c r="D13" s="261" t="s">
        <v>2727</v>
      </c>
      <c r="E13" s="261" t="s">
        <v>2728</v>
      </c>
      <c r="F13" s="261"/>
      <c r="G13" s="262" t="s">
        <v>168</v>
      </c>
      <c r="H13" s="263" t="n">
        <v>1</v>
      </c>
      <c r="I13" s="264" t="n">
        <v>385.02</v>
      </c>
      <c r="J13" s="265" t="n">
        <v>385.02</v>
      </c>
    </row>
    <row r="14" customFormat="false" ht="15" hidden="false" customHeight="true" outlineLevel="0" collapsed="false">
      <c r="A14" s="259" t="s">
        <v>2725</v>
      </c>
      <c r="B14" s="260" t="s">
        <v>2729</v>
      </c>
      <c r="C14" s="261" t="s">
        <v>2730</v>
      </c>
      <c r="D14" s="261" t="s">
        <v>2731</v>
      </c>
      <c r="E14" s="261" t="s">
        <v>2728</v>
      </c>
      <c r="F14" s="261"/>
      <c r="G14" s="262" t="s">
        <v>2732</v>
      </c>
      <c r="H14" s="263" t="n">
        <v>2</v>
      </c>
      <c r="I14" s="264" t="n">
        <v>264.71</v>
      </c>
      <c r="J14" s="265" t="n">
        <v>529.42</v>
      </c>
    </row>
    <row r="15" customFormat="false" ht="15" hidden="false" customHeight="true" outlineLevel="0" collapsed="false">
      <c r="A15" s="259" t="s">
        <v>2725</v>
      </c>
      <c r="B15" s="260" t="s">
        <v>2733</v>
      </c>
      <c r="C15" s="261" t="s">
        <v>2730</v>
      </c>
      <c r="D15" s="261" t="s">
        <v>2734</v>
      </c>
      <c r="E15" s="261" t="s">
        <v>2728</v>
      </c>
      <c r="F15" s="261"/>
      <c r="G15" s="262" t="s">
        <v>2735</v>
      </c>
      <c r="H15" s="263" t="n">
        <v>6</v>
      </c>
      <c r="I15" s="264" t="n">
        <v>43.7</v>
      </c>
      <c r="J15" s="265" t="n">
        <v>262.2</v>
      </c>
    </row>
    <row r="16" customFormat="false" ht="15" hidden="false" customHeight="true" outlineLevel="0" collapsed="false">
      <c r="A16" s="259" t="s">
        <v>2725</v>
      </c>
      <c r="B16" s="260" t="s">
        <v>2736</v>
      </c>
      <c r="C16" s="261" t="s">
        <v>2730</v>
      </c>
      <c r="D16" s="261" t="s">
        <v>2737</v>
      </c>
      <c r="E16" s="261" t="s">
        <v>2728</v>
      </c>
      <c r="F16" s="261"/>
      <c r="G16" s="262" t="s">
        <v>2732</v>
      </c>
      <c r="H16" s="263" t="n">
        <v>2</v>
      </c>
      <c r="I16" s="264" t="n">
        <v>30</v>
      </c>
      <c r="J16" s="265" t="n">
        <v>60</v>
      </c>
    </row>
    <row r="17" customFormat="false" ht="51" hidden="false" customHeight="true" outlineLevel="0" collapsed="false">
      <c r="A17" s="259" t="s">
        <v>2725</v>
      </c>
      <c r="B17" s="260" t="s">
        <v>2738</v>
      </c>
      <c r="C17" s="261" t="s">
        <v>2730</v>
      </c>
      <c r="D17" s="261" t="s">
        <v>2739</v>
      </c>
      <c r="E17" s="261" t="s">
        <v>2728</v>
      </c>
      <c r="F17" s="261"/>
      <c r="G17" s="262" t="s">
        <v>2732</v>
      </c>
      <c r="H17" s="263" t="n">
        <v>4</v>
      </c>
      <c r="I17" s="264" t="n">
        <v>280</v>
      </c>
      <c r="J17" s="265" t="n">
        <v>1120</v>
      </c>
    </row>
    <row r="18" customFormat="false" ht="15" hidden="false" customHeight="true" outlineLevel="0" collapsed="false">
      <c r="A18" s="259" t="s">
        <v>2725</v>
      </c>
      <c r="B18" s="260" t="s">
        <v>2740</v>
      </c>
      <c r="C18" s="261" t="s">
        <v>2730</v>
      </c>
      <c r="D18" s="261" t="s">
        <v>2741</v>
      </c>
      <c r="E18" s="261" t="s">
        <v>2728</v>
      </c>
      <c r="F18" s="261"/>
      <c r="G18" s="262" t="s">
        <v>2732</v>
      </c>
      <c r="H18" s="263" t="n">
        <v>8</v>
      </c>
      <c r="I18" s="264" t="n">
        <v>21</v>
      </c>
      <c r="J18" s="265" t="n">
        <v>168</v>
      </c>
    </row>
    <row r="19" customFormat="false" ht="25.5" hidden="false" customHeight="true" outlineLevel="0" collapsed="false">
      <c r="A19" s="259" t="s">
        <v>2725</v>
      </c>
      <c r="B19" s="260" t="s">
        <v>2742</v>
      </c>
      <c r="C19" s="261" t="s">
        <v>2730</v>
      </c>
      <c r="D19" s="261" t="s">
        <v>2743</v>
      </c>
      <c r="E19" s="261" t="s">
        <v>2728</v>
      </c>
      <c r="F19" s="261"/>
      <c r="G19" s="262" t="s">
        <v>2732</v>
      </c>
      <c r="H19" s="263" t="n">
        <v>3</v>
      </c>
      <c r="I19" s="264" t="n">
        <v>345</v>
      </c>
      <c r="J19" s="265" t="n">
        <v>1035</v>
      </c>
    </row>
    <row r="20" customFormat="false" ht="15" hidden="false" customHeight="true" outlineLevel="0" collapsed="false">
      <c r="A20" s="259" t="s">
        <v>2725</v>
      </c>
      <c r="B20" s="260" t="s">
        <v>2744</v>
      </c>
      <c r="C20" s="261" t="s">
        <v>65</v>
      </c>
      <c r="D20" s="261" t="s">
        <v>2745</v>
      </c>
      <c r="E20" s="261" t="s">
        <v>2728</v>
      </c>
      <c r="F20" s="261"/>
      <c r="G20" s="262" t="s">
        <v>168</v>
      </c>
      <c r="H20" s="263" t="n">
        <v>2</v>
      </c>
      <c r="I20" s="264" t="n">
        <v>1196.1</v>
      </c>
      <c r="J20" s="265" t="n">
        <v>2392.2</v>
      </c>
    </row>
    <row r="21" customFormat="false" ht="25.5" hidden="false" customHeight="true" outlineLevel="0" collapsed="false">
      <c r="A21" s="259" t="s">
        <v>2725</v>
      </c>
      <c r="B21" s="260" t="s">
        <v>2746</v>
      </c>
      <c r="C21" s="261" t="s">
        <v>203</v>
      </c>
      <c r="D21" s="261" t="s">
        <v>2747</v>
      </c>
      <c r="E21" s="261" t="s">
        <v>2728</v>
      </c>
      <c r="F21" s="261"/>
      <c r="G21" s="262" t="s">
        <v>168</v>
      </c>
      <c r="H21" s="263" t="n">
        <v>2</v>
      </c>
      <c r="I21" s="264" t="n">
        <v>131.74</v>
      </c>
      <c r="J21" s="265" t="n">
        <v>263.48</v>
      </c>
    </row>
    <row r="22" customFormat="false" ht="15" hidden="false" customHeight="false" outlineLevel="0" collapsed="false">
      <c r="A22" s="266"/>
      <c r="B22" s="267"/>
      <c r="C22" s="267"/>
      <c r="D22" s="267"/>
      <c r="E22" s="267" t="s">
        <v>2748</v>
      </c>
      <c r="F22" s="268" t="n">
        <v>0</v>
      </c>
      <c r="G22" s="267" t="s">
        <v>2749</v>
      </c>
      <c r="H22" s="268" t="n">
        <v>0</v>
      </c>
      <c r="I22" s="267" t="s">
        <v>2750</v>
      </c>
      <c r="J22" s="269" t="n">
        <v>0</v>
      </c>
    </row>
    <row r="23" customFormat="false" ht="26.25" hidden="false" customHeight="true" outlineLevel="0" collapsed="false">
      <c r="A23" s="266"/>
      <c r="B23" s="267"/>
      <c r="C23" s="267"/>
      <c r="D23" s="267"/>
      <c r="E23" s="267" t="s">
        <v>2751</v>
      </c>
      <c r="F23" s="268" t="n">
        <v>1669.43</v>
      </c>
      <c r="G23" s="267"/>
      <c r="H23" s="267" t="s">
        <v>2752</v>
      </c>
      <c r="I23" s="267"/>
      <c r="J23" s="269" t="n">
        <v>7884.75</v>
      </c>
    </row>
    <row r="24" customFormat="false" ht="15" hidden="false" customHeight="true" outlineLevel="0" collapsed="false">
      <c r="A24" s="270" t="s">
        <v>2753</v>
      </c>
      <c r="B24" s="270"/>
      <c r="C24" s="270"/>
      <c r="D24" s="270"/>
      <c r="E24" s="270"/>
      <c r="F24" s="270"/>
      <c r="G24" s="270"/>
      <c r="H24" s="270"/>
      <c r="I24" s="270"/>
      <c r="J24" s="270"/>
    </row>
    <row r="25" customFormat="false" ht="15.75" hidden="false" customHeight="true" outlineLevel="0" collapsed="false">
      <c r="A25" s="271" t="s">
        <v>2754</v>
      </c>
      <c r="B25" s="271"/>
      <c r="C25" s="271"/>
      <c r="D25" s="271"/>
      <c r="E25" s="271"/>
      <c r="F25" s="271"/>
      <c r="G25" s="271"/>
      <c r="H25" s="271"/>
      <c r="I25" s="271"/>
      <c r="J25" s="271"/>
    </row>
    <row r="26" customFormat="false" ht="15.75" hidden="false" customHeight="false" outlineLevel="0" collapsed="false">
      <c r="A26" s="272"/>
      <c r="B26" s="273"/>
      <c r="C26" s="273"/>
      <c r="D26" s="273"/>
      <c r="E26" s="273"/>
      <c r="F26" s="273"/>
      <c r="G26" s="273"/>
      <c r="H26" s="273"/>
      <c r="I26" s="273"/>
      <c r="J26" s="274"/>
    </row>
    <row r="27" customFormat="false" ht="25.5" hidden="false" customHeight="true" outlineLevel="0" collapsed="false">
      <c r="A27" s="275" t="s">
        <v>2723</v>
      </c>
      <c r="B27" s="276" t="s">
        <v>208</v>
      </c>
      <c r="C27" s="277" t="s">
        <v>203</v>
      </c>
      <c r="D27" s="277" t="s">
        <v>209</v>
      </c>
      <c r="E27" s="277" t="s">
        <v>2755</v>
      </c>
      <c r="F27" s="277"/>
      <c r="G27" s="278" t="s">
        <v>168</v>
      </c>
      <c r="H27" s="279" t="n">
        <v>1</v>
      </c>
      <c r="I27" s="280" t="n">
        <v>226.5</v>
      </c>
      <c r="J27" s="281" t="n">
        <v>226.5</v>
      </c>
    </row>
    <row r="28" customFormat="false" ht="25.5" hidden="false" customHeight="true" outlineLevel="0" collapsed="false">
      <c r="A28" s="259" t="s">
        <v>2725</v>
      </c>
      <c r="B28" s="260" t="s">
        <v>2756</v>
      </c>
      <c r="C28" s="261" t="s">
        <v>203</v>
      </c>
      <c r="D28" s="261" t="s">
        <v>2757</v>
      </c>
      <c r="E28" s="261" t="s">
        <v>2728</v>
      </c>
      <c r="F28" s="261"/>
      <c r="G28" s="262" t="s">
        <v>168</v>
      </c>
      <c r="H28" s="263" t="n">
        <v>1</v>
      </c>
      <c r="I28" s="264" t="n">
        <v>226.5</v>
      </c>
      <c r="J28" s="265" t="n">
        <v>226.5</v>
      </c>
    </row>
    <row r="29" customFormat="false" ht="15" hidden="false" customHeight="false" outlineLevel="0" collapsed="false">
      <c r="A29" s="266"/>
      <c r="B29" s="267"/>
      <c r="C29" s="267"/>
      <c r="D29" s="267"/>
      <c r="E29" s="267" t="s">
        <v>2748</v>
      </c>
      <c r="F29" s="268" t="n">
        <v>0</v>
      </c>
      <c r="G29" s="267" t="s">
        <v>2749</v>
      </c>
      <c r="H29" s="268" t="n">
        <v>0</v>
      </c>
      <c r="I29" s="267" t="s">
        <v>2750</v>
      </c>
      <c r="J29" s="269" t="n">
        <v>0</v>
      </c>
    </row>
    <row r="30" customFormat="false" ht="26.25" hidden="false" customHeight="true" outlineLevel="0" collapsed="false">
      <c r="A30" s="266"/>
      <c r="B30" s="267"/>
      <c r="C30" s="267"/>
      <c r="D30" s="267"/>
      <c r="E30" s="267" t="s">
        <v>2751</v>
      </c>
      <c r="F30" s="268" t="n">
        <v>60.83</v>
      </c>
      <c r="G30" s="267"/>
      <c r="H30" s="267" t="s">
        <v>2752</v>
      </c>
      <c r="I30" s="267"/>
      <c r="J30" s="269" t="n">
        <v>287.33</v>
      </c>
    </row>
    <row r="31" customFormat="false" ht="15.75" hidden="false" customHeight="false" outlineLevel="0" collapsed="false">
      <c r="A31" s="272"/>
      <c r="B31" s="273"/>
      <c r="C31" s="273"/>
      <c r="D31" s="273"/>
      <c r="E31" s="273"/>
      <c r="F31" s="273"/>
      <c r="G31" s="273"/>
      <c r="H31" s="273"/>
      <c r="I31" s="273"/>
      <c r="J31" s="274"/>
    </row>
    <row r="32" customFormat="false" ht="25.5" hidden="false" customHeight="true" outlineLevel="0" collapsed="false">
      <c r="A32" s="275" t="s">
        <v>2723</v>
      </c>
      <c r="B32" s="276" t="s">
        <v>211</v>
      </c>
      <c r="C32" s="277" t="s">
        <v>203</v>
      </c>
      <c r="D32" s="277" t="s">
        <v>212</v>
      </c>
      <c r="E32" s="277" t="s">
        <v>2755</v>
      </c>
      <c r="F32" s="277"/>
      <c r="G32" s="278" t="s">
        <v>168</v>
      </c>
      <c r="H32" s="279" t="n">
        <v>1</v>
      </c>
      <c r="I32" s="280" t="n">
        <v>6340.89</v>
      </c>
      <c r="J32" s="281" t="n">
        <v>6340.89</v>
      </c>
    </row>
    <row r="33" customFormat="false" ht="25.5" hidden="false" customHeight="true" outlineLevel="0" collapsed="false">
      <c r="A33" s="259" t="s">
        <v>2725</v>
      </c>
      <c r="B33" s="260" t="s">
        <v>2758</v>
      </c>
      <c r="C33" s="261" t="s">
        <v>203</v>
      </c>
      <c r="D33" s="261" t="s">
        <v>2759</v>
      </c>
      <c r="E33" s="261" t="s">
        <v>2760</v>
      </c>
      <c r="F33" s="261"/>
      <c r="G33" s="262" t="s">
        <v>164</v>
      </c>
      <c r="H33" s="263" t="n">
        <v>1174.24</v>
      </c>
      <c r="I33" s="264" t="n">
        <v>5.4</v>
      </c>
      <c r="J33" s="265" t="n">
        <v>6340.89</v>
      </c>
    </row>
    <row r="34" customFormat="false" ht="15" hidden="false" customHeight="false" outlineLevel="0" collapsed="false">
      <c r="A34" s="266"/>
      <c r="B34" s="267"/>
      <c r="C34" s="267"/>
      <c r="D34" s="267"/>
      <c r="E34" s="267" t="s">
        <v>2748</v>
      </c>
      <c r="F34" s="268" t="n">
        <v>0</v>
      </c>
      <c r="G34" s="267" t="s">
        <v>2749</v>
      </c>
      <c r="H34" s="268" t="n">
        <v>0</v>
      </c>
      <c r="I34" s="267" t="s">
        <v>2750</v>
      </c>
      <c r="J34" s="269" t="n">
        <v>0</v>
      </c>
    </row>
    <row r="35" customFormat="false" ht="26.25" hidden="false" customHeight="true" outlineLevel="0" collapsed="false">
      <c r="A35" s="266"/>
      <c r="B35" s="267"/>
      <c r="C35" s="267"/>
      <c r="D35" s="267"/>
      <c r="E35" s="267" t="s">
        <v>2751</v>
      </c>
      <c r="F35" s="268" t="n">
        <v>1703.16</v>
      </c>
      <c r="G35" s="267"/>
      <c r="H35" s="267" t="s">
        <v>2752</v>
      </c>
      <c r="I35" s="267"/>
      <c r="J35" s="269" t="n">
        <v>8044.05</v>
      </c>
    </row>
    <row r="36" customFormat="false" ht="15.75" hidden="false" customHeight="false" outlineLevel="0" collapsed="false">
      <c r="A36" s="272"/>
      <c r="B36" s="273"/>
      <c r="C36" s="273"/>
      <c r="D36" s="273"/>
      <c r="E36" s="273"/>
      <c r="F36" s="273"/>
      <c r="G36" s="273"/>
      <c r="H36" s="273"/>
      <c r="I36" s="273"/>
      <c r="J36" s="274"/>
    </row>
    <row r="37" customFormat="false" ht="25.5" hidden="false" customHeight="true" outlineLevel="0" collapsed="false">
      <c r="A37" s="275" t="s">
        <v>2723</v>
      </c>
      <c r="B37" s="276" t="s">
        <v>214</v>
      </c>
      <c r="C37" s="277" t="s">
        <v>203</v>
      </c>
      <c r="D37" s="277" t="s">
        <v>215</v>
      </c>
      <c r="E37" s="277" t="s">
        <v>2755</v>
      </c>
      <c r="F37" s="277"/>
      <c r="G37" s="278" t="s">
        <v>168</v>
      </c>
      <c r="H37" s="279" t="n">
        <v>1</v>
      </c>
      <c r="I37" s="280" t="n">
        <v>2536.35</v>
      </c>
      <c r="J37" s="281" t="n">
        <v>2536.35</v>
      </c>
    </row>
    <row r="38" customFormat="false" ht="25.5" hidden="false" customHeight="true" outlineLevel="0" collapsed="false">
      <c r="A38" s="259" t="s">
        <v>2725</v>
      </c>
      <c r="B38" s="260" t="s">
        <v>2761</v>
      </c>
      <c r="C38" s="261" t="s">
        <v>203</v>
      </c>
      <c r="D38" s="261" t="s">
        <v>2762</v>
      </c>
      <c r="E38" s="261" t="s">
        <v>2760</v>
      </c>
      <c r="F38" s="261"/>
      <c r="G38" s="262" t="s">
        <v>164</v>
      </c>
      <c r="H38" s="263" t="n">
        <v>1174.24</v>
      </c>
      <c r="I38" s="264" t="n">
        <v>2.16</v>
      </c>
      <c r="J38" s="265" t="n">
        <v>2536.35</v>
      </c>
    </row>
    <row r="39" customFormat="false" ht="15" hidden="false" customHeight="false" outlineLevel="0" collapsed="false">
      <c r="A39" s="266"/>
      <c r="B39" s="267"/>
      <c r="C39" s="267"/>
      <c r="D39" s="267"/>
      <c r="E39" s="267" t="s">
        <v>2748</v>
      </c>
      <c r="F39" s="268" t="n">
        <v>0</v>
      </c>
      <c r="G39" s="267" t="s">
        <v>2749</v>
      </c>
      <c r="H39" s="268" t="n">
        <v>0</v>
      </c>
      <c r="I39" s="267" t="s">
        <v>2750</v>
      </c>
      <c r="J39" s="269" t="n">
        <v>0</v>
      </c>
    </row>
    <row r="40" customFormat="false" ht="26.25" hidden="false" customHeight="true" outlineLevel="0" collapsed="false">
      <c r="A40" s="266"/>
      <c r="B40" s="267"/>
      <c r="C40" s="267"/>
      <c r="D40" s="267"/>
      <c r="E40" s="267" t="s">
        <v>2751</v>
      </c>
      <c r="F40" s="268" t="n">
        <v>681.26</v>
      </c>
      <c r="G40" s="267"/>
      <c r="H40" s="267" t="s">
        <v>2752</v>
      </c>
      <c r="I40" s="267"/>
      <c r="J40" s="269" t="n">
        <v>3217.61</v>
      </c>
    </row>
    <row r="41" customFormat="false" ht="15.75" hidden="false" customHeight="false" outlineLevel="0" collapsed="false">
      <c r="A41" s="272"/>
      <c r="B41" s="273"/>
      <c r="C41" s="273"/>
      <c r="D41" s="273"/>
      <c r="E41" s="273"/>
      <c r="F41" s="273"/>
      <c r="G41" s="273"/>
      <c r="H41" s="273"/>
      <c r="I41" s="273"/>
      <c r="J41" s="274"/>
    </row>
    <row r="42" customFormat="false" ht="38.25" hidden="false" customHeight="true" outlineLevel="0" collapsed="false">
      <c r="A42" s="275" t="s">
        <v>2723</v>
      </c>
      <c r="B42" s="276" t="s">
        <v>219</v>
      </c>
      <c r="C42" s="277" t="s">
        <v>203</v>
      </c>
      <c r="D42" s="277" t="s">
        <v>220</v>
      </c>
      <c r="E42" s="277" t="s">
        <v>2755</v>
      </c>
      <c r="F42" s="277"/>
      <c r="G42" s="278" t="s">
        <v>168</v>
      </c>
      <c r="H42" s="279" t="n">
        <v>1</v>
      </c>
      <c r="I42" s="280" t="n">
        <v>90.07</v>
      </c>
      <c r="J42" s="281" t="n">
        <v>90.07</v>
      </c>
    </row>
    <row r="43" customFormat="false" ht="25.5" hidden="false" customHeight="true" outlineLevel="0" collapsed="false">
      <c r="A43" s="259" t="s">
        <v>2725</v>
      </c>
      <c r="B43" s="260" t="s">
        <v>2763</v>
      </c>
      <c r="C43" s="261" t="s">
        <v>2764</v>
      </c>
      <c r="D43" s="261" t="s">
        <v>2765</v>
      </c>
      <c r="E43" s="261" t="s">
        <v>2728</v>
      </c>
      <c r="F43" s="261"/>
      <c r="G43" s="262" t="s">
        <v>2766</v>
      </c>
      <c r="H43" s="263" t="n">
        <v>1</v>
      </c>
      <c r="I43" s="264" t="n">
        <v>90.07</v>
      </c>
      <c r="J43" s="265" t="n">
        <v>90.07</v>
      </c>
    </row>
    <row r="44" customFormat="false" ht="15" hidden="false" customHeight="false" outlineLevel="0" collapsed="false">
      <c r="A44" s="266"/>
      <c r="B44" s="267"/>
      <c r="C44" s="267"/>
      <c r="D44" s="267"/>
      <c r="E44" s="267" t="s">
        <v>2748</v>
      </c>
      <c r="F44" s="268" t="n">
        <v>0</v>
      </c>
      <c r="G44" s="267" t="s">
        <v>2749</v>
      </c>
      <c r="H44" s="268" t="n">
        <v>0</v>
      </c>
      <c r="I44" s="267" t="s">
        <v>2750</v>
      </c>
      <c r="J44" s="269" t="n">
        <v>0</v>
      </c>
    </row>
    <row r="45" customFormat="false" ht="25.5" hidden="false" customHeight="true" outlineLevel="0" collapsed="false">
      <c r="A45" s="266"/>
      <c r="B45" s="267"/>
      <c r="C45" s="267"/>
      <c r="D45" s="267"/>
      <c r="E45" s="267" t="s">
        <v>2751</v>
      </c>
      <c r="F45" s="268" t="n">
        <v>24.19</v>
      </c>
      <c r="G45" s="267"/>
      <c r="H45" s="267" t="s">
        <v>2752</v>
      </c>
      <c r="I45" s="267"/>
      <c r="J45" s="269" t="n">
        <v>114.26</v>
      </c>
    </row>
    <row r="46" customFormat="false" ht="15" hidden="false" customHeight="true" outlineLevel="0" collapsed="false">
      <c r="A46" s="270" t="s">
        <v>2753</v>
      </c>
      <c r="B46" s="270"/>
      <c r="C46" s="270"/>
      <c r="D46" s="270"/>
      <c r="E46" s="270"/>
      <c r="F46" s="270"/>
      <c r="G46" s="270"/>
      <c r="H46" s="270"/>
      <c r="I46" s="270"/>
      <c r="J46" s="270"/>
    </row>
    <row r="47" customFormat="false" ht="15.75" hidden="false" customHeight="true" outlineLevel="0" collapsed="false">
      <c r="A47" s="271" t="s">
        <v>2767</v>
      </c>
      <c r="B47" s="271"/>
      <c r="C47" s="271"/>
      <c r="D47" s="271"/>
      <c r="E47" s="271"/>
      <c r="F47" s="271"/>
      <c r="G47" s="271"/>
      <c r="H47" s="271"/>
      <c r="I47" s="271"/>
      <c r="J47" s="271"/>
    </row>
    <row r="48" customFormat="false" ht="15.75" hidden="false" customHeight="false" outlineLevel="0" collapsed="false">
      <c r="A48" s="272"/>
      <c r="B48" s="273"/>
      <c r="C48" s="273"/>
      <c r="D48" s="273"/>
      <c r="E48" s="273"/>
      <c r="F48" s="273"/>
      <c r="G48" s="273"/>
      <c r="H48" s="273"/>
      <c r="I48" s="273"/>
      <c r="J48" s="274"/>
    </row>
    <row r="49" customFormat="false" ht="25.5" hidden="false" customHeight="true" outlineLevel="0" collapsed="false">
      <c r="A49" s="275" t="s">
        <v>2723</v>
      </c>
      <c r="B49" s="276" t="s">
        <v>224</v>
      </c>
      <c r="C49" s="277" t="s">
        <v>203</v>
      </c>
      <c r="D49" s="277" t="s">
        <v>225</v>
      </c>
      <c r="E49" s="277" t="s">
        <v>2768</v>
      </c>
      <c r="F49" s="277"/>
      <c r="G49" s="278" t="s">
        <v>168</v>
      </c>
      <c r="H49" s="279" t="n">
        <v>1</v>
      </c>
      <c r="I49" s="280" t="n">
        <v>234640.56</v>
      </c>
      <c r="J49" s="281" t="n">
        <v>234640.56</v>
      </c>
    </row>
    <row r="50" customFormat="false" ht="25.5" hidden="false" customHeight="true" outlineLevel="0" collapsed="false">
      <c r="A50" s="282" t="s">
        <v>2769</v>
      </c>
      <c r="B50" s="283" t="s">
        <v>2770</v>
      </c>
      <c r="C50" s="284" t="s">
        <v>109</v>
      </c>
      <c r="D50" s="284" t="s">
        <v>2771</v>
      </c>
      <c r="E50" s="284" t="s">
        <v>2768</v>
      </c>
      <c r="F50" s="284"/>
      <c r="G50" s="285" t="s">
        <v>2772</v>
      </c>
      <c r="H50" s="286" t="n">
        <v>6</v>
      </c>
      <c r="I50" s="287" t="n">
        <v>13563.1</v>
      </c>
      <c r="J50" s="288" t="n">
        <v>81378.6</v>
      </c>
    </row>
    <row r="51" customFormat="false" ht="25.5" hidden="false" customHeight="true" outlineLevel="0" collapsed="false">
      <c r="A51" s="282" t="s">
        <v>2769</v>
      </c>
      <c r="B51" s="283" t="s">
        <v>2773</v>
      </c>
      <c r="C51" s="284" t="s">
        <v>109</v>
      </c>
      <c r="D51" s="284" t="s">
        <v>2774</v>
      </c>
      <c r="E51" s="284" t="s">
        <v>2768</v>
      </c>
      <c r="F51" s="284"/>
      <c r="G51" s="285" t="s">
        <v>2772</v>
      </c>
      <c r="H51" s="286" t="n">
        <v>6</v>
      </c>
      <c r="I51" s="287" t="n">
        <v>2529.36</v>
      </c>
      <c r="J51" s="288" t="n">
        <v>15176.16</v>
      </c>
    </row>
    <row r="52" customFormat="false" ht="25.5" hidden="false" customHeight="true" outlineLevel="0" collapsed="false">
      <c r="A52" s="282" t="s">
        <v>2769</v>
      </c>
      <c r="B52" s="283" t="s">
        <v>2775</v>
      </c>
      <c r="C52" s="284" t="s">
        <v>109</v>
      </c>
      <c r="D52" s="284" t="s">
        <v>2776</v>
      </c>
      <c r="E52" s="284" t="s">
        <v>2768</v>
      </c>
      <c r="F52" s="284"/>
      <c r="G52" s="285" t="s">
        <v>2772</v>
      </c>
      <c r="H52" s="286" t="n">
        <v>6</v>
      </c>
      <c r="I52" s="287" t="n">
        <v>4259.44</v>
      </c>
      <c r="J52" s="288" t="n">
        <v>25556.64</v>
      </c>
    </row>
    <row r="53" customFormat="false" ht="25.5" hidden="false" customHeight="true" outlineLevel="0" collapsed="false">
      <c r="A53" s="282" t="s">
        <v>2769</v>
      </c>
      <c r="B53" s="283" t="s">
        <v>2777</v>
      </c>
      <c r="C53" s="284" t="s">
        <v>109</v>
      </c>
      <c r="D53" s="284" t="s">
        <v>2778</v>
      </c>
      <c r="E53" s="284" t="s">
        <v>2768</v>
      </c>
      <c r="F53" s="284"/>
      <c r="G53" s="285" t="s">
        <v>2772</v>
      </c>
      <c r="H53" s="286" t="n">
        <v>6</v>
      </c>
      <c r="I53" s="287" t="n">
        <v>6323.57</v>
      </c>
      <c r="J53" s="288" t="n">
        <v>37941.42</v>
      </c>
    </row>
    <row r="54" customFormat="false" ht="25.5" hidden="false" customHeight="true" outlineLevel="0" collapsed="false">
      <c r="A54" s="282" t="s">
        <v>2769</v>
      </c>
      <c r="B54" s="283" t="s">
        <v>2779</v>
      </c>
      <c r="C54" s="284" t="s">
        <v>203</v>
      </c>
      <c r="D54" s="284" t="s">
        <v>2780</v>
      </c>
      <c r="E54" s="284" t="s">
        <v>2768</v>
      </c>
      <c r="F54" s="284"/>
      <c r="G54" s="285" t="s">
        <v>2781</v>
      </c>
      <c r="H54" s="286" t="n">
        <v>6</v>
      </c>
      <c r="I54" s="287" t="n">
        <v>203.83</v>
      </c>
      <c r="J54" s="288" t="n">
        <v>1222.98</v>
      </c>
    </row>
    <row r="55" customFormat="false" ht="25.5" hidden="false" customHeight="true" outlineLevel="0" collapsed="false">
      <c r="A55" s="282" t="s">
        <v>2769</v>
      </c>
      <c r="B55" s="283" t="s">
        <v>2782</v>
      </c>
      <c r="C55" s="284" t="s">
        <v>203</v>
      </c>
      <c r="D55" s="284" t="s">
        <v>2783</v>
      </c>
      <c r="E55" s="284" t="s">
        <v>2768</v>
      </c>
      <c r="F55" s="284"/>
      <c r="G55" s="285" t="s">
        <v>2781</v>
      </c>
      <c r="H55" s="286" t="n">
        <v>6</v>
      </c>
      <c r="I55" s="287" t="n">
        <v>8144.4</v>
      </c>
      <c r="J55" s="288" t="n">
        <v>48866.4</v>
      </c>
    </row>
    <row r="56" customFormat="false" ht="25.5" hidden="false" customHeight="true" outlineLevel="0" collapsed="false">
      <c r="A56" s="282" t="s">
        <v>2769</v>
      </c>
      <c r="B56" s="283" t="s">
        <v>2784</v>
      </c>
      <c r="C56" s="284" t="s">
        <v>203</v>
      </c>
      <c r="D56" s="284" t="s">
        <v>2785</v>
      </c>
      <c r="E56" s="284" t="s">
        <v>2768</v>
      </c>
      <c r="F56" s="284"/>
      <c r="G56" s="285" t="s">
        <v>2781</v>
      </c>
      <c r="H56" s="286" t="n">
        <v>6</v>
      </c>
      <c r="I56" s="287" t="n">
        <v>284.28</v>
      </c>
      <c r="J56" s="288" t="n">
        <v>1705.68</v>
      </c>
    </row>
    <row r="57" customFormat="false" ht="25.5" hidden="false" customHeight="true" outlineLevel="0" collapsed="false">
      <c r="A57" s="282" t="s">
        <v>2769</v>
      </c>
      <c r="B57" s="283" t="s">
        <v>2786</v>
      </c>
      <c r="C57" s="284" t="s">
        <v>203</v>
      </c>
      <c r="D57" s="284" t="s">
        <v>2787</v>
      </c>
      <c r="E57" s="284" t="s">
        <v>2768</v>
      </c>
      <c r="F57" s="284"/>
      <c r="G57" s="285" t="s">
        <v>2781</v>
      </c>
      <c r="H57" s="286" t="n">
        <v>6</v>
      </c>
      <c r="I57" s="287" t="n">
        <v>948</v>
      </c>
      <c r="J57" s="288" t="n">
        <v>5688</v>
      </c>
    </row>
    <row r="58" customFormat="false" ht="25.5" hidden="false" customHeight="true" outlineLevel="0" collapsed="false">
      <c r="A58" s="282" t="s">
        <v>2769</v>
      </c>
      <c r="B58" s="283" t="s">
        <v>2788</v>
      </c>
      <c r="C58" s="284" t="s">
        <v>203</v>
      </c>
      <c r="D58" s="284" t="s">
        <v>2789</v>
      </c>
      <c r="E58" s="284" t="s">
        <v>2768</v>
      </c>
      <c r="F58" s="284"/>
      <c r="G58" s="285" t="s">
        <v>2781</v>
      </c>
      <c r="H58" s="286" t="n">
        <v>6</v>
      </c>
      <c r="I58" s="287" t="n">
        <v>120</v>
      </c>
      <c r="J58" s="288" t="n">
        <v>720</v>
      </c>
    </row>
    <row r="59" customFormat="false" ht="15" hidden="false" customHeight="true" outlineLevel="0" collapsed="false">
      <c r="A59" s="282" t="s">
        <v>2769</v>
      </c>
      <c r="B59" s="283" t="s">
        <v>2790</v>
      </c>
      <c r="C59" s="284" t="s">
        <v>203</v>
      </c>
      <c r="D59" s="284" t="s">
        <v>2791</v>
      </c>
      <c r="E59" s="284" t="s">
        <v>2768</v>
      </c>
      <c r="F59" s="284"/>
      <c r="G59" s="285" t="s">
        <v>2781</v>
      </c>
      <c r="H59" s="286" t="n">
        <v>6</v>
      </c>
      <c r="I59" s="287" t="n">
        <v>4.78</v>
      </c>
      <c r="J59" s="288" t="n">
        <v>28.68</v>
      </c>
    </row>
    <row r="60" customFormat="false" ht="15" hidden="false" customHeight="true" outlineLevel="0" collapsed="false">
      <c r="A60" s="282" t="s">
        <v>2769</v>
      </c>
      <c r="B60" s="283" t="s">
        <v>2792</v>
      </c>
      <c r="C60" s="284" t="s">
        <v>203</v>
      </c>
      <c r="D60" s="284" t="s">
        <v>2793</v>
      </c>
      <c r="E60" s="284" t="s">
        <v>2768</v>
      </c>
      <c r="F60" s="284"/>
      <c r="G60" s="285" t="s">
        <v>2781</v>
      </c>
      <c r="H60" s="286" t="n">
        <v>6</v>
      </c>
      <c r="I60" s="287" t="n">
        <v>151.38</v>
      </c>
      <c r="J60" s="288" t="n">
        <v>908.28</v>
      </c>
    </row>
    <row r="61" customFormat="false" ht="25.5" hidden="false" customHeight="true" outlineLevel="0" collapsed="false">
      <c r="A61" s="282" t="s">
        <v>2769</v>
      </c>
      <c r="B61" s="283" t="s">
        <v>2794</v>
      </c>
      <c r="C61" s="284" t="s">
        <v>109</v>
      </c>
      <c r="D61" s="284" t="s">
        <v>2795</v>
      </c>
      <c r="E61" s="284" t="s">
        <v>2768</v>
      </c>
      <c r="F61" s="284"/>
      <c r="G61" s="285" t="s">
        <v>2772</v>
      </c>
      <c r="H61" s="286" t="n">
        <v>3</v>
      </c>
      <c r="I61" s="287" t="n">
        <v>5149.24</v>
      </c>
      <c r="J61" s="288" t="n">
        <v>15447.72</v>
      </c>
    </row>
    <row r="62" customFormat="false" ht="15" hidden="false" customHeight="false" outlineLevel="0" collapsed="false">
      <c r="A62" s="266"/>
      <c r="B62" s="267"/>
      <c r="C62" s="267"/>
      <c r="D62" s="267"/>
      <c r="E62" s="267" t="s">
        <v>2748</v>
      </c>
      <c r="F62" s="268" t="n">
        <v>201868.92</v>
      </c>
      <c r="G62" s="267" t="s">
        <v>2749</v>
      </c>
      <c r="H62" s="268" t="n">
        <v>0</v>
      </c>
      <c r="I62" s="267" t="s">
        <v>2750</v>
      </c>
      <c r="J62" s="269" t="n">
        <v>201868.92</v>
      </c>
    </row>
    <row r="63" customFormat="false" ht="26.25" hidden="false" customHeight="true" outlineLevel="0" collapsed="false">
      <c r="A63" s="266"/>
      <c r="B63" s="267"/>
      <c r="C63" s="267"/>
      <c r="D63" s="267"/>
      <c r="E63" s="267" t="s">
        <v>2751</v>
      </c>
      <c r="F63" s="268" t="n">
        <v>63024.45</v>
      </c>
      <c r="G63" s="267"/>
      <c r="H63" s="267" t="s">
        <v>2752</v>
      </c>
      <c r="I63" s="267"/>
      <c r="J63" s="269" t="n">
        <v>297665.01</v>
      </c>
    </row>
    <row r="64" customFormat="false" ht="15.75" hidden="false" customHeight="false" outlineLevel="0" collapsed="false">
      <c r="A64" s="272"/>
      <c r="B64" s="273"/>
      <c r="C64" s="273"/>
      <c r="D64" s="273"/>
      <c r="E64" s="273"/>
      <c r="F64" s="273"/>
      <c r="G64" s="273"/>
      <c r="H64" s="273"/>
      <c r="I64" s="273"/>
      <c r="J64" s="274"/>
    </row>
    <row r="65" customFormat="false" ht="25.5" hidden="false" customHeight="true" outlineLevel="0" collapsed="false">
      <c r="A65" s="275" t="s">
        <v>2723</v>
      </c>
      <c r="B65" s="276" t="s">
        <v>229</v>
      </c>
      <c r="C65" s="277" t="s">
        <v>203</v>
      </c>
      <c r="D65" s="277" t="s">
        <v>230</v>
      </c>
      <c r="E65" s="277" t="s">
        <v>2755</v>
      </c>
      <c r="F65" s="277"/>
      <c r="G65" s="278" t="s">
        <v>164</v>
      </c>
      <c r="H65" s="279" t="n">
        <v>1</v>
      </c>
      <c r="I65" s="280" t="n">
        <v>0.93</v>
      </c>
      <c r="J65" s="281" t="n">
        <v>0.93</v>
      </c>
    </row>
    <row r="66" customFormat="false" ht="25.5" hidden="false" customHeight="true" outlineLevel="0" collapsed="false">
      <c r="A66" s="282" t="s">
        <v>2769</v>
      </c>
      <c r="B66" s="283" t="s">
        <v>2796</v>
      </c>
      <c r="C66" s="284" t="s">
        <v>109</v>
      </c>
      <c r="D66" s="284" t="s">
        <v>2797</v>
      </c>
      <c r="E66" s="284" t="s">
        <v>2768</v>
      </c>
      <c r="F66" s="284"/>
      <c r="G66" s="285" t="s">
        <v>2798</v>
      </c>
      <c r="H66" s="286" t="n">
        <v>0.058</v>
      </c>
      <c r="I66" s="287" t="n">
        <v>16.13</v>
      </c>
      <c r="J66" s="288" t="n">
        <v>0.93</v>
      </c>
    </row>
    <row r="67" customFormat="false" ht="15" hidden="false" customHeight="false" outlineLevel="0" collapsed="false">
      <c r="A67" s="266"/>
      <c r="B67" s="267"/>
      <c r="C67" s="267"/>
      <c r="D67" s="267"/>
      <c r="E67" s="267" t="s">
        <v>2748</v>
      </c>
      <c r="F67" s="268" t="n">
        <v>0.87</v>
      </c>
      <c r="G67" s="267" t="s">
        <v>2749</v>
      </c>
      <c r="H67" s="268" t="n">
        <v>0</v>
      </c>
      <c r="I67" s="267" t="s">
        <v>2750</v>
      </c>
      <c r="J67" s="269" t="n">
        <v>0.87</v>
      </c>
    </row>
    <row r="68" customFormat="false" ht="25.5" hidden="false" customHeight="true" outlineLevel="0" collapsed="false">
      <c r="A68" s="266"/>
      <c r="B68" s="267"/>
      <c r="C68" s="267"/>
      <c r="D68" s="267"/>
      <c r="E68" s="267" t="s">
        <v>2751</v>
      </c>
      <c r="F68" s="268" t="n">
        <v>0.24</v>
      </c>
      <c r="G68" s="267"/>
      <c r="H68" s="267" t="s">
        <v>2752</v>
      </c>
      <c r="I68" s="267"/>
      <c r="J68" s="269" t="n">
        <v>1.17</v>
      </c>
    </row>
    <row r="69" customFormat="false" ht="15" hidden="false" customHeight="true" outlineLevel="0" collapsed="false">
      <c r="A69" s="270" t="s">
        <v>2753</v>
      </c>
      <c r="B69" s="270"/>
      <c r="C69" s="270"/>
      <c r="D69" s="270"/>
      <c r="E69" s="270"/>
      <c r="F69" s="270"/>
      <c r="G69" s="270"/>
      <c r="H69" s="270"/>
      <c r="I69" s="270"/>
      <c r="J69" s="270"/>
    </row>
    <row r="70" customFormat="false" ht="15.75" hidden="false" customHeight="true" outlineLevel="0" collapsed="false">
      <c r="A70" s="271" t="s">
        <v>2799</v>
      </c>
      <c r="B70" s="271"/>
      <c r="C70" s="271"/>
      <c r="D70" s="271"/>
      <c r="E70" s="271"/>
      <c r="F70" s="271"/>
      <c r="G70" s="271"/>
      <c r="H70" s="271"/>
      <c r="I70" s="271"/>
      <c r="J70" s="271"/>
    </row>
    <row r="71" customFormat="false" ht="15.75" hidden="false" customHeight="false" outlineLevel="0" collapsed="false">
      <c r="A71" s="272"/>
      <c r="B71" s="273"/>
      <c r="C71" s="273"/>
      <c r="D71" s="273"/>
      <c r="E71" s="273"/>
      <c r="F71" s="273"/>
      <c r="G71" s="273"/>
      <c r="H71" s="273"/>
      <c r="I71" s="273"/>
      <c r="J71" s="274"/>
    </row>
    <row r="72" customFormat="false" ht="25.5" hidden="false" customHeight="true" outlineLevel="0" collapsed="false">
      <c r="A72" s="275" t="s">
        <v>2723</v>
      </c>
      <c r="B72" s="276" t="s">
        <v>259</v>
      </c>
      <c r="C72" s="277" t="s">
        <v>203</v>
      </c>
      <c r="D72" s="277" t="s">
        <v>260</v>
      </c>
      <c r="E72" s="277" t="s">
        <v>2800</v>
      </c>
      <c r="F72" s="277"/>
      <c r="G72" s="278" t="s">
        <v>261</v>
      </c>
      <c r="H72" s="279" t="n">
        <v>1</v>
      </c>
      <c r="I72" s="280" t="n">
        <v>35</v>
      </c>
      <c r="J72" s="281" t="n">
        <v>35</v>
      </c>
    </row>
    <row r="73" customFormat="false" ht="25.5" hidden="false" customHeight="true" outlineLevel="0" collapsed="false">
      <c r="A73" s="259" t="s">
        <v>2725</v>
      </c>
      <c r="B73" s="260" t="s">
        <v>2801</v>
      </c>
      <c r="C73" s="261" t="s">
        <v>2730</v>
      </c>
      <c r="D73" s="261" t="s">
        <v>2802</v>
      </c>
      <c r="E73" s="261" t="s">
        <v>2803</v>
      </c>
      <c r="F73" s="261"/>
      <c r="G73" s="262" t="s">
        <v>2804</v>
      </c>
      <c r="H73" s="263" t="n">
        <v>1</v>
      </c>
      <c r="I73" s="264" t="n">
        <v>35</v>
      </c>
      <c r="J73" s="265" t="n">
        <v>35</v>
      </c>
    </row>
    <row r="74" customFormat="false" ht="15" hidden="false" customHeight="false" outlineLevel="0" collapsed="false">
      <c r="A74" s="266"/>
      <c r="B74" s="267"/>
      <c r="C74" s="267"/>
      <c r="D74" s="267"/>
      <c r="E74" s="267" t="s">
        <v>2748</v>
      </c>
      <c r="F74" s="268" t="n">
        <v>0</v>
      </c>
      <c r="G74" s="267" t="s">
        <v>2749</v>
      </c>
      <c r="H74" s="268" t="n">
        <v>0</v>
      </c>
      <c r="I74" s="267" t="s">
        <v>2750</v>
      </c>
      <c r="J74" s="269" t="n">
        <v>0</v>
      </c>
    </row>
    <row r="75" customFormat="false" ht="25.5" hidden="false" customHeight="true" outlineLevel="0" collapsed="false">
      <c r="A75" s="266"/>
      <c r="B75" s="267"/>
      <c r="C75" s="267"/>
      <c r="D75" s="267"/>
      <c r="E75" s="267" t="s">
        <v>2751</v>
      </c>
      <c r="F75" s="268" t="n">
        <v>9.4</v>
      </c>
      <c r="G75" s="267"/>
      <c r="H75" s="267" t="s">
        <v>2752</v>
      </c>
      <c r="I75" s="267"/>
      <c r="J75" s="269" t="n">
        <v>44.4</v>
      </c>
    </row>
    <row r="76" customFormat="false" ht="15" hidden="false" customHeight="true" outlineLevel="0" collapsed="false">
      <c r="A76" s="270" t="s">
        <v>2753</v>
      </c>
      <c r="B76" s="270"/>
      <c r="C76" s="270"/>
      <c r="D76" s="270"/>
      <c r="E76" s="270"/>
      <c r="F76" s="270"/>
      <c r="G76" s="270"/>
      <c r="H76" s="270"/>
      <c r="I76" s="270"/>
      <c r="J76" s="270"/>
    </row>
    <row r="77" customFormat="false" ht="15.75" hidden="false" customHeight="true" outlineLevel="0" collapsed="false">
      <c r="A77" s="271" t="s">
        <v>2805</v>
      </c>
      <c r="B77" s="271"/>
      <c r="C77" s="271"/>
      <c r="D77" s="271"/>
      <c r="E77" s="271"/>
      <c r="F77" s="271"/>
      <c r="G77" s="271"/>
      <c r="H77" s="271"/>
      <c r="I77" s="271"/>
      <c r="J77" s="271"/>
    </row>
    <row r="78" customFormat="false" ht="15.75" hidden="false" customHeight="false" outlineLevel="0" collapsed="false">
      <c r="A78" s="272"/>
      <c r="B78" s="273"/>
      <c r="C78" s="273"/>
      <c r="D78" s="273"/>
      <c r="E78" s="273"/>
      <c r="F78" s="273"/>
      <c r="G78" s="273"/>
      <c r="H78" s="273"/>
      <c r="I78" s="273"/>
      <c r="J78" s="274"/>
    </row>
    <row r="79" customFormat="false" ht="25.5" hidden="false" customHeight="true" outlineLevel="0" collapsed="false">
      <c r="A79" s="275" t="s">
        <v>2723</v>
      </c>
      <c r="B79" s="276" t="s">
        <v>319</v>
      </c>
      <c r="C79" s="277" t="s">
        <v>203</v>
      </c>
      <c r="D79" s="277" t="s">
        <v>320</v>
      </c>
      <c r="E79" s="277" t="s">
        <v>2806</v>
      </c>
      <c r="F79" s="277"/>
      <c r="G79" s="278" t="s">
        <v>168</v>
      </c>
      <c r="H79" s="279" t="n">
        <v>1</v>
      </c>
      <c r="I79" s="280" t="n">
        <v>207.74</v>
      </c>
      <c r="J79" s="281" t="n">
        <v>207.74</v>
      </c>
    </row>
    <row r="80" customFormat="false" ht="25.5" hidden="false" customHeight="true" outlineLevel="0" collapsed="false">
      <c r="A80" s="282" t="s">
        <v>2769</v>
      </c>
      <c r="B80" s="283" t="s">
        <v>2807</v>
      </c>
      <c r="C80" s="284" t="s">
        <v>109</v>
      </c>
      <c r="D80" s="284" t="s">
        <v>2808</v>
      </c>
      <c r="E80" s="284" t="s">
        <v>2768</v>
      </c>
      <c r="F80" s="284"/>
      <c r="G80" s="285" t="s">
        <v>2798</v>
      </c>
      <c r="H80" s="286" t="n">
        <v>0.5972</v>
      </c>
      <c r="I80" s="287" t="n">
        <v>16.28</v>
      </c>
      <c r="J80" s="288" t="n">
        <v>9.72</v>
      </c>
    </row>
    <row r="81" customFormat="false" ht="25.5" hidden="false" customHeight="true" outlineLevel="0" collapsed="false">
      <c r="A81" s="282" t="s">
        <v>2769</v>
      </c>
      <c r="B81" s="283" t="s">
        <v>2809</v>
      </c>
      <c r="C81" s="284" t="s">
        <v>109</v>
      </c>
      <c r="D81" s="284" t="s">
        <v>2810</v>
      </c>
      <c r="E81" s="284" t="s">
        <v>2768</v>
      </c>
      <c r="F81" s="284"/>
      <c r="G81" s="285" t="s">
        <v>2798</v>
      </c>
      <c r="H81" s="286" t="n">
        <v>0.5972</v>
      </c>
      <c r="I81" s="287" t="n">
        <v>20.59</v>
      </c>
      <c r="J81" s="288" t="n">
        <v>12.29</v>
      </c>
    </row>
    <row r="82" customFormat="false" ht="15" hidden="false" customHeight="true" outlineLevel="0" collapsed="false">
      <c r="A82" s="259" t="s">
        <v>2725</v>
      </c>
      <c r="B82" s="260" t="s">
        <v>2811</v>
      </c>
      <c r="C82" s="261" t="s">
        <v>109</v>
      </c>
      <c r="D82" s="261" t="s">
        <v>2812</v>
      </c>
      <c r="E82" s="261" t="s">
        <v>2728</v>
      </c>
      <c r="F82" s="261"/>
      <c r="G82" s="262" t="s">
        <v>168</v>
      </c>
      <c r="H82" s="263" t="n">
        <v>0.0237</v>
      </c>
      <c r="I82" s="264" t="n">
        <v>13.27</v>
      </c>
      <c r="J82" s="265" t="n">
        <v>0.31</v>
      </c>
    </row>
    <row r="83" customFormat="false" ht="25.5" hidden="false" customHeight="true" outlineLevel="0" collapsed="false">
      <c r="A83" s="259" t="s">
        <v>2725</v>
      </c>
      <c r="B83" s="260" t="s">
        <v>2813</v>
      </c>
      <c r="C83" s="261" t="s">
        <v>203</v>
      </c>
      <c r="D83" s="261" t="s">
        <v>2814</v>
      </c>
      <c r="E83" s="261" t="s">
        <v>2728</v>
      </c>
      <c r="F83" s="261"/>
      <c r="G83" s="262" t="s">
        <v>168</v>
      </c>
      <c r="H83" s="263" t="n">
        <v>1</v>
      </c>
      <c r="I83" s="264" t="n">
        <v>185.42</v>
      </c>
      <c r="J83" s="265" t="n">
        <v>185.42</v>
      </c>
    </row>
    <row r="84" customFormat="false" ht="15" hidden="false" customHeight="false" outlineLevel="0" collapsed="false">
      <c r="A84" s="266"/>
      <c r="B84" s="267"/>
      <c r="C84" s="267"/>
      <c r="D84" s="267"/>
      <c r="E84" s="267" t="s">
        <v>2748</v>
      </c>
      <c r="F84" s="268" t="n">
        <v>15.03</v>
      </c>
      <c r="G84" s="267" t="s">
        <v>2749</v>
      </c>
      <c r="H84" s="268" t="n">
        <v>0</v>
      </c>
      <c r="I84" s="267" t="s">
        <v>2750</v>
      </c>
      <c r="J84" s="269" t="n">
        <v>15.03</v>
      </c>
    </row>
    <row r="85" customFormat="false" ht="25.5" hidden="false" customHeight="true" outlineLevel="0" collapsed="false">
      <c r="A85" s="266"/>
      <c r="B85" s="267"/>
      <c r="C85" s="267"/>
      <c r="D85" s="267"/>
      <c r="E85" s="267" t="s">
        <v>2751</v>
      </c>
      <c r="F85" s="268" t="n">
        <v>55.79</v>
      </c>
      <c r="G85" s="267"/>
      <c r="H85" s="267" t="s">
        <v>2752</v>
      </c>
      <c r="I85" s="267"/>
      <c r="J85" s="269" t="n">
        <v>263.53</v>
      </c>
    </row>
    <row r="86" customFormat="false" ht="15" hidden="false" customHeight="true" outlineLevel="0" collapsed="false">
      <c r="A86" s="270" t="s">
        <v>2753</v>
      </c>
      <c r="B86" s="270"/>
      <c r="C86" s="270"/>
      <c r="D86" s="270"/>
      <c r="E86" s="270"/>
      <c r="F86" s="270"/>
      <c r="G86" s="270"/>
      <c r="H86" s="270"/>
      <c r="I86" s="270"/>
      <c r="J86" s="270"/>
    </row>
    <row r="87" customFormat="false" ht="15.75" hidden="false" customHeight="true" outlineLevel="0" collapsed="false">
      <c r="A87" s="271" t="s">
        <v>2815</v>
      </c>
      <c r="B87" s="271"/>
      <c r="C87" s="271"/>
      <c r="D87" s="271"/>
      <c r="E87" s="271"/>
      <c r="F87" s="271"/>
      <c r="G87" s="271"/>
      <c r="H87" s="271"/>
      <c r="I87" s="271"/>
      <c r="J87" s="271"/>
    </row>
    <row r="88" customFormat="false" ht="15.75" hidden="false" customHeight="false" outlineLevel="0" collapsed="false">
      <c r="A88" s="272"/>
      <c r="B88" s="273"/>
      <c r="C88" s="273"/>
      <c r="D88" s="273"/>
      <c r="E88" s="273"/>
      <c r="F88" s="273"/>
      <c r="G88" s="273"/>
      <c r="H88" s="273"/>
      <c r="I88" s="273"/>
      <c r="J88" s="274"/>
    </row>
    <row r="89" customFormat="false" ht="51" hidden="false" customHeight="true" outlineLevel="0" collapsed="false">
      <c r="A89" s="275" t="s">
        <v>2723</v>
      </c>
      <c r="B89" s="276" t="s">
        <v>346</v>
      </c>
      <c r="C89" s="277" t="s">
        <v>203</v>
      </c>
      <c r="D89" s="277" t="s">
        <v>347</v>
      </c>
      <c r="E89" s="277" t="s">
        <v>2806</v>
      </c>
      <c r="F89" s="277"/>
      <c r="G89" s="278" t="s">
        <v>168</v>
      </c>
      <c r="H89" s="279" t="n">
        <v>1</v>
      </c>
      <c r="I89" s="280" t="n">
        <v>12.82</v>
      </c>
      <c r="J89" s="281" t="n">
        <v>12.82</v>
      </c>
    </row>
    <row r="90" customFormat="false" ht="25.5" hidden="false" customHeight="true" outlineLevel="0" collapsed="false">
      <c r="A90" s="282" t="s">
        <v>2769</v>
      </c>
      <c r="B90" s="283" t="s">
        <v>2807</v>
      </c>
      <c r="C90" s="284" t="s">
        <v>109</v>
      </c>
      <c r="D90" s="284" t="s">
        <v>2808</v>
      </c>
      <c r="E90" s="284" t="s">
        <v>2768</v>
      </c>
      <c r="F90" s="284"/>
      <c r="G90" s="285" t="s">
        <v>2798</v>
      </c>
      <c r="H90" s="286" t="n">
        <v>0.16</v>
      </c>
      <c r="I90" s="287" t="n">
        <v>16.28</v>
      </c>
      <c r="J90" s="288" t="n">
        <v>2.6</v>
      </c>
    </row>
    <row r="91" customFormat="false" ht="25.5" hidden="false" customHeight="true" outlineLevel="0" collapsed="false">
      <c r="A91" s="282" t="s">
        <v>2769</v>
      </c>
      <c r="B91" s="283" t="s">
        <v>2809</v>
      </c>
      <c r="C91" s="284" t="s">
        <v>109</v>
      </c>
      <c r="D91" s="284" t="s">
        <v>2810</v>
      </c>
      <c r="E91" s="284" t="s">
        <v>2768</v>
      </c>
      <c r="F91" s="284"/>
      <c r="G91" s="285" t="s">
        <v>2798</v>
      </c>
      <c r="H91" s="286" t="n">
        <v>0.16</v>
      </c>
      <c r="I91" s="287" t="n">
        <v>20.59</v>
      </c>
      <c r="J91" s="288" t="n">
        <v>3.29</v>
      </c>
    </row>
    <row r="92" customFormat="false" ht="25.5" hidden="false" customHeight="true" outlineLevel="0" collapsed="false">
      <c r="A92" s="259" t="s">
        <v>2725</v>
      </c>
      <c r="B92" s="260" t="s">
        <v>2816</v>
      </c>
      <c r="C92" s="261" t="s">
        <v>109</v>
      </c>
      <c r="D92" s="261" t="s">
        <v>2817</v>
      </c>
      <c r="E92" s="261" t="s">
        <v>2728</v>
      </c>
      <c r="F92" s="261"/>
      <c r="G92" s="262" t="s">
        <v>168</v>
      </c>
      <c r="H92" s="263" t="n">
        <v>1</v>
      </c>
      <c r="I92" s="264" t="n">
        <v>2.5</v>
      </c>
      <c r="J92" s="265" t="n">
        <v>2.5</v>
      </c>
    </row>
    <row r="93" customFormat="false" ht="38.25" hidden="false" customHeight="true" outlineLevel="0" collapsed="false">
      <c r="A93" s="259" t="s">
        <v>2725</v>
      </c>
      <c r="B93" s="260" t="s">
        <v>2818</v>
      </c>
      <c r="C93" s="261" t="s">
        <v>109</v>
      </c>
      <c r="D93" s="261" t="s">
        <v>2819</v>
      </c>
      <c r="E93" s="261" t="s">
        <v>2728</v>
      </c>
      <c r="F93" s="261"/>
      <c r="G93" s="262" t="s">
        <v>168</v>
      </c>
      <c r="H93" s="263" t="n">
        <v>0.046</v>
      </c>
      <c r="I93" s="264" t="n">
        <v>18.32</v>
      </c>
      <c r="J93" s="265" t="n">
        <v>0.84</v>
      </c>
    </row>
    <row r="94" customFormat="false" ht="25.5" hidden="false" customHeight="true" outlineLevel="0" collapsed="false">
      <c r="A94" s="259" t="s">
        <v>2725</v>
      </c>
      <c r="B94" s="260" t="s">
        <v>2820</v>
      </c>
      <c r="C94" s="261" t="s">
        <v>109</v>
      </c>
      <c r="D94" s="261" t="s">
        <v>2821</v>
      </c>
      <c r="E94" s="261" t="s">
        <v>2728</v>
      </c>
      <c r="F94" s="261"/>
      <c r="G94" s="262" t="s">
        <v>168</v>
      </c>
      <c r="H94" s="263" t="n">
        <v>1</v>
      </c>
      <c r="I94" s="264" t="n">
        <v>3.59</v>
      </c>
      <c r="J94" s="265" t="n">
        <v>3.59</v>
      </c>
    </row>
    <row r="95" customFormat="false" ht="15" hidden="false" customHeight="false" outlineLevel="0" collapsed="false">
      <c r="A95" s="266"/>
      <c r="B95" s="267"/>
      <c r="C95" s="267"/>
      <c r="D95" s="267"/>
      <c r="E95" s="267" t="s">
        <v>2748</v>
      </c>
      <c r="F95" s="268" t="n">
        <v>4.03</v>
      </c>
      <c r="G95" s="267" t="s">
        <v>2749</v>
      </c>
      <c r="H95" s="268" t="n">
        <v>0</v>
      </c>
      <c r="I95" s="267" t="s">
        <v>2750</v>
      </c>
      <c r="J95" s="269" t="n">
        <v>4.03</v>
      </c>
    </row>
    <row r="96" customFormat="false" ht="25.5" hidden="false" customHeight="true" outlineLevel="0" collapsed="false">
      <c r="A96" s="266"/>
      <c r="B96" s="267"/>
      <c r="C96" s="267"/>
      <c r="D96" s="267"/>
      <c r="E96" s="267" t="s">
        <v>2751</v>
      </c>
      <c r="F96" s="268" t="n">
        <v>3.44</v>
      </c>
      <c r="G96" s="267"/>
      <c r="H96" s="267" t="s">
        <v>2752</v>
      </c>
      <c r="I96" s="267"/>
      <c r="J96" s="269" t="n">
        <v>16.26</v>
      </c>
    </row>
    <row r="97" customFormat="false" ht="15" hidden="false" customHeight="true" outlineLevel="0" collapsed="false">
      <c r="A97" s="270" t="s">
        <v>2753</v>
      </c>
      <c r="B97" s="270"/>
      <c r="C97" s="270"/>
      <c r="D97" s="270"/>
      <c r="E97" s="270"/>
      <c r="F97" s="270"/>
      <c r="G97" s="270"/>
      <c r="H97" s="270"/>
      <c r="I97" s="270"/>
      <c r="J97" s="270"/>
    </row>
    <row r="98" customFormat="false" ht="15.75" hidden="false" customHeight="true" outlineLevel="0" collapsed="false">
      <c r="A98" s="271" t="s">
        <v>2822</v>
      </c>
      <c r="B98" s="271"/>
      <c r="C98" s="271"/>
      <c r="D98" s="271"/>
      <c r="E98" s="271"/>
      <c r="F98" s="271"/>
      <c r="G98" s="271"/>
      <c r="H98" s="271"/>
      <c r="I98" s="271"/>
      <c r="J98" s="271"/>
    </row>
    <row r="99" customFormat="false" ht="15.75" hidden="false" customHeight="false" outlineLevel="0" collapsed="false">
      <c r="A99" s="272"/>
      <c r="B99" s="273"/>
      <c r="C99" s="273"/>
      <c r="D99" s="273"/>
      <c r="E99" s="273"/>
      <c r="F99" s="273"/>
      <c r="G99" s="273"/>
      <c r="H99" s="273"/>
      <c r="I99" s="273"/>
      <c r="J99" s="274"/>
    </row>
    <row r="100" customFormat="false" ht="51" hidden="false" customHeight="true" outlineLevel="0" collapsed="false">
      <c r="A100" s="275" t="s">
        <v>2723</v>
      </c>
      <c r="B100" s="276" t="s">
        <v>349</v>
      </c>
      <c r="C100" s="277" t="s">
        <v>203</v>
      </c>
      <c r="D100" s="277" t="s">
        <v>350</v>
      </c>
      <c r="E100" s="277" t="s">
        <v>2806</v>
      </c>
      <c r="F100" s="277"/>
      <c r="G100" s="278" t="s">
        <v>168</v>
      </c>
      <c r="H100" s="279" t="n">
        <v>1</v>
      </c>
      <c r="I100" s="280" t="n">
        <v>34.47</v>
      </c>
      <c r="J100" s="281" t="n">
        <v>34.47</v>
      </c>
    </row>
    <row r="101" customFormat="false" ht="25.5" hidden="false" customHeight="true" outlineLevel="0" collapsed="false">
      <c r="A101" s="282" t="s">
        <v>2769</v>
      </c>
      <c r="B101" s="283" t="s">
        <v>2807</v>
      </c>
      <c r="C101" s="284" t="s">
        <v>109</v>
      </c>
      <c r="D101" s="284" t="s">
        <v>2808</v>
      </c>
      <c r="E101" s="284" t="s">
        <v>2768</v>
      </c>
      <c r="F101" s="284"/>
      <c r="G101" s="285" t="s">
        <v>2798</v>
      </c>
      <c r="H101" s="286" t="n">
        <v>0.22</v>
      </c>
      <c r="I101" s="287" t="n">
        <v>16.28</v>
      </c>
      <c r="J101" s="288" t="n">
        <v>3.58</v>
      </c>
    </row>
    <row r="102" customFormat="false" ht="25.5" hidden="false" customHeight="true" outlineLevel="0" collapsed="false">
      <c r="A102" s="282" t="s">
        <v>2769</v>
      </c>
      <c r="B102" s="283" t="s">
        <v>2809</v>
      </c>
      <c r="C102" s="284" t="s">
        <v>109</v>
      </c>
      <c r="D102" s="284" t="s">
        <v>2810</v>
      </c>
      <c r="E102" s="284" t="s">
        <v>2768</v>
      </c>
      <c r="F102" s="284"/>
      <c r="G102" s="285" t="s">
        <v>2798</v>
      </c>
      <c r="H102" s="286" t="n">
        <v>0.22</v>
      </c>
      <c r="I102" s="287" t="n">
        <v>20.59</v>
      </c>
      <c r="J102" s="288" t="n">
        <v>4.52</v>
      </c>
    </row>
    <row r="103" customFormat="false" ht="25.5" hidden="false" customHeight="true" outlineLevel="0" collapsed="false">
      <c r="A103" s="259" t="s">
        <v>2725</v>
      </c>
      <c r="B103" s="260" t="s">
        <v>2823</v>
      </c>
      <c r="C103" s="261" t="s">
        <v>109</v>
      </c>
      <c r="D103" s="261" t="s">
        <v>2824</v>
      </c>
      <c r="E103" s="261" t="s">
        <v>2728</v>
      </c>
      <c r="F103" s="261"/>
      <c r="G103" s="262" t="s">
        <v>168</v>
      </c>
      <c r="H103" s="263" t="n">
        <v>1</v>
      </c>
      <c r="I103" s="264" t="n">
        <v>8.88</v>
      </c>
      <c r="J103" s="265" t="n">
        <v>8.88</v>
      </c>
    </row>
    <row r="104" customFormat="false" ht="38.25" hidden="false" customHeight="true" outlineLevel="0" collapsed="false">
      <c r="A104" s="259" t="s">
        <v>2725</v>
      </c>
      <c r="B104" s="260" t="s">
        <v>2818</v>
      </c>
      <c r="C104" s="261" t="s">
        <v>109</v>
      </c>
      <c r="D104" s="261" t="s">
        <v>2819</v>
      </c>
      <c r="E104" s="261" t="s">
        <v>2728</v>
      </c>
      <c r="F104" s="261"/>
      <c r="G104" s="262" t="s">
        <v>168</v>
      </c>
      <c r="H104" s="263" t="n">
        <v>0.007</v>
      </c>
      <c r="I104" s="264" t="n">
        <v>18.32</v>
      </c>
      <c r="J104" s="265" t="n">
        <v>0.12</v>
      </c>
    </row>
    <row r="105" customFormat="false" ht="25.5" hidden="false" customHeight="true" outlineLevel="0" collapsed="false">
      <c r="A105" s="259" t="s">
        <v>2725</v>
      </c>
      <c r="B105" s="260" t="s">
        <v>2825</v>
      </c>
      <c r="C105" s="261" t="s">
        <v>109</v>
      </c>
      <c r="D105" s="261" t="s">
        <v>2826</v>
      </c>
      <c r="E105" s="261" t="s">
        <v>2728</v>
      </c>
      <c r="F105" s="261"/>
      <c r="G105" s="262" t="s">
        <v>168</v>
      </c>
      <c r="H105" s="263" t="n">
        <v>1</v>
      </c>
      <c r="I105" s="264" t="n">
        <v>17.37</v>
      </c>
      <c r="J105" s="265" t="n">
        <v>17.37</v>
      </c>
    </row>
    <row r="106" customFormat="false" ht="15" hidden="false" customHeight="false" outlineLevel="0" collapsed="false">
      <c r="A106" s="266"/>
      <c r="B106" s="267"/>
      <c r="C106" s="267"/>
      <c r="D106" s="267"/>
      <c r="E106" s="267" t="s">
        <v>2748</v>
      </c>
      <c r="F106" s="268" t="n">
        <v>5.53</v>
      </c>
      <c r="G106" s="267" t="s">
        <v>2749</v>
      </c>
      <c r="H106" s="268" t="n">
        <v>0</v>
      </c>
      <c r="I106" s="267" t="s">
        <v>2750</v>
      </c>
      <c r="J106" s="269" t="n">
        <v>5.53</v>
      </c>
    </row>
    <row r="107" customFormat="false" ht="25.5" hidden="false" customHeight="true" outlineLevel="0" collapsed="false">
      <c r="A107" s="266"/>
      <c r="B107" s="267"/>
      <c r="C107" s="267"/>
      <c r="D107" s="267"/>
      <c r="E107" s="267" t="s">
        <v>2751</v>
      </c>
      <c r="F107" s="268" t="n">
        <v>9.25</v>
      </c>
      <c r="G107" s="267"/>
      <c r="H107" s="267" t="s">
        <v>2752</v>
      </c>
      <c r="I107" s="267"/>
      <c r="J107" s="269" t="n">
        <v>43.72</v>
      </c>
    </row>
    <row r="108" customFormat="false" ht="15" hidden="false" customHeight="true" outlineLevel="0" collapsed="false">
      <c r="A108" s="270" t="s">
        <v>2753</v>
      </c>
      <c r="B108" s="270"/>
      <c r="C108" s="270"/>
      <c r="D108" s="270"/>
      <c r="E108" s="270"/>
      <c r="F108" s="270"/>
      <c r="G108" s="270"/>
      <c r="H108" s="270"/>
      <c r="I108" s="270"/>
      <c r="J108" s="270"/>
    </row>
    <row r="109" customFormat="false" ht="15.75" hidden="false" customHeight="true" outlineLevel="0" collapsed="false">
      <c r="A109" s="271" t="s">
        <v>2827</v>
      </c>
      <c r="B109" s="271"/>
      <c r="C109" s="271"/>
      <c r="D109" s="271"/>
      <c r="E109" s="271"/>
      <c r="F109" s="271"/>
      <c r="G109" s="271"/>
      <c r="H109" s="271"/>
      <c r="I109" s="271"/>
      <c r="J109" s="271"/>
    </row>
    <row r="110" customFormat="false" ht="15.75" hidden="false" customHeight="false" outlineLevel="0" collapsed="false">
      <c r="A110" s="272"/>
      <c r="B110" s="273"/>
      <c r="C110" s="273"/>
      <c r="D110" s="273"/>
      <c r="E110" s="273"/>
      <c r="F110" s="273"/>
      <c r="G110" s="273"/>
      <c r="H110" s="273"/>
      <c r="I110" s="273"/>
      <c r="J110" s="274"/>
    </row>
    <row r="111" customFormat="false" ht="51" hidden="false" customHeight="true" outlineLevel="0" collapsed="false">
      <c r="A111" s="275" t="s">
        <v>2723</v>
      </c>
      <c r="B111" s="276" t="s">
        <v>352</v>
      </c>
      <c r="C111" s="277" t="s">
        <v>203</v>
      </c>
      <c r="D111" s="277" t="s">
        <v>353</v>
      </c>
      <c r="E111" s="277" t="s">
        <v>2806</v>
      </c>
      <c r="F111" s="277"/>
      <c r="G111" s="278" t="s">
        <v>168</v>
      </c>
      <c r="H111" s="279" t="n">
        <v>1</v>
      </c>
      <c r="I111" s="280" t="n">
        <v>57.98</v>
      </c>
      <c r="J111" s="281" t="n">
        <v>57.98</v>
      </c>
    </row>
    <row r="112" customFormat="false" ht="25.5" hidden="false" customHeight="true" outlineLevel="0" collapsed="false">
      <c r="A112" s="282" t="s">
        <v>2769</v>
      </c>
      <c r="B112" s="283" t="s">
        <v>2807</v>
      </c>
      <c r="C112" s="284" t="s">
        <v>109</v>
      </c>
      <c r="D112" s="284" t="s">
        <v>2808</v>
      </c>
      <c r="E112" s="284" t="s">
        <v>2768</v>
      </c>
      <c r="F112" s="284"/>
      <c r="G112" s="285" t="s">
        <v>2798</v>
      </c>
      <c r="H112" s="286" t="n">
        <v>0.28</v>
      </c>
      <c r="I112" s="287" t="n">
        <v>16.28</v>
      </c>
      <c r="J112" s="288" t="n">
        <v>4.55</v>
      </c>
    </row>
    <row r="113" customFormat="false" ht="25.5" hidden="false" customHeight="true" outlineLevel="0" collapsed="false">
      <c r="A113" s="282" t="s">
        <v>2769</v>
      </c>
      <c r="B113" s="283" t="s">
        <v>2809</v>
      </c>
      <c r="C113" s="284" t="s">
        <v>109</v>
      </c>
      <c r="D113" s="284" t="s">
        <v>2810</v>
      </c>
      <c r="E113" s="284" t="s">
        <v>2768</v>
      </c>
      <c r="F113" s="284"/>
      <c r="G113" s="285" t="s">
        <v>2798</v>
      </c>
      <c r="H113" s="286" t="n">
        <v>0.28</v>
      </c>
      <c r="I113" s="287" t="n">
        <v>20.59</v>
      </c>
      <c r="J113" s="288" t="n">
        <v>5.76</v>
      </c>
    </row>
    <row r="114" customFormat="false" ht="38.25" hidden="false" customHeight="true" outlineLevel="0" collapsed="false">
      <c r="A114" s="259" t="s">
        <v>2725</v>
      </c>
      <c r="B114" s="260" t="s">
        <v>2818</v>
      </c>
      <c r="C114" s="261" t="s">
        <v>109</v>
      </c>
      <c r="D114" s="261" t="s">
        <v>2819</v>
      </c>
      <c r="E114" s="261" t="s">
        <v>2728</v>
      </c>
      <c r="F114" s="261"/>
      <c r="G114" s="262" t="s">
        <v>168</v>
      </c>
      <c r="H114" s="263" t="n">
        <v>0.06</v>
      </c>
      <c r="I114" s="264" t="n">
        <v>18.32</v>
      </c>
      <c r="J114" s="265" t="n">
        <v>1.09</v>
      </c>
    </row>
    <row r="115" customFormat="false" ht="25.5" hidden="false" customHeight="true" outlineLevel="0" collapsed="false">
      <c r="A115" s="259" t="s">
        <v>2725</v>
      </c>
      <c r="B115" s="260" t="s">
        <v>2828</v>
      </c>
      <c r="C115" s="261" t="s">
        <v>109</v>
      </c>
      <c r="D115" s="261" t="s">
        <v>2829</v>
      </c>
      <c r="E115" s="261" t="s">
        <v>2728</v>
      </c>
      <c r="F115" s="261"/>
      <c r="G115" s="262" t="s">
        <v>168</v>
      </c>
      <c r="H115" s="263" t="n">
        <v>1</v>
      </c>
      <c r="I115" s="264" t="n">
        <v>10.68</v>
      </c>
      <c r="J115" s="265" t="n">
        <v>10.68</v>
      </c>
    </row>
    <row r="116" customFormat="false" ht="15" hidden="false" customHeight="true" outlineLevel="0" collapsed="false">
      <c r="A116" s="259" t="s">
        <v>2725</v>
      </c>
      <c r="B116" s="260" t="s">
        <v>2830</v>
      </c>
      <c r="C116" s="261" t="s">
        <v>2730</v>
      </c>
      <c r="D116" s="261" t="s">
        <v>2831</v>
      </c>
      <c r="E116" s="261" t="s">
        <v>2728</v>
      </c>
      <c r="F116" s="261"/>
      <c r="G116" s="262" t="s">
        <v>2732</v>
      </c>
      <c r="H116" s="263" t="n">
        <v>1</v>
      </c>
      <c r="I116" s="264" t="n">
        <v>35.9</v>
      </c>
      <c r="J116" s="265" t="n">
        <v>35.9</v>
      </c>
    </row>
    <row r="117" customFormat="false" ht="15" hidden="false" customHeight="false" outlineLevel="0" collapsed="false">
      <c r="A117" s="266"/>
      <c r="B117" s="267"/>
      <c r="C117" s="267"/>
      <c r="D117" s="267"/>
      <c r="E117" s="267" t="s">
        <v>2748</v>
      </c>
      <c r="F117" s="268" t="n">
        <v>7.05</v>
      </c>
      <c r="G117" s="267" t="s">
        <v>2749</v>
      </c>
      <c r="H117" s="268" t="n">
        <v>0</v>
      </c>
      <c r="I117" s="267" t="s">
        <v>2750</v>
      </c>
      <c r="J117" s="269" t="n">
        <v>7.05</v>
      </c>
    </row>
    <row r="118" customFormat="false" ht="25.5" hidden="false" customHeight="true" outlineLevel="0" collapsed="false">
      <c r="A118" s="266"/>
      <c r="B118" s="267"/>
      <c r="C118" s="267"/>
      <c r="D118" s="267"/>
      <c r="E118" s="267" t="s">
        <v>2751</v>
      </c>
      <c r="F118" s="268" t="n">
        <v>15.57</v>
      </c>
      <c r="G118" s="267"/>
      <c r="H118" s="267" t="s">
        <v>2752</v>
      </c>
      <c r="I118" s="267"/>
      <c r="J118" s="269" t="n">
        <v>73.55</v>
      </c>
    </row>
    <row r="119" customFormat="false" ht="15" hidden="false" customHeight="true" outlineLevel="0" collapsed="false">
      <c r="A119" s="270" t="s">
        <v>2753</v>
      </c>
      <c r="B119" s="270"/>
      <c r="C119" s="270"/>
      <c r="D119" s="270"/>
      <c r="E119" s="270"/>
      <c r="F119" s="270"/>
      <c r="G119" s="270"/>
      <c r="H119" s="270"/>
      <c r="I119" s="270"/>
      <c r="J119" s="270"/>
    </row>
    <row r="120" customFormat="false" ht="15.75" hidden="false" customHeight="true" outlineLevel="0" collapsed="false">
      <c r="A120" s="271" t="s">
        <v>2832</v>
      </c>
      <c r="B120" s="271"/>
      <c r="C120" s="271"/>
      <c r="D120" s="271"/>
      <c r="E120" s="271"/>
      <c r="F120" s="271"/>
      <c r="G120" s="271"/>
      <c r="H120" s="271"/>
      <c r="I120" s="271"/>
      <c r="J120" s="271"/>
    </row>
    <row r="121" customFormat="false" ht="15.75" hidden="false" customHeight="false" outlineLevel="0" collapsed="false">
      <c r="A121" s="272"/>
      <c r="B121" s="273"/>
      <c r="C121" s="273"/>
      <c r="D121" s="273"/>
      <c r="E121" s="273"/>
      <c r="F121" s="273"/>
      <c r="G121" s="273"/>
      <c r="H121" s="273"/>
      <c r="I121" s="273"/>
      <c r="J121" s="274"/>
    </row>
    <row r="122" customFormat="false" ht="63.75" hidden="false" customHeight="true" outlineLevel="0" collapsed="false">
      <c r="A122" s="275" t="s">
        <v>2723</v>
      </c>
      <c r="B122" s="276" t="s">
        <v>357</v>
      </c>
      <c r="C122" s="277" t="s">
        <v>203</v>
      </c>
      <c r="D122" s="277" t="s">
        <v>358</v>
      </c>
      <c r="E122" s="277" t="s">
        <v>2806</v>
      </c>
      <c r="F122" s="277"/>
      <c r="G122" s="278" t="s">
        <v>168</v>
      </c>
      <c r="H122" s="279" t="n">
        <v>1</v>
      </c>
      <c r="I122" s="280" t="n">
        <v>245.78</v>
      </c>
      <c r="J122" s="281" t="n">
        <v>245.78</v>
      </c>
    </row>
    <row r="123" customFormat="false" ht="38.25" hidden="false" customHeight="true" outlineLevel="0" collapsed="false">
      <c r="A123" s="282" t="s">
        <v>2769</v>
      </c>
      <c r="B123" s="283" t="s">
        <v>2833</v>
      </c>
      <c r="C123" s="284" t="s">
        <v>109</v>
      </c>
      <c r="D123" s="284" t="s">
        <v>2834</v>
      </c>
      <c r="E123" s="284" t="s">
        <v>2835</v>
      </c>
      <c r="F123" s="284"/>
      <c r="G123" s="285" t="s">
        <v>242</v>
      </c>
      <c r="H123" s="286" t="n">
        <v>2.03</v>
      </c>
      <c r="I123" s="287" t="n">
        <v>2.29</v>
      </c>
      <c r="J123" s="288" t="n">
        <v>4.64</v>
      </c>
    </row>
    <row r="124" customFormat="false" ht="38.25" hidden="false" customHeight="true" outlineLevel="0" collapsed="false">
      <c r="A124" s="282" t="s">
        <v>2769</v>
      </c>
      <c r="B124" s="283" t="s">
        <v>2836</v>
      </c>
      <c r="C124" s="284" t="s">
        <v>109</v>
      </c>
      <c r="D124" s="284" t="s">
        <v>2837</v>
      </c>
      <c r="E124" s="284" t="s">
        <v>2835</v>
      </c>
      <c r="F124" s="284"/>
      <c r="G124" s="285" t="s">
        <v>164</v>
      </c>
      <c r="H124" s="286" t="n">
        <v>2.25</v>
      </c>
      <c r="I124" s="287" t="n">
        <v>4.66</v>
      </c>
      <c r="J124" s="288" t="n">
        <v>10.48</v>
      </c>
    </row>
    <row r="125" customFormat="false" ht="38.25" hidden="false" customHeight="true" outlineLevel="0" collapsed="false">
      <c r="A125" s="282" t="s">
        <v>2769</v>
      </c>
      <c r="B125" s="283" t="s">
        <v>2838</v>
      </c>
      <c r="C125" s="284" t="s">
        <v>109</v>
      </c>
      <c r="D125" s="284" t="s">
        <v>2839</v>
      </c>
      <c r="E125" s="284" t="s">
        <v>2840</v>
      </c>
      <c r="F125" s="284"/>
      <c r="G125" s="285" t="s">
        <v>242</v>
      </c>
      <c r="H125" s="286" t="n">
        <v>0.11</v>
      </c>
      <c r="I125" s="287" t="n">
        <v>322.36</v>
      </c>
      <c r="J125" s="288" t="n">
        <v>35.45</v>
      </c>
    </row>
    <row r="126" customFormat="false" ht="25.5" hidden="false" customHeight="true" outlineLevel="0" collapsed="false">
      <c r="A126" s="282" t="s">
        <v>2769</v>
      </c>
      <c r="B126" s="283" t="s">
        <v>2841</v>
      </c>
      <c r="C126" s="284" t="s">
        <v>109</v>
      </c>
      <c r="D126" s="284" t="s">
        <v>2842</v>
      </c>
      <c r="E126" s="284" t="s">
        <v>2840</v>
      </c>
      <c r="F126" s="284"/>
      <c r="G126" s="285" t="s">
        <v>242</v>
      </c>
      <c r="H126" s="286" t="n">
        <v>0.11</v>
      </c>
      <c r="I126" s="287" t="n">
        <v>102.17</v>
      </c>
      <c r="J126" s="288" t="n">
        <v>11.23</v>
      </c>
    </row>
    <row r="127" customFormat="false" ht="38.25" hidden="false" customHeight="true" outlineLevel="0" collapsed="false">
      <c r="A127" s="282" t="s">
        <v>2769</v>
      </c>
      <c r="B127" s="283" t="s">
        <v>2843</v>
      </c>
      <c r="C127" s="284" t="s">
        <v>109</v>
      </c>
      <c r="D127" s="284" t="s">
        <v>2844</v>
      </c>
      <c r="E127" s="284" t="s">
        <v>2845</v>
      </c>
      <c r="F127" s="284"/>
      <c r="G127" s="285" t="s">
        <v>164</v>
      </c>
      <c r="H127" s="286" t="n">
        <v>1.8</v>
      </c>
      <c r="I127" s="287" t="n">
        <v>59.57</v>
      </c>
      <c r="J127" s="288" t="n">
        <v>107.22</v>
      </c>
    </row>
    <row r="128" customFormat="false" ht="51" hidden="false" customHeight="true" outlineLevel="0" collapsed="false">
      <c r="A128" s="282" t="s">
        <v>2769</v>
      </c>
      <c r="B128" s="283" t="s">
        <v>532</v>
      </c>
      <c r="C128" s="284" t="s">
        <v>109</v>
      </c>
      <c r="D128" s="284" t="s">
        <v>533</v>
      </c>
      <c r="E128" s="284" t="s">
        <v>2846</v>
      </c>
      <c r="F128" s="284"/>
      <c r="G128" s="285" t="s">
        <v>164</v>
      </c>
      <c r="H128" s="286" t="n">
        <v>1.8</v>
      </c>
      <c r="I128" s="287" t="n">
        <v>3.19</v>
      </c>
      <c r="J128" s="288" t="n">
        <v>5.74</v>
      </c>
    </row>
    <row r="129" customFormat="false" ht="63.75" hidden="false" customHeight="true" outlineLevel="0" collapsed="false">
      <c r="A129" s="282" t="s">
        <v>2769</v>
      </c>
      <c r="B129" s="283" t="s">
        <v>2847</v>
      </c>
      <c r="C129" s="284" t="s">
        <v>203</v>
      </c>
      <c r="D129" s="284" t="s">
        <v>2848</v>
      </c>
      <c r="E129" s="284" t="s">
        <v>2846</v>
      </c>
      <c r="F129" s="284"/>
      <c r="G129" s="285" t="s">
        <v>164</v>
      </c>
      <c r="H129" s="286" t="n">
        <v>1.8</v>
      </c>
      <c r="I129" s="287" t="n">
        <v>26.83</v>
      </c>
      <c r="J129" s="288" t="n">
        <v>48.29</v>
      </c>
    </row>
    <row r="130" customFormat="false" ht="38.25" hidden="false" customHeight="true" outlineLevel="0" collapsed="false">
      <c r="A130" s="282" t="s">
        <v>2769</v>
      </c>
      <c r="B130" s="283" t="s">
        <v>2849</v>
      </c>
      <c r="C130" s="284" t="s">
        <v>109</v>
      </c>
      <c r="D130" s="284" t="s">
        <v>2850</v>
      </c>
      <c r="E130" s="284" t="s">
        <v>2840</v>
      </c>
      <c r="F130" s="284"/>
      <c r="G130" s="285" t="s">
        <v>242</v>
      </c>
      <c r="H130" s="286" t="n">
        <v>0.013</v>
      </c>
      <c r="I130" s="287" t="n">
        <v>1748.75</v>
      </c>
      <c r="J130" s="288" t="n">
        <v>22.73</v>
      </c>
    </row>
    <row r="131" customFormat="false" ht="15" hidden="false" customHeight="false" outlineLevel="0" collapsed="false">
      <c r="A131" s="266"/>
      <c r="B131" s="267"/>
      <c r="C131" s="267"/>
      <c r="D131" s="267"/>
      <c r="E131" s="267" t="s">
        <v>2748</v>
      </c>
      <c r="F131" s="268" t="n">
        <v>89.46</v>
      </c>
      <c r="G131" s="267" t="s">
        <v>2749</v>
      </c>
      <c r="H131" s="268" t="n">
        <v>0</v>
      </c>
      <c r="I131" s="267" t="s">
        <v>2750</v>
      </c>
      <c r="J131" s="269" t="n">
        <v>89.46</v>
      </c>
    </row>
    <row r="132" customFormat="false" ht="26.25" hidden="false" customHeight="true" outlineLevel="0" collapsed="false">
      <c r="A132" s="266"/>
      <c r="B132" s="267"/>
      <c r="C132" s="267"/>
      <c r="D132" s="267"/>
      <c r="E132" s="267" t="s">
        <v>2751</v>
      </c>
      <c r="F132" s="268" t="n">
        <v>66.01</v>
      </c>
      <c r="G132" s="267"/>
      <c r="H132" s="267" t="s">
        <v>2752</v>
      </c>
      <c r="I132" s="267"/>
      <c r="J132" s="269" t="n">
        <v>311.79</v>
      </c>
    </row>
    <row r="133" customFormat="false" ht="15.75" hidden="false" customHeight="false" outlineLevel="0" collapsed="false">
      <c r="A133" s="272"/>
      <c r="B133" s="273"/>
      <c r="C133" s="273"/>
      <c r="D133" s="273"/>
      <c r="E133" s="273"/>
      <c r="F133" s="273"/>
      <c r="G133" s="273"/>
      <c r="H133" s="273"/>
      <c r="I133" s="273"/>
      <c r="J133" s="274"/>
    </row>
    <row r="134" customFormat="false" ht="63.75" hidden="false" customHeight="true" outlineLevel="0" collapsed="false">
      <c r="A134" s="275" t="s">
        <v>2723</v>
      </c>
      <c r="B134" s="276" t="s">
        <v>360</v>
      </c>
      <c r="C134" s="277" t="s">
        <v>203</v>
      </c>
      <c r="D134" s="277" t="s">
        <v>361</v>
      </c>
      <c r="E134" s="277" t="s">
        <v>2806</v>
      </c>
      <c r="F134" s="277"/>
      <c r="G134" s="278" t="s">
        <v>168</v>
      </c>
      <c r="H134" s="279" t="n">
        <v>1</v>
      </c>
      <c r="I134" s="280" t="n">
        <v>226.52</v>
      </c>
      <c r="J134" s="281" t="n">
        <v>226.52</v>
      </c>
    </row>
    <row r="135" customFormat="false" ht="38.25" hidden="false" customHeight="true" outlineLevel="0" collapsed="false">
      <c r="A135" s="282" t="s">
        <v>2769</v>
      </c>
      <c r="B135" s="283" t="s">
        <v>2833</v>
      </c>
      <c r="C135" s="284" t="s">
        <v>109</v>
      </c>
      <c r="D135" s="284" t="s">
        <v>2834</v>
      </c>
      <c r="E135" s="284" t="s">
        <v>2835</v>
      </c>
      <c r="F135" s="284"/>
      <c r="G135" s="285" t="s">
        <v>242</v>
      </c>
      <c r="H135" s="286" t="n">
        <v>1.35</v>
      </c>
      <c r="I135" s="287" t="n">
        <v>2.29</v>
      </c>
      <c r="J135" s="288" t="n">
        <v>3.09</v>
      </c>
    </row>
    <row r="136" customFormat="false" ht="38.25" hidden="false" customHeight="true" outlineLevel="0" collapsed="false">
      <c r="A136" s="282" t="s">
        <v>2769</v>
      </c>
      <c r="B136" s="283" t="s">
        <v>2836</v>
      </c>
      <c r="C136" s="284" t="s">
        <v>109</v>
      </c>
      <c r="D136" s="284" t="s">
        <v>2837</v>
      </c>
      <c r="E136" s="284" t="s">
        <v>2835</v>
      </c>
      <c r="F136" s="284"/>
      <c r="G136" s="285" t="s">
        <v>164</v>
      </c>
      <c r="H136" s="286" t="n">
        <v>2.7</v>
      </c>
      <c r="I136" s="287" t="n">
        <v>4.66</v>
      </c>
      <c r="J136" s="288" t="n">
        <v>12.58</v>
      </c>
    </row>
    <row r="137" customFormat="false" ht="38.25" hidden="false" customHeight="true" outlineLevel="0" collapsed="false">
      <c r="A137" s="282" t="s">
        <v>2769</v>
      </c>
      <c r="B137" s="283" t="s">
        <v>2838</v>
      </c>
      <c r="C137" s="284" t="s">
        <v>109</v>
      </c>
      <c r="D137" s="284" t="s">
        <v>2839</v>
      </c>
      <c r="E137" s="284" t="s">
        <v>2840</v>
      </c>
      <c r="F137" s="284"/>
      <c r="G137" s="285" t="s">
        <v>242</v>
      </c>
      <c r="H137" s="286" t="n">
        <v>0.14</v>
      </c>
      <c r="I137" s="287" t="n">
        <v>322.36</v>
      </c>
      <c r="J137" s="288" t="n">
        <v>45.13</v>
      </c>
    </row>
    <row r="138" customFormat="false" ht="25.5" hidden="false" customHeight="true" outlineLevel="0" collapsed="false">
      <c r="A138" s="282" t="s">
        <v>2769</v>
      </c>
      <c r="B138" s="283" t="s">
        <v>2841</v>
      </c>
      <c r="C138" s="284" t="s">
        <v>109</v>
      </c>
      <c r="D138" s="284" t="s">
        <v>2842</v>
      </c>
      <c r="E138" s="284" t="s">
        <v>2840</v>
      </c>
      <c r="F138" s="284"/>
      <c r="G138" s="285" t="s">
        <v>242</v>
      </c>
      <c r="H138" s="286" t="n">
        <v>0.14</v>
      </c>
      <c r="I138" s="287" t="n">
        <v>102.17</v>
      </c>
      <c r="J138" s="288" t="n">
        <v>14.3</v>
      </c>
    </row>
    <row r="139" customFormat="false" ht="38.25" hidden="false" customHeight="true" outlineLevel="0" collapsed="false">
      <c r="A139" s="282" t="s">
        <v>2769</v>
      </c>
      <c r="B139" s="283" t="s">
        <v>2843</v>
      </c>
      <c r="C139" s="284" t="s">
        <v>109</v>
      </c>
      <c r="D139" s="284" t="s">
        <v>2844</v>
      </c>
      <c r="E139" s="284" t="s">
        <v>2845</v>
      </c>
      <c r="F139" s="284"/>
      <c r="G139" s="285" t="s">
        <v>164</v>
      </c>
      <c r="H139" s="286" t="n">
        <v>1.3</v>
      </c>
      <c r="I139" s="287" t="n">
        <v>59.57</v>
      </c>
      <c r="J139" s="288" t="n">
        <v>77.44</v>
      </c>
    </row>
    <row r="140" customFormat="false" ht="51" hidden="false" customHeight="true" outlineLevel="0" collapsed="false">
      <c r="A140" s="282" t="s">
        <v>2769</v>
      </c>
      <c r="B140" s="283" t="s">
        <v>532</v>
      </c>
      <c r="C140" s="284" t="s">
        <v>109</v>
      </c>
      <c r="D140" s="284" t="s">
        <v>533</v>
      </c>
      <c r="E140" s="284" t="s">
        <v>2846</v>
      </c>
      <c r="F140" s="284"/>
      <c r="G140" s="285" t="s">
        <v>164</v>
      </c>
      <c r="H140" s="286" t="n">
        <v>1.3</v>
      </c>
      <c r="I140" s="287" t="n">
        <v>3.19</v>
      </c>
      <c r="J140" s="288" t="n">
        <v>4.14</v>
      </c>
    </row>
    <row r="141" customFormat="false" ht="63.75" hidden="false" customHeight="true" outlineLevel="0" collapsed="false">
      <c r="A141" s="282" t="s">
        <v>2769</v>
      </c>
      <c r="B141" s="283" t="s">
        <v>2847</v>
      </c>
      <c r="C141" s="284" t="s">
        <v>203</v>
      </c>
      <c r="D141" s="284" t="s">
        <v>2848</v>
      </c>
      <c r="E141" s="284" t="s">
        <v>2846</v>
      </c>
      <c r="F141" s="284"/>
      <c r="G141" s="285" t="s">
        <v>164</v>
      </c>
      <c r="H141" s="286" t="n">
        <v>1.3</v>
      </c>
      <c r="I141" s="287" t="n">
        <v>26.83</v>
      </c>
      <c r="J141" s="288" t="n">
        <v>34.87</v>
      </c>
    </row>
    <row r="142" customFormat="false" ht="38.25" hidden="false" customHeight="true" outlineLevel="0" collapsed="false">
      <c r="A142" s="282" t="s">
        <v>2769</v>
      </c>
      <c r="B142" s="283" t="s">
        <v>2849</v>
      </c>
      <c r="C142" s="284" t="s">
        <v>109</v>
      </c>
      <c r="D142" s="284" t="s">
        <v>2850</v>
      </c>
      <c r="E142" s="284" t="s">
        <v>2840</v>
      </c>
      <c r="F142" s="284"/>
      <c r="G142" s="285" t="s">
        <v>242</v>
      </c>
      <c r="H142" s="286" t="n">
        <v>0.02</v>
      </c>
      <c r="I142" s="287" t="n">
        <v>1748.75</v>
      </c>
      <c r="J142" s="288" t="n">
        <v>34.97</v>
      </c>
    </row>
    <row r="143" customFormat="false" ht="15" hidden="false" customHeight="false" outlineLevel="0" collapsed="false">
      <c r="A143" s="266"/>
      <c r="B143" s="267"/>
      <c r="C143" s="267"/>
      <c r="D143" s="267"/>
      <c r="E143" s="267" t="s">
        <v>2748</v>
      </c>
      <c r="F143" s="268" t="n">
        <v>82.27</v>
      </c>
      <c r="G143" s="267" t="s">
        <v>2749</v>
      </c>
      <c r="H143" s="268" t="n">
        <v>0</v>
      </c>
      <c r="I143" s="267" t="s">
        <v>2750</v>
      </c>
      <c r="J143" s="269" t="n">
        <v>82.27</v>
      </c>
    </row>
    <row r="144" customFormat="false" ht="26.25" hidden="false" customHeight="true" outlineLevel="0" collapsed="false">
      <c r="A144" s="266"/>
      <c r="B144" s="267"/>
      <c r="C144" s="267"/>
      <c r="D144" s="267"/>
      <c r="E144" s="267" t="s">
        <v>2751</v>
      </c>
      <c r="F144" s="268" t="n">
        <v>60.84</v>
      </c>
      <c r="G144" s="267"/>
      <c r="H144" s="267" t="s">
        <v>2752</v>
      </c>
      <c r="I144" s="267"/>
      <c r="J144" s="269" t="n">
        <v>287.36</v>
      </c>
    </row>
    <row r="145" customFormat="false" ht="15.75" hidden="false" customHeight="false" outlineLevel="0" collapsed="false">
      <c r="A145" s="272"/>
      <c r="B145" s="273"/>
      <c r="C145" s="273"/>
      <c r="D145" s="273"/>
      <c r="E145" s="273"/>
      <c r="F145" s="273"/>
      <c r="G145" s="273"/>
      <c r="H145" s="273"/>
      <c r="I145" s="273"/>
      <c r="J145" s="274"/>
    </row>
    <row r="146" customFormat="false" ht="38.25" hidden="false" customHeight="true" outlineLevel="0" collapsed="false">
      <c r="A146" s="275" t="s">
        <v>2723</v>
      </c>
      <c r="B146" s="276" t="s">
        <v>363</v>
      </c>
      <c r="C146" s="277" t="s">
        <v>203</v>
      </c>
      <c r="D146" s="277" t="s">
        <v>364</v>
      </c>
      <c r="E146" s="277" t="s">
        <v>2806</v>
      </c>
      <c r="F146" s="277"/>
      <c r="G146" s="278" t="s">
        <v>168</v>
      </c>
      <c r="H146" s="279" t="n">
        <v>1</v>
      </c>
      <c r="I146" s="280" t="n">
        <v>219.28</v>
      </c>
      <c r="J146" s="281" t="n">
        <v>219.28</v>
      </c>
    </row>
    <row r="147" customFormat="false" ht="76.5" hidden="false" customHeight="true" outlineLevel="0" collapsed="false">
      <c r="A147" s="282" t="s">
        <v>2769</v>
      </c>
      <c r="B147" s="283" t="s">
        <v>2851</v>
      </c>
      <c r="C147" s="284" t="s">
        <v>109</v>
      </c>
      <c r="D147" s="284" t="s">
        <v>2852</v>
      </c>
      <c r="E147" s="284" t="s">
        <v>2853</v>
      </c>
      <c r="F147" s="284"/>
      <c r="G147" s="285" t="s">
        <v>2854</v>
      </c>
      <c r="H147" s="286" t="n">
        <v>0.0186</v>
      </c>
      <c r="I147" s="287" t="n">
        <v>91.87</v>
      </c>
      <c r="J147" s="288" t="n">
        <v>1.7</v>
      </c>
    </row>
    <row r="148" customFormat="false" ht="76.5" hidden="false" customHeight="true" outlineLevel="0" collapsed="false">
      <c r="A148" s="282" t="s">
        <v>2769</v>
      </c>
      <c r="B148" s="283" t="s">
        <v>2855</v>
      </c>
      <c r="C148" s="284" t="s">
        <v>109</v>
      </c>
      <c r="D148" s="284" t="s">
        <v>2856</v>
      </c>
      <c r="E148" s="284" t="s">
        <v>2853</v>
      </c>
      <c r="F148" s="284"/>
      <c r="G148" s="285" t="s">
        <v>2857</v>
      </c>
      <c r="H148" s="286" t="n">
        <v>0.0625</v>
      </c>
      <c r="I148" s="287" t="n">
        <v>42.01</v>
      </c>
      <c r="J148" s="288" t="n">
        <v>2.62</v>
      </c>
    </row>
    <row r="149" customFormat="false" ht="15" hidden="false" customHeight="true" outlineLevel="0" collapsed="false">
      <c r="A149" s="282" t="s">
        <v>2769</v>
      </c>
      <c r="B149" s="283" t="s">
        <v>2858</v>
      </c>
      <c r="C149" s="284" t="s">
        <v>109</v>
      </c>
      <c r="D149" s="284" t="s">
        <v>2859</v>
      </c>
      <c r="E149" s="284" t="s">
        <v>2768</v>
      </c>
      <c r="F149" s="284"/>
      <c r="G149" s="285" t="s">
        <v>2798</v>
      </c>
      <c r="H149" s="286" t="n">
        <v>0.077</v>
      </c>
      <c r="I149" s="287" t="n">
        <v>21.01</v>
      </c>
      <c r="J149" s="288" t="n">
        <v>1.61</v>
      </c>
    </row>
    <row r="150" customFormat="false" ht="15" hidden="false" customHeight="true" outlineLevel="0" collapsed="false">
      <c r="A150" s="282" t="s">
        <v>2769</v>
      </c>
      <c r="B150" s="283" t="s">
        <v>2860</v>
      </c>
      <c r="C150" s="284" t="s">
        <v>109</v>
      </c>
      <c r="D150" s="284" t="s">
        <v>2861</v>
      </c>
      <c r="E150" s="284" t="s">
        <v>2768</v>
      </c>
      <c r="F150" s="284"/>
      <c r="G150" s="285" t="s">
        <v>2798</v>
      </c>
      <c r="H150" s="286" t="n">
        <v>0.077</v>
      </c>
      <c r="I150" s="287" t="n">
        <v>14.91</v>
      </c>
      <c r="J150" s="288" t="n">
        <v>1.14</v>
      </c>
    </row>
    <row r="151" customFormat="false" ht="51" hidden="false" customHeight="true" outlineLevel="0" collapsed="false">
      <c r="A151" s="282" t="s">
        <v>2769</v>
      </c>
      <c r="B151" s="283" t="s">
        <v>2862</v>
      </c>
      <c r="C151" s="284" t="s">
        <v>109</v>
      </c>
      <c r="D151" s="284" t="s">
        <v>2863</v>
      </c>
      <c r="E151" s="284" t="s">
        <v>2835</v>
      </c>
      <c r="F151" s="284"/>
      <c r="G151" s="285" t="s">
        <v>242</v>
      </c>
      <c r="H151" s="286" t="n">
        <v>0.023</v>
      </c>
      <c r="I151" s="287" t="n">
        <v>149.18</v>
      </c>
      <c r="J151" s="288" t="n">
        <v>3.43</v>
      </c>
    </row>
    <row r="152" customFormat="false" ht="25.5" hidden="false" customHeight="true" outlineLevel="0" collapsed="false">
      <c r="A152" s="259" t="s">
        <v>2725</v>
      </c>
      <c r="B152" s="260" t="s">
        <v>2864</v>
      </c>
      <c r="C152" s="261" t="s">
        <v>109</v>
      </c>
      <c r="D152" s="261" t="s">
        <v>2865</v>
      </c>
      <c r="E152" s="261" t="s">
        <v>2728</v>
      </c>
      <c r="F152" s="261"/>
      <c r="G152" s="262" t="s">
        <v>168</v>
      </c>
      <c r="H152" s="263" t="n">
        <v>1</v>
      </c>
      <c r="I152" s="264" t="n">
        <v>208.78</v>
      </c>
      <c r="J152" s="265" t="n">
        <v>208.78</v>
      </c>
    </row>
    <row r="153" customFormat="false" ht="15" hidden="false" customHeight="false" outlineLevel="0" collapsed="false">
      <c r="A153" s="266"/>
      <c r="B153" s="267"/>
      <c r="C153" s="267"/>
      <c r="D153" s="267"/>
      <c r="E153" s="267" t="s">
        <v>2748</v>
      </c>
      <c r="F153" s="268" t="n">
        <v>4.38</v>
      </c>
      <c r="G153" s="267" t="s">
        <v>2749</v>
      </c>
      <c r="H153" s="268" t="n">
        <v>0</v>
      </c>
      <c r="I153" s="267" t="s">
        <v>2750</v>
      </c>
      <c r="J153" s="269" t="n">
        <v>4.38</v>
      </c>
    </row>
    <row r="154" customFormat="false" ht="25.5" hidden="false" customHeight="true" outlineLevel="0" collapsed="false">
      <c r="A154" s="266"/>
      <c r="B154" s="267"/>
      <c r="C154" s="267"/>
      <c r="D154" s="267"/>
      <c r="E154" s="267" t="s">
        <v>2751</v>
      </c>
      <c r="F154" s="268" t="n">
        <v>58.89</v>
      </c>
      <c r="G154" s="267"/>
      <c r="H154" s="267" t="s">
        <v>2752</v>
      </c>
      <c r="I154" s="267"/>
      <c r="J154" s="269" t="n">
        <v>278.17</v>
      </c>
    </row>
    <row r="155" customFormat="false" ht="15" hidden="false" customHeight="true" outlineLevel="0" collapsed="false">
      <c r="A155" s="270" t="s">
        <v>2753</v>
      </c>
      <c r="B155" s="270"/>
      <c r="C155" s="270"/>
      <c r="D155" s="270"/>
      <c r="E155" s="270"/>
      <c r="F155" s="270"/>
      <c r="G155" s="270"/>
      <c r="H155" s="270"/>
      <c r="I155" s="270"/>
      <c r="J155" s="270"/>
    </row>
    <row r="156" customFormat="false" ht="15.75" hidden="false" customHeight="true" outlineLevel="0" collapsed="false">
      <c r="A156" s="271" t="s">
        <v>2866</v>
      </c>
      <c r="B156" s="271"/>
      <c r="C156" s="271"/>
      <c r="D156" s="271"/>
      <c r="E156" s="271"/>
      <c r="F156" s="271"/>
      <c r="G156" s="271"/>
      <c r="H156" s="271"/>
      <c r="I156" s="271"/>
      <c r="J156" s="271"/>
    </row>
    <row r="157" customFormat="false" ht="15.75" hidden="false" customHeight="false" outlineLevel="0" collapsed="false">
      <c r="A157" s="272"/>
      <c r="B157" s="273"/>
      <c r="C157" s="273"/>
      <c r="D157" s="273"/>
      <c r="E157" s="273"/>
      <c r="F157" s="273"/>
      <c r="G157" s="273"/>
      <c r="H157" s="273"/>
      <c r="I157" s="273"/>
      <c r="J157" s="274"/>
    </row>
    <row r="158" customFormat="false" ht="25.5" hidden="false" customHeight="true" outlineLevel="0" collapsed="false">
      <c r="A158" s="275" t="s">
        <v>2723</v>
      </c>
      <c r="B158" s="276" t="s">
        <v>375</v>
      </c>
      <c r="C158" s="277" t="s">
        <v>203</v>
      </c>
      <c r="D158" s="277" t="s">
        <v>376</v>
      </c>
      <c r="E158" s="277" t="s">
        <v>2867</v>
      </c>
      <c r="F158" s="277"/>
      <c r="G158" s="278" t="s">
        <v>164</v>
      </c>
      <c r="H158" s="279" t="n">
        <v>1</v>
      </c>
      <c r="I158" s="280" t="n">
        <v>71.77</v>
      </c>
      <c r="J158" s="281" t="n">
        <v>71.77</v>
      </c>
    </row>
    <row r="159" customFormat="false" ht="15" hidden="false" customHeight="true" outlineLevel="0" collapsed="false">
      <c r="A159" s="282" t="s">
        <v>2769</v>
      </c>
      <c r="B159" s="283" t="s">
        <v>2868</v>
      </c>
      <c r="C159" s="284" t="s">
        <v>109</v>
      </c>
      <c r="D159" s="284" t="s">
        <v>2869</v>
      </c>
      <c r="E159" s="284" t="s">
        <v>2867</v>
      </c>
      <c r="F159" s="284"/>
      <c r="G159" s="285" t="s">
        <v>164</v>
      </c>
      <c r="H159" s="286" t="n">
        <v>1</v>
      </c>
      <c r="I159" s="287" t="n">
        <v>1.7</v>
      </c>
      <c r="J159" s="288" t="n">
        <v>1.7</v>
      </c>
    </row>
    <row r="160" customFormat="false" ht="51" hidden="false" customHeight="true" outlineLevel="0" collapsed="false">
      <c r="A160" s="282" t="s">
        <v>2769</v>
      </c>
      <c r="B160" s="283" t="s">
        <v>617</v>
      </c>
      <c r="C160" s="284" t="s">
        <v>109</v>
      </c>
      <c r="D160" s="284" t="s">
        <v>618</v>
      </c>
      <c r="E160" s="284" t="s">
        <v>2867</v>
      </c>
      <c r="F160" s="284"/>
      <c r="G160" s="285" t="s">
        <v>242</v>
      </c>
      <c r="H160" s="286" t="n">
        <v>0.25</v>
      </c>
      <c r="I160" s="287" t="n">
        <v>105.34</v>
      </c>
      <c r="J160" s="288" t="n">
        <v>26.33</v>
      </c>
    </row>
    <row r="161" customFormat="false" ht="38.25" hidden="false" customHeight="true" outlineLevel="0" collapsed="false">
      <c r="A161" s="282" t="s">
        <v>2769</v>
      </c>
      <c r="B161" s="283" t="s">
        <v>2870</v>
      </c>
      <c r="C161" s="284" t="s">
        <v>109</v>
      </c>
      <c r="D161" s="284" t="s">
        <v>2871</v>
      </c>
      <c r="E161" s="284" t="s">
        <v>2867</v>
      </c>
      <c r="F161" s="284"/>
      <c r="G161" s="285" t="s">
        <v>242</v>
      </c>
      <c r="H161" s="286" t="n">
        <v>0.04</v>
      </c>
      <c r="I161" s="287" t="n">
        <v>917.91</v>
      </c>
      <c r="J161" s="288" t="n">
        <v>36.71</v>
      </c>
    </row>
    <row r="162" customFormat="false" ht="25.5" hidden="false" customHeight="true" outlineLevel="0" collapsed="false">
      <c r="A162" s="282" t="s">
        <v>2769</v>
      </c>
      <c r="B162" s="283" t="s">
        <v>2872</v>
      </c>
      <c r="C162" s="284" t="s">
        <v>109</v>
      </c>
      <c r="D162" s="284" t="s">
        <v>2873</v>
      </c>
      <c r="E162" s="284" t="s">
        <v>2867</v>
      </c>
      <c r="F162" s="284"/>
      <c r="G162" s="285" t="s">
        <v>164</v>
      </c>
      <c r="H162" s="286" t="n">
        <v>1</v>
      </c>
      <c r="I162" s="287" t="n">
        <v>7.03</v>
      </c>
      <c r="J162" s="288" t="n">
        <v>7.03</v>
      </c>
    </row>
    <row r="163" customFormat="false" ht="15" hidden="false" customHeight="false" outlineLevel="0" collapsed="false">
      <c r="A163" s="266"/>
      <c r="B163" s="267"/>
      <c r="C163" s="267"/>
      <c r="D163" s="267"/>
      <c r="E163" s="267" t="s">
        <v>2748</v>
      </c>
      <c r="F163" s="268" t="n">
        <v>2.47</v>
      </c>
      <c r="G163" s="267" t="s">
        <v>2749</v>
      </c>
      <c r="H163" s="268" t="n">
        <v>0</v>
      </c>
      <c r="I163" s="267" t="s">
        <v>2750</v>
      </c>
      <c r="J163" s="269" t="n">
        <v>2.47</v>
      </c>
    </row>
    <row r="164" customFormat="false" ht="26.25" hidden="false" customHeight="true" outlineLevel="0" collapsed="false">
      <c r="A164" s="266"/>
      <c r="B164" s="267"/>
      <c r="C164" s="267"/>
      <c r="D164" s="267"/>
      <c r="E164" s="267" t="s">
        <v>2751</v>
      </c>
      <c r="F164" s="268" t="n">
        <v>19.27</v>
      </c>
      <c r="G164" s="267"/>
      <c r="H164" s="267" t="s">
        <v>2752</v>
      </c>
      <c r="I164" s="267"/>
      <c r="J164" s="269" t="n">
        <v>91.04</v>
      </c>
    </row>
    <row r="165" customFormat="false" ht="15.75" hidden="false" customHeight="false" outlineLevel="0" collapsed="false">
      <c r="A165" s="272"/>
      <c r="B165" s="273"/>
      <c r="C165" s="273"/>
      <c r="D165" s="273"/>
      <c r="E165" s="273"/>
      <c r="F165" s="273"/>
      <c r="G165" s="273"/>
      <c r="H165" s="273"/>
      <c r="I165" s="273"/>
      <c r="J165" s="274"/>
    </row>
    <row r="166" customFormat="false" ht="38.25" hidden="false" customHeight="true" outlineLevel="0" collapsed="false">
      <c r="A166" s="275" t="s">
        <v>2723</v>
      </c>
      <c r="B166" s="276" t="s">
        <v>382</v>
      </c>
      <c r="C166" s="277" t="s">
        <v>203</v>
      </c>
      <c r="D166" s="277" t="s">
        <v>383</v>
      </c>
      <c r="E166" s="277" t="s">
        <v>2874</v>
      </c>
      <c r="F166" s="277"/>
      <c r="G166" s="278" t="s">
        <v>168</v>
      </c>
      <c r="H166" s="279" t="n">
        <v>1</v>
      </c>
      <c r="I166" s="280" t="n">
        <v>1313.81</v>
      </c>
      <c r="J166" s="281" t="n">
        <v>1313.81</v>
      </c>
    </row>
    <row r="167" customFormat="false" ht="15" hidden="false" customHeight="true" outlineLevel="0" collapsed="false">
      <c r="A167" s="282" t="s">
        <v>2769</v>
      </c>
      <c r="B167" s="283" t="s">
        <v>2860</v>
      </c>
      <c r="C167" s="284" t="s">
        <v>109</v>
      </c>
      <c r="D167" s="284" t="s">
        <v>2861</v>
      </c>
      <c r="E167" s="284" t="s">
        <v>2768</v>
      </c>
      <c r="F167" s="284"/>
      <c r="G167" s="285" t="s">
        <v>2798</v>
      </c>
      <c r="H167" s="286" t="n">
        <v>6</v>
      </c>
      <c r="I167" s="287" t="n">
        <v>14.91</v>
      </c>
      <c r="J167" s="288" t="n">
        <v>89.46</v>
      </c>
    </row>
    <row r="168" customFormat="false" ht="63.75" hidden="false" customHeight="true" outlineLevel="0" collapsed="false">
      <c r="A168" s="282" t="s">
        <v>2769</v>
      </c>
      <c r="B168" s="283" t="s">
        <v>2875</v>
      </c>
      <c r="C168" s="284" t="s">
        <v>109</v>
      </c>
      <c r="D168" s="284" t="s">
        <v>2876</v>
      </c>
      <c r="E168" s="284" t="s">
        <v>2853</v>
      </c>
      <c r="F168" s="284"/>
      <c r="G168" s="285" t="s">
        <v>2854</v>
      </c>
      <c r="H168" s="286" t="n">
        <v>1.25</v>
      </c>
      <c r="I168" s="287" t="n">
        <v>137.27</v>
      </c>
      <c r="J168" s="288" t="n">
        <v>171.58</v>
      </c>
    </row>
    <row r="169" customFormat="false" ht="38.25" hidden="false" customHeight="true" outlineLevel="0" collapsed="false">
      <c r="A169" s="282" t="s">
        <v>2769</v>
      </c>
      <c r="B169" s="283" t="s">
        <v>2877</v>
      </c>
      <c r="C169" s="284" t="s">
        <v>109</v>
      </c>
      <c r="D169" s="284" t="s">
        <v>2878</v>
      </c>
      <c r="E169" s="284" t="s">
        <v>2840</v>
      </c>
      <c r="F169" s="284"/>
      <c r="G169" s="285" t="s">
        <v>242</v>
      </c>
      <c r="H169" s="286" t="n">
        <v>0.15</v>
      </c>
      <c r="I169" s="287" t="n">
        <v>161.11</v>
      </c>
      <c r="J169" s="288" t="n">
        <v>24.16</v>
      </c>
    </row>
    <row r="170" customFormat="false" ht="38.25" hidden="false" customHeight="true" outlineLevel="0" collapsed="false">
      <c r="A170" s="282" t="s">
        <v>2769</v>
      </c>
      <c r="B170" s="283" t="s">
        <v>2879</v>
      </c>
      <c r="C170" s="284" t="s">
        <v>109</v>
      </c>
      <c r="D170" s="284" t="s">
        <v>2880</v>
      </c>
      <c r="E170" s="284" t="s">
        <v>2840</v>
      </c>
      <c r="F170" s="284"/>
      <c r="G170" s="285" t="s">
        <v>242</v>
      </c>
      <c r="H170" s="286" t="n">
        <v>0.15</v>
      </c>
      <c r="I170" s="287" t="n">
        <v>298.13</v>
      </c>
      <c r="J170" s="288" t="n">
        <v>44.71</v>
      </c>
    </row>
    <row r="171" customFormat="false" ht="25.5" hidden="false" customHeight="true" outlineLevel="0" collapsed="false">
      <c r="A171" s="259" t="s">
        <v>2725</v>
      </c>
      <c r="B171" s="260" t="s">
        <v>2881</v>
      </c>
      <c r="C171" s="261" t="s">
        <v>109</v>
      </c>
      <c r="D171" s="261" t="s">
        <v>2882</v>
      </c>
      <c r="E171" s="261" t="s">
        <v>2728</v>
      </c>
      <c r="F171" s="261"/>
      <c r="G171" s="262" t="s">
        <v>168</v>
      </c>
      <c r="H171" s="263" t="n">
        <v>1</v>
      </c>
      <c r="I171" s="264" t="n">
        <v>983.9</v>
      </c>
      <c r="J171" s="265" t="n">
        <v>983.9</v>
      </c>
    </row>
    <row r="172" customFormat="false" ht="15" hidden="false" customHeight="false" outlineLevel="0" collapsed="false">
      <c r="A172" s="266"/>
      <c r="B172" s="267"/>
      <c r="C172" s="267"/>
      <c r="D172" s="267"/>
      <c r="E172" s="267" t="s">
        <v>2748</v>
      </c>
      <c r="F172" s="268" t="n">
        <v>100.01</v>
      </c>
      <c r="G172" s="267" t="s">
        <v>2749</v>
      </c>
      <c r="H172" s="268" t="n">
        <v>0</v>
      </c>
      <c r="I172" s="267" t="s">
        <v>2750</v>
      </c>
      <c r="J172" s="269" t="n">
        <v>100.01</v>
      </c>
    </row>
    <row r="173" customFormat="false" ht="25.5" hidden="false" customHeight="true" outlineLevel="0" collapsed="false">
      <c r="A173" s="266"/>
      <c r="B173" s="267"/>
      <c r="C173" s="267"/>
      <c r="D173" s="267"/>
      <c r="E173" s="267" t="s">
        <v>2751</v>
      </c>
      <c r="F173" s="268" t="n">
        <v>352.88</v>
      </c>
      <c r="G173" s="267"/>
      <c r="H173" s="267" t="s">
        <v>2752</v>
      </c>
      <c r="I173" s="267"/>
      <c r="J173" s="269" t="n">
        <v>1666.69</v>
      </c>
    </row>
    <row r="174" customFormat="false" ht="15" hidden="false" customHeight="true" outlineLevel="0" collapsed="false">
      <c r="A174" s="270" t="s">
        <v>2753</v>
      </c>
      <c r="B174" s="270"/>
      <c r="C174" s="270"/>
      <c r="D174" s="270"/>
      <c r="E174" s="270"/>
      <c r="F174" s="270"/>
      <c r="G174" s="270"/>
      <c r="H174" s="270"/>
      <c r="I174" s="270"/>
      <c r="J174" s="270"/>
    </row>
    <row r="175" customFormat="false" ht="15.75" hidden="false" customHeight="true" outlineLevel="0" collapsed="false">
      <c r="A175" s="271" t="s">
        <v>2883</v>
      </c>
      <c r="B175" s="271"/>
      <c r="C175" s="271"/>
      <c r="D175" s="271"/>
      <c r="E175" s="271"/>
      <c r="F175" s="271"/>
      <c r="G175" s="271"/>
      <c r="H175" s="271"/>
      <c r="I175" s="271"/>
      <c r="J175" s="271"/>
    </row>
    <row r="176" customFormat="false" ht="15.75" hidden="false" customHeight="false" outlineLevel="0" collapsed="false">
      <c r="A176" s="272"/>
      <c r="B176" s="273"/>
      <c r="C176" s="273"/>
      <c r="D176" s="273"/>
      <c r="E176" s="273"/>
      <c r="F176" s="273"/>
      <c r="G176" s="273"/>
      <c r="H176" s="273"/>
      <c r="I176" s="273"/>
      <c r="J176" s="274"/>
    </row>
    <row r="177" customFormat="false" ht="38.25" hidden="false" customHeight="true" outlineLevel="0" collapsed="false">
      <c r="A177" s="275" t="s">
        <v>2723</v>
      </c>
      <c r="B177" s="276" t="s">
        <v>385</v>
      </c>
      <c r="C177" s="277" t="s">
        <v>203</v>
      </c>
      <c r="D177" s="277" t="s">
        <v>386</v>
      </c>
      <c r="E177" s="277" t="s">
        <v>2874</v>
      </c>
      <c r="F177" s="277"/>
      <c r="G177" s="278" t="s">
        <v>168</v>
      </c>
      <c r="H177" s="279" t="n">
        <v>1</v>
      </c>
      <c r="I177" s="280" t="n">
        <v>202.1</v>
      </c>
      <c r="J177" s="281" t="n">
        <v>202.1</v>
      </c>
    </row>
    <row r="178" customFormat="false" ht="15" hidden="false" customHeight="true" outlineLevel="0" collapsed="false">
      <c r="A178" s="282" t="s">
        <v>2769</v>
      </c>
      <c r="B178" s="283" t="s">
        <v>2884</v>
      </c>
      <c r="C178" s="284" t="s">
        <v>109</v>
      </c>
      <c r="D178" s="284" t="s">
        <v>2885</v>
      </c>
      <c r="E178" s="284" t="s">
        <v>2768</v>
      </c>
      <c r="F178" s="284"/>
      <c r="G178" s="285" t="s">
        <v>2798</v>
      </c>
      <c r="H178" s="286" t="n">
        <v>1</v>
      </c>
      <c r="I178" s="287" t="n">
        <v>21.19</v>
      </c>
      <c r="J178" s="288" t="n">
        <v>21.19</v>
      </c>
    </row>
    <row r="179" customFormat="false" ht="15" hidden="false" customHeight="true" outlineLevel="0" collapsed="false">
      <c r="A179" s="282" t="s">
        <v>2769</v>
      </c>
      <c r="B179" s="283" t="s">
        <v>2860</v>
      </c>
      <c r="C179" s="284" t="s">
        <v>109</v>
      </c>
      <c r="D179" s="284" t="s">
        <v>2861</v>
      </c>
      <c r="E179" s="284" t="s">
        <v>2768</v>
      </c>
      <c r="F179" s="284"/>
      <c r="G179" s="285" t="s">
        <v>2798</v>
      </c>
      <c r="H179" s="286" t="n">
        <v>1</v>
      </c>
      <c r="I179" s="287" t="n">
        <v>14.91</v>
      </c>
      <c r="J179" s="288" t="n">
        <v>14.91</v>
      </c>
    </row>
    <row r="180" customFormat="false" ht="63.75" hidden="false" customHeight="true" outlineLevel="0" collapsed="false">
      <c r="A180" s="259" t="s">
        <v>2725</v>
      </c>
      <c r="B180" s="260" t="s">
        <v>2886</v>
      </c>
      <c r="C180" s="261" t="s">
        <v>109</v>
      </c>
      <c r="D180" s="261" t="s">
        <v>2887</v>
      </c>
      <c r="E180" s="261" t="s">
        <v>2728</v>
      </c>
      <c r="F180" s="261"/>
      <c r="G180" s="262" t="s">
        <v>168</v>
      </c>
      <c r="H180" s="263" t="n">
        <v>1</v>
      </c>
      <c r="I180" s="264" t="n">
        <v>166</v>
      </c>
      <c r="J180" s="265" t="n">
        <v>166</v>
      </c>
    </row>
    <row r="181" customFormat="false" ht="15" hidden="false" customHeight="false" outlineLevel="0" collapsed="false">
      <c r="A181" s="266"/>
      <c r="B181" s="267"/>
      <c r="C181" s="267"/>
      <c r="D181" s="267"/>
      <c r="E181" s="267" t="s">
        <v>2748</v>
      </c>
      <c r="F181" s="268" t="n">
        <v>23.68</v>
      </c>
      <c r="G181" s="267" t="s">
        <v>2749</v>
      </c>
      <c r="H181" s="268" t="n">
        <v>0</v>
      </c>
      <c r="I181" s="267" t="s">
        <v>2750</v>
      </c>
      <c r="J181" s="269" t="n">
        <v>23.68</v>
      </c>
    </row>
    <row r="182" customFormat="false" ht="25.5" hidden="false" customHeight="true" outlineLevel="0" collapsed="false">
      <c r="A182" s="266"/>
      <c r="B182" s="267"/>
      <c r="C182" s="267"/>
      <c r="D182" s="267"/>
      <c r="E182" s="267" t="s">
        <v>2751</v>
      </c>
      <c r="F182" s="268" t="n">
        <v>54.28</v>
      </c>
      <c r="G182" s="267"/>
      <c r="H182" s="267" t="s">
        <v>2752</v>
      </c>
      <c r="I182" s="267"/>
      <c r="J182" s="269" t="n">
        <v>256.38</v>
      </c>
    </row>
    <row r="183" customFormat="false" ht="15" hidden="false" customHeight="true" outlineLevel="0" collapsed="false">
      <c r="A183" s="270" t="s">
        <v>2753</v>
      </c>
      <c r="B183" s="270"/>
      <c r="C183" s="270"/>
      <c r="D183" s="270"/>
      <c r="E183" s="270"/>
      <c r="F183" s="270"/>
      <c r="G183" s="270"/>
      <c r="H183" s="270"/>
      <c r="I183" s="270"/>
      <c r="J183" s="270"/>
    </row>
    <row r="184" customFormat="false" ht="15.75" hidden="false" customHeight="true" outlineLevel="0" collapsed="false">
      <c r="A184" s="271" t="s">
        <v>2888</v>
      </c>
      <c r="B184" s="271"/>
      <c r="C184" s="271"/>
      <c r="D184" s="271"/>
      <c r="E184" s="271"/>
      <c r="F184" s="271"/>
      <c r="G184" s="271"/>
      <c r="H184" s="271"/>
      <c r="I184" s="271"/>
      <c r="J184" s="271"/>
    </row>
    <row r="185" customFormat="false" ht="15.75" hidden="false" customHeight="false" outlineLevel="0" collapsed="false">
      <c r="A185" s="272"/>
      <c r="B185" s="273"/>
      <c r="C185" s="273"/>
      <c r="D185" s="273"/>
      <c r="E185" s="273"/>
      <c r="F185" s="273"/>
      <c r="G185" s="273"/>
      <c r="H185" s="273"/>
      <c r="I185" s="273"/>
      <c r="J185" s="274"/>
    </row>
    <row r="186" customFormat="false" ht="51" hidden="false" customHeight="true" outlineLevel="0" collapsed="false">
      <c r="A186" s="275" t="s">
        <v>2723</v>
      </c>
      <c r="B186" s="276" t="s">
        <v>388</v>
      </c>
      <c r="C186" s="277" t="s">
        <v>203</v>
      </c>
      <c r="D186" s="277" t="s">
        <v>389</v>
      </c>
      <c r="E186" s="277" t="s">
        <v>2874</v>
      </c>
      <c r="F186" s="277"/>
      <c r="G186" s="278" t="s">
        <v>168</v>
      </c>
      <c r="H186" s="279" t="n">
        <v>1</v>
      </c>
      <c r="I186" s="280" t="n">
        <v>215.21</v>
      </c>
      <c r="J186" s="281" t="n">
        <v>215.21</v>
      </c>
    </row>
    <row r="187" customFormat="false" ht="25.5" hidden="false" customHeight="true" outlineLevel="0" collapsed="false">
      <c r="A187" s="282" t="s">
        <v>2769</v>
      </c>
      <c r="B187" s="283" t="s">
        <v>2889</v>
      </c>
      <c r="C187" s="284" t="s">
        <v>109</v>
      </c>
      <c r="D187" s="284" t="s">
        <v>2890</v>
      </c>
      <c r="E187" s="284" t="s">
        <v>2768</v>
      </c>
      <c r="F187" s="284"/>
      <c r="G187" s="285" t="s">
        <v>2798</v>
      </c>
      <c r="H187" s="286" t="n">
        <v>1.6</v>
      </c>
      <c r="I187" s="287" t="n">
        <v>16.75</v>
      </c>
      <c r="J187" s="288" t="n">
        <v>26.8</v>
      </c>
    </row>
    <row r="188" customFormat="false" ht="15" hidden="false" customHeight="true" outlineLevel="0" collapsed="false">
      <c r="A188" s="282" t="s">
        <v>2769</v>
      </c>
      <c r="B188" s="283" t="s">
        <v>2884</v>
      </c>
      <c r="C188" s="284" t="s">
        <v>109</v>
      </c>
      <c r="D188" s="284" t="s">
        <v>2885</v>
      </c>
      <c r="E188" s="284" t="s">
        <v>2768</v>
      </c>
      <c r="F188" s="284"/>
      <c r="G188" s="285" t="s">
        <v>2798</v>
      </c>
      <c r="H188" s="286" t="n">
        <v>0.8</v>
      </c>
      <c r="I188" s="287" t="n">
        <v>21.19</v>
      </c>
      <c r="J188" s="288" t="n">
        <v>16.95</v>
      </c>
    </row>
    <row r="189" customFormat="false" ht="15" hidden="false" customHeight="true" outlineLevel="0" collapsed="false">
      <c r="A189" s="259" t="s">
        <v>2725</v>
      </c>
      <c r="B189" s="260" t="s">
        <v>2891</v>
      </c>
      <c r="C189" s="261" t="s">
        <v>2892</v>
      </c>
      <c r="D189" s="261" t="s">
        <v>2893</v>
      </c>
      <c r="E189" s="261" t="s">
        <v>2728</v>
      </c>
      <c r="F189" s="261"/>
      <c r="G189" s="262" t="s">
        <v>2894</v>
      </c>
      <c r="H189" s="263" t="n">
        <v>1</v>
      </c>
      <c r="I189" s="264" t="n">
        <v>171.46</v>
      </c>
      <c r="J189" s="265" t="n">
        <v>171.46</v>
      </c>
    </row>
    <row r="190" customFormat="false" ht="15" hidden="false" customHeight="false" outlineLevel="0" collapsed="false">
      <c r="A190" s="266"/>
      <c r="B190" s="267"/>
      <c r="C190" s="267"/>
      <c r="D190" s="267"/>
      <c r="E190" s="267" t="s">
        <v>2748</v>
      </c>
      <c r="F190" s="268" t="n">
        <v>28.75</v>
      </c>
      <c r="G190" s="267" t="s">
        <v>2749</v>
      </c>
      <c r="H190" s="268" t="n">
        <v>0</v>
      </c>
      <c r="I190" s="267" t="s">
        <v>2750</v>
      </c>
      <c r="J190" s="269" t="n">
        <v>28.75</v>
      </c>
    </row>
    <row r="191" customFormat="false" ht="25.5" hidden="false" customHeight="true" outlineLevel="0" collapsed="false">
      <c r="A191" s="266"/>
      <c r="B191" s="267"/>
      <c r="C191" s="267"/>
      <c r="D191" s="267"/>
      <c r="E191" s="267" t="s">
        <v>2751</v>
      </c>
      <c r="F191" s="268" t="n">
        <v>57.8</v>
      </c>
      <c r="G191" s="267"/>
      <c r="H191" s="267" t="s">
        <v>2752</v>
      </c>
      <c r="I191" s="267"/>
      <c r="J191" s="269" t="n">
        <v>273.01</v>
      </c>
    </row>
    <row r="192" customFormat="false" ht="15" hidden="false" customHeight="true" outlineLevel="0" collapsed="false">
      <c r="A192" s="270" t="s">
        <v>2753</v>
      </c>
      <c r="B192" s="270"/>
      <c r="C192" s="270"/>
      <c r="D192" s="270"/>
      <c r="E192" s="270"/>
      <c r="F192" s="270"/>
      <c r="G192" s="270"/>
      <c r="H192" s="270"/>
      <c r="I192" s="270"/>
      <c r="J192" s="270"/>
    </row>
    <row r="193" customFormat="false" ht="15.75" hidden="false" customHeight="true" outlineLevel="0" collapsed="false">
      <c r="A193" s="271" t="s">
        <v>2895</v>
      </c>
      <c r="B193" s="271"/>
      <c r="C193" s="271"/>
      <c r="D193" s="271"/>
      <c r="E193" s="271"/>
      <c r="F193" s="271"/>
      <c r="G193" s="271"/>
      <c r="H193" s="271"/>
      <c r="I193" s="271"/>
      <c r="J193" s="271"/>
    </row>
    <row r="194" customFormat="false" ht="15.75" hidden="false" customHeight="false" outlineLevel="0" collapsed="false">
      <c r="A194" s="272"/>
      <c r="B194" s="273"/>
      <c r="C194" s="273"/>
      <c r="D194" s="273"/>
      <c r="E194" s="273"/>
      <c r="F194" s="273"/>
      <c r="G194" s="273"/>
      <c r="H194" s="273"/>
      <c r="I194" s="273"/>
      <c r="J194" s="274"/>
    </row>
    <row r="195" customFormat="false" ht="25.5" hidden="false" customHeight="true" outlineLevel="0" collapsed="false">
      <c r="A195" s="275" t="s">
        <v>2723</v>
      </c>
      <c r="B195" s="276" t="s">
        <v>394</v>
      </c>
      <c r="C195" s="277" t="s">
        <v>203</v>
      </c>
      <c r="D195" s="277" t="s">
        <v>395</v>
      </c>
      <c r="E195" s="277" t="s">
        <v>2874</v>
      </c>
      <c r="F195" s="277"/>
      <c r="G195" s="278" t="s">
        <v>168</v>
      </c>
      <c r="H195" s="279" t="n">
        <v>1</v>
      </c>
      <c r="I195" s="280" t="n">
        <v>187.13</v>
      </c>
      <c r="J195" s="281" t="n">
        <v>187.13</v>
      </c>
    </row>
    <row r="196" customFormat="false" ht="25.5" hidden="false" customHeight="true" outlineLevel="0" collapsed="false">
      <c r="A196" s="282" t="s">
        <v>2769</v>
      </c>
      <c r="B196" s="283" t="s">
        <v>2889</v>
      </c>
      <c r="C196" s="284" t="s">
        <v>109</v>
      </c>
      <c r="D196" s="284" t="s">
        <v>2890</v>
      </c>
      <c r="E196" s="284" t="s">
        <v>2768</v>
      </c>
      <c r="F196" s="284"/>
      <c r="G196" s="285" t="s">
        <v>2798</v>
      </c>
      <c r="H196" s="286" t="n">
        <v>1</v>
      </c>
      <c r="I196" s="287" t="n">
        <v>16.75</v>
      </c>
      <c r="J196" s="288" t="n">
        <v>16.75</v>
      </c>
    </row>
    <row r="197" customFormat="false" ht="15" hidden="false" customHeight="true" outlineLevel="0" collapsed="false">
      <c r="A197" s="282" t="s">
        <v>2769</v>
      </c>
      <c r="B197" s="283" t="s">
        <v>2884</v>
      </c>
      <c r="C197" s="284" t="s">
        <v>109</v>
      </c>
      <c r="D197" s="284" t="s">
        <v>2885</v>
      </c>
      <c r="E197" s="284" t="s">
        <v>2768</v>
      </c>
      <c r="F197" s="284"/>
      <c r="G197" s="285" t="s">
        <v>2798</v>
      </c>
      <c r="H197" s="286" t="n">
        <v>2</v>
      </c>
      <c r="I197" s="287" t="n">
        <v>21.19</v>
      </c>
      <c r="J197" s="288" t="n">
        <v>42.38</v>
      </c>
    </row>
    <row r="198" customFormat="false" ht="15" hidden="false" customHeight="true" outlineLevel="0" collapsed="false">
      <c r="A198" s="259" t="s">
        <v>2725</v>
      </c>
      <c r="B198" s="260" t="s">
        <v>2896</v>
      </c>
      <c r="C198" s="261" t="s">
        <v>2730</v>
      </c>
      <c r="D198" s="261" t="s">
        <v>2897</v>
      </c>
      <c r="E198" s="261" t="s">
        <v>2728</v>
      </c>
      <c r="F198" s="261"/>
      <c r="G198" s="262" t="s">
        <v>2894</v>
      </c>
      <c r="H198" s="263" t="n">
        <v>1</v>
      </c>
      <c r="I198" s="264" t="n">
        <v>128</v>
      </c>
      <c r="J198" s="265" t="n">
        <v>128</v>
      </c>
    </row>
    <row r="199" customFormat="false" ht="15" hidden="false" customHeight="false" outlineLevel="0" collapsed="false">
      <c r="A199" s="266"/>
      <c r="B199" s="267"/>
      <c r="C199" s="267"/>
      <c r="D199" s="267"/>
      <c r="E199" s="267" t="s">
        <v>2748</v>
      </c>
      <c r="F199" s="268" t="n">
        <v>40.38</v>
      </c>
      <c r="G199" s="267" t="s">
        <v>2749</v>
      </c>
      <c r="H199" s="268" t="n">
        <v>0</v>
      </c>
      <c r="I199" s="267" t="s">
        <v>2750</v>
      </c>
      <c r="J199" s="269" t="n">
        <v>40.38</v>
      </c>
    </row>
    <row r="200" customFormat="false" ht="25.5" hidden="false" customHeight="true" outlineLevel="0" collapsed="false">
      <c r="A200" s="266"/>
      <c r="B200" s="267"/>
      <c r="C200" s="267"/>
      <c r="D200" s="267"/>
      <c r="E200" s="267" t="s">
        <v>2751</v>
      </c>
      <c r="F200" s="268" t="n">
        <v>50.26</v>
      </c>
      <c r="G200" s="267"/>
      <c r="H200" s="267" t="s">
        <v>2752</v>
      </c>
      <c r="I200" s="267"/>
      <c r="J200" s="269" t="n">
        <v>237.39</v>
      </c>
    </row>
    <row r="201" customFormat="false" ht="15" hidden="false" customHeight="true" outlineLevel="0" collapsed="false">
      <c r="A201" s="270" t="s">
        <v>2753</v>
      </c>
      <c r="B201" s="270"/>
      <c r="C201" s="270"/>
      <c r="D201" s="270"/>
      <c r="E201" s="270"/>
      <c r="F201" s="270"/>
      <c r="G201" s="270"/>
      <c r="H201" s="270"/>
      <c r="I201" s="270"/>
      <c r="J201" s="270"/>
    </row>
    <row r="202" customFormat="false" ht="15.75" hidden="false" customHeight="true" outlineLevel="0" collapsed="false">
      <c r="A202" s="271" t="s">
        <v>2898</v>
      </c>
      <c r="B202" s="271"/>
      <c r="C202" s="271"/>
      <c r="D202" s="271"/>
      <c r="E202" s="271"/>
      <c r="F202" s="271"/>
      <c r="G202" s="271"/>
      <c r="H202" s="271"/>
      <c r="I202" s="271"/>
      <c r="J202" s="271"/>
    </row>
    <row r="203" customFormat="false" ht="15.75" hidden="false" customHeight="false" outlineLevel="0" collapsed="false">
      <c r="A203" s="272"/>
      <c r="B203" s="273"/>
      <c r="C203" s="273"/>
      <c r="D203" s="273"/>
      <c r="E203" s="273"/>
      <c r="F203" s="273"/>
      <c r="G203" s="273"/>
      <c r="H203" s="273"/>
      <c r="I203" s="273"/>
      <c r="J203" s="274"/>
    </row>
    <row r="204" customFormat="false" ht="38.25" hidden="false" customHeight="true" outlineLevel="0" collapsed="false">
      <c r="A204" s="275" t="s">
        <v>2723</v>
      </c>
      <c r="B204" s="276" t="s">
        <v>397</v>
      </c>
      <c r="C204" s="277" t="s">
        <v>203</v>
      </c>
      <c r="D204" s="277" t="s">
        <v>398</v>
      </c>
      <c r="E204" s="277" t="s">
        <v>2874</v>
      </c>
      <c r="F204" s="277"/>
      <c r="G204" s="278" t="s">
        <v>168</v>
      </c>
      <c r="H204" s="279" t="n">
        <v>1</v>
      </c>
      <c r="I204" s="280" t="n">
        <v>15.85</v>
      </c>
      <c r="J204" s="281" t="n">
        <v>15.85</v>
      </c>
    </row>
    <row r="205" customFormat="false" ht="25.5" hidden="false" customHeight="true" outlineLevel="0" collapsed="false">
      <c r="A205" s="282" t="s">
        <v>2769</v>
      </c>
      <c r="B205" s="283" t="s">
        <v>2889</v>
      </c>
      <c r="C205" s="284" t="s">
        <v>109</v>
      </c>
      <c r="D205" s="284" t="s">
        <v>2890</v>
      </c>
      <c r="E205" s="284" t="s">
        <v>2768</v>
      </c>
      <c r="F205" s="284"/>
      <c r="G205" s="285" t="s">
        <v>2798</v>
      </c>
      <c r="H205" s="286" t="n">
        <v>0.0066</v>
      </c>
      <c r="I205" s="287" t="n">
        <v>16.75</v>
      </c>
      <c r="J205" s="288" t="n">
        <v>0.11</v>
      </c>
    </row>
    <row r="206" customFormat="false" ht="15" hidden="false" customHeight="true" outlineLevel="0" collapsed="false">
      <c r="A206" s="282" t="s">
        <v>2769</v>
      </c>
      <c r="B206" s="283" t="s">
        <v>2884</v>
      </c>
      <c r="C206" s="284" t="s">
        <v>109</v>
      </c>
      <c r="D206" s="284" t="s">
        <v>2885</v>
      </c>
      <c r="E206" s="284" t="s">
        <v>2768</v>
      </c>
      <c r="F206" s="284"/>
      <c r="G206" s="285" t="s">
        <v>2798</v>
      </c>
      <c r="H206" s="286" t="n">
        <v>0.0066</v>
      </c>
      <c r="I206" s="287" t="n">
        <v>21.19</v>
      </c>
      <c r="J206" s="288" t="n">
        <v>0.13</v>
      </c>
    </row>
    <row r="207" customFormat="false" ht="38.25" hidden="false" customHeight="true" outlineLevel="0" collapsed="false">
      <c r="A207" s="259" t="s">
        <v>2725</v>
      </c>
      <c r="B207" s="260" t="s">
        <v>2899</v>
      </c>
      <c r="C207" s="261" t="s">
        <v>109</v>
      </c>
      <c r="D207" s="261" t="s">
        <v>2900</v>
      </c>
      <c r="E207" s="261" t="s">
        <v>2728</v>
      </c>
      <c r="F207" s="261"/>
      <c r="G207" s="262" t="s">
        <v>168</v>
      </c>
      <c r="H207" s="263" t="n">
        <v>1</v>
      </c>
      <c r="I207" s="264" t="n">
        <v>15.61</v>
      </c>
      <c r="J207" s="265" t="n">
        <v>15.61</v>
      </c>
    </row>
    <row r="208" customFormat="false" ht="15" hidden="false" customHeight="false" outlineLevel="0" collapsed="false">
      <c r="A208" s="266"/>
      <c r="B208" s="267"/>
      <c r="C208" s="267"/>
      <c r="D208" s="267"/>
      <c r="E208" s="267" t="s">
        <v>2748</v>
      </c>
      <c r="F208" s="268" t="n">
        <v>0.15</v>
      </c>
      <c r="G208" s="267" t="s">
        <v>2749</v>
      </c>
      <c r="H208" s="268" t="n">
        <v>0</v>
      </c>
      <c r="I208" s="267" t="s">
        <v>2750</v>
      </c>
      <c r="J208" s="269" t="n">
        <v>0.15</v>
      </c>
    </row>
    <row r="209" customFormat="false" ht="25.5" hidden="false" customHeight="true" outlineLevel="0" collapsed="false">
      <c r="A209" s="266"/>
      <c r="B209" s="267"/>
      <c r="C209" s="267"/>
      <c r="D209" s="267"/>
      <c r="E209" s="267" t="s">
        <v>2751</v>
      </c>
      <c r="F209" s="268" t="n">
        <v>4.25</v>
      </c>
      <c r="G209" s="267"/>
      <c r="H209" s="267" t="s">
        <v>2752</v>
      </c>
      <c r="I209" s="267"/>
      <c r="J209" s="269" t="n">
        <v>20.1</v>
      </c>
    </row>
    <row r="210" customFormat="false" ht="15" hidden="false" customHeight="true" outlineLevel="0" collapsed="false">
      <c r="A210" s="270" t="s">
        <v>2753</v>
      </c>
      <c r="B210" s="270"/>
      <c r="C210" s="270"/>
      <c r="D210" s="270"/>
      <c r="E210" s="270"/>
      <c r="F210" s="270"/>
      <c r="G210" s="270"/>
      <c r="H210" s="270"/>
      <c r="I210" s="270"/>
      <c r="J210" s="270"/>
    </row>
    <row r="211" customFormat="false" ht="15.75" hidden="false" customHeight="true" outlineLevel="0" collapsed="false">
      <c r="A211" s="271" t="s">
        <v>2901</v>
      </c>
      <c r="B211" s="271"/>
      <c r="C211" s="271"/>
      <c r="D211" s="271"/>
      <c r="E211" s="271"/>
      <c r="F211" s="271"/>
      <c r="G211" s="271"/>
      <c r="H211" s="271"/>
      <c r="I211" s="271"/>
      <c r="J211" s="271"/>
    </row>
    <row r="212" customFormat="false" ht="15.75" hidden="false" customHeight="false" outlineLevel="0" collapsed="false">
      <c r="A212" s="272"/>
      <c r="B212" s="273"/>
      <c r="C212" s="273"/>
      <c r="D212" s="273"/>
      <c r="E212" s="273"/>
      <c r="F212" s="273"/>
      <c r="G212" s="273"/>
      <c r="H212" s="273"/>
      <c r="I212" s="273"/>
      <c r="J212" s="274"/>
    </row>
    <row r="213" customFormat="false" ht="25.5" hidden="false" customHeight="true" outlineLevel="0" collapsed="false">
      <c r="A213" s="275" t="s">
        <v>2723</v>
      </c>
      <c r="B213" s="276" t="s">
        <v>403</v>
      </c>
      <c r="C213" s="277" t="s">
        <v>203</v>
      </c>
      <c r="D213" s="277" t="s">
        <v>404</v>
      </c>
      <c r="E213" s="277" t="s">
        <v>2874</v>
      </c>
      <c r="F213" s="277"/>
      <c r="G213" s="278" t="s">
        <v>168</v>
      </c>
      <c r="H213" s="279" t="n">
        <v>1</v>
      </c>
      <c r="I213" s="280" t="n">
        <v>42.53</v>
      </c>
      <c r="J213" s="281" t="n">
        <v>42.53</v>
      </c>
    </row>
    <row r="214" customFormat="false" ht="25.5" hidden="false" customHeight="true" outlineLevel="0" collapsed="false">
      <c r="A214" s="282" t="s">
        <v>2769</v>
      </c>
      <c r="B214" s="283" t="s">
        <v>2889</v>
      </c>
      <c r="C214" s="284" t="s">
        <v>109</v>
      </c>
      <c r="D214" s="284" t="s">
        <v>2890</v>
      </c>
      <c r="E214" s="284" t="s">
        <v>2768</v>
      </c>
      <c r="F214" s="284"/>
      <c r="G214" s="285" t="s">
        <v>2798</v>
      </c>
      <c r="H214" s="286" t="n">
        <v>0.003</v>
      </c>
      <c r="I214" s="287" t="n">
        <v>16.75</v>
      </c>
      <c r="J214" s="288" t="n">
        <v>0.05</v>
      </c>
    </row>
    <row r="215" customFormat="false" ht="15" hidden="false" customHeight="true" outlineLevel="0" collapsed="false">
      <c r="A215" s="282" t="s">
        <v>2769</v>
      </c>
      <c r="B215" s="283" t="s">
        <v>2884</v>
      </c>
      <c r="C215" s="284" t="s">
        <v>109</v>
      </c>
      <c r="D215" s="284" t="s">
        <v>2885</v>
      </c>
      <c r="E215" s="284" t="s">
        <v>2768</v>
      </c>
      <c r="F215" s="284"/>
      <c r="G215" s="285" t="s">
        <v>2798</v>
      </c>
      <c r="H215" s="286" t="n">
        <v>0.003</v>
      </c>
      <c r="I215" s="287" t="n">
        <v>21.19</v>
      </c>
      <c r="J215" s="288" t="n">
        <v>0.06</v>
      </c>
    </row>
    <row r="216" customFormat="false" ht="25.5" hidden="false" customHeight="true" outlineLevel="0" collapsed="false">
      <c r="A216" s="259" t="s">
        <v>2725</v>
      </c>
      <c r="B216" s="260" t="s">
        <v>2902</v>
      </c>
      <c r="C216" s="261" t="s">
        <v>203</v>
      </c>
      <c r="D216" s="261" t="s">
        <v>2903</v>
      </c>
      <c r="E216" s="261" t="s">
        <v>2728</v>
      </c>
      <c r="F216" s="261"/>
      <c r="G216" s="262" t="s">
        <v>168</v>
      </c>
      <c r="H216" s="263" t="n">
        <v>1</v>
      </c>
      <c r="I216" s="264" t="n">
        <v>42.42</v>
      </c>
      <c r="J216" s="265" t="n">
        <v>42.42</v>
      </c>
    </row>
    <row r="217" customFormat="false" ht="15" hidden="false" customHeight="false" outlineLevel="0" collapsed="false">
      <c r="A217" s="266"/>
      <c r="B217" s="267"/>
      <c r="C217" s="267"/>
      <c r="D217" s="267"/>
      <c r="E217" s="267" t="s">
        <v>2748</v>
      </c>
      <c r="F217" s="268" t="n">
        <v>0.07</v>
      </c>
      <c r="G217" s="267" t="s">
        <v>2749</v>
      </c>
      <c r="H217" s="268" t="n">
        <v>0</v>
      </c>
      <c r="I217" s="267" t="s">
        <v>2750</v>
      </c>
      <c r="J217" s="269" t="n">
        <v>0.07</v>
      </c>
    </row>
    <row r="218" customFormat="false" ht="26.25" hidden="false" customHeight="true" outlineLevel="0" collapsed="false">
      <c r="A218" s="266"/>
      <c r="B218" s="267"/>
      <c r="C218" s="267"/>
      <c r="D218" s="267"/>
      <c r="E218" s="267" t="s">
        <v>2751</v>
      </c>
      <c r="F218" s="268" t="n">
        <v>11.42</v>
      </c>
      <c r="G218" s="267"/>
      <c r="H218" s="267" t="s">
        <v>2752</v>
      </c>
      <c r="I218" s="267"/>
      <c r="J218" s="269" t="n">
        <v>53.95</v>
      </c>
    </row>
    <row r="219" customFormat="false" ht="15.75" hidden="false" customHeight="false" outlineLevel="0" collapsed="false">
      <c r="A219" s="272"/>
      <c r="B219" s="273"/>
      <c r="C219" s="273"/>
      <c r="D219" s="273"/>
      <c r="E219" s="273"/>
      <c r="F219" s="273"/>
      <c r="G219" s="273"/>
      <c r="H219" s="273"/>
      <c r="I219" s="273"/>
      <c r="J219" s="274"/>
    </row>
    <row r="220" customFormat="false" ht="25.5" hidden="false" customHeight="true" outlineLevel="0" collapsed="false">
      <c r="A220" s="275" t="s">
        <v>2723</v>
      </c>
      <c r="B220" s="276" t="s">
        <v>406</v>
      </c>
      <c r="C220" s="277" t="s">
        <v>203</v>
      </c>
      <c r="D220" s="277" t="s">
        <v>407</v>
      </c>
      <c r="E220" s="277" t="s">
        <v>2874</v>
      </c>
      <c r="F220" s="277"/>
      <c r="G220" s="278" t="s">
        <v>168</v>
      </c>
      <c r="H220" s="279" t="n">
        <v>1</v>
      </c>
      <c r="I220" s="280" t="n">
        <v>42.53</v>
      </c>
      <c r="J220" s="281" t="n">
        <v>42.53</v>
      </c>
    </row>
    <row r="221" customFormat="false" ht="25.5" hidden="false" customHeight="true" outlineLevel="0" collapsed="false">
      <c r="A221" s="282" t="s">
        <v>2769</v>
      </c>
      <c r="B221" s="283" t="s">
        <v>2889</v>
      </c>
      <c r="C221" s="284" t="s">
        <v>109</v>
      </c>
      <c r="D221" s="284" t="s">
        <v>2890</v>
      </c>
      <c r="E221" s="284" t="s">
        <v>2768</v>
      </c>
      <c r="F221" s="284"/>
      <c r="G221" s="285" t="s">
        <v>2798</v>
      </c>
      <c r="H221" s="286" t="n">
        <v>0.003</v>
      </c>
      <c r="I221" s="287" t="n">
        <v>16.75</v>
      </c>
      <c r="J221" s="288" t="n">
        <v>0.05</v>
      </c>
    </row>
    <row r="222" customFormat="false" ht="15" hidden="false" customHeight="true" outlineLevel="0" collapsed="false">
      <c r="A222" s="282" t="s">
        <v>2769</v>
      </c>
      <c r="B222" s="283" t="s">
        <v>2884</v>
      </c>
      <c r="C222" s="284" t="s">
        <v>109</v>
      </c>
      <c r="D222" s="284" t="s">
        <v>2885</v>
      </c>
      <c r="E222" s="284" t="s">
        <v>2768</v>
      </c>
      <c r="F222" s="284"/>
      <c r="G222" s="285" t="s">
        <v>2798</v>
      </c>
      <c r="H222" s="286" t="n">
        <v>0.003</v>
      </c>
      <c r="I222" s="287" t="n">
        <v>21.19</v>
      </c>
      <c r="J222" s="288" t="n">
        <v>0.06</v>
      </c>
    </row>
    <row r="223" customFormat="false" ht="15" hidden="false" customHeight="true" outlineLevel="0" collapsed="false">
      <c r="A223" s="259" t="s">
        <v>2725</v>
      </c>
      <c r="B223" s="260" t="s">
        <v>2904</v>
      </c>
      <c r="C223" s="261" t="s">
        <v>203</v>
      </c>
      <c r="D223" s="261" t="s">
        <v>2905</v>
      </c>
      <c r="E223" s="261" t="s">
        <v>2728</v>
      </c>
      <c r="F223" s="261"/>
      <c r="G223" s="262" t="s">
        <v>168</v>
      </c>
      <c r="H223" s="263" t="n">
        <v>1</v>
      </c>
      <c r="I223" s="264" t="n">
        <v>42.42</v>
      </c>
      <c r="J223" s="265" t="n">
        <v>42.42</v>
      </c>
    </row>
    <row r="224" customFormat="false" ht="15" hidden="false" customHeight="false" outlineLevel="0" collapsed="false">
      <c r="A224" s="266"/>
      <c r="B224" s="267"/>
      <c r="C224" s="267"/>
      <c r="D224" s="267"/>
      <c r="E224" s="267" t="s">
        <v>2748</v>
      </c>
      <c r="F224" s="268" t="n">
        <v>0.07</v>
      </c>
      <c r="G224" s="267" t="s">
        <v>2749</v>
      </c>
      <c r="H224" s="268" t="n">
        <v>0</v>
      </c>
      <c r="I224" s="267" t="s">
        <v>2750</v>
      </c>
      <c r="J224" s="269" t="n">
        <v>0.07</v>
      </c>
    </row>
    <row r="225" customFormat="false" ht="26.25" hidden="false" customHeight="true" outlineLevel="0" collapsed="false">
      <c r="A225" s="266"/>
      <c r="B225" s="267"/>
      <c r="C225" s="267"/>
      <c r="D225" s="267"/>
      <c r="E225" s="267" t="s">
        <v>2751</v>
      </c>
      <c r="F225" s="268" t="n">
        <v>11.42</v>
      </c>
      <c r="G225" s="267"/>
      <c r="H225" s="267" t="s">
        <v>2752</v>
      </c>
      <c r="I225" s="267"/>
      <c r="J225" s="269" t="n">
        <v>53.95</v>
      </c>
    </row>
    <row r="226" customFormat="false" ht="15.75" hidden="false" customHeight="false" outlineLevel="0" collapsed="false">
      <c r="A226" s="272"/>
      <c r="B226" s="273"/>
      <c r="C226" s="273"/>
      <c r="D226" s="273"/>
      <c r="E226" s="273"/>
      <c r="F226" s="273"/>
      <c r="G226" s="273"/>
      <c r="H226" s="273"/>
      <c r="I226" s="273"/>
      <c r="J226" s="274"/>
    </row>
    <row r="227" customFormat="false" ht="25.5" hidden="false" customHeight="true" outlineLevel="0" collapsed="false">
      <c r="A227" s="275" t="s">
        <v>2723</v>
      </c>
      <c r="B227" s="276" t="s">
        <v>409</v>
      </c>
      <c r="C227" s="277" t="s">
        <v>203</v>
      </c>
      <c r="D227" s="277" t="s">
        <v>410</v>
      </c>
      <c r="E227" s="277" t="s">
        <v>2874</v>
      </c>
      <c r="F227" s="277"/>
      <c r="G227" s="278" t="s">
        <v>168</v>
      </c>
      <c r="H227" s="279" t="n">
        <v>1</v>
      </c>
      <c r="I227" s="280" t="n">
        <v>44.49</v>
      </c>
      <c r="J227" s="281" t="n">
        <v>44.49</v>
      </c>
    </row>
    <row r="228" customFormat="false" ht="25.5" hidden="false" customHeight="true" outlineLevel="0" collapsed="false">
      <c r="A228" s="282" t="s">
        <v>2769</v>
      </c>
      <c r="B228" s="283" t="s">
        <v>2906</v>
      </c>
      <c r="C228" s="284" t="s">
        <v>109</v>
      </c>
      <c r="D228" s="284" t="s">
        <v>2907</v>
      </c>
      <c r="E228" s="284" t="s">
        <v>2768</v>
      </c>
      <c r="F228" s="284"/>
      <c r="G228" s="285" t="s">
        <v>2798</v>
      </c>
      <c r="H228" s="286" t="n">
        <v>0.1</v>
      </c>
      <c r="I228" s="287" t="n">
        <v>17.42</v>
      </c>
      <c r="J228" s="288" t="n">
        <v>1.74</v>
      </c>
    </row>
    <row r="229" customFormat="false" ht="15" hidden="false" customHeight="true" outlineLevel="0" collapsed="false">
      <c r="A229" s="282" t="s">
        <v>2769</v>
      </c>
      <c r="B229" s="283" t="s">
        <v>2884</v>
      </c>
      <c r="C229" s="284" t="s">
        <v>109</v>
      </c>
      <c r="D229" s="284" t="s">
        <v>2885</v>
      </c>
      <c r="E229" s="284" t="s">
        <v>2768</v>
      </c>
      <c r="F229" s="284"/>
      <c r="G229" s="285" t="s">
        <v>2798</v>
      </c>
      <c r="H229" s="286" t="n">
        <v>0.1</v>
      </c>
      <c r="I229" s="287" t="n">
        <v>21.19</v>
      </c>
      <c r="J229" s="288" t="n">
        <v>2.11</v>
      </c>
    </row>
    <row r="230" customFormat="false" ht="38.25" hidden="false" customHeight="true" outlineLevel="0" collapsed="false">
      <c r="A230" s="259" t="s">
        <v>2725</v>
      </c>
      <c r="B230" s="260" t="s">
        <v>2908</v>
      </c>
      <c r="C230" s="261" t="s">
        <v>109</v>
      </c>
      <c r="D230" s="261" t="s">
        <v>2909</v>
      </c>
      <c r="E230" s="261" t="s">
        <v>2728</v>
      </c>
      <c r="F230" s="261"/>
      <c r="G230" s="262" t="s">
        <v>168</v>
      </c>
      <c r="H230" s="263" t="n">
        <v>1</v>
      </c>
      <c r="I230" s="264" t="n">
        <v>40.64</v>
      </c>
      <c r="J230" s="265" t="n">
        <v>40.64</v>
      </c>
    </row>
    <row r="231" customFormat="false" ht="15" hidden="false" customHeight="false" outlineLevel="0" collapsed="false">
      <c r="A231" s="266"/>
      <c r="B231" s="267"/>
      <c r="C231" s="267"/>
      <c r="D231" s="267"/>
      <c r="E231" s="267" t="s">
        <v>2748</v>
      </c>
      <c r="F231" s="268" t="n">
        <v>2.61</v>
      </c>
      <c r="G231" s="267" t="s">
        <v>2749</v>
      </c>
      <c r="H231" s="268" t="n">
        <v>0</v>
      </c>
      <c r="I231" s="267" t="s">
        <v>2750</v>
      </c>
      <c r="J231" s="269" t="n">
        <v>2.61</v>
      </c>
    </row>
    <row r="232" customFormat="false" ht="25.5" hidden="false" customHeight="true" outlineLevel="0" collapsed="false">
      <c r="A232" s="266"/>
      <c r="B232" s="267"/>
      <c r="C232" s="267"/>
      <c r="D232" s="267"/>
      <c r="E232" s="267" t="s">
        <v>2751</v>
      </c>
      <c r="F232" s="268" t="n">
        <v>11.95</v>
      </c>
      <c r="G232" s="267"/>
      <c r="H232" s="267" t="s">
        <v>2752</v>
      </c>
      <c r="I232" s="267"/>
      <c r="J232" s="269" t="n">
        <v>56.44</v>
      </c>
    </row>
    <row r="233" customFormat="false" ht="15" hidden="false" customHeight="true" outlineLevel="0" collapsed="false">
      <c r="A233" s="270" t="s">
        <v>2753</v>
      </c>
      <c r="B233" s="270"/>
      <c r="C233" s="270"/>
      <c r="D233" s="270"/>
      <c r="E233" s="270"/>
      <c r="F233" s="270"/>
      <c r="G233" s="270"/>
      <c r="H233" s="270"/>
      <c r="I233" s="270"/>
      <c r="J233" s="270"/>
    </row>
    <row r="234" customFormat="false" ht="15.75" hidden="false" customHeight="true" outlineLevel="0" collapsed="false">
      <c r="A234" s="271" t="s">
        <v>2910</v>
      </c>
      <c r="B234" s="271"/>
      <c r="C234" s="271"/>
      <c r="D234" s="271"/>
      <c r="E234" s="271"/>
      <c r="F234" s="271"/>
      <c r="G234" s="271"/>
      <c r="H234" s="271"/>
      <c r="I234" s="271"/>
      <c r="J234" s="271"/>
    </row>
    <row r="235" customFormat="false" ht="15.75" hidden="false" customHeight="false" outlineLevel="0" collapsed="false">
      <c r="A235" s="272"/>
      <c r="B235" s="273"/>
      <c r="C235" s="273"/>
      <c r="D235" s="273"/>
      <c r="E235" s="273"/>
      <c r="F235" s="273"/>
      <c r="G235" s="273"/>
      <c r="H235" s="273"/>
      <c r="I235" s="273"/>
      <c r="J235" s="274"/>
    </row>
    <row r="236" customFormat="false" ht="25.5" hidden="false" customHeight="true" outlineLevel="0" collapsed="false">
      <c r="A236" s="275" t="s">
        <v>2723</v>
      </c>
      <c r="B236" s="276" t="s">
        <v>412</v>
      </c>
      <c r="C236" s="277" t="s">
        <v>203</v>
      </c>
      <c r="D236" s="277" t="s">
        <v>413</v>
      </c>
      <c r="E236" s="277" t="s">
        <v>2874</v>
      </c>
      <c r="F236" s="277"/>
      <c r="G236" s="278" t="s">
        <v>168</v>
      </c>
      <c r="H236" s="279" t="n">
        <v>1</v>
      </c>
      <c r="I236" s="280" t="n">
        <v>25.07</v>
      </c>
      <c r="J236" s="281" t="n">
        <v>25.07</v>
      </c>
    </row>
    <row r="237" customFormat="false" ht="25.5" hidden="false" customHeight="true" outlineLevel="0" collapsed="false">
      <c r="A237" s="282" t="s">
        <v>2769</v>
      </c>
      <c r="B237" s="283" t="s">
        <v>2889</v>
      </c>
      <c r="C237" s="284" t="s">
        <v>109</v>
      </c>
      <c r="D237" s="284" t="s">
        <v>2890</v>
      </c>
      <c r="E237" s="284" t="s">
        <v>2768</v>
      </c>
      <c r="F237" s="284"/>
      <c r="G237" s="285" t="s">
        <v>2798</v>
      </c>
      <c r="H237" s="286" t="n">
        <v>0.4</v>
      </c>
      <c r="I237" s="287" t="n">
        <v>16.75</v>
      </c>
      <c r="J237" s="288" t="n">
        <v>6.7</v>
      </c>
    </row>
    <row r="238" customFormat="false" ht="15" hidden="false" customHeight="true" outlineLevel="0" collapsed="false">
      <c r="A238" s="282" t="s">
        <v>2769</v>
      </c>
      <c r="B238" s="283" t="s">
        <v>2884</v>
      </c>
      <c r="C238" s="284" t="s">
        <v>109</v>
      </c>
      <c r="D238" s="284" t="s">
        <v>2885</v>
      </c>
      <c r="E238" s="284" t="s">
        <v>2768</v>
      </c>
      <c r="F238" s="284"/>
      <c r="G238" s="285" t="s">
        <v>2798</v>
      </c>
      <c r="H238" s="286" t="n">
        <v>0.4</v>
      </c>
      <c r="I238" s="287" t="n">
        <v>21.19</v>
      </c>
      <c r="J238" s="288" t="n">
        <v>8.47</v>
      </c>
    </row>
    <row r="239" customFormat="false" ht="25.5" hidden="false" customHeight="true" outlineLevel="0" collapsed="false">
      <c r="A239" s="259" t="s">
        <v>2725</v>
      </c>
      <c r="B239" s="260" t="s">
        <v>2911</v>
      </c>
      <c r="C239" s="261" t="s">
        <v>2912</v>
      </c>
      <c r="D239" s="261" t="s">
        <v>2913</v>
      </c>
      <c r="E239" s="261" t="s">
        <v>2728</v>
      </c>
      <c r="F239" s="261"/>
      <c r="G239" s="262" t="s">
        <v>2732</v>
      </c>
      <c r="H239" s="263" t="n">
        <v>1</v>
      </c>
      <c r="I239" s="264" t="n">
        <v>9.9</v>
      </c>
      <c r="J239" s="265" t="n">
        <v>9.9</v>
      </c>
    </row>
    <row r="240" customFormat="false" ht="15" hidden="false" customHeight="false" outlineLevel="0" collapsed="false">
      <c r="A240" s="266"/>
      <c r="B240" s="267"/>
      <c r="C240" s="267"/>
      <c r="D240" s="267"/>
      <c r="E240" s="267" t="s">
        <v>2748</v>
      </c>
      <c r="F240" s="268" t="n">
        <v>10.17</v>
      </c>
      <c r="G240" s="267" t="s">
        <v>2749</v>
      </c>
      <c r="H240" s="268" t="n">
        <v>0</v>
      </c>
      <c r="I240" s="267" t="s">
        <v>2750</v>
      </c>
      <c r="J240" s="269" t="n">
        <v>10.17</v>
      </c>
    </row>
    <row r="241" customFormat="false" ht="25.5" hidden="false" customHeight="true" outlineLevel="0" collapsed="false">
      <c r="A241" s="266"/>
      <c r="B241" s="267"/>
      <c r="C241" s="267"/>
      <c r="D241" s="267"/>
      <c r="E241" s="267" t="s">
        <v>2751</v>
      </c>
      <c r="F241" s="268" t="n">
        <v>6.73</v>
      </c>
      <c r="G241" s="267"/>
      <c r="H241" s="267" t="s">
        <v>2752</v>
      </c>
      <c r="I241" s="267"/>
      <c r="J241" s="269" t="n">
        <v>31.8</v>
      </c>
    </row>
    <row r="242" customFormat="false" ht="15" hidden="false" customHeight="true" outlineLevel="0" collapsed="false">
      <c r="A242" s="270" t="s">
        <v>2753</v>
      </c>
      <c r="B242" s="270"/>
      <c r="C242" s="270"/>
      <c r="D242" s="270"/>
      <c r="E242" s="270"/>
      <c r="F242" s="270"/>
      <c r="G242" s="270"/>
      <c r="H242" s="270"/>
      <c r="I242" s="270"/>
      <c r="J242" s="270"/>
    </row>
    <row r="243" customFormat="false" ht="15.75" hidden="false" customHeight="true" outlineLevel="0" collapsed="false">
      <c r="A243" s="271" t="s">
        <v>2914</v>
      </c>
      <c r="B243" s="271"/>
      <c r="C243" s="271"/>
      <c r="D243" s="271"/>
      <c r="E243" s="271"/>
      <c r="F243" s="271"/>
      <c r="G243" s="271"/>
      <c r="H243" s="271"/>
      <c r="I243" s="271"/>
      <c r="J243" s="271"/>
    </row>
    <row r="244" customFormat="false" ht="15.75" hidden="false" customHeight="false" outlineLevel="0" collapsed="false">
      <c r="A244" s="272"/>
      <c r="B244" s="273"/>
      <c r="C244" s="273"/>
      <c r="D244" s="273"/>
      <c r="E244" s="273"/>
      <c r="F244" s="273"/>
      <c r="G244" s="273"/>
      <c r="H244" s="273"/>
      <c r="I244" s="273"/>
      <c r="J244" s="274"/>
    </row>
    <row r="245" customFormat="false" ht="25.5" hidden="false" customHeight="true" outlineLevel="0" collapsed="false">
      <c r="A245" s="275" t="s">
        <v>2723</v>
      </c>
      <c r="B245" s="276" t="s">
        <v>415</v>
      </c>
      <c r="C245" s="277" t="s">
        <v>203</v>
      </c>
      <c r="D245" s="277" t="s">
        <v>416</v>
      </c>
      <c r="E245" s="277" t="s">
        <v>2840</v>
      </c>
      <c r="F245" s="277"/>
      <c r="G245" s="278" t="s">
        <v>417</v>
      </c>
      <c r="H245" s="279" t="n">
        <v>1</v>
      </c>
      <c r="I245" s="280" t="n">
        <v>12.04</v>
      </c>
      <c r="J245" s="281" t="n">
        <v>12.04</v>
      </c>
    </row>
    <row r="246" customFormat="false" ht="15" hidden="false" customHeight="true" outlineLevel="0" collapsed="false">
      <c r="A246" s="259" t="s">
        <v>2725</v>
      </c>
      <c r="B246" s="260" t="s">
        <v>2915</v>
      </c>
      <c r="C246" s="261" t="s">
        <v>109</v>
      </c>
      <c r="D246" s="261" t="s">
        <v>2916</v>
      </c>
      <c r="E246" s="261" t="s">
        <v>2728</v>
      </c>
      <c r="F246" s="261"/>
      <c r="G246" s="262" t="s">
        <v>417</v>
      </c>
      <c r="H246" s="263" t="n">
        <v>1</v>
      </c>
      <c r="I246" s="264" t="n">
        <v>12.04</v>
      </c>
      <c r="J246" s="265" t="n">
        <v>12.04</v>
      </c>
    </row>
    <row r="247" customFormat="false" ht="15" hidden="false" customHeight="false" outlineLevel="0" collapsed="false">
      <c r="A247" s="266"/>
      <c r="B247" s="267"/>
      <c r="C247" s="267"/>
      <c r="D247" s="267"/>
      <c r="E247" s="267" t="s">
        <v>2748</v>
      </c>
      <c r="F247" s="268" t="n">
        <v>0</v>
      </c>
      <c r="G247" s="267" t="s">
        <v>2749</v>
      </c>
      <c r="H247" s="268" t="n">
        <v>0</v>
      </c>
      <c r="I247" s="267" t="s">
        <v>2750</v>
      </c>
      <c r="J247" s="269" t="n">
        <v>0</v>
      </c>
    </row>
    <row r="248" customFormat="false" ht="26.25" hidden="false" customHeight="true" outlineLevel="0" collapsed="false">
      <c r="A248" s="266"/>
      <c r="B248" s="267"/>
      <c r="C248" s="267"/>
      <c r="D248" s="267"/>
      <c r="E248" s="267" t="s">
        <v>2751</v>
      </c>
      <c r="F248" s="268" t="n">
        <v>3.23</v>
      </c>
      <c r="G248" s="267"/>
      <c r="H248" s="267" t="s">
        <v>2752</v>
      </c>
      <c r="I248" s="267"/>
      <c r="J248" s="269" t="n">
        <v>15.27</v>
      </c>
    </row>
    <row r="249" customFormat="false" ht="15.75" hidden="false" customHeight="false" outlineLevel="0" collapsed="false">
      <c r="A249" s="272"/>
      <c r="B249" s="273"/>
      <c r="C249" s="273"/>
      <c r="D249" s="273"/>
      <c r="E249" s="273"/>
      <c r="F249" s="273"/>
      <c r="G249" s="273"/>
      <c r="H249" s="273"/>
      <c r="I249" s="273"/>
      <c r="J249" s="274"/>
    </row>
    <row r="250" customFormat="false" ht="25.5" hidden="false" customHeight="true" outlineLevel="0" collapsed="false">
      <c r="A250" s="275" t="s">
        <v>2723</v>
      </c>
      <c r="B250" s="276" t="s">
        <v>425</v>
      </c>
      <c r="C250" s="277" t="s">
        <v>203</v>
      </c>
      <c r="D250" s="277" t="s">
        <v>426</v>
      </c>
      <c r="E250" s="277" t="s">
        <v>2874</v>
      </c>
      <c r="F250" s="277"/>
      <c r="G250" s="278" t="s">
        <v>168</v>
      </c>
      <c r="H250" s="279" t="n">
        <v>1</v>
      </c>
      <c r="I250" s="280" t="n">
        <v>8.7</v>
      </c>
      <c r="J250" s="281" t="n">
        <v>8.7</v>
      </c>
    </row>
    <row r="251" customFormat="false" ht="25.5" hidden="false" customHeight="true" outlineLevel="0" collapsed="false">
      <c r="A251" s="259" t="s">
        <v>2725</v>
      </c>
      <c r="B251" s="260" t="s">
        <v>2917</v>
      </c>
      <c r="C251" s="261" t="s">
        <v>2730</v>
      </c>
      <c r="D251" s="261" t="s">
        <v>2918</v>
      </c>
      <c r="E251" s="261" t="s">
        <v>2728</v>
      </c>
      <c r="F251" s="261"/>
      <c r="G251" s="262" t="s">
        <v>2732</v>
      </c>
      <c r="H251" s="263" t="n">
        <v>1</v>
      </c>
      <c r="I251" s="264" t="n">
        <v>8.7</v>
      </c>
      <c r="J251" s="265" t="n">
        <v>8.7</v>
      </c>
    </row>
    <row r="252" customFormat="false" ht="15" hidden="false" customHeight="false" outlineLevel="0" collapsed="false">
      <c r="A252" s="266"/>
      <c r="B252" s="267"/>
      <c r="C252" s="267"/>
      <c r="D252" s="267"/>
      <c r="E252" s="267" t="s">
        <v>2748</v>
      </c>
      <c r="F252" s="268" t="n">
        <v>0</v>
      </c>
      <c r="G252" s="267" t="s">
        <v>2749</v>
      </c>
      <c r="H252" s="268" t="n">
        <v>0</v>
      </c>
      <c r="I252" s="267" t="s">
        <v>2750</v>
      </c>
      <c r="J252" s="269" t="n">
        <v>0</v>
      </c>
    </row>
    <row r="253" customFormat="false" ht="25.5" hidden="false" customHeight="true" outlineLevel="0" collapsed="false">
      <c r="A253" s="266"/>
      <c r="B253" s="267"/>
      <c r="C253" s="267"/>
      <c r="D253" s="267"/>
      <c r="E253" s="267" t="s">
        <v>2751</v>
      </c>
      <c r="F253" s="268" t="n">
        <v>2.33</v>
      </c>
      <c r="G253" s="267"/>
      <c r="H253" s="267" t="s">
        <v>2752</v>
      </c>
      <c r="I253" s="267"/>
      <c r="J253" s="269" t="n">
        <v>11.03</v>
      </c>
    </row>
    <row r="254" customFormat="false" ht="15" hidden="false" customHeight="true" outlineLevel="0" collapsed="false">
      <c r="A254" s="270" t="s">
        <v>2753</v>
      </c>
      <c r="B254" s="270"/>
      <c r="C254" s="270"/>
      <c r="D254" s="270"/>
      <c r="E254" s="270"/>
      <c r="F254" s="270"/>
      <c r="G254" s="270"/>
      <c r="H254" s="270"/>
      <c r="I254" s="270"/>
      <c r="J254" s="270"/>
    </row>
    <row r="255" customFormat="false" ht="15.75" hidden="false" customHeight="true" outlineLevel="0" collapsed="false">
      <c r="A255" s="271" t="s">
        <v>2919</v>
      </c>
      <c r="B255" s="271"/>
      <c r="C255" s="271"/>
      <c r="D255" s="271"/>
      <c r="E255" s="271"/>
      <c r="F255" s="271"/>
      <c r="G255" s="271"/>
      <c r="H255" s="271"/>
      <c r="I255" s="271"/>
      <c r="J255" s="271"/>
    </row>
    <row r="256" customFormat="false" ht="15.75" hidden="false" customHeight="false" outlineLevel="0" collapsed="false">
      <c r="A256" s="272"/>
      <c r="B256" s="273"/>
      <c r="C256" s="273"/>
      <c r="D256" s="273"/>
      <c r="E256" s="273"/>
      <c r="F256" s="273"/>
      <c r="G256" s="273"/>
      <c r="H256" s="273"/>
      <c r="I256" s="273"/>
      <c r="J256" s="274"/>
    </row>
    <row r="257" customFormat="false" ht="15" hidden="false" customHeight="true" outlineLevel="0" collapsed="false">
      <c r="A257" s="275" t="s">
        <v>2723</v>
      </c>
      <c r="B257" s="276" t="s">
        <v>428</v>
      </c>
      <c r="C257" s="277" t="s">
        <v>203</v>
      </c>
      <c r="D257" s="277" t="s">
        <v>429</v>
      </c>
      <c r="E257" s="277" t="s">
        <v>2874</v>
      </c>
      <c r="F257" s="277"/>
      <c r="G257" s="278" t="s">
        <v>168</v>
      </c>
      <c r="H257" s="279" t="n">
        <v>1</v>
      </c>
      <c r="I257" s="280" t="n">
        <v>10.64</v>
      </c>
      <c r="J257" s="281" t="n">
        <v>10.64</v>
      </c>
    </row>
    <row r="258" customFormat="false" ht="25.5" hidden="false" customHeight="true" outlineLevel="0" collapsed="false">
      <c r="A258" s="259" t="s">
        <v>2725</v>
      </c>
      <c r="B258" s="260" t="s">
        <v>2920</v>
      </c>
      <c r="C258" s="261" t="s">
        <v>109</v>
      </c>
      <c r="D258" s="261" t="s">
        <v>2921</v>
      </c>
      <c r="E258" s="261" t="s">
        <v>2728</v>
      </c>
      <c r="F258" s="261"/>
      <c r="G258" s="262" t="s">
        <v>168</v>
      </c>
      <c r="H258" s="263" t="n">
        <v>1</v>
      </c>
      <c r="I258" s="264" t="n">
        <v>10.64</v>
      </c>
      <c r="J258" s="265" t="n">
        <v>10.64</v>
      </c>
    </row>
    <row r="259" customFormat="false" ht="15" hidden="false" customHeight="false" outlineLevel="0" collapsed="false">
      <c r="A259" s="266"/>
      <c r="B259" s="267"/>
      <c r="C259" s="267"/>
      <c r="D259" s="267"/>
      <c r="E259" s="267" t="s">
        <v>2748</v>
      </c>
      <c r="F259" s="268" t="n">
        <v>0</v>
      </c>
      <c r="G259" s="267" t="s">
        <v>2749</v>
      </c>
      <c r="H259" s="268" t="n">
        <v>0</v>
      </c>
      <c r="I259" s="267" t="s">
        <v>2750</v>
      </c>
      <c r="J259" s="269" t="n">
        <v>0</v>
      </c>
    </row>
    <row r="260" customFormat="false" ht="25.5" hidden="false" customHeight="true" outlineLevel="0" collapsed="false">
      <c r="A260" s="266"/>
      <c r="B260" s="267"/>
      <c r="C260" s="267"/>
      <c r="D260" s="267"/>
      <c r="E260" s="267" t="s">
        <v>2751</v>
      </c>
      <c r="F260" s="268" t="n">
        <v>2.85</v>
      </c>
      <c r="G260" s="267"/>
      <c r="H260" s="267" t="s">
        <v>2752</v>
      </c>
      <c r="I260" s="267"/>
      <c r="J260" s="269" t="n">
        <v>13.49</v>
      </c>
    </row>
    <row r="261" customFormat="false" ht="15" hidden="false" customHeight="true" outlineLevel="0" collapsed="false">
      <c r="A261" s="270" t="s">
        <v>2753</v>
      </c>
      <c r="B261" s="270"/>
      <c r="C261" s="270"/>
      <c r="D261" s="270"/>
      <c r="E261" s="270"/>
      <c r="F261" s="270"/>
      <c r="G261" s="270"/>
      <c r="H261" s="270"/>
      <c r="I261" s="270"/>
      <c r="J261" s="270"/>
    </row>
    <row r="262" customFormat="false" ht="15.75" hidden="false" customHeight="true" outlineLevel="0" collapsed="false">
      <c r="A262" s="271" t="s">
        <v>2922</v>
      </c>
      <c r="B262" s="271"/>
      <c r="C262" s="271"/>
      <c r="D262" s="271"/>
      <c r="E262" s="271"/>
      <c r="F262" s="271"/>
      <c r="G262" s="271"/>
      <c r="H262" s="271"/>
      <c r="I262" s="271"/>
      <c r="J262" s="271"/>
    </row>
    <row r="263" customFormat="false" ht="15.75" hidden="false" customHeight="false" outlineLevel="0" collapsed="false">
      <c r="A263" s="272"/>
      <c r="B263" s="273"/>
      <c r="C263" s="273"/>
      <c r="D263" s="273"/>
      <c r="E263" s="273"/>
      <c r="F263" s="273"/>
      <c r="G263" s="273"/>
      <c r="H263" s="273"/>
      <c r="I263" s="273"/>
      <c r="J263" s="274"/>
    </row>
    <row r="264" customFormat="false" ht="38.25" hidden="false" customHeight="true" outlineLevel="0" collapsed="false">
      <c r="A264" s="275" t="s">
        <v>2723</v>
      </c>
      <c r="B264" s="276" t="s">
        <v>431</v>
      </c>
      <c r="C264" s="277" t="s">
        <v>203</v>
      </c>
      <c r="D264" s="277" t="s">
        <v>432</v>
      </c>
      <c r="E264" s="277" t="s">
        <v>2806</v>
      </c>
      <c r="F264" s="277"/>
      <c r="G264" s="278" t="s">
        <v>168</v>
      </c>
      <c r="H264" s="279" t="n">
        <v>1</v>
      </c>
      <c r="I264" s="280" t="n">
        <v>12.07</v>
      </c>
      <c r="J264" s="281" t="n">
        <v>12.07</v>
      </c>
    </row>
    <row r="265" customFormat="false" ht="15" hidden="false" customHeight="true" outlineLevel="0" collapsed="false">
      <c r="A265" s="282" t="s">
        <v>2769</v>
      </c>
      <c r="B265" s="283" t="s">
        <v>2860</v>
      </c>
      <c r="C265" s="284" t="s">
        <v>109</v>
      </c>
      <c r="D265" s="284" t="s">
        <v>2861</v>
      </c>
      <c r="E265" s="284" t="s">
        <v>2768</v>
      </c>
      <c r="F265" s="284"/>
      <c r="G265" s="285" t="s">
        <v>2798</v>
      </c>
      <c r="H265" s="286" t="n">
        <v>0.25</v>
      </c>
      <c r="I265" s="287" t="n">
        <v>14.91</v>
      </c>
      <c r="J265" s="288" t="n">
        <v>3.72</v>
      </c>
    </row>
    <row r="266" customFormat="false" ht="38.25" hidden="false" customHeight="true" outlineLevel="0" collapsed="false">
      <c r="A266" s="259" t="s">
        <v>2725</v>
      </c>
      <c r="B266" s="260" t="s">
        <v>2923</v>
      </c>
      <c r="C266" s="261" t="s">
        <v>109</v>
      </c>
      <c r="D266" s="261" t="s">
        <v>2924</v>
      </c>
      <c r="E266" s="261" t="s">
        <v>2728</v>
      </c>
      <c r="F266" s="261"/>
      <c r="G266" s="262" t="s">
        <v>168</v>
      </c>
      <c r="H266" s="263" t="n">
        <v>3</v>
      </c>
      <c r="I266" s="264" t="n">
        <v>0.36</v>
      </c>
      <c r="J266" s="265" t="n">
        <v>1.08</v>
      </c>
    </row>
    <row r="267" customFormat="false" ht="15" hidden="false" customHeight="true" outlineLevel="0" collapsed="false">
      <c r="A267" s="259" t="s">
        <v>2725</v>
      </c>
      <c r="B267" s="260" t="s">
        <v>2925</v>
      </c>
      <c r="C267" s="261" t="s">
        <v>2730</v>
      </c>
      <c r="D267" s="261" t="s">
        <v>2926</v>
      </c>
      <c r="E267" s="261" t="s">
        <v>2728</v>
      </c>
      <c r="F267" s="261"/>
      <c r="G267" s="262" t="s">
        <v>2732</v>
      </c>
      <c r="H267" s="263" t="n">
        <v>1</v>
      </c>
      <c r="I267" s="264" t="n">
        <v>7.27</v>
      </c>
      <c r="J267" s="265" t="n">
        <v>7.27</v>
      </c>
    </row>
    <row r="268" customFormat="false" ht="15" hidden="false" customHeight="false" outlineLevel="0" collapsed="false">
      <c r="A268" s="266"/>
      <c r="B268" s="267"/>
      <c r="C268" s="267"/>
      <c r="D268" s="267"/>
      <c r="E268" s="267" t="s">
        <v>2748</v>
      </c>
      <c r="F268" s="268" t="n">
        <v>2.18</v>
      </c>
      <c r="G268" s="267" t="s">
        <v>2749</v>
      </c>
      <c r="H268" s="268" t="n">
        <v>0</v>
      </c>
      <c r="I268" s="267" t="s">
        <v>2750</v>
      </c>
      <c r="J268" s="269" t="n">
        <v>2.18</v>
      </c>
    </row>
    <row r="269" customFormat="false" ht="25.5" hidden="false" customHeight="true" outlineLevel="0" collapsed="false">
      <c r="A269" s="266"/>
      <c r="B269" s="267"/>
      <c r="C269" s="267"/>
      <c r="D269" s="267"/>
      <c r="E269" s="267" t="s">
        <v>2751</v>
      </c>
      <c r="F269" s="268" t="n">
        <v>3.24</v>
      </c>
      <c r="G269" s="267"/>
      <c r="H269" s="267" t="s">
        <v>2752</v>
      </c>
      <c r="I269" s="267"/>
      <c r="J269" s="269" t="n">
        <v>15.31</v>
      </c>
    </row>
    <row r="270" customFormat="false" ht="15" hidden="false" customHeight="true" outlineLevel="0" collapsed="false">
      <c r="A270" s="270" t="s">
        <v>2753</v>
      </c>
      <c r="B270" s="270"/>
      <c r="C270" s="270"/>
      <c r="D270" s="270"/>
      <c r="E270" s="270"/>
      <c r="F270" s="270"/>
      <c r="G270" s="270"/>
      <c r="H270" s="270"/>
      <c r="I270" s="270"/>
      <c r="J270" s="270"/>
    </row>
    <row r="271" customFormat="false" ht="15.75" hidden="false" customHeight="true" outlineLevel="0" collapsed="false">
      <c r="A271" s="271" t="s">
        <v>2927</v>
      </c>
      <c r="B271" s="271"/>
      <c r="C271" s="271"/>
      <c r="D271" s="271"/>
      <c r="E271" s="271"/>
      <c r="F271" s="271"/>
      <c r="G271" s="271"/>
      <c r="H271" s="271"/>
      <c r="I271" s="271"/>
      <c r="J271" s="271"/>
    </row>
    <row r="272" customFormat="false" ht="15.75" hidden="false" customHeight="false" outlineLevel="0" collapsed="false">
      <c r="A272" s="272"/>
      <c r="B272" s="273"/>
      <c r="C272" s="273"/>
      <c r="D272" s="273"/>
      <c r="E272" s="273"/>
      <c r="F272" s="273"/>
      <c r="G272" s="273"/>
      <c r="H272" s="273"/>
      <c r="I272" s="273"/>
      <c r="J272" s="274"/>
    </row>
    <row r="273" customFormat="false" ht="51" hidden="false" customHeight="true" outlineLevel="0" collapsed="false">
      <c r="A273" s="275" t="s">
        <v>2723</v>
      </c>
      <c r="B273" s="276" t="s">
        <v>434</v>
      </c>
      <c r="C273" s="277" t="s">
        <v>203</v>
      </c>
      <c r="D273" s="277" t="s">
        <v>435</v>
      </c>
      <c r="E273" s="277" t="s">
        <v>2874</v>
      </c>
      <c r="F273" s="277"/>
      <c r="G273" s="278" t="s">
        <v>269</v>
      </c>
      <c r="H273" s="279" t="n">
        <v>1</v>
      </c>
      <c r="I273" s="280" t="n">
        <v>108.68</v>
      </c>
      <c r="J273" s="281" t="n">
        <v>108.68</v>
      </c>
    </row>
    <row r="274" customFormat="false" ht="25.5" hidden="false" customHeight="true" outlineLevel="0" collapsed="false">
      <c r="A274" s="282" t="s">
        <v>2769</v>
      </c>
      <c r="B274" s="283" t="s">
        <v>2889</v>
      </c>
      <c r="C274" s="284" t="s">
        <v>109</v>
      </c>
      <c r="D274" s="284" t="s">
        <v>2890</v>
      </c>
      <c r="E274" s="284" t="s">
        <v>2768</v>
      </c>
      <c r="F274" s="284"/>
      <c r="G274" s="285" t="s">
        <v>2798</v>
      </c>
      <c r="H274" s="286" t="n">
        <v>0.2821</v>
      </c>
      <c r="I274" s="287" t="n">
        <v>16.75</v>
      </c>
      <c r="J274" s="288" t="n">
        <v>4.72</v>
      </c>
    </row>
    <row r="275" customFormat="false" ht="15" hidden="false" customHeight="true" outlineLevel="0" collapsed="false">
      <c r="A275" s="282" t="s">
        <v>2769</v>
      </c>
      <c r="B275" s="283" t="s">
        <v>2884</v>
      </c>
      <c r="C275" s="284" t="s">
        <v>109</v>
      </c>
      <c r="D275" s="284" t="s">
        <v>2885</v>
      </c>
      <c r="E275" s="284" t="s">
        <v>2768</v>
      </c>
      <c r="F275" s="284"/>
      <c r="G275" s="285" t="s">
        <v>2798</v>
      </c>
      <c r="H275" s="286" t="n">
        <v>0.2821</v>
      </c>
      <c r="I275" s="287" t="n">
        <v>21.19</v>
      </c>
      <c r="J275" s="288" t="n">
        <v>5.97</v>
      </c>
    </row>
    <row r="276" customFormat="false" ht="15" hidden="false" customHeight="true" outlineLevel="0" collapsed="false">
      <c r="A276" s="259" t="s">
        <v>2725</v>
      </c>
      <c r="B276" s="260" t="s">
        <v>2928</v>
      </c>
      <c r="C276" s="261" t="s">
        <v>2730</v>
      </c>
      <c r="D276" s="261" t="s">
        <v>2929</v>
      </c>
      <c r="E276" s="261" t="s">
        <v>2728</v>
      </c>
      <c r="F276" s="261"/>
      <c r="G276" s="262" t="s">
        <v>2930</v>
      </c>
      <c r="H276" s="263" t="n">
        <v>1.05</v>
      </c>
      <c r="I276" s="264" t="n">
        <v>93.33</v>
      </c>
      <c r="J276" s="265" t="n">
        <v>97.99</v>
      </c>
    </row>
    <row r="277" customFormat="false" ht="15" hidden="false" customHeight="false" outlineLevel="0" collapsed="false">
      <c r="A277" s="266"/>
      <c r="B277" s="267"/>
      <c r="C277" s="267"/>
      <c r="D277" s="267"/>
      <c r="E277" s="267" t="s">
        <v>2748</v>
      </c>
      <c r="F277" s="268" t="n">
        <v>7.17</v>
      </c>
      <c r="G277" s="267" t="s">
        <v>2749</v>
      </c>
      <c r="H277" s="268" t="n">
        <v>0</v>
      </c>
      <c r="I277" s="267" t="s">
        <v>2750</v>
      </c>
      <c r="J277" s="269" t="n">
        <v>7.17</v>
      </c>
    </row>
    <row r="278" customFormat="false" ht="25.5" hidden="false" customHeight="true" outlineLevel="0" collapsed="false">
      <c r="A278" s="266"/>
      <c r="B278" s="267"/>
      <c r="C278" s="267"/>
      <c r="D278" s="267"/>
      <c r="E278" s="267" t="s">
        <v>2751</v>
      </c>
      <c r="F278" s="268" t="n">
        <v>29.19</v>
      </c>
      <c r="G278" s="267"/>
      <c r="H278" s="267" t="s">
        <v>2752</v>
      </c>
      <c r="I278" s="267"/>
      <c r="J278" s="269" t="n">
        <v>137.87</v>
      </c>
    </row>
    <row r="279" customFormat="false" ht="15" hidden="false" customHeight="true" outlineLevel="0" collapsed="false">
      <c r="A279" s="270" t="s">
        <v>2753</v>
      </c>
      <c r="B279" s="270"/>
      <c r="C279" s="270"/>
      <c r="D279" s="270"/>
      <c r="E279" s="270"/>
      <c r="F279" s="270"/>
      <c r="G279" s="270"/>
      <c r="H279" s="270"/>
      <c r="I279" s="270"/>
      <c r="J279" s="270"/>
    </row>
    <row r="280" customFormat="false" ht="15.75" hidden="false" customHeight="true" outlineLevel="0" collapsed="false">
      <c r="A280" s="271" t="s">
        <v>2931</v>
      </c>
      <c r="B280" s="271"/>
      <c r="C280" s="271"/>
      <c r="D280" s="271"/>
      <c r="E280" s="271"/>
      <c r="F280" s="271"/>
      <c r="G280" s="271"/>
      <c r="H280" s="271"/>
      <c r="I280" s="271"/>
      <c r="J280" s="271"/>
    </row>
    <row r="281" customFormat="false" ht="15.75" hidden="false" customHeight="false" outlineLevel="0" collapsed="false">
      <c r="A281" s="272"/>
      <c r="B281" s="273"/>
      <c r="C281" s="273"/>
      <c r="D281" s="273"/>
      <c r="E281" s="273"/>
      <c r="F281" s="273"/>
      <c r="G281" s="273"/>
      <c r="H281" s="273"/>
      <c r="I281" s="273"/>
      <c r="J281" s="274"/>
    </row>
    <row r="282" customFormat="false" ht="38.25" hidden="false" customHeight="true" outlineLevel="0" collapsed="false">
      <c r="A282" s="275" t="s">
        <v>2723</v>
      </c>
      <c r="B282" s="276" t="s">
        <v>446</v>
      </c>
      <c r="C282" s="277" t="s">
        <v>203</v>
      </c>
      <c r="D282" s="277" t="s">
        <v>447</v>
      </c>
      <c r="E282" s="277" t="s">
        <v>2874</v>
      </c>
      <c r="F282" s="277"/>
      <c r="G282" s="278" t="s">
        <v>168</v>
      </c>
      <c r="H282" s="279" t="n">
        <v>1</v>
      </c>
      <c r="I282" s="280" t="n">
        <v>9.18</v>
      </c>
      <c r="J282" s="281" t="n">
        <v>9.18</v>
      </c>
    </row>
    <row r="283" customFormat="false" ht="15" hidden="false" customHeight="true" outlineLevel="0" collapsed="false">
      <c r="A283" s="282" t="s">
        <v>2769</v>
      </c>
      <c r="B283" s="283" t="s">
        <v>2884</v>
      </c>
      <c r="C283" s="284" t="s">
        <v>109</v>
      </c>
      <c r="D283" s="284" t="s">
        <v>2885</v>
      </c>
      <c r="E283" s="284" t="s">
        <v>2768</v>
      </c>
      <c r="F283" s="284"/>
      <c r="G283" s="285" t="s">
        <v>2798</v>
      </c>
      <c r="H283" s="286" t="n">
        <v>0.07</v>
      </c>
      <c r="I283" s="287" t="n">
        <v>21.19</v>
      </c>
      <c r="J283" s="288" t="n">
        <v>1.48</v>
      </c>
    </row>
    <row r="284" customFormat="false" ht="38.25" hidden="false" customHeight="true" outlineLevel="0" collapsed="false">
      <c r="A284" s="259" t="s">
        <v>2725</v>
      </c>
      <c r="B284" s="260" t="s">
        <v>2932</v>
      </c>
      <c r="C284" s="261" t="s">
        <v>109</v>
      </c>
      <c r="D284" s="261" t="s">
        <v>2933</v>
      </c>
      <c r="E284" s="261" t="s">
        <v>2728</v>
      </c>
      <c r="F284" s="261"/>
      <c r="G284" s="262" t="s">
        <v>168</v>
      </c>
      <c r="H284" s="263" t="n">
        <v>1</v>
      </c>
      <c r="I284" s="264" t="n">
        <v>7.7</v>
      </c>
      <c r="J284" s="265" t="n">
        <v>7.7</v>
      </c>
    </row>
    <row r="285" customFormat="false" ht="15" hidden="false" customHeight="false" outlineLevel="0" collapsed="false">
      <c r="A285" s="266"/>
      <c r="B285" s="267"/>
      <c r="C285" s="267"/>
      <c r="D285" s="267"/>
      <c r="E285" s="267" t="s">
        <v>2748</v>
      </c>
      <c r="F285" s="268" t="n">
        <v>1.04</v>
      </c>
      <c r="G285" s="267" t="s">
        <v>2749</v>
      </c>
      <c r="H285" s="268" t="n">
        <v>0</v>
      </c>
      <c r="I285" s="267" t="s">
        <v>2750</v>
      </c>
      <c r="J285" s="269" t="n">
        <v>1.04</v>
      </c>
    </row>
    <row r="286" customFormat="false" ht="25.5" hidden="false" customHeight="true" outlineLevel="0" collapsed="false">
      <c r="A286" s="266"/>
      <c r="B286" s="267"/>
      <c r="C286" s="267"/>
      <c r="D286" s="267"/>
      <c r="E286" s="267" t="s">
        <v>2751</v>
      </c>
      <c r="F286" s="268" t="n">
        <v>2.46</v>
      </c>
      <c r="G286" s="267"/>
      <c r="H286" s="267" t="s">
        <v>2752</v>
      </c>
      <c r="I286" s="267"/>
      <c r="J286" s="269" t="n">
        <v>11.64</v>
      </c>
    </row>
    <row r="287" customFormat="false" ht="15" hidden="false" customHeight="true" outlineLevel="0" collapsed="false">
      <c r="A287" s="270" t="s">
        <v>2753</v>
      </c>
      <c r="B287" s="270"/>
      <c r="C287" s="270"/>
      <c r="D287" s="270"/>
      <c r="E287" s="270"/>
      <c r="F287" s="270"/>
      <c r="G287" s="270"/>
      <c r="H287" s="270"/>
      <c r="I287" s="270"/>
      <c r="J287" s="270"/>
    </row>
    <row r="288" customFormat="false" ht="15.75" hidden="false" customHeight="true" outlineLevel="0" collapsed="false">
      <c r="A288" s="271" t="s">
        <v>2934</v>
      </c>
      <c r="B288" s="271"/>
      <c r="C288" s="271"/>
      <c r="D288" s="271"/>
      <c r="E288" s="271"/>
      <c r="F288" s="271"/>
      <c r="G288" s="271"/>
      <c r="H288" s="271"/>
      <c r="I288" s="271"/>
      <c r="J288" s="271"/>
    </row>
    <row r="289" customFormat="false" ht="15.75" hidden="false" customHeight="false" outlineLevel="0" collapsed="false">
      <c r="A289" s="272"/>
      <c r="B289" s="273"/>
      <c r="C289" s="273"/>
      <c r="D289" s="273"/>
      <c r="E289" s="273"/>
      <c r="F289" s="273"/>
      <c r="G289" s="273"/>
      <c r="H289" s="273"/>
      <c r="I289" s="273"/>
      <c r="J289" s="274"/>
    </row>
    <row r="290" customFormat="false" ht="25.5" hidden="false" customHeight="true" outlineLevel="0" collapsed="false">
      <c r="A290" s="275" t="s">
        <v>2723</v>
      </c>
      <c r="B290" s="276" t="s">
        <v>455</v>
      </c>
      <c r="C290" s="277" t="s">
        <v>203</v>
      </c>
      <c r="D290" s="277" t="s">
        <v>456</v>
      </c>
      <c r="E290" s="277" t="s">
        <v>2935</v>
      </c>
      <c r="F290" s="277"/>
      <c r="G290" s="278" t="s">
        <v>168</v>
      </c>
      <c r="H290" s="279" t="n">
        <v>1</v>
      </c>
      <c r="I290" s="280" t="n">
        <v>117.07</v>
      </c>
      <c r="J290" s="281" t="n">
        <v>117.07</v>
      </c>
    </row>
    <row r="291" customFormat="false" ht="15" hidden="false" customHeight="true" outlineLevel="0" collapsed="false">
      <c r="A291" s="282" t="s">
        <v>2769</v>
      </c>
      <c r="B291" s="283" t="s">
        <v>2858</v>
      </c>
      <c r="C291" s="284" t="s">
        <v>109</v>
      </c>
      <c r="D291" s="284" t="s">
        <v>2859</v>
      </c>
      <c r="E291" s="284" t="s">
        <v>2768</v>
      </c>
      <c r="F291" s="284"/>
      <c r="G291" s="285" t="s">
        <v>2798</v>
      </c>
      <c r="H291" s="286" t="n">
        <v>1</v>
      </c>
      <c r="I291" s="287" t="n">
        <v>21.01</v>
      </c>
      <c r="J291" s="288" t="n">
        <v>21.01</v>
      </c>
    </row>
    <row r="292" customFormat="false" ht="15" hidden="false" customHeight="true" outlineLevel="0" collapsed="false">
      <c r="A292" s="282" t="s">
        <v>2769</v>
      </c>
      <c r="B292" s="283" t="s">
        <v>2860</v>
      </c>
      <c r="C292" s="284" t="s">
        <v>109</v>
      </c>
      <c r="D292" s="284" t="s">
        <v>2861</v>
      </c>
      <c r="E292" s="284" t="s">
        <v>2768</v>
      </c>
      <c r="F292" s="284"/>
      <c r="G292" s="285" t="s">
        <v>2798</v>
      </c>
      <c r="H292" s="286" t="n">
        <v>1</v>
      </c>
      <c r="I292" s="287" t="n">
        <v>14.91</v>
      </c>
      <c r="J292" s="288" t="n">
        <v>14.91</v>
      </c>
    </row>
    <row r="293" customFormat="false" ht="25.5" hidden="false" customHeight="true" outlineLevel="0" collapsed="false">
      <c r="A293" s="259" t="s">
        <v>2725</v>
      </c>
      <c r="B293" s="260" t="s">
        <v>2936</v>
      </c>
      <c r="C293" s="261" t="s">
        <v>109</v>
      </c>
      <c r="D293" s="261" t="s">
        <v>2937</v>
      </c>
      <c r="E293" s="261" t="s">
        <v>2728</v>
      </c>
      <c r="F293" s="261"/>
      <c r="G293" s="262" t="s">
        <v>242</v>
      </c>
      <c r="H293" s="263" t="n">
        <v>0.02</v>
      </c>
      <c r="I293" s="264" t="n">
        <v>73</v>
      </c>
      <c r="J293" s="265" t="n">
        <v>1.46</v>
      </c>
    </row>
    <row r="294" customFormat="false" ht="15" hidden="false" customHeight="true" outlineLevel="0" collapsed="false">
      <c r="A294" s="259" t="s">
        <v>2725</v>
      </c>
      <c r="B294" s="260" t="s">
        <v>2938</v>
      </c>
      <c r="C294" s="261" t="s">
        <v>109</v>
      </c>
      <c r="D294" s="261" t="s">
        <v>2939</v>
      </c>
      <c r="E294" s="261" t="s">
        <v>2728</v>
      </c>
      <c r="F294" s="261"/>
      <c r="G294" s="262" t="s">
        <v>417</v>
      </c>
      <c r="H294" s="263" t="n">
        <v>7</v>
      </c>
      <c r="I294" s="264" t="n">
        <v>0.53</v>
      </c>
      <c r="J294" s="265" t="n">
        <v>3.71</v>
      </c>
    </row>
    <row r="295" customFormat="false" ht="38.25" hidden="false" customHeight="true" outlineLevel="0" collapsed="false">
      <c r="A295" s="259" t="s">
        <v>2725</v>
      </c>
      <c r="B295" s="260" t="s">
        <v>2940</v>
      </c>
      <c r="C295" s="261" t="s">
        <v>109</v>
      </c>
      <c r="D295" s="261" t="s">
        <v>2941</v>
      </c>
      <c r="E295" s="261" t="s">
        <v>2728</v>
      </c>
      <c r="F295" s="261"/>
      <c r="G295" s="262" t="s">
        <v>168</v>
      </c>
      <c r="H295" s="263" t="n">
        <v>1</v>
      </c>
      <c r="I295" s="264" t="n">
        <v>75.98</v>
      </c>
      <c r="J295" s="265" t="n">
        <v>75.98</v>
      </c>
    </row>
    <row r="296" customFormat="false" ht="15" hidden="false" customHeight="false" outlineLevel="0" collapsed="false">
      <c r="A296" s="266"/>
      <c r="B296" s="267"/>
      <c r="C296" s="267"/>
      <c r="D296" s="267"/>
      <c r="E296" s="267" t="s">
        <v>2748</v>
      </c>
      <c r="F296" s="268" t="n">
        <v>23.52</v>
      </c>
      <c r="G296" s="267" t="s">
        <v>2749</v>
      </c>
      <c r="H296" s="268" t="n">
        <v>0</v>
      </c>
      <c r="I296" s="267" t="s">
        <v>2750</v>
      </c>
      <c r="J296" s="269" t="n">
        <v>23.52</v>
      </c>
    </row>
    <row r="297" customFormat="false" ht="25.5" hidden="false" customHeight="true" outlineLevel="0" collapsed="false">
      <c r="A297" s="266"/>
      <c r="B297" s="267"/>
      <c r="C297" s="267"/>
      <c r="D297" s="267"/>
      <c r="E297" s="267" t="s">
        <v>2751</v>
      </c>
      <c r="F297" s="268" t="n">
        <v>31.44</v>
      </c>
      <c r="G297" s="267"/>
      <c r="H297" s="267" t="s">
        <v>2752</v>
      </c>
      <c r="I297" s="267"/>
      <c r="J297" s="269" t="n">
        <v>148.51</v>
      </c>
    </row>
    <row r="298" customFormat="false" ht="15" hidden="false" customHeight="true" outlineLevel="0" collapsed="false">
      <c r="A298" s="270" t="s">
        <v>2753</v>
      </c>
      <c r="B298" s="270"/>
      <c r="C298" s="270"/>
      <c r="D298" s="270"/>
      <c r="E298" s="270"/>
      <c r="F298" s="270"/>
      <c r="G298" s="270"/>
      <c r="H298" s="270"/>
      <c r="I298" s="270"/>
      <c r="J298" s="270"/>
    </row>
    <row r="299" customFormat="false" ht="15.75" hidden="false" customHeight="true" outlineLevel="0" collapsed="false">
      <c r="A299" s="271" t="s">
        <v>2942</v>
      </c>
      <c r="B299" s="271"/>
      <c r="C299" s="271"/>
      <c r="D299" s="271"/>
      <c r="E299" s="271"/>
      <c r="F299" s="271"/>
      <c r="G299" s="271"/>
      <c r="H299" s="271"/>
      <c r="I299" s="271"/>
      <c r="J299" s="271"/>
    </row>
    <row r="300" customFormat="false" ht="15.75" hidden="false" customHeight="false" outlineLevel="0" collapsed="false">
      <c r="A300" s="272"/>
      <c r="B300" s="273"/>
      <c r="C300" s="273"/>
      <c r="D300" s="273"/>
      <c r="E300" s="273"/>
      <c r="F300" s="273"/>
      <c r="G300" s="273"/>
      <c r="H300" s="273"/>
      <c r="I300" s="273"/>
      <c r="J300" s="274"/>
    </row>
    <row r="301" customFormat="false" ht="51" hidden="false" customHeight="true" outlineLevel="0" collapsed="false">
      <c r="A301" s="275" t="s">
        <v>2723</v>
      </c>
      <c r="B301" s="276" t="s">
        <v>458</v>
      </c>
      <c r="C301" s="277" t="s">
        <v>203</v>
      </c>
      <c r="D301" s="277" t="s">
        <v>459</v>
      </c>
      <c r="E301" s="277" t="s">
        <v>2874</v>
      </c>
      <c r="F301" s="277"/>
      <c r="G301" s="278" t="s">
        <v>168</v>
      </c>
      <c r="H301" s="279" t="n">
        <v>1</v>
      </c>
      <c r="I301" s="280" t="n">
        <v>143.96</v>
      </c>
      <c r="J301" s="281" t="n">
        <v>143.96</v>
      </c>
    </row>
    <row r="302" customFormat="false" ht="15" hidden="false" customHeight="true" outlineLevel="0" collapsed="false">
      <c r="A302" s="282" t="s">
        <v>2769</v>
      </c>
      <c r="B302" s="283" t="s">
        <v>2884</v>
      </c>
      <c r="C302" s="284" t="s">
        <v>109</v>
      </c>
      <c r="D302" s="284" t="s">
        <v>2885</v>
      </c>
      <c r="E302" s="284" t="s">
        <v>2768</v>
      </c>
      <c r="F302" s="284"/>
      <c r="G302" s="285" t="s">
        <v>2798</v>
      </c>
      <c r="H302" s="286" t="n">
        <v>1.5</v>
      </c>
      <c r="I302" s="287" t="n">
        <v>21.19</v>
      </c>
      <c r="J302" s="288" t="n">
        <v>31.78</v>
      </c>
    </row>
    <row r="303" customFormat="false" ht="15" hidden="false" customHeight="true" outlineLevel="0" collapsed="false">
      <c r="A303" s="282" t="s">
        <v>2769</v>
      </c>
      <c r="B303" s="283" t="s">
        <v>2860</v>
      </c>
      <c r="C303" s="284" t="s">
        <v>109</v>
      </c>
      <c r="D303" s="284" t="s">
        <v>2861</v>
      </c>
      <c r="E303" s="284" t="s">
        <v>2768</v>
      </c>
      <c r="F303" s="284"/>
      <c r="G303" s="285" t="s">
        <v>2798</v>
      </c>
      <c r="H303" s="286" t="n">
        <v>1.5</v>
      </c>
      <c r="I303" s="287" t="n">
        <v>14.91</v>
      </c>
      <c r="J303" s="288" t="n">
        <v>22.36</v>
      </c>
    </row>
    <row r="304" customFormat="false" ht="38.25" hidden="false" customHeight="true" outlineLevel="0" collapsed="false">
      <c r="A304" s="259" t="s">
        <v>2725</v>
      </c>
      <c r="B304" s="260" t="s">
        <v>2943</v>
      </c>
      <c r="C304" s="261" t="s">
        <v>109</v>
      </c>
      <c r="D304" s="261" t="s">
        <v>2944</v>
      </c>
      <c r="E304" s="261" t="s">
        <v>2728</v>
      </c>
      <c r="F304" s="261"/>
      <c r="G304" s="262" t="s">
        <v>168</v>
      </c>
      <c r="H304" s="263" t="n">
        <v>1</v>
      </c>
      <c r="I304" s="264" t="n">
        <v>89.82</v>
      </c>
      <c r="J304" s="265" t="n">
        <v>89.82</v>
      </c>
    </row>
    <row r="305" customFormat="false" ht="15" hidden="false" customHeight="false" outlineLevel="0" collapsed="false">
      <c r="A305" s="266"/>
      <c r="B305" s="267"/>
      <c r="C305" s="267"/>
      <c r="D305" s="267"/>
      <c r="E305" s="267" t="s">
        <v>2748</v>
      </c>
      <c r="F305" s="268" t="n">
        <v>35.52</v>
      </c>
      <c r="G305" s="267" t="s">
        <v>2749</v>
      </c>
      <c r="H305" s="268" t="n">
        <v>0</v>
      </c>
      <c r="I305" s="267" t="s">
        <v>2750</v>
      </c>
      <c r="J305" s="269" t="n">
        <v>35.52</v>
      </c>
    </row>
    <row r="306" customFormat="false" ht="25.5" hidden="false" customHeight="true" outlineLevel="0" collapsed="false">
      <c r="A306" s="266"/>
      <c r="B306" s="267"/>
      <c r="C306" s="267"/>
      <c r="D306" s="267"/>
      <c r="E306" s="267" t="s">
        <v>2751</v>
      </c>
      <c r="F306" s="268" t="n">
        <v>38.66</v>
      </c>
      <c r="G306" s="267"/>
      <c r="H306" s="267" t="s">
        <v>2752</v>
      </c>
      <c r="I306" s="267"/>
      <c r="J306" s="269" t="n">
        <v>182.62</v>
      </c>
    </row>
    <row r="307" customFormat="false" ht="15" hidden="false" customHeight="true" outlineLevel="0" collapsed="false">
      <c r="A307" s="270" t="s">
        <v>2753</v>
      </c>
      <c r="B307" s="270"/>
      <c r="C307" s="270"/>
      <c r="D307" s="270"/>
      <c r="E307" s="270"/>
      <c r="F307" s="270"/>
      <c r="G307" s="270"/>
      <c r="H307" s="270"/>
      <c r="I307" s="270"/>
      <c r="J307" s="270"/>
    </row>
    <row r="308" customFormat="false" ht="15.75" hidden="false" customHeight="true" outlineLevel="0" collapsed="false">
      <c r="A308" s="271" t="s">
        <v>2945</v>
      </c>
      <c r="B308" s="271"/>
      <c r="C308" s="271"/>
      <c r="D308" s="271"/>
      <c r="E308" s="271"/>
      <c r="F308" s="271"/>
      <c r="G308" s="271"/>
      <c r="H308" s="271"/>
      <c r="I308" s="271"/>
      <c r="J308" s="271"/>
    </row>
    <row r="309" customFormat="false" ht="15.75" hidden="false" customHeight="false" outlineLevel="0" collapsed="false">
      <c r="A309" s="272"/>
      <c r="B309" s="273"/>
      <c r="C309" s="273"/>
      <c r="D309" s="273"/>
      <c r="E309" s="273"/>
      <c r="F309" s="273"/>
      <c r="G309" s="273"/>
      <c r="H309" s="273"/>
      <c r="I309" s="273"/>
      <c r="J309" s="274"/>
    </row>
    <row r="310" customFormat="false" ht="51" hidden="false" customHeight="true" outlineLevel="0" collapsed="false">
      <c r="A310" s="275" t="s">
        <v>2723</v>
      </c>
      <c r="B310" s="276" t="s">
        <v>461</v>
      </c>
      <c r="C310" s="277" t="s">
        <v>203</v>
      </c>
      <c r="D310" s="277" t="s">
        <v>462</v>
      </c>
      <c r="E310" s="277" t="s">
        <v>2845</v>
      </c>
      <c r="F310" s="277"/>
      <c r="G310" s="278" t="s">
        <v>168</v>
      </c>
      <c r="H310" s="279" t="n">
        <v>1</v>
      </c>
      <c r="I310" s="280" t="n">
        <v>879.23</v>
      </c>
      <c r="J310" s="281" t="n">
        <v>879.23</v>
      </c>
    </row>
    <row r="311" customFormat="false" ht="25.5" hidden="false" customHeight="true" outlineLevel="0" collapsed="false">
      <c r="A311" s="282" t="s">
        <v>2769</v>
      </c>
      <c r="B311" s="283" t="s">
        <v>330</v>
      </c>
      <c r="C311" s="284" t="s">
        <v>109</v>
      </c>
      <c r="D311" s="284" t="s">
        <v>331</v>
      </c>
      <c r="E311" s="284" t="s">
        <v>2835</v>
      </c>
      <c r="F311" s="284"/>
      <c r="G311" s="285" t="s">
        <v>242</v>
      </c>
      <c r="H311" s="286" t="n">
        <v>0.05</v>
      </c>
      <c r="I311" s="287" t="n">
        <v>26.15</v>
      </c>
      <c r="J311" s="288" t="n">
        <v>1.3</v>
      </c>
    </row>
    <row r="312" customFormat="false" ht="63.75" hidden="false" customHeight="true" outlineLevel="0" collapsed="false">
      <c r="A312" s="282" t="s">
        <v>2769</v>
      </c>
      <c r="B312" s="283" t="s">
        <v>2946</v>
      </c>
      <c r="C312" s="284" t="s">
        <v>109</v>
      </c>
      <c r="D312" s="284" t="s">
        <v>2947</v>
      </c>
      <c r="E312" s="284" t="s">
        <v>2845</v>
      </c>
      <c r="F312" s="284"/>
      <c r="G312" s="285" t="s">
        <v>164</v>
      </c>
      <c r="H312" s="286" t="n">
        <v>5</v>
      </c>
      <c r="I312" s="287" t="n">
        <v>65.7</v>
      </c>
      <c r="J312" s="288" t="n">
        <v>328.5</v>
      </c>
    </row>
    <row r="313" customFormat="false" ht="51" hidden="false" customHeight="true" outlineLevel="0" collapsed="false">
      <c r="A313" s="282" t="s">
        <v>2769</v>
      </c>
      <c r="B313" s="283" t="s">
        <v>532</v>
      </c>
      <c r="C313" s="284" t="s">
        <v>109</v>
      </c>
      <c r="D313" s="284" t="s">
        <v>533</v>
      </c>
      <c r="E313" s="284" t="s">
        <v>2846</v>
      </c>
      <c r="F313" s="284"/>
      <c r="G313" s="285" t="s">
        <v>164</v>
      </c>
      <c r="H313" s="286" t="n">
        <v>10</v>
      </c>
      <c r="I313" s="287" t="n">
        <v>3.19</v>
      </c>
      <c r="J313" s="288" t="n">
        <v>31.9</v>
      </c>
    </row>
    <row r="314" customFormat="false" ht="63.75" hidden="false" customHeight="true" outlineLevel="0" collapsed="false">
      <c r="A314" s="282" t="s">
        <v>2769</v>
      </c>
      <c r="B314" s="283" t="s">
        <v>535</v>
      </c>
      <c r="C314" s="284" t="s">
        <v>109</v>
      </c>
      <c r="D314" s="284" t="s">
        <v>536</v>
      </c>
      <c r="E314" s="284" t="s">
        <v>2846</v>
      </c>
      <c r="F314" s="284"/>
      <c r="G314" s="285" t="s">
        <v>164</v>
      </c>
      <c r="H314" s="286" t="n">
        <v>10</v>
      </c>
      <c r="I314" s="287" t="n">
        <v>18</v>
      </c>
      <c r="J314" s="288" t="n">
        <v>180</v>
      </c>
    </row>
    <row r="315" customFormat="false" ht="25.5" hidden="false" customHeight="true" outlineLevel="0" collapsed="false">
      <c r="A315" s="282" t="s">
        <v>2769</v>
      </c>
      <c r="B315" s="283" t="s">
        <v>684</v>
      </c>
      <c r="C315" s="284" t="s">
        <v>109</v>
      </c>
      <c r="D315" s="284" t="s">
        <v>685</v>
      </c>
      <c r="E315" s="284" t="s">
        <v>2948</v>
      </c>
      <c r="F315" s="284"/>
      <c r="G315" s="285" t="s">
        <v>164</v>
      </c>
      <c r="H315" s="286" t="n">
        <v>10</v>
      </c>
      <c r="I315" s="287" t="n">
        <v>1.94</v>
      </c>
      <c r="J315" s="288" t="n">
        <v>19.4</v>
      </c>
    </row>
    <row r="316" customFormat="false" ht="25.5" hidden="false" customHeight="true" outlineLevel="0" collapsed="false">
      <c r="A316" s="282" t="s">
        <v>2769</v>
      </c>
      <c r="B316" s="283" t="s">
        <v>2949</v>
      </c>
      <c r="C316" s="284" t="s">
        <v>109</v>
      </c>
      <c r="D316" s="284" t="s">
        <v>2950</v>
      </c>
      <c r="E316" s="284" t="s">
        <v>2948</v>
      </c>
      <c r="F316" s="284"/>
      <c r="G316" s="285" t="s">
        <v>164</v>
      </c>
      <c r="H316" s="286" t="n">
        <v>10</v>
      </c>
      <c r="I316" s="287" t="n">
        <v>8.23</v>
      </c>
      <c r="J316" s="288" t="n">
        <v>82.3</v>
      </c>
    </row>
    <row r="317" customFormat="false" ht="25.5" hidden="false" customHeight="true" outlineLevel="0" collapsed="false">
      <c r="A317" s="282" t="s">
        <v>2769</v>
      </c>
      <c r="B317" s="283" t="s">
        <v>687</v>
      </c>
      <c r="C317" s="284" t="s">
        <v>109</v>
      </c>
      <c r="D317" s="284" t="s">
        <v>688</v>
      </c>
      <c r="E317" s="284" t="s">
        <v>2948</v>
      </c>
      <c r="F317" s="284"/>
      <c r="G317" s="285" t="s">
        <v>164</v>
      </c>
      <c r="H317" s="286" t="n">
        <v>10</v>
      </c>
      <c r="I317" s="287" t="n">
        <v>10.79</v>
      </c>
      <c r="J317" s="288" t="n">
        <v>107.9</v>
      </c>
    </row>
    <row r="318" customFormat="false" ht="38.25" hidden="false" customHeight="true" outlineLevel="0" collapsed="false">
      <c r="A318" s="282" t="s">
        <v>2769</v>
      </c>
      <c r="B318" s="283" t="s">
        <v>2879</v>
      </c>
      <c r="C318" s="284" t="s">
        <v>109</v>
      </c>
      <c r="D318" s="284" t="s">
        <v>2880</v>
      </c>
      <c r="E318" s="284" t="s">
        <v>2840</v>
      </c>
      <c r="F318" s="284"/>
      <c r="G318" s="285" t="s">
        <v>242</v>
      </c>
      <c r="H318" s="286" t="n">
        <v>0.35</v>
      </c>
      <c r="I318" s="287" t="n">
        <v>298.13</v>
      </c>
      <c r="J318" s="288" t="n">
        <v>104.34</v>
      </c>
    </row>
    <row r="319" customFormat="false" ht="25.5" hidden="false" customHeight="true" outlineLevel="0" collapsed="false">
      <c r="A319" s="282" t="s">
        <v>2769</v>
      </c>
      <c r="B319" s="283" t="s">
        <v>324</v>
      </c>
      <c r="C319" s="284" t="s">
        <v>109</v>
      </c>
      <c r="D319" s="284" t="s">
        <v>325</v>
      </c>
      <c r="E319" s="284" t="s">
        <v>2835</v>
      </c>
      <c r="F319" s="284"/>
      <c r="G319" s="285" t="s">
        <v>242</v>
      </c>
      <c r="H319" s="286" t="n">
        <v>0.4</v>
      </c>
      <c r="I319" s="287" t="n">
        <v>58.98</v>
      </c>
      <c r="J319" s="288" t="n">
        <v>23.59</v>
      </c>
    </row>
    <row r="320" customFormat="false" ht="15" hidden="false" customHeight="false" outlineLevel="0" collapsed="false">
      <c r="A320" s="266"/>
      <c r="B320" s="267"/>
      <c r="C320" s="267"/>
      <c r="D320" s="267"/>
      <c r="E320" s="267" t="s">
        <v>2748</v>
      </c>
      <c r="F320" s="268" t="n">
        <v>314.43</v>
      </c>
      <c r="G320" s="267" t="s">
        <v>2749</v>
      </c>
      <c r="H320" s="268" t="n">
        <v>0</v>
      </c>
      <c r="I320" s="267" t="s">
        <v>2750</v>
      </c>
      <c r="J320" s="269" t="n">
        <v>314.43</v>
      </c>
    </row>
    <row r="321" customFormat="false" ht="26.25" hidden="false" customHeight="true" outlineLevel="0" collapsed="false">
      <c r="A321" s="266"/>
      <c r="B321" s="267"/>
      <c r="C321" s="267"/>
      <c r="D321" s="267"/>
      <c r="E321" s="267" t="s">
        <v>2751</v>
      </c>
      <c r="F321" s="268" t="n">
        <v>236.16</v>
      </c>
      <c r="G321" s="267"/>
      <c r="H321" s="267" t="s">
        <v>2752</v>
      </c>
      <c r="I321" s="267"/>
      <c r="J321" s="269" t="n">
        <v>1115.39</v>
      </c>
    </row>
    <row r="322" customFormat="false" ht="15.75" hidden="false" customHeight="false" outlineLevel="0" collapsed="false">
      <c r="A322" s="272"/>
      <c r="B322" s="273"/>
      <c r="C322" s="273"/>
      <c r="D322" s="273"/>
      <c r="E322" s="273"/>
      <c r="F322" s="273"/>
      <c r="G322" s="273"/>
      <c r="H322" s="273"/>
      <c r="I322" s="273"/>
      <c r="J322" s="274"/>
    </row>
    <row r="323" customFormat="false" ht="38.25" hidden="false" customHeight="true" outlineLevel="0" collapsed="false">
      <c r="A323" s="275" t="s">
        <v>2723</v>
      </c>
      <c r="B323" s="276" t="s">
        <v>464</v>
      </c>
      <c r="C323" s="277" t="s">
        <v>203</v>
      </c>
      <c r="D323" s="277" t="s">
        <v>465</v>
      </c>
      <c r="E323" s="277" t="s">
        <v>2874</v>
      </c>
      <c r="F323" s="277"/>
      <c r="G323" s="278" t="s">
        <v>168</v>
      </c>
      <c r="H323" s="279" t="n">
        <v>1</v>
      </c>
      <c r="I323" s="280" t="n">
        <v>983.87</v>
      </c>
      <c r="J323" s="281" t="n">
        <v>983.87</v>
      </c>
    </row>
    <row r="324" customFormat="false" ht="25.5" hidden="false" customHeight="true" outlineLevel="0" collapsed="false">
      <c r="A324" s="282" t="s">
        <v>2769</v>
      </c>
      <c r="B324" s="283" t="s">
        <v>2889</v>
      </c>
      <c r="C324" s="284" t="s">
        <v>109</v>
      </c>
      <c r="D324" s="284" t="s">
        <v>2890</v>
      </c>
      <c r="E324" s="284" t="s">
        <v>2768</v>
      </c>
      <c r="F324" s="284"/>
      <c r="G324" s="285" t="s">
        <v>2798</v>
      </c>
      <c r="H324" s="286" t="n">
        <v>0.4</v>
      </c>
      <c r="I324" s="287" t="n">
        <v>16.75</v>
      </c>
      <c r="J324" s="288" t="n">
        <v>6.7</v>
      </c>
    </row>
    <row r="325" customFormat="false" ht="15" hidden="false" customHeight="true" outlineLevel="0" collapsed="false">
      <c r="A325" s="282" t="s">
        <v>2769</v>
      </c>
      <c r="B325" s="283" t="s">
        <v>2884</v>
      </c>
      <c r="C325" s="284" t="s">
        <v>109</v>
      </c>
      <c r="D325" s="284" t="s">
        <v>2885</v>
      </c>
      <c r="E325" s="284" t="s">
        <v>2768</v>
      </c>
      <c r="F325" s="284"/>
      <c r="G325" s="285" t="s">
        <v>2798</v>
      </c>
      <c r="H325" s="286" t="n">
        <v>0.4</v>
      </c>
      <c r="I325" s="287" t="n">
        <v>21.19</v>
      </c>
      <c r="J325" s="288" t="n">
        <v>8.47</v>
      </c>
    </row>
    <row r="326" customFormat="false" ht="25.5" hidden="false" customHeight="true" outlineLevel="0" collapsed="false">
      <c r="A326" s="259" t="s">
        <v>2725</v>
      </c>
      <c r="B326" s="260" t="s">
        <v>2951</v>
      </c>
      <c r="C326" s="261" t="s">
        <v>2730</v>
      </c>
      <c r="D326" s="261" t="s">
        <v>2952</v>
      </c>
      <c r="E326" s="261" t="s">
        <v>2728</v>
      </c>
      <c r="F326" s="261"/>
      <c r="G326" s="262" t="s">
        <v>2732</v>
      </c>
      <c r="H326" s="263" t="n">
        <v>1</v>
      </c>
      <c r="I326" s="264" t="n">
        <v>968.7</v>
      </c>
      <c r="J326" s="265" t="n">
        <v>968.7</v>
      </c>
    </row>
    <row r="327" customFormat="false" ht="15" hidden="false" customHeight="false" outlineLevel="0" collapsed="false">
      <c r="A327" s="266"/>
      <c r="B327" s="267"/>
      <c r="C327" s="267"/>
      <c r="D327" s="267"/>
      <c r="E327" s="267" t="s">
        <v>2748</v>
      </c>
      <c r="F327" s="268" t="n">
        <v>10.17</v>
      </c>
      <c r="G327" s="267" t="s">
        <v>2749</v>
      </c>
      <c r="H327" s="268" t="n">
        <v>0</v>
      </c>
      <c r="I327" s="267" t="s">
        <v>2750</v>
      </c>
      <c r="J327" s="269" t="n">
        <v>10.17</v>
      </c>
    </row>
    <row r="328" customFormat="false" ht="25.5" hidden="false" customHeight="true" outlineLevel="0" collapsed="false">
      <c r="A328" s="266"/>
      <c r="B328" s="267"/>
      <c r="C328" s="267"/>
      <c r="D328" s="267"/>
      <c r="E328" s="267" t="s">
        <v>2751</v>
      </c>
      <c r="F328" s="268" t="n">
        <v>264.26</v>
      </c>
      <c r="G328" s="267"/>
      <c r="H328" s="267" t="s">
        <v>2752</v>
      </c>
      <c r="I328" s="267"/>
      <c r="J328" s="269" t="n">
        <v>1248.13</v>
      </c>
    </row>
    <row r="329" customFormat="false" ht="15" hidden="false" customHeight="true" outlineLevel="0" collapsed="false">
      <c r="A329" s="270" t="s">
        <v>2753</v>
      </c>
      <c r="B329" s="270"/>
      <c r="C329" s="270"/>
      <c r="D329" s="270"/>
      <c r="E329" s="270"/>
      <c r="F329" s="270"/>
      <c r="G329" s="270"/>
      <c r="H329" s="270"/>
      <c r="I329" s="270"/>
      <c r="J329" s="270"/>
    </row>
    <row r="330" customFormat="false" ht="15.75" hidden="false" customHeight="true" outlineLevel="0" collapsed="false">
      <c r="A330" s="271" t="s">
        <v>2953</v>
      </c>
      <c r="B330" s="271"/>
      <c r="C330" s="271"/>
      <c r="D330" s="271"/>
      <c r="E330" s="271"/>
      <c r="F330" s="271"/>
      <c r="G330" s="271"/>
      <c r="H330" s="271"/>
      <c r="I330" s="271"/>
      <c r="J330" s="271"/>
    </row>
    <row r="331" customFormat="false" ht="15.75" hidden="false" customHeight="false" outlineLevel="0" collapsed="false">
      <c r="A331" s="272"/>
      <c r="B331" s="273"/>
      <c r="C331" s="273"/>
      <c r="D331" s="273"/>
      <c r="E331" s="273"/>
      <c r="F331" s="273"/>
      <c r="G331" s="273"/>
      <c r="H331" s="273"/>
      <c r="I331" s="273"/>
      <c r="J331" s="274"/>
    </row>
    <row r="332" customFormat="false" ht="38.25" hidden="false" customHeight="true" outlineLevel="0" collapsed="false">
      <c r="A332" s="275" t="s">
        <v>2723</v>
      </c>
      <c r="B332" s="276" t="s">
        <v>473</v>
      </c>
      <c r="C332" s="277" t="s">
        <v>203</v>
      </c>
      <c r="D332" s="277" t="s">
        <v>474</v>
      </c>
      <c r="E332" s="277" t="s">
        <v>2874</v>
      </c>
      <c r="F332" s="277"/>
      <c r="G332" s="278" t="s">
        <v>168</v>
      </c>
      <c r="H332" s="279" t="n">
        <v>1</v>
      </c>
      <c r="I332" s="280" t="n">
        <v>113.54</v>
      </c>
      <c r="J332" s="281" t="n">
        <v>113.54</v>
      </c>
    </row>
    <row r="333" customFormat="false" ht="15" hidden="false" customHeight="true" outlineLevel="0" collapsed="false">
      <c r="A333" s="282" t="s">
        <v>2769</v>
      </c>
      <c r="B333" s="283" t="s">
        <v>2884</v>
      </c>
      <c r="C333" s="284" t="s">
        <v>109</v>
      </c>
      <c r="D333" s="284" t="s">
        <v>2885</v>
      </c>
      <c r="E333" s="284" t="s">
        <v>2768</v>
      </c>
      <c r="F333" s="284"/>
      <c r="G333" s="285" t="s">
        <v>2798</v>
      </c>
      <c r="H333" s="286" t="n">
        <v>1.4</v>
      </c>
      <c r="I333" s="287" t="n">
        <v>21.19</v>
      </c>
      <c r="J333" s="288" t="n">
        <v>29.66</v>
      </c>
    </row>
    <row r="334" customFormat="false" ht="15" hidden="false" customHeight="true" outlineLevel="0" collapsed="false">
      <c r="A334" s="282" t="s">
        <v>2769</v>
      </c>
      <c r="B334" s="283" t="s">
        <v>2860</v>
      </c>
      <c r="C334" s="284" t="s">
        <v>109</v>
      </c>
      <c r="D334" s="284" t="s">
        <v>2861</v>
      </c>
      <c r="E334" s="284" t="s">
        <v>2768</v>
      </c>
      <c r="F334" s="284"/>
      <c r="G334" s="285" t="s">
        <v>2798</v>
      </c>
      <c r="H334" s="286" t="n">
        <v>1.4</v>
      </c>
      <c r="I334" s="287" t="n">
        <v>14.91</v>
      </c>
      <c r="J334" s="288" t="n">
        <v>20.87</v>
      </c>
    </row>
    <row r="335" customFormat="false" ht="25.5" hidden="false" customHeight="true" outlineLevel="0" collapsed="false">
      <c r="A335" s="259" t="s">
        <v>2725</v>
      </c>
      <c r="B335" s="260" t="s">
        <v>2954</v>
      </c>
      <c r="C335" s="261" t="s">
        <v>109</v>
      </c>
      <c r="D335" s="261" t="s">
        <v>2955</v>
      </c>
      <c r="E335" s="261" t="s">
        <v>2728</v>
      </c>
      <c r="F335" s="261"/>
      <c r="G335" s="262" t="s">
        <v>168</v>
      </c>
      <c r="H335" s="263" t="n">
        <v>1</v>
      </c>
      <c r="I335" s="264" t="n">
        <v>63.01</v>
      </c>
      <c r="J335" s="265" t="n">
        <v>63.01</v>
      </c>
    </row>
    <row r="336" customFormat="false" ht="15" hidden="false" customHeight="false" outlineLevel="0" collapsed="false">
      <c r="A336" s="266"/>
      <c r="B336" s="267"/>
      <c r="C336" s="267"/>
      <c r="D336" s="267"/>
      <c r="E336" s="267" t="s">
        <v>2748</v>
      </c>
      <c r="F336" s="268" t="n">
        <v>33.14</v>
      </c>
      <c r="G336" s="267" t="s">
        <v>2749</v>
      </c>
      <c r="H336" s="268" t="n">
        <v>0</v>
      </c>
      <c r="I336" s="267" t="s">
        <v>2750</v>
      </c>
      <c r="J336" s="269" t="n">
        <v>33.14</v>
      </c>
    </row>
    <row r="337" customFormat="false" ht="25.5" hidden="false" customHeight="true" outlineLevel="0" collapsed="false">
      <c r="A337" s="266"/>
      <c r="B337" s="267"/>
      <c r="C337" s="267"/>
      <c r="D337" s="267"/>
      <c r="E337" s="267" t="s">
        <v>2751</v>
      </c>
      <c r="F337" s="268" t="n">
        <v>30.49</v>
      </c>
      <c r="G337" s="267"/>
      <c r="H337" s="267" t="s">
        <v>2752</v>
      </c>
      <c r="I337" s="267"/>
      <c r="J337" s="269" t="n">
        <v>144.03</v>
      </c>
    </row>
    <row r="338" customFormat="false" ht="15" hidden="false" customHeight="true" outlineLevel="0" collapsed="false">
      <c r="A338" s="270" t="s">
        <v>2753</v>
      </c>
      <c r="B338" s="270"/>
      <c r="C338" s="270"/>
      <c r="D338" s="270"/>
      <c r="E338" s="270"/>
      <c r="F338" s="270"/>
      <c r="G338" s="270"/>
      <c r="H338" s="270"/>
      <c r="I338" s="270"/>
      <c r="J338" s="270"/>
    </row>
    <row r="339" customFormat="false" ht="15.75" hidden="false" customHeight="true" outlineLevel="0" collapsed="false">
      <c r="A339" s="271" t="s">
        <v>2956</v>
      </c>
      <c r="B339" s="271"/>
      <c r="C339" s="271"/>
      <c r="D339" s="271"/>
      <c r="E339" s="271"/>
      <c r="F339" s="271"/>
      <c r="G339" s="271"/>
      <c r="H339" s="271"/>
      <c r="I339" s="271"/>
      <c r="J339" s="271"/>
    </row>
    <row r="340" customFormat="false" ht="15.75" hidden="false" customHeight="false" outlineLevel="0" collapsed="false">
      <c r="A340" s="272"/>
      <c r="B340" s="273"/>
      <c r="C340" s="273"/>
      <c r="D340" s="273"/>
      <c r="E340" s="273"/>
      <c r="F340" s="273"/>
      <c r="G340" s="273"/>
      <c r="H340" s="273"/>
      <c r="I340" s="273"/>
      <c r="J340" s="274"/>
    </row>
    <row r="341" customFormat="false" ht="25.5" hidden="false" customHeight="true" outlineLevel="0" collapsed="false">
      <c r="A341" s="275" t="s">
        <v>2723</v>
      </c>
      <c r="B341" s="276" t="s">
        <v>476</v>
      </c>
      <c r="C341" s="277" t="s">
        <v>203</v>
      </c>
      <c r="D341" s="277" t="s">
        <v>477</v>
      </c>
      <c r="E341" s="277" t="s">
        <v>2874</v>
      </c>
      <c r="F341" s="277"/>
      <c r="G341" s="278" t="s">
        <v>168</v>
      </c>
      <c r="H341" s="279" t="n">
        <v>1</v>
      </c>
      <c r="I341" s="280" t="n">
        <v>22.68</v>
      </c>
      <c r="J341" s="281" t="n">
        <v>22.68</v>
      </c>
    </row>
    <row r="342" customFormat="false" ht="25.5" hidden="false" customHeight="true" outlineLevel="0" collapsed="false">
      <c r="A342" s="282" t="s">
        <v>2769</v>
      </c>
      <c r="B342" s="283" t="s">
        <v>2889</v>
      </c>
      <c r="C342" s="284" t="s">
        <v>109</v>
      </c>
      <c r="D342" s="284" t="s">
        <v>2890</v>
      </c>
      <c r="E342" s="284" t="s">
        <v>2768</v>
      </c>
      <c r="F342" s="284"/>
      <c r="G342" s="285" t="s">
        <v>2798</v>
      </c>
      <c r="H342" s="286" t="n">
        <v>0.2</v>
      </c>
      <c r="I342" s="287" t="n">
        <v>16.75</v>
      </c>
      <c r="J342" s="288" t="n">
        <v>3.35</v>
      </c>
    </row>
    <row r="343" customFormat="false" ht="15" hidden="false" customHeight="true" outlineLevel="0" collapsed="false">
      <c r="A343" s="282" t="s">
        <v>2769</v>
      </c>
      <c r="B343" s="283" t="s">
        <v>2884</v>
      </c>
      <c r="C343" s="284" t="s">
        <v>109</v>
      </c>
      <c r="D343" s="284" t="s">
        <v>2885</v>
      </c>
      <c r="E343" s="284" t="s">
        <v>2768</v>
      </c>
      <c r="F343" s="284"/>
      <c r="G343" s="285" t="s">
        <v>2798</v>
      </c>
      <c r="H343" s="286" t="n">
        <v>0.2</v>
      </c>
      <c r="I343" s="287" t="n">
        <v>21.19</v>
      </c>
      <c r="J343" s="288" t="n">
        <v>4.23</v>
      </c>
    </row>
    <row r="344" customFormat="false" ht="25.5" hidden="false" customHeight="true" outlineLevel="0" collapsed="false">
      <c r="A344" s="259" t="s">
        <v>2725</v>
      </c>
      <c r="B344" s="260" t="s">
        <v>2957</v>
      </c>
      <c r="C344" s="261" t="s">
        <v>109</v>
      </c>
      <c r="D344" s="261" t="s">
        <v>2958</v>
      </c>
      <c r="E344" s="261" t="s">
        <v>2728</v>
      </c>
      <c r="F344" s="261"/>
      <c r="G344" s="262" t="s">
        <v>168</v>
      </c>
      <c r="H344" s="263" t="n">
        <v>1</v>
      </c>
      <c r="I344" s="264" t="n">
        <v>15.1</v>
      </c>
      <c r="J344" s="265" t="n">
        <v>15.1</v>
      </c>
    </row>
    <row r="345" customFormat="false" ht="15" hidden="false" customHeight="false" outlineLevel="0" collapsed="false">
      <c r="A345" s="266"/>
      <c r="B345" s="267"/>
      <c r="C345" s="267"/>
      <c r="D345" s="267"/>
      <c r="E345" s="267" t="s">
        <v>2748</v>
      </c>
      <c r="F345" s="268" t="n">
        <v>5.08</v>
      </c>
      <c r="G345" s="267" t="s">
        <v>2749</v>
      </c>
      <c r="H345" s="268" t="n">
        <v>0</v>
      </c>
      <c r="I345" s="267" t="s">
        <v>2750</v>
      </c>
      <c r="J345" s="269" t="n">
        <v>5.08</v>
      </c>
    </row>
    <row r="346" customFormat="false" ht="25.5" hidden="false" customHeight="true" outlineLevel="0" collapsed="false">
      <c r="A346" s="266"/>
      <c r="B346" s="267"/>
      <c r="C346" s="267"/>
      <c r="D346" s="267"/>
      <c r="E346" s="267" t="s">
        <v>2751</v>
      </c>
      <c r="F346" s="268" t="n">
        <v>6.09</v>
      </c>
      <c r="G346" s="267"/>
      <c r="H346" s="267" t="s">
        <v>2752</v>
      </c>
      <c r="I346" s="267"/>
      <c r="J346" s="269" t="n">
        <v>28.77</v>
      </c>
    </row>
    <row r="347" customFormat="false" ht="15" hidden="false" customHeight="true" outlineLevel="0" collapsed="false">
      <c r="A347" s="270" t="s">
        <v>2753</v>
      </c>
      <c r="B347" s="270"/>
      <c r="C347" s="270"/>
      <c r="D347" s="270"/>
      <c r="E347" s="270"/>
      <c r="F347" s="270"/>
      <c r="G347" s="270"/>
      <c r="H347" s="270"/>
      <c r="I347" s="270"/>
      <c r="J347" s="270"/>
    </row>
    <row r="348" customFormat="false" ht="15.75" hidden="false" customHeight="true" outlineLevel="0" collapsed="false">
      <c r="A348" s="271" t="s">
        <v>2959</v>
      </c>
      <c r="B348" s="271"/>
      <c r="C348" s="271"/>
      <c r="D348" s="271"/>
      <c r="E348" s="271"/>
      <c r="F348" s="271"/>
      <c r="G348" s="271"/>
      <c r="H348" s="271"/>
      <c r="I348" s="271"/>
      <c r="J348" s="271"/>
    </row>
    <row r="349" customFormat="false" ht="15.75" hidden="false" customHeight="false" outlineLevel="0" collapsed="false">
      <c r="A349" s="272"/>
      <c r="B349" s="273"/>
      <c r="C349" s="273"/>
      <c r="D349" s="273"/>
      <c r="E349" s="273"/>
      <c r="F349" s="273"/>
      <c r="G349" s="273"/>
      <c r="H349" s="273"/>
      <c r="I349" s="273"/>
      <c r="J349" s="274"/>
    </row>
    <row r="350" customFormat="false" ht="25.5" hidden="false" customHeight="true" outlineLevel="0" collapsed="false">
      <c r="A350" s="275" t="s">
        <v>2723</v>
      </c>
      <c r="B350" s="276" t="s">
        <v>481</v>
      </c>
      <c r="C350" s="277" t="s">
        <v>203</v>
      </c>
      <c r="D350" s="277" t="s">
        <v>482</v>
      </c>
      <c r="E350" s="277" t="s">
        <v>2874</v>
      </c>
      <c r="F350" s="277"/>
      <c r="G350" s="278" t="s">
        <v>168</v>
      </c>
      <c r="H350" s="279" t="n">
        <v>1</v>
      </c>
      <c r="I350" s="280" t="n">
        <v>654.64</v>
      </c>
      <c r="J350" s="281" t="n">
        <v>654.64</v>
      </c>
    </row>
    <row r="351" customFormat="false" ht="15" hidden="false" customHeight="true" outlineLevel="0" collapsed="false">
      <c r="A351" s="282" t="s">
        <v>2769</v>
      </c>
      <c r="B351" s="283" t="s">
        <v>2884</v>
      </c>
      <c r="C351" s="284" t="s">
        <v>109</v>
      </c>
      <c r="D351" s="284" t="s">
        <v>2885</v>
      </c>
      <c r="E351" s="284" t="s">
        <v>2768</v>
      </c>
      <c r="F351" s="284"/>
      <c r="G351" s="285" t="s">
        <v>2798</v>
      </c>
      <c r="H351" s="286" t="n">
        <v>7</v>
      </c>
      <c r="I351" s="287" t="n">
        <v>21.19</v>
      </c>
      <c r="J351" s="288" t="n">
        <v>148.33</v>
      </c>
    </row>
    <row r="352" customFormat="false" ht="38.25" hidden="false" customHeight="true" outlineLevel="0" collapsed="false">
      <c r="A352" s="282" t="s">
        <v>2769</v>
      </c>
      <c r="B352" s="283" t="s">
        <v>2960</v>
      </c>
      <c r="C352" s="284" t="s">
        <v>109</v>
      </c>
      <c r="D352" s="284" t="s">
        <v>2961</v>
      </c>
      <c r="E352" s="284" t="s">
        <v>2948</v>
      </c>
      <c r="F352" s="284"/>
      <c r="G352" s="285" t="s">
        <v>164</v>
      </c>
      <c r="H352" s="286" t="n">
        <v>2.5</v>
      </c>
      <c r="I352" s="287" t="n">
        <v>36.67</v>
      </c>
      <c r="J352" s="288" t="n">
        <v>91.67</v>
      </c>
    </row>
    <row r="353" customFormat="false" ht="25.5" hidden="false" customHeight="true" outlineLevel="0" collapsed="false">
      <c r="A353" s="259" t="s">
        <v>2725</v>
      </c>
      <c r="B353" s="260" t="s">
        <v>2962</v>
      </c>
      <c r="C353" s="261" t="s">
        <v>2963</v>
      </c>
      <c r="D353" s="261" t="s">
        <v>2964</v>
      </c>
      <c r="E353" s="261" t="s">
        <v>2728</v>
      </c>
      <c r="F353" s="261"/>
      <c r="G353" s="262" t="s">
        <v>168</v>
      </c>
      <c r="H353" s="263" t="n">
        <v>1</v>
      </c>
      <c r="I353" s="264" t="n">
        <v>414.64</v>
      </c>
      <c r="J353" s="265" t="n">
        <v>414.64</v>
      </c>
    </row>
    <row r="354" customFormat="false" ht="15" hidden="false" customHeight="false" outlineLevel="0" collapsed="false">
      <c r="A354" s="266"/>
      <c r="B354" s="267"/>
      <c r="C354" s="267"/>
      <c r="D354" s="267"/>
      <c r="E354" s="267" t="s">
        <v>2748</v>
      </c>
      <c r="F354" s="268" t="n">
        <v>151.45</v>
      </c>
      <c r="G354" s="267" t="s">
        <v>2749</v>
      </c>
      <c r="H354" s="268" t="n">
        <v>0</v>
      </c>
      <c r="I354" s="267" t="s">
        <v>2750</v>
      </c>
      <c r="J354" s="269" t="n">
        <v>151.45</v>
      </c>
    </row>
    <row r="355" customFormat="false" ht="25.5" hidden="false" customHeight="true" outlineLevel="0" collapsed="false">
      <c r="A355" s="266"/>
      <c r="B355" s="267"/>
      <c r="C355" s="267"/>
      <c r="D355" s="267"/>
      <c r="E355" s="267" t="s">
        <v>2751</v>
      </c>
      <c r="F355" s="268" t="n">
        <v>175.83</v>
      </c>
      <c r="G355" s="267"/>
      <c r="H355" s="267" t="s">
        <v>2752</v>
      </c>
      <c r="I355" s="267"/>
      <c r="J355" s="269" t="n">
        <v>830.47</v>
      </c>
    </row>
    <row r="356" customFormat="false" ht="15" hidden="false" customHeight="true" outlineLevel="0" collapsed="false">
      <c r="A356" s="270" t="s">
        <v>2753</v>
      </c>
      <c r="B356" s="270"/>
      <c r="C356" s="270"/>
      <c r="D356" s="270"/>
      <c r="E356" s="270"/>
      <c r="F356" s="270"/>
      <c r="G356" s="270"/>
      <c r="H356" s="270"/>
      <c r="I356" s="270"/>
      <c r="J356" s="270"/>
    </row>
    <row r="357" customFormat="false" ht="15.75" hidden="false" customHeight="true" outlineLevel="0" collapsed="false">
      <c r="A357" s="271" t="s">
        <v>2965</v>
      </c>
      <c r="B357" s="271"/>
      <c r="C357" s="271"/>
      <c r="D357" s="271"/>
      <c r="E357" s="271"/>
      <c r="F357" s="271"/>
      <c r="G357" s="271"/>
      <c r="H357" s="271"/>
      <c r="I357" s="271"/>
      <c r="J357" s="271"/>
    </row>
    <row r="358" customFormat="false" ht="15.75" hidden="false" customHeight="false" outlineLevel="0" collapsed="false">
      <c r="A358" s="272"/>
      <c r="B358" s="273"/>
      <c r="C358" s="273"/>
      <c r="D358" s="273"/>
      <c r="E358" s="273"/>
      <c r="F358" s="273"/>
      <c r="G358" s="273"/>
      <c r="H358" s="273"/>
      <c r="I358" s="273"/>
      <c r="J358" s="274"/>
    </row>
    <row r="359" customFormat="false" ht="38.25" hidden="false" customHeight="true" outlineLevel="0" collapsed="false">
      <c r="A359" s="275" t="s">
        <v>2723</v>
      </c>
      <c r="B359" s="276" t="s">
        <v>484</v>
      </c>
      <c r="C359" s="277" t="s">
        <v>203</v>
      </c>
      <c r="D359" s="277" t="s">
        <v>485</v>
      </c>
      <c r="E359" s="277" t="s">
        <v>2874</v>
      </c>
      <c r="F359" s="277"/>
      <c r="G359" s="278" t="s">
        <v>168</v>
      </c>
      <c r="H359" s="279" t="n">
        <v>1</v>
      </c>
      <c r="I359" s="280" t="n">
        <v>49.82</v>
      </c>
      <c r="J359" s="281" t="n">
        <v>49.82</v>
      </c>
    </row>
    <row r="360" customFormat="false" ht="15" hidden="false" customHeight="true" outlineLevel="0" collapsed="false">
      <c r="A360" s="282" t="s">
        <v>2769</v>
      </c>
      <c r="B360" s="283" t="s">
        <v>2858</v>
      </c>
      <c r="C360" s="284" t="s">
        <v>109</v>
      </c>
      <c r="D360" s="284" t="s">
        <v>2859</v>
      </c>
      <c r="E360" s="284" t="s">
        <v>2768</v>
      </c>
      <c r="F360" s="284"/>
      <c r="G360" s="285" t="s">
        <v>2798</v>
      </c>
      <c r="H360" s="286" t="n">
        <v>0.15</v>
      </c>
      <c r="I360" s="287" t="n">
        <v>21.01</v>
      </c>
      <c r="J360" s="288" t="n">
        <v>3.15</v>
      </c>
    </row>
    <row r="361" customFormat="false" ht="15" hidden="false" customHeight="true" outlineLevel="0" collapsed="false">
      <c r="A361" s="282" t="s">
        <v>2769</v>
      </c>
      <c r="B361" s="283" t="s">
        <v>2860</v>
      </c>
      <c r="C361" s="284" t="s">
        <v>109</v>
      </c>
      <c r="D361" s="284" t="s">
        <v>2861</v>
      </c>
      <c r="E361" s="284" t="s">
        <v>2768</v>
      </c>
      <c r="F361" s="284"/>
      <c r="G361" s="285" t="s">
        <v>2798</v>
      </c>
      <c r="H361" s="286" t="n">
        <v>0.15</v>
      </c>
      <c r="I361" s="287" t="n">
        <v>14.91</v>
      </c>
      <c r="J361" s="288" t="n">
        <v>2.23</v>
      </c>
    </row>
    <row r="362" customFormat="false" ht="25.5" hidden="false" customHeight="true" outlineLevel="0" collapsed="false">
      <c r="A362" s="259" t="s">
        <v>2725</v>
      </c>
      <c r="B362" s="260" t="s">
        <v>2966</v>
      </c>
      <c r="C362" s="261" t="s">
        <v>203</v>
      </c>
      <c r="D362" s="261" t="s">
        <v>2967</v>
      </c>
      <c r="E362" s="261" t="s">
        <v>2728</v>
      </c>
      <c r="F362" s="261"/>
      <c r="G362" s="262" t="s">
        <v>168</v>
      </c>
      <c r="H362" s="263" t="n">
        <v>1</v>
      </c>
      <c r="I362" s="264" t="n">
        <v>44.44</v>
      </c>
      <c r="J362" s="265" t="n">
        <v>44.44</v>
      </c>
    </row>
    <row r="363" customFormat="false" ht="15" hidden="false" customHeight="false" outlineLevel="0" collapsed="false">
      <c r="A363" s="266"/>
      <c r="B363" s="267"/>
      <c r="C363" s="267"/>
      <c r="D363" s="267"/>
      <c r="E363" s="267" t="s">
        <v>2748</v>
      </c>
      <c r="F363" s="268" t="n">
        <v>3.52</v>
      </c>
      <c r="G363" s="267" t="s">
        <v>2749</v>
      </c>
      <c r="H363" s="268" t="n">
        <v>0</v>
      </c>
      <c r="I363" s="267" t="s">
        <v>2750</v>
      </c>
      <c r="J363" s="269" t="n">
        <v>3.52</v>
      </c>
    </row>
    <row r="364" customFormat="false" ht="25.5" hidden="false" customHeight="true" outlineLevel="0" collapsed="false">
      <c r="A364" s="266"/>
      <c r="B364" s="267"/>
      <c r="C364" s="267"/>
      <c r="D364" s="267"/>
      <c r="E364" s="267" t="s">
        <v>2751</v>
      </c>
      <c r="F364" s="268" t="n">
        <v>13.38</v>
      </c>
      <c r="G364" s="267"/>
      <c r="H364" s="267" t="s">
        <v>2752</v>
      </c>
      <c r="I364" s="267"/>
      <c r="J364" s="269" t="n">
        <v>63.2</v>
      </c>
    </row>
    <row r="365" customFormat="false" ht="15" hidden="false" customHeight="true" outlineLevel="0" collapsed="false">
      <c r="A365" s="270" t="s">
        <v>2753</v>
      </c>
      <c r="B365" s="270"/>
      <c r="C365" s="270"/>
      <c r="D365" s="270"/>
      <c r="E365" s="270"/>
      <c r="F365" s="270"/>
      <c r="G365" s="270"/>
      <c r="H365" s="270"/>
      <c r="I365" s="270"/>
      <c r="J365" s="270"/>
    </row>
    <row r="366" customFormat="false" ht="15.75" hidden="false" customHeight="true" outlineLevel="0" collapsed="false">
      <c r="A366" s="271" t="s">
        <v>2968</v>
      </c>
      <c r="B366" s="271"/>
      <c r="C366" s="271"/>
      <c r="D366" s="271"/>
      <c r="E366" s="271"/>
      <c r="F366" s="271"/>
      <c r="G366" s="271"/>
      <c r="H366" s="271"/>
      <c r="I366" s="271"/>
      <c r="J366" s="271"/>
    </row>
    <row r="367" customFormat="false" ht="15.75" hidden="false" customHeight="false" outlineLevel="0" collapsed="false">
      <c r="A367" s="272"/>
      <c r="B367" s="273"/>
      <c r="C367" s="273"/>
      <c r="D367" s="273"/>
      <c r="E367" s="273"/>
      <c r="F367" s="273"/>
      <c r="G367" s="273"/>
      <c r="H367" s="273"/>
      <c r="I367" s="273"/>
      <c r="J367" s="274"/>
    </row>
    <row r="368" customFormat="false" ht="38.25" hidden="false" customHeight="true" outlineLevel="0" collapsed="false">
      <c r="A368" s="275" t="s">
        <v>2723</v>
      </c>
      <c r="B368" s="276" t="s">
        <v>487</v>
      </c>
      <c r="C368" s="277" t="s">
        <v>203</v>
      </c>
      <c r="D368" s="277" t="s">
        <v>488</v>
      </c>
      <c r="E368" s="277" t="s">
        <v>2874</v>
      </c>
      <c r="F368" s="277"/>
      <c r="G368" s="278" t="s">
        <v>168</v>
      </c>
      <c r="H368" s="279" t="n">
        <v>1</v>
      </c>
      <c r="I368" s="280" t="n">
        <v>86.27</v>
      </c>
      <c r="J368" s="281" t="n">
        <v>86.27</v>
      </c>
    </row>
    <row r="369" customFormat="false" ht="25.5" hidden="false" customHeight="true" outlineLevel="0" collapsed="false">
      <c r="A369" s="282" t="s">
        <v>2769</v>
      </c>
      <c r="B369" s="283" t="s">
        <v>324</v>
      </c>
      <c r="C369" s="284" t="s">
        <v>109</v>
      </c>
      <c r="D369" s="284" t="s">
        <v>325</v>
      </c>
      <c r="E369" s="284" t="s">
        <v>2835</v>
      </c>
      <c r="F369" s="284"/>
      <c r="G369" s="285" t="s">
        <v>242</v>
      </c>
      <c r="H369" s="286" t="n">
        <v>0.12</v>
      </c>
      <c r="I369" s="287" t="n">
        <v>58.98</v>
      </c>
      <c r="J369" s="288" t="n">
        <v>7.07</v>
      </c>
    </row>
    <row r="370" customFormat="false" ht="25.5" hidden="false" customHeight="true" outlineLevel="0" collapsed="false">
      <c r="A370" s="282" t="s">
        <v>2769</v>
      </c>
      <c r="B370" s="283" t="s">
        <v>2969</v>
      </c>
      <c r="C370" s="284" t="s">
        <v>109</v>
      </c>
      <c r="D370" s="284" t="s">
        <v>2970</v>
      </c>
      <c r="E370" s="284" t="s">
        <v>2835</v>
      </c>
      <c r="F370" s="284"/>
      <c r="G370" s="285" t="s">
        <v>242</v>
      </c>
      <c r="H370" s="286" t="n">
        <v>0.04</v>
      </c>
      <c r="I370" s="287" t="n">
        <v>35.76</v>
      </c>
      <c r="J370" s="288" t="n">
        <v>1.43</v>
      </c>
    </row>
    <row r="371" customFormat="false" ht="38.25" hidden="false" customHeight="true" outlineLevel="0" collapsed="false">
      <c r="A371" s="282" t="s">
        <v>2769</v>
      </c>
      <c r="B371" s="283" t="s">
        <v>2971</v>
      </c>
      <c r="C371" s="284" t="s">
        <v>109</v>
      </c>
      <c r="D371" s="284" t="s">
        <v>2972</v>
      </c>
      <c r="E371" s="284" t="s">
        <v>2840</v>
      </c>
      <c r="F371" s="284"/>
      <c r="G371" s="285" t="s">
        <v>242</v>
      </c>
      <c r="H371" s="286" t="n">
        <v>0.08</v>
      </c>
      <c r="I371" s="287" t="n">
        <v>303.7</v>
      </c>
      <c r="J371" s="288" t="n">
        <v>24.29</v>
      </c>
    </row>
    <row r="372" customFormat="false" ht="38.25" hidden="false" customHeight="true" outlineLevel="0" collapsed="false">
      <c r="A372" s="282" t="s">
        <v>2769</v>
      </c>
      <c r="B372" s="283" t="s">
        <v>758</v>
      </c>
      <c r="C372" s="284" t="s">
        <v>109</v>
      </c>
      <c r="D372" s="284" t="s">
        <v>759</v>
      </c>
      <c r="E372" s="284" t="s">
        <v>2840</v>
      </c>
      <c r="F372" s="284"/>
      <c r="G372" s="285" t="s">
        <v>164</v>
      </c>
      <c r="H372" s="286" t="n">
        <v>0.24</v>
      </c>
      <c r="I372" s="287" t="n">
        <v>23.04</v>
      </c>
      <c r="J372" s="288" t="n">
        <v>5.52</v>
      </c>
    </row>
    <row r="373" customFormat="false" ht="38.25" hidden="false" customHeight="true" outlineLevel="0" collapsed="false">
      <c r="A373" s="282" t="s">
        <v>2769</v>
      </c>
      <c r="B373" s="283" t="s">
        <v>2973</v>
      </c>
      <c r="C373" s="284" t="s">
        <v>109</v>
      </c>
      <c r="D373" s="284" t="s">
        <v>2974</v>
      </c>
      <c r="E373" s="284" t="s">
        <v>2840</v>
      </c>
      <c r="F373" s="284"/>
      <c r="G373" s="285" t="s">
        <v>164</v>
      </c>
      <c r="H373" s="286" t="n">
        <v>0.8</v>
      </c>
      <c r="I373" s="287" t="n">
        <v>59.96</v>
      </c>
      <c r="J373" s="288" t="n">
        <v>47.96</v>
      </c>
    </row>
    <row r="374" customFormat="false" ht="15" hidden="false" customHeight="false" outlineLevel="0" collapsed="false">
      <c r="A374" s="266"/>
      <c r="B374" s="267"/>
      <c r="C374" s="267"/>
      <c r="D374" s="267"/>
      <c r="E374" s="267" t="s">
        <v>2748</v>
      </c>
      <c r="F374" s="268" t="n">
        <v>32.73</v>
      </c>
      <c r="G374" s="267" t="s">
        <v>2749</v>
      </c>
      <c r="H374" s="268" t="n">
        <v>0</v>
      </c>
      <c r="I374" s="267" t="s">
        <v>2750</v>
      </c>
      <c r="J374" s="269" t="n">
        <v>32.73</v>
      </c>
    </row>
    <row r="375" customFormat="false" ht="26.25" hidden="false" customHeight="true" outlineLevel="0" collapsed="false">
      <c r="A375" s="266"/>
      <c r="B375" s="267"/>
      <c r="C375" s="267"/>
      <c r="D375" s="267"/>
      <c r="E375" s="267" t="s">
        <v>2751</v>
      </c>
      <c r="F375" s="268" t="n">
        <v>23.17</v>
      </c>
      <c r="G375" s="267"/>
      <c r="H375" s="267" t="s">
        <v>2752</v>
      </c>
      <c r="I375" s="267"/>
      <c r="J375" s="269" t="n">
        <v>109.44</v>
      </c>
    </row>
    <row r="376" customFormat="false" ht="15.75" hidden="false" customHeight="false" outlineLevel="0" collapsed="false">
      <c r="A376" s="272"/>
      <c r="B376" s="273"/>
      <c r="C376" s="273"/>
      <c r="D376" s="273"/>
      <c r="E376" s="273"/>
      <c r="F376" s="273"/>
      <c r="G376" s="273"/>
      <c r="H376" s="273"/>
      <c r="I376" s="273"/>
      <c r="J376" s="274"/>
    </row>
    <row r="377" customFormat="false" ht="51" hidden="false" customHeight="true" outlineLevel="0" collapsed="false">
      <c r="A377" s="275" t="s">
        <v>2723</v>
      </c>
      <c r="B377" s="276" t="s">
        <v>490</v>
      </c>
      <c r="C377" s="277" t="s">
        <v>203</v>
      </c>
      <c r="D377" s="277" t="s">
        <v>491</v>
      </c>
      <c r="E377" s="277" t="s">
        <v>2874</v>
      </c>
      <c r="F377" s="277"/>
      <c r="G377" s="278" t="s">
        <v>168</v>
      </c>
      <c r="H377" s="279" t="n">
        <v>1</v>
      </c>
      <c r="I377" s="280" t="n">
        <v>665.95</v>
      </c>
      <c r="J377" s="281" t="n">
        <v>665.95</v>
      </c>
    </row>
    <row r="378" customFormat="false" ht="25.5" hidden="false" customHeight="true" outlineLevel="0" collapsed="false">
      <c r="A378" s="282" t="s">
        <v>2769</v>
      </c>
      <c r="B378" s="283" t="s">
        <v>2889</v>
      </c>
      <c r="C378" s="284" t="s">
        <v>109</v>
      </c>
      <c r="D378" s="284" t="s">
        <v>2890</v>
      </c>
      <c r="E378" s="284" t="s">
        <v>2768</v>
      </c>
      <c r="F378" s="284"/>
      <c r="G378" s="285" t="s">
        <v>2798</v>
      </c>
      <c r="H378" s="286" t="n">
        <v>1.5</v>
      </c>
      <c r="I378" s="287" t="n">
        <v>16.75</v>
      </c>
      <c r="J378" s="288" t="n">
        <v>25.12</v>
      </c>
    </row>
    <row r="379" customFormat="false" ht="15" hidden="false" customHeight="true" outlineLevel="0" collapsed="false">
      <c r="A379" s="282" t="s">
        <v>2769</v>
      </c>
      <c r="B379" s="283" t="s">
        <v>2884</v>
      </c>
      <c r="C379" s="284" t="s">
        <v>109</v>
      </c>
      <c r="D379" s="284" t="s">
        <v>2885</v>
      </c>
      <c r="E379" s="284" t="s">
        <v>2768</v>
      </c>
      <c r="F379" s="284"/>
      <c r="G379" s="285" t="s">
        <v>2798</v>
      </c>
      <c r="H379" s="286" t="n">
        <v>1.5</v>
      </c>
      <c r="I379" s="287" t="n">
        <v>21.19</v>
      </c>
      <c r="J379" s="288" t="n">
        <v>31.78</v>
      </c>
    </row>
    <row r="380" customFormat="false" ht="38.25" hidden="false" customHeight="true" outlineLevel="0" collapsed="false">
      <c r="A380" s="259" t="s">
        <v>2725</v>
      </c>
      <c r="B380" s="260" t="s">
        <v>2975</v>
      </c>
      <c r="C380" s="261" t="s">
        <v>203</v>
      </c>
      <c r="D380" s="261" t="s">
        <v>2976</v>
      </c>
      <c r="E380" s="261" t="s">
        <v>2728</v>
      </c>
      <c r="F380" s="261"/>
      <c r="G380" s="262" t="s">
        <v>168</v>
      </c>
      <c r="H380" s="263" t="n">
        <v>1</v>
      </c>
      <c r="I380" s="264" t="n">
        <v>609.05</v>
      </c>
      <c r="J380" s="265" t="n">
        <v>609.05</v>
      </c>
    </row>
    <row r="381" customFormat="false" ht="15" hidden="false" customHeight="false" outlineLevel="0" collapsed="false">
      <c r="A381" s="266"/>
      <c r="B381" s="267"/>
      <c r="C381" s="267"/>
      <c r="D381" s="267"/>
      <c r="E381" s="267" t="s">
        <v>2748</v>
      </c>
      <c r="F381" s="268" t="n">
        <v>38.16</v>
      </c>
      <c r="G381" s="267" t="s">
        <v>2749</v>
      </c>
      <c r="H381" s="268" t="n">
        <v>0</v>
      </c>
      <c r="I381" s="267" t="s">
        <v>2750</v>
      </c>
      <c r="J381" s="269" t="n">
        <v>38.16</v>
      </c>
    </row>
    <row r="382" customFormat="false" ht="25.5" hidden="false" customHeight="true" outlineLevel="0" collapsed="false">
      <c r="A382" s="266"/>
      <c r="B382" s="267"/>
      <c r="C382" s="267"/>
      <c r="D382" s="267"/>
      <c r="E382" s="267" t="s">
        <v>2751</v>
      </c>
      <c r="F382" s="268" t="n">
        <v>178.87</v>
      </c>
      <c r="G382" s="267"/>
      <c r="H382" s="267" t="s">
        <v>2752</v>
      </c>
      <c r="I382" s="267"/>
      <c r="J382" s="269" t="n">
        <v>844.82</v>
      </c>
    </row>
    <row r="383" customFormat="false" ht="15" hidden="false" customHeight="true" outlineLevel="0" collapsed="false">
      <c r="A383" s="270" t="s">
        <v>2753</v>
      </c>
      <c r="B383" s="270"/>
      <c r="C383" s="270"/>
      <c r="D383" s="270"/>
      <c r="E383" s="270"/>
      <c r="F383" s="270"/>
      <c r="G383" s="270"/>
      <c r="H383" s="270"/>
      <c r="I383" s="270"/>
      <c r="J383" s="270"/>
    </row>
    <row r="384" customFormat="false" ht="15.75" hidden="false" customHeight="true" outlineLevel="0" collapsed="false">
      <c r="A384" s="271" t="s">
        <v>2977</v>
      </c>
      <c r="B384" s="271"/>
      <c r="C384" s="271"/>
      <c r="D384" s="271"/>
      <c r="E384" s="271"/>
      <c r="F384" s="271"/>
      <c r="G384" s="271"/>
      <c r="H384" s="271"/>
      <c r="I384" s="271"/>
      <c r="J384" s="271"/>
    </row>
    <row r="385" customFormat="false" ht="15.75" hidden="false" customHeight="false" outlineLevel="0" collapsed="false">
      <c r="A385" s="272"/>
      <c r="B385" s="273"/>
      <c r="C385" s="273"/>
      <c r="D385" s="273"/>
      <c r="E385" s="273"/>
      <c r="F385" s="273"/>
      <c r="G385" s="273"/>
      <c r="H385" s="273"/>
      <c r="I385" s="273"/>
      <c r="J385" s="274"/>
    </row>
    <row r="386" customFormat="false" ht="51" hidden="false" customHeight="true" outlineLevel="0" collapsed="false">
      <c r="A386" s="275" t="s">
        <v>2723</v>
      </c>
      <c r="B386" s="276" t="s">
        <v>493</v>
      </c>
      <c r="C386" s="277" t="s">
        <v>203</v>
      </c>
      <c r="D386" s="277" t="s">
        <v>494</v>
      </c>
      <c r="E386" s="277" t="s">
        <v>2874</v>
      </c>
      <c r="F386" s="277"/>
      <c r="G386" s="278" t="s">
        <v>168</v>
      </c>
      <c r="H386" s="279" t="n">
        <v>1</v>
      </c>
      <c r="I386" s="280" t="n">
        <v>209.7</v>
      </c>
      <c r="J386" s="281" t="n">
        <v>209.7</v>
      </c>
    </row>
    <row r="387" customFormat="false" ht="25.5" hidden="false" customHeight="true" outlineLevel="0" collapsed="false">
      <c r="A387" s="282" t="s">
        <v>2769</v>
      </c>
      <c r="B387" s="283" t="s">
        <v>2889</v>
      </c>
      <c r="C387" s="284" t="s">
        <v>109</v>
      </c>
      <c r="D387" s="284" t="s">
        <v>2890</v>
      </c>
      <c r="E387" s="284" t="s">
        <v>2768</v>
      </c>
      <c r="F387" s="284"/>
      <c r="G387" s="285" t="s">
        <v>2798</v>
      </c>
      <c r="H387" s="286" t="n">
        <v>1.5</v>
      </c>
      <c r="I387" s="287" t="n">
        <v>16.75</v>
      </c>
      <c r="J387" s="288" t="n">
        <v>25.12</v>
      </c>
    </row>
    <row r="388" customFormat="false" ht="15" hidden="false" customHeight="true" outlineLevel="0" collapsed="false">
      <c r="A388" s="282" t="s">
        <v>2769</v>
      </c>
      <c r="B388" s="283" t="s">
        <v>2884</v>
      </c>
      <c r="C388" s="284" t="s">
        <v>109</v>
      </c>
      <c r="D388" s="284" t="s">
        <v>2885</v>
      </c>
      <c r="E388" s="284" t="s">
        <v>2768</v>
      </c>
      <c r="F388" s="284"/>
      <c r="G388" s="285" t="s">
        <v>2798</v>
      </c>
      <c r="H388" s="286" t="n">
        <v>1.5</v>
      </c>
      <c r="I388" s="287" t="n">
        <v>21.19</v>
      </c>
      <c r="J388" s="288" t="n">
        <v>31.78</v>
      </c>
    </row>
    <row r="389" customFormat="false" ht="51" hidden="false" customHeight="true" outlineLevel="0" collapsed="false">
      <c r="A389" s="259" t="s">
        <v>2725</v>
      </c>
      <c r="B389" s="260" t="s">
        <v>2978</v>
      </c>
      <c r="C389" s="261" t="s">
        <v>203</v>
      </c>
      <c r="D389" s="261" t="s">
        <v>2979</v>
      </c>
      <c r="E389" s="261" t="s">
        <v>2728</v>
      </c>
      <c r="F389" s="261"/>
      <c r="G389" s="262" t="s">
        <v>168</v>
      </c>
      <c r="H389" s="263" t="n">
        <v>1</v>
      </c>
      <c r="I389" s="264" t="n">
        <v>152.8</v>
      </c>
      <c r="J389" s="265" t="n">
        <v>152.8</v>
      </c>
    </row>
    <row r="390" customFormat="false" ht="15" hidden="false" customHeight="false" outlineLevel="0" collapsed="false">
      <c r="A390" s="266"/>
      <c r="B390" s="267"/>
      <c r="C390" s="267"/>
      <c r="D390" s="267"/>
      <c r="E390" s="267" t="s">
        <v>2748</v>
      </c>
      <c r="F390" s="268" t="n">
        <v>38.16</v>
      </c>
      <c r="G390" s="267" t="s">
        <v>2749</v>
      </c>
      <c r="H390" s="268" t="n">
        <v>0</v>
      </c>
      <c r="I390" s="267" t="s">
        <v>2750</v>
      </c>
      <c r="J390" s="269" t="n">
        <v>38.16</v>
      </c>
    </row>
    <row r="391" customFormat="false" ht="25.5" hidden="false" customHeight="true" outlineLevel="0" collapsed="false">
      <c r="A391" s="266"/>
      <c r="B391" s="267"/>
      <c r="C391" s="267"/>
      <c r="D391" s="267"/>
      <c r="E391" s="267" t="s">
        <v>2751</v>
      </c>
      <c r="F391" s="268" t="n">
        <v>56.32</v>
      </c>
      <c r="G391" s="267"/>
      <c r="H391" s="267" t="s">
        <v>2752</v>
      </c>
      <c r="I391" s="267"/>
      <c r="J391" s="269" t="n">
        <v>266.02</v>
      </c>
    </row>
    <row r="392" customFormat="false" ht="15" hidden="false" customHeight="true" outlineLevel="0" collapsed="false">
      <c r="A392" s="270" t="s">
        <v>2753</v>
      </c>
      <c r="B392" s="270"/>
      <c r="C392" s="270"/>
      <c r="D392" s="270"/>
      <c r="E392" s="270"/>
      <c r="F392" s="270"/>
      <c r="G392" s="270"/>
      <c r="H392" s="270"/>
      <c r="I392" s="270"/>
      <c r="J392" s="270"/>
    </row>
    <row r="393" customFormat="false" ht="15.75" hidden="false" customHeight="true" outlineLevel="0" collapsed="false">
      <c r="A393" s="271" t="s">
        <v>2980</v>
      </c>
      <c r="B393" s="271"/>
      <c r="C393" s="271"/>
      <c r="D393" s="271"/>
      <c r="E393" s="271"/>
      <c r="F393" s="271"/>
      <c r="G393" s="271"/>
      <c r="H393" s="271"/>
      <c r="I393" s="271"/>
      <c r="J393" s="271"/>
    </row>
    <row r="394" customFormat="false" ht="15.75" hidden="false" customHeight="false" outlineLevel="0" collapsed="false">
      <c r="A394" s="272"/>
      <c r="B394" s="273"/>
      <c r="C394" s="273"/>
      <c r="D394" s="273"/>
      <c r="E394" s="273"/>
      <c r="F394" s="273"/>
      <c r="G394" s="273"/>
      <c r="H394" s="273"/>
      <c r="I394" s="273"/>
      <c r="J394" s="274"/>
    </row>
    <row r="395" customFormat="false" ht="38.25" hidden="false" customHeight="true" outlineLevel="0" collapsed="false">
      <c r="A395" s="275" t="s">
        <v>2723</v>
      </c>
      <c r="B395" s="276" t="s">
        <v>498</v>
      </c>
      <c r="C395" s="277" t="s">
        <v>203</v>
      </c>
      <c r="D395" s="277" t="s">
        <v>499</v>
      </c>
      <c r="E395" s="277" t="s">
        <v>2874</v>
      </c>
      <c r="F395" s="277"/>
      <c r="G395" s="278" t="s">
        <v>269</v>
      </c>
      <c r="H395" s="279" t="n">
        <v>1</v>
      </c>
      <c r="I395" s="280" t="n">
        <v>6.37</v>
      </c>
      <c r="J395" s="281" t="n">
        <v>6.37</v>
      </c>
    </row>
    <row r="396" customFormat="false" ht="25.5" hidden="false" customHeight="true" outlineLevel="0" collapsed="false">
      <c r="A396" s="282" t="s">
        <v>2769</v>
      </c>
      <c r="B396" s="283" t="s">
        <v>2889</v>
      </c>
      <c r="C396" s="284" t="s">
        <v>109</v>
      </c>
      <c r="D396" s="284" t="s">
        <v>2890</v>
      </c>
      <c r="E396" s="284" t="s">
        <v>2768</v>
      </c>
      <c r="F396" s="284"/>
      <c r="G396" s="285" t="s">
        <v>2798</v>
      </c>
      <c r="H396" s="286" t="n">
        <v>0.102</v>
      </c>
      <c r="I396" s="287" t="n">
        <v>16.75</v>
      </c>
      <c r="J396" s="288" t="n">
        <v>1.7</v>
      </c>
    </row>
    <row r="397" customFormat="false" ht="15" hidden="false" customHeight="true" outlineLevel="0" collapsed="false">
      <c r="A397" s="282" t="s">
        <v>2769</v>
      </c>
      <c r="B397" s="283" t="s">
        <v>2884</v>
      </c>
      <c r="C397" s="284" t="s">
        <v>109</v>
      </c>
      <c r="D397" s="284" t="s">
        <v>2885</v>
      </c>
      <c r="E397" s="284" t="s">
        <v>2768</v>
      </c>
      <c r="F397" s="284"/>
      <c r="G397" s="285" t="s">
        <v>2798</v>
      </c>
      <c r="H397" s="286" t="n">
        <v>0.102</v>
      </c>
      <c r="I397" s="287" t="n">
        <v>21.19</v>
      </c>
      <c r="J397" s="288" t="n">
        <v>2.16</v>
      </c>
    </row>
    <row r="398" customFormat="false" ht="25.5" hidden="false" customHeight="true" outlineLevel="0" collapsed="false">
      <c r="A398" s="259" t="s">
        <v>2725</v>
      </c>
      <c r="B398" s="260" t="s">
        <v>2981</v>
      </c>
      <c r="C398" s="261" t="s">
        <v>109</v>
      </c>
      <c r="D398" s="261" t="s">
        <v>2982</v>
      </c>
      <c r="E398" s="261" t="s">
        <v>2728</v>
      </c>
      <c r="F398" s="261"/>
      <c r="G398" s="262" t="s">
        <v>269</v>
      </c>
      <c r="H398" s="263" t="n">
        <v>1.017</v>
      </c>
      <c r="I398" s="264" t="n">
        <v>2.47</v>
      </c>
      <c r="J398" s="265" t="n">
        <v>2.51</v>
      </c>
    </row>
    <row r="399" customFormat="false" ht="15" hidden="false" customHeight="false" outlineLevel="0" collapsed="false">
      <c r="A399" s="266"/>
      <c r="B399" s="267"/>
      <c r="C399" s="267"/>
      <c r="D399" s="267"/>
      <c r="E399" s="267" t="s">
        <v>2748</v>
      </c>
      <c r="F399" s="268" t="n">
        <v>2.59</v>
      </c>
      <c r="G399" s="267" t="s">
        <v>2749</v>
      </c>
      <c r="H399" s="268" t="n">
        <v>0</v>
      </c>
      <c r="I399" s="267" t="s">
        <v>2750</v>
      </c>
      <c r="J399" s="269" t="n">
        <v>2.59</v>
      </c>
    </row>
    <row r="400" customFormat="false" ht="25.5" hidden="false" customHeight="true" outlineLevel="0" collapsed="false">
      <c r="A400" s="266"/>
      <c r="B400" s="267"/>
      <c r="C400" s="267"/>
      <c r="D400" s="267"/>
      <c r="E400" s="267" t="s">
        <v>2751</v>
      </c>
      <c r="F400" s="268" t="n">
        <v>1.71</v>
      </c>
      <c r="G400" s="267"/>
      <c r="H400" s="267" t="s">
        <v>2752</v>
      </c>
      <c r="I400" s="267"/>
      <c r="J400" s="269" t="n">
        <v>8.08</v>
      </c>
    </row>
    <row r="401" customFormat="false" ht="15" hidden="false" customHeight="true" outlineLevel="0" collapsed="false">
      <c r="A401" s="270" t="s">
        <v>2753</v>
      </c>
      <c r="B401" s="270"/>
      <c r="C401" s="270"/>
      <c r="D401" s="270"/>
      <c r="E401" s="270"/>
      <c r="F401" s="270"/>
      <c r="G401" s="270"/>
      <c r="H401" s="270"/>
      <c r="I401" s="270"/>
      <c r="J401" s="270"/>
    </row>
    <row r="402" customFormat="false" ht="15.75" hidden="false" customHeight="true" outlineLevel="0" collapsed="false">
      <c r="A402" s="271" t="s">
        <v>2983</v>
      </c>
      <c r="B402" s="271"/>
      <c r="C402" s="271"/>
      <c r="D402" s="271"/>
      <c r="E402" s="271"/>
      <c r="F402" s="271"/>
      <c r="G402" s="271"/>
      <c r="H402" s="271"/>
      <c r="I402" s="271"/>
      <c r="J402" s="271"/>
    </row>
    <row r="403" customFormat="false" ht="15.75" hidden="false" customHeight="false" outlineLevel="0" collapsed="false">
      <c r="A403" s="272"/>
      <c r="B403" s="273"/>
      <c r="C403" s="273"/>
      <c r="D403" s="273"/>
      <c r="E403" s="273"/>
      <c r="F403" s="273"/>
      <c r="G403" s="273"/>
      <c r="H403" s="273"/>
      <c r="I403" s="273"/>
      <c r="J403" s="274"/>
    </row>
    <row r="404" customFormat="false" ht="51" hidden="false" customHeight="true" outlineLevel="0" collapsed="false">
      <c r="A404" s="275" t="s">
        <v>2723</v>
      </c>
      <c r="B404" s="276" t="s">
        <v>505</v>
      </c>
      <c r="C404" s="277" t="s">
        <v>203</v>
      </c>
      <c r="D404" s="277" t="s">
        <v>506</v>
      </c>
      <c r="E404" s="277" t="s">
        <v>2874</v>
      </c>
      <c r="F404" s="277"/>
      <c r="G404" s="278" t="s">
        <v>168</v>
      </c>
      <c r="H404" s="279" t="n">
        <v>1</v>
      </c>
      <c r="I404" s="280" t="n">
        <v>5.88</v>
      </c>
      <c r="J404" s="281" t="n">
        <v>5.88</v>
      </c>
    </row>
    <row r="405" customFormat="false" ht="25.5" hidden="false" customHeight="true" outlineLevel="0" collapsed="false">
      <c r="A405" s="282" t="s">
        <v>2769</v>
      </c>
      <c r="B405" s="283" t="s">
        <v>2889</v>
      </c>
      <c r="C405" s="284" t="s">
        <v>109</v>
      </c>
      <c r="D405" s="284" t="s">
        <v>2890</v>
      </c>
      <c r="E405" s="284" t="s">
        <v>2768</v>
      </c>
      <c r="F405" s="284"/>
      <c r="G405" s="285" t="s">
        <v>2798</v>
      </c>
      <c r="H405" s="286" t="n">
        <v>0.135</v>
      </c>
      <c r="I405" s="287" t="n">
        <v>16.75</v>
      </c>
      <c r="J405" s="288" t="n">
        <v>2.26</v>
      </c>
    </row>
    <row r="406" customFormat="false" ht="15" hidden="false" customHeight="true" outlineLevel="0" collapsed="false">
      <c r="A406" s="282" t="s">
        <v>2769</v>
      </c>
      <c r="B406" s="283" t="s">
        <v>2884</v>
      </c>
      <c r="C406" s="284" t="s">
        <v>109</v>
      </c>
      <c r="D406" s="284" t="s">
        <v>2885</v>
      </c>
      <c r="E406" s="284" t="s">
        <v>2768</v>
      </c>
      <c r="F406" s="284"/>
      <c r="G406" s="285" t="s">
        <v>2798</v>
      </c>
      <c r="H406" s="286" t="n">
        <v>0.135</v>
      </c>
      <c r="I406" s="287" t="n">
        <v>21.19</v>
      </c>
      <c r="J406" s="288" t="n">
        <v>2.86</v>
      </c>
    </row>
    <row r="407" customFormat="false" ht="25.5" hidden="false" customHeight="true" outlineLevel="0" collapsed="false">
      <c r="A407" s="259" t="s">
        <v>2725</v>
      </c>
      <c r="B407" s="260" t="s">
        <v>2984</v>
      </c>
      <c r="C407" s="261" t="s">
        <v>109</v>
      </c>
      <c r="D407" s="261" t="s">
        <v>2985</v>
      </c>
      <c r="E407" s="261" t="s">
        <v>2728</v>
      </c>
      <c r="F407" s="261"/>
      <c r="G407" s="262" t="s">
        <v>168</v>
      </c>
      <c r="H407" s="263" t="n">
        <v>1</v>
      </c>
      <c r="I407" s="264" t="n">
        <v>0.76</v>
      </c>
      <c r="J407" s="265" t="n">
        <v>0.76</v>
      </c>
    </row>
    <row r="408" customFormat="false" ht="15" hidden="false" customHeight="false" outlineLevel="0" collapsed="false">
      <c r="A408" s="266"/>
      <c r="B408" s="267"/>
      <c r="C408" s="267"/>
      <c r="D408" s="267"/>
      <c r="E408" s="267" t="s">
        <v>2748</v>
      </c>
      <c r="F408" s="268" t="n">
        <v>3.42</v>
      </c>
      <c r="G408" s="267" t="s">
        <v>2749</v>
      </c>
      <c r="H408" s="268" t="n">
        <v>0</v>
      </c>
      <c r="I408" s="267" t="s">
        <v>2750</v>
      </c>
      <c r="J408" s="269" t="n">
        <v>3.42</v>
      </c>
    </row>
    <row r="409" customFormat="false" ht="25.5" hidden="false" customHeight="true" outlineLevel="0" collapsed="false">
      <c r="A409" s="266"/>
      <c r="B409" s="267"/>
      <c r="C409" s="267"/>
      <c r="D409" s="267"/>
      <c r="E409" s="267" t="s">
        <v>2751</v>
      </c>
      <c r="F409" s="268" t="n">
        <v>1.57</v>
      </c>
      <c r="G409" s="267"/>
      <c r="H409" s="267" t="s">
        <v>2752</v>
      </c>
      <c r="I409" s="267"/>
      <c r="J409" s="269" t="n">
        <v>7.45</v>
      </c>
    </row>
    <row r="410" customFormat="false" ht="15" hidden="false" customHeight="true" outlineLevel="0" collapsed="false">
      <c r="A410" s="270" t="s">
        <v>2753</v>
      </c>
      <c r="B410" s="270"/>
      <c r="C410" s="270"/>
      <c r="D410" s="270"/>
      <c r="E410" s="270"/>
      <c r="F410" s="270"/>
      <c r="G410" s="270"/>
      <c r="H410" s="270"/>
      <c r="I410" s="270"/>
      <c r="J410" s="270"/>
    </row>
    <row r="411" customFormat="false" ht="15.75" hidden="false" customHeight="true" outlineLevel="0" collapsed="false">
      <c r="A411" s="271" t="s">
        <v>2986</v>
      </c>
      <c r="B411" s="271"/>
      <c r="C411" s="271"/>
      <c r="D411" s="271"/>
      <c r="E411" s="271"/>
      <c r="F411" s="271"/>
      <c r="G411" s="271"/>
      <c r="H411" s="271"/>
      <c r="I411" s="271"/>
      <c r="J411" s="271"/>
    </row>
    <row r="412" customFormat="false" ht="15.75" hidden="false" customHeight="false" outlineLevel="0" collapsed="false">
      <c r="A412" s="272"/>
      <c r="B412" s="273"/>
      <c r="C412" s="273"/>
      <c r="D412" s="273"/>
      <c r="E412" s="273"/>
      <c r="F412" s="273"/>
      <c r="G412" s="273"/>
      <c r="H412" s="273"/>
      <c r="I412" s="273"/>
      <c r="J412" s="274"/>
    </row>
    <row r="413" customFormat="false" ht="25.5" hidden="false" customHeight="true" outlineLevel="0" collapsed="false">
      <c r="A413" s="275" t="s">
        <v>2723</v>
      </c>
      <c r="B413" s="276" t="s">
        <v>516</v>
      </c>
      <c r="C413" s="277" t="s">
        <v>203</v>
      </c>
      <c r="D413" s="277" t="s">
        <v>517</v>
      </c>
      <c r="E413" s="277" t="s">
        <v>2874</v>
      </c>
      <c r="F413" s="277"/>
      <c r="G413" s="278" t="s">
        <v>168</v>
      </c>
      <c r="H413" s="279" t="n">
        <v>1</v>
      </c>
      <c r="I413" s="280" t="n">
        <v>130.73</v>
      </c>
      <c r="J413" s="281" t="n">
        <v>130.73</v>
      </c>
    </row>
    <row r="414" customFormat="false" ht="25.5" hidden="false" customHeight="true" outlineLevel="0" collapsed="false">
      <c r="A414" s="282" t="s">
        <v>2769</v>
      </c>
      <c r="B414" s="283" t="s">
        <v>2889</v>
      </c>
      <c r="C414" s="284" t="s">
        <v>109</v>
      </c>
      <c r="D414" s="284" t="s">
        <v>2890</v>
      </c>
      <c r="E414" s="284" t="s">
        <v>2768</v>
      </c>
      <c r="F414" s="284"/>
      <c r="G414" s="285" t="s">
        <v>2798</v>
      </c>
      <c r="H414" s="286" t="n">
        <v>2</v>
      </c>
      <c r="I414" s="287" t="n">
        <v>16.75</v>
      </c>
      <c r="J414" s="288" t="n">
        <v>33.5</v>
      </c>
    </row>
    <row r="415" customFormat="false" ht="15" hidden="false" customHeight="true" outlineLevel="0" collapsed="false">
      <c r="A415" s="282" t="s">
        <v>2769</v>
      </c>
      <c r="B415" s="283" t="s">
        <v>2884</v>
      </c>
      <c r="C415" s="284" t="s">
        <v>109</v>
      </c>
      <c r="D415" s="284" t="s">
        <v>2885</v>
      </c>
      <c r="E415" s="284" t="s">
        <v>2768</v>
      </c>
      <c r="F415" s="284"/>
      <c r="G415" s="285" t="s">
        <v>2798</v>
      </c>
      <c r="H415" s="286" t="n">
        <v>2</v>
      </c>
      <c r="I415" s="287" t="n">
        <v>21.19</v>
      </c>
      <c r="J415" s="288" t="n">
        <v>42.38</v>
      </c>
    </row>
    <row r="416" customFormat="false" ht="25.5" hidden="false" customHeight="true" outlineLevel="0" collapsed="false">
      <c r="A416" s="259" t="s">
        <v>2725</v>
      </c>
      <c r="B416" s="260" t="s">
        <v>2987</v>
      </c>
      <c r="C416" s="261" t="s">
        <v>2963</v>
      </c>
      <c r="D416" s="261" t="s">
        <v>2988</v>
      </c>
      <c r="E416" s="261" t="s">
        <v>2728</v>
      </c>
      <c r="F416" s="261"/>
      <c r="G416" s="262" t="s">
        <v>168</v>
      </c>
      <c r="H416" s="263" t="n">
        <v>1</v>
      </c>
      <c r="I416" s="264" t="n">
        <v>54.85</v>
      </c>
      <c r="J416" s="265" t="n">
        <v>54.85</v>
      </c>
    </row>
    <row r="417" customFormat="false" ht="15" hidden="false" customHeight="false" outlineLevel="0" collapsed="false">
      <c r="A417" s="266"/>
      <c r="B417" s="267"/>
      <c r="C417" s="267"/>
      <c r="D417" s="267"/>
      <c r="E417" s="267" t="s">
        <v>2748</v>
      </c>
      <c r="F417" s="268" t="n">
        <v>50.88</v>
      </c>
      <c r="G417" s="267" t="s">
        <v>2749</v>
      </c>
      <c r="H417" s="268" t="n">
        <v>0</v>
      </c>
      <c r="I417" s="267" t="s">
        <v>2750</v>
      </c>
      <c r="J417" s="269" t="n">
        <v>50.88</v>
      </c>
    </row>
    <row r="418" customFormat="false" ht="25.5" hidden="false" customHeight="true" outlineLevel="0" collapsed="false">
      <c r="A418" s="266"/>
      <c r="B418" s="267"/>
      <c r="C418" s="267"/>
      <c r="D418" s="267"/>
      <c r="E418" s="267" t="s">
        <v>2751</v>
      </c>
      <c r="F418" s="268" t="n">
        <v>35.11</v>
      </c>
      <c r="G418" s="267"/>
      <c r="H418" s="267" t="s">
        <v>2752</v>
      </c>
      <c r="I418" s="267"/>
      <c r="J418" s="269" t="n">
        <v>165.84</v>
      </c>
    </row>
    <row r="419" customFormat="false" ht="15" hidden="false" customHeight="true" outlineLevel="0" collapsed="false">
      <c r="A419" s="270" t="s">
        <v>2753</v>
      </c>
      <c r="B419" s="270"/>
      <c r="C419" s="270"/>
      <c r="D419" s="270"/>
      <c r="E419" s="270"/>
      <c r="F419" s="270"/>
      <c r="G419" s="270"/>
      <c r="H419" s="270"/>
      <c r="I419" s="270"/>
      <c r="J419" s="270"/>
    </row>
    <row r="420" customFormat="false" ht="15.75" hidden="false" customHeight="true" outlineLevel="0" collapsed="false">
      <c r="A420" s="271" t="s">
        <v>2989</v>
      </c>
      <c r="B420" s="271"/>
      <c r="C420" s="271"/>
      <c r="D420" s="271"/>
      <c r="E420" s="271"/>
      <c r="F420" s="271"/>
      <c r="G420" s="271"/>
      <c r="H420" s="271"/>
      <c r="I420" s="271"/>
      <c r="J420" s="271"/>
    </row>
    <row r="421" customFormat="false" ht="15.75" hidden="false" customHeight="false" outlineLevel="0" collapsed="false">
      <c r="A421" s="272"/>
      <c r="B421" s="273"/>
      <c r="C421" s="273"/>
      <c r="D421" s="273"/>
      <c r="E421" s="273"/>
      <c r="F421" s="273"/>
      <c r="G421" s="273"/>
      <c r="H421" s="273"/>
      <c r="I421" s="273"/>
      <c r="J421" s="274"/>
    </row>
    <row r="422" customFormat="false" ht="63.75" hidden="false" customHeight="true" outlineLevel="0" collapsed="false">
      <c r="A422" s="275" t="s">
        <v>2723</v>
      </c>
      <c r="B422" s="276" t="s">
        <v>519</v>
      </c>
      <c r="C422" s="277" t="s">
        <v>203</v>
      </c>
      <c r="D422" s="277" t="s">
        <v>520</v>
      </c>
      <c r="E422" s="277" t="s">
        <v>2806</v>
      </c>
      <c r="F422" s="277"/>
      <c r="G422" s="278" t="s">
        <v>168</v>
      </c>
      <c r="H422" s="279" t="n">
        <v>1</v>
      </c>
      <c r="I422" s="280" t="n">
        <v>83.95</v>
      </c>
      <c r="J422" s="281" t="n">
        <v>83.95</v>
      </c>
    </row>
    <row r="423" customFormat="false" ht="38.25" hidden="false" customHeight="true" outlineLevel="0" collapsed="false">
      <c r="A423" s="282" t="s">
        <v>2769</v>
      </c>
      <c r="B423" s="283" t="s">
        <v>2833</v>
      </c>
      <c r="C423" s="284" t="s">
        <v>109</v>
      </c>
      <c r="D423" s="284" t="s">
        <v>2834</v>
      </c>
      <c r="E423" s="284" t="s">
        <v>2835</v>
      </c>
      <c r="F423" s="284"/>
      <c r="G423" s="285" t="s">
        <v>242</v>
      </c>
      <c r="H423" s="286" t="n">
        <v>0.51</v>
      </c>
      <c r="I423" s="287" t="n">
        <v>2.29</v>
      </c>
      <c r="J423" s="288" t="n">
        <v>1.16</v>
      </c>
    </row>
    <row r="424" customFormat="false" ht="38.25" hidden="false" customHeight="true" outlineLevel="0" collapsed="false">
      <c r="A424" s="282" t="s">
        <v>2769</v>
      </c>
      <c r="B424" s="283" t="s">
        <v>2836</v>
      </c>
      <c r="C424" s="284" t="s">
        <v>109</v>
      </c>
      <c r="D424" s="284" t="s">
        <v>2837</v>
      </c>
      <c r="E424" s="284" t="s">
        <v>2835</v>
      </c>
      <c r="F424" s="284"/>
      <c r="G424" s="285" t="s">
        <v>164</v>
      </c>
      <c r="H424" s="286" t="n">
        <v>1.69</v>
      </c>
      <c r="I424" s="287" t="n">
        <v>4.66</v>
      </c>
      <c r="J424" s="288" t="n">
        <v>7.87</v>
      </c>
    </row>
    <row r="425" customFormat="false" ht="38.25" hidden="false" customHeight="true" outlineLevel="0" collapsed="false">
      <c r="A425" s="282" t="s">
        <v>2769</v>
      </c>
      <c r="B425" s="283" t="s">
        <v>2838</v>
      </c>
      <c r="C425" s="284" t="s">
        <v>109</v>
      </c>
      <c r="D425" s="284" t="s">
        <v>2839</v>
      </c>
      <c r="E425" s="284" t="s">
        <v>2840</v>
      </c>
      <c r="F425" s="284"/>
      <c r="G425" s="285" t="s">
        <v>242</v>
      </c>
      <c r="H425" s="286" t="n">
        <v>0.08</v>
      </c>
      <c r="I425" s="287" t="n">
        <v>322.36</v>
      </c>
      <c r="J425" s="288" t="n">
        <v>25.78</v>
      </c>
    </row>
    <row r="426" customFormat="false" ht="25.5" hidden="false" customHeight="true" outlineLevel="0" collapsed="false">
      <c r="A426" s="282" t="s">
        <v>2769</v>
      </c>
      <c r="B426" s="283" t="s">
        <v>2841</v>
      </c>
      <c r="C426" s="284" t="s">
        <v>109</v>
      </c>
      <c r="D426" s="284" t="s">
        <v>2842</v>
      </c>
      <c r="E426" s="284" t="s">
        <v>2840</v>
      </c>
      <c r="F426" s="284"/>
      <c r="G426" s="285" t="s">
        <v>242</v>
      </c>
      <c r="H426" s="286" t="n">
        <v>0.08</v>
      </c>
      <c r="I426" s="287" t="n">
        <v>102.17</v>
      </c>
      <c r="J426" s="288" t="n">
        <v>8.17</v>
      </c>
    </row>
    <row r="427" customFormat="false" ht="38.25" hidden="false" customHeight="true" outlineLevel="0" collapsed="false">
      <c r="A427" s="282" t="s">
        <v>2769</v>
      </c>
      <c r="B427" s="283" t="s">
        <v>2843</v>
      </c>
      <c r="C427" s="284" t="s">
        <v>109</v>
      </c>
      <c r="D427" s="284" t="s">
        <v>2844</v>
      </c>
      <c r="E427" s="284" t="s">
        <v>2845</v>
      </c>
      <c r="F427" s="284"/>
      <c r="G427" s="285" t="s">
        <v>164</v>
      </c>
      <c r="H427" s="286" t="n">
        <v>0.36</v>
      </c>
      <c r="I427" s="287" t="n">
        <v>59.57</v>
      </c>
      <c r="J427" s="288" t="n">
        <v>21.44</v>
      </c>
    </row>
    <row r="428" customFormat="false" ht="51" hidden="false" customHeight="true" outlineLevel="0" collapsed="false">
      <c r="A428" s="282" t="s">
        <v>2769</v>
      </c>
      <c r="B428" s="283" t="s">
        <v>532</v>
      </c>
      <c r="C428" s="284" t="s">
        <v>109</v>
      </c>
      <c r="D428" s="284" t="s">
        <v>533</v>
      </c>
      <c r="E428" s="284" t="s">
        <v>2846</v>
      </c>
      <c r="F428" s="284"/>
      <c r="G428" s="285" t="s">
        <v>164</v>
      </c>
      <c r="H428" s="286" t="n">
        <v>0.36</v>
      </c>
      <c r="I428" s="287" t="n">
        <v>3.19</v>
      </c>
      <c r="J428" s="288" t="n">
        <v>1.14</v>
      </c>
    </row>
    <row r="429" customFormat="false" ht="63.75" hidden="false" customHeight="true" outlineLevel="0" collapsed="false">
      <c r="A429" s="282" t="s">
        <v>2769</v>
      </c>
      <c r="B429" s="283" t="s">
        <v>2847</v>
      </c>
      <c r="C429" s="284" t="s">
        <v>203</v>
      </c>
      <c r="D429" s="284" t="s">
        <v>2848</v>
      </c>
      <c r="E429" s="284" t="s">
        <v>2846</v>
      </c>
      <c r="F429" s="284"/>
      <c r="G429" s="285" t="s">
        <v>164</v>
      </c>
      <c r="H429" s="286" t="n">
        <v>0.36</v>
      </c>
      <c r="I429" s="287" t="n">
        <v>26.83</v>
      </c>
      <c r="J429" s="288" t="n">
        <v>9.65</v>
      </c>
    </row>
    <row r="430" customFormat="false" ht="38.25" hidden="false" customHeight="true" outlineLevel="0" collapsed="false">
      <c r="A430" s="282" t="s">
        <v>2769</v>
      </c>
      <c r="B430" s="283" t="s">
        <v>2849</v>
      </c>
      <c r="C430" s="284" t="s">
        <v>109</v>
      </c>
      <c r="D430" s="284" t="s">
        <v>2850</v>
      </c>
      <c r="E430" s="284" t="s">
        <v>2840</v>
      </c>
      <c r="F430" s="284"/>
      <c r="G430" s="285" t="s">
        <v>242</v>
      </c>
      <c r="H430" s="286" t="n">
        <v>0.005</v>
      </c>
      <c r="I430" s="287" t="n">
        <v>1748.75</v>
      </c>
      <c r="J430" s="288" t="n">
        <v>8.74</v>
      </c>
    </row>
    <row r="431" customFormat="false" ht="15" hidden="false" customHeight="false" outlineLevel="0" collapsed="false">
      <c r="A431" s="266"/>
      <c r="B431" s="267"/>
      <c r="C431" s="267"/>
      <c r="D431" s="267"/>
      <c r="E431" s="267" t="s">
        <v>2748</v>
      </c>
      <c r="F431" s="268" t="n">
        <v>29.38</v>
      </c>
      <c r="G431" s="267" t="s">
        <v>2749</v>
      </c>
      <c r="H431" s="268" t="n">
        <v>0</v>
      </c>
      <c r="I431" s="267" t="s">
        <v>2750</v>
      </c>
      <c r="J431" s="269" t="n">
        <v>29.38</v>
      </c>
    </row>
    <row r="432" customFormat="false" ht="26.25" hidden="false" customHeight="true" outlineLevel="0" collapsed="false">
      <c r="A432" s="266"/>
      <c r="B432" s="267"/>
      <c r="C432" s="267"/>
      <c r="D432" s="267"/>
      <c r="E432" s="267" t="s">
        <v>2751</v>
      </c>
      <c r="F432" s="268" t="n">
        <v>22.54</v>
      </c>
      <c r="G432" s="267"/>
      <c r="H432" s="267" t="s">
        <v>2752</v>
      </c>
      <c r="I432" s="267"/>
      <c r="J432" s="269" t="n">
        <v>106.49</v>
      </c>
    </row>
    <row r="433" customFormat="false" ht="15.75" hidden="false" customHeight="false" outlineLevel="0" collapsed="false">
      <c r="A433" s="272"/>
      <c r="B433" s="273"/>
      <c r="C433" s="273"/>
      <c r="D433" s="273"/>
      <c r="E433" s="273"/>
      <c r="F433" s="273"/>
      <c r="G433" s="273"/>
      <c r="H433" s="273"/>
      <c r="I433" s="273"/>
      <c r="J433" s="274"/>
    </row>
    <row r="434" customFormat="false" ht="38.25" hidden="false" customHeight="true" outlineLevel="0" collapsed="false">
      <c r="A434" s="275" t="s">
        <v>2723</v>
      </c>
      <c r="B434" s="276" t="s">
        <v>538</v>
      </c>
      <c r="C434" s="277" t="s">
        <v>203</v>
      </c>
      <c r="D434" s="277" t="s">
        <v>539</v>
      </c>
      <c r="E434" s="277" t="s">
        <v>2845</v>
      </c>
      <c r="F434" s="277"/>
      <c r="G434" s="278" t="s">
        <v>164</v>
      </c>
      <c r="H434" s="279" t="n">
        <v>1</v>
      </c>
      <c r="I434" s="280" t="n">
        <v>75.1</v>
      </c>
      <c r="J434" s="281" t="n">
        <v>75.1</v>
      </c>
    </row>
    <row r="435" customFormat="false" ht="15" hidden="false" customHeight="true" outlineLevel="0" collapsed="false">
      <c r="A435" s="282" t="s">
        <v>2769</v>
      </c>
      <c r="B435" s="283" t="s">
        <v>2858</v>
      </c>
      <c r="C435" s="284" t="s">
        <v>109</v>
      </c>
      <c r="D435" s="284" t="s">
        <v>2859</v>
      </c>
      <c r="E435" s="284" t="s">
        <v>2768</v>
      </c>
      <c r="F435" s="284"/>
      <c r="G435" s="285" t="s">
        <v>2798</v>
      </c>
      <c r="H435" s="286" t="n">
        <v>0.85</v>
      </c>
      <c r="I435" s="287" t="n">
        <v>21.01</v>
      </c>
      <c r="J435" s="288" t="n">
        <v>17.85</v>
      </c>
    </row>
    <row r="436" customFormat="false" ht="15" hidden="false" customHeight="true" outlineLevel="0" collapsed="false">
      <c r="A436" s="282" t="s">
        <v>2769</v>
      </c>
      <c r="B436" s="283" t="s">
        <v>2860</v>
      </c>
      <c r="C436" s="284" t="s">
        <v>109</v>
      </c>
      <c r="D436" s="284" t="s">
        <v>2861</v>
      </c>
      <c r="E436" s="284" t="s">
        <v>2768</v>
      </c>
      <c r="F436" s="284"/>
      <c r="G436" s="285" t="s">
        <v>2798</v>
      </c>
      <c r="H436" s="286" t="n">
        <v>0.85</v>
      </c>
      <c r="I436" s="287" t="n">
        <v>14.91</v>
      </c>
      <c r="J436" s="288" t="n">
        <v>12.67</v>
      </c>
    </row>
    <row r="437" customFormat="false" ht="25.5" hidden="false" customHeight="true" outlineLevel="0" collapsed="false">
      <c r="A437" s="282" t="s">
        <v>2769</v>
      </c>
      <c r="B437" s="283" t="s">
        <v>2990</v>
      </c>
      <c r="C437" s="284" t="s">
        <v>109</v>
      </c>
      <c r="D437" s="284" t="s">
        <v>2991</v>
      </c>
      <c r="E437" s="284" t="s">
        <v>2768</v>
      </c>
      <c r="F437" s="284"/>
      <c r="G437" s="285" t="s">
        <v>242</v>
      </c>
      <c r="H437" s="286" t="n">
        <v>0.0048</v>
      </c>
      <c r="I437" s="287" t="n">
        <v>414</v>
      </c>
      <c r="J437" s="288" t="n">
        <v>1.98</v>
      </c>
    </row>
    <row r="438" customFormat="false" ht="25.5" hidden="false" customHeight="true" outlineLevel="0" collapsed="false">
      <c r="A438" s="259" t="s">
        <v>2725</v>
      </c>
      <c r="B438" s="260" t="s">
        <v>2992</v>
      </c>
      <c r="C438" s="261" t="s">
        <v>109</v>
      </c>
      <c r="D438" s="261" t="s">
        <v>2993</v>
      </c>
      <c r="E438" s="261" t="s">
        <v>2728</v>
      </c>
      <c r="F438" s="261"/>
      <c r="G438" s="262" t="s">
        <v>168</v>
      </c>
      <c r="H438" s="263" t="n">
        <v>6</v>
      </c>
      <c r="I438" s="264" t="n">
        <v>7.1</v>
      </c>
      <c r="J438" s="265" t="n">
        <v>42.6</v>
      </c>
    </row>
    <row r="439" customFormat="false" ht="15" hidden="false" customHeight="false" outlineLevel="0" collapsed="false">
      <c r="A439" s="266"/>
      <c r="B439" s="267"/>
      <c r="C439" s="267"/>
      <c r="D439" s="267"/>
      <c r="E439" s="267" t="s">
        <v>2748</v>
      </c>
      <c r="F439" s="268" t="n">
        <v>20.32</v>
      </c>
      <c r="G439" s="267" t="s">
        <v>2749</v>
      </c>
      <c r="H439" s="268" t="n">
        <v>0</v>
      </c>
      <c r="I439" s="267" t="s">
        <v>2750</v>
      </c>
      <c r="J439" s="269" t="n">
        <v>20.32</v>
      </c>
    </row>
    <row r="440" customFormat="false" ht="25.5" hidden="false" customHeight="true" outlineLevel="0" collapsed="false">
      <c r="A440" s="266"/>
      <c r="B440" s="267"/>
      <c r="C440" s="267"/>
      <c r="D440" s="267"/>
      <c r="E440" s="267" t="s">
        <v>2751</v>
      </c>
      <c r="F440" s="268" t="n">
        <v>20.17</v>
      </c>
      <c r="G440" s="267"/>
      <c r="H440" s="267" t="s">
        <v>2752</v>
      </c>
      <c r="I440" s="267"/>
      <c r="J440" s="269" t="n">
        <v>95.27</v>
      </c>
    </row>
    <row r="441" customFormat="false" ht="15" hidden="false" customHeight="true" outlineLevel="0" collapsed="false">
      <c r="A441" s="270" t="s">
        <v>2753</v>
      </c>
      <c r="B441" s="270"/>
      <c r="C441" s="270"/>
      <c r="D441" s="270"/>
      <c r="E441" s="270"/>
      <c r="F441" s="270"/>
      <c r="G441" s="270"/>
      <c r="H441" s="270"/>
      <c r="I441" s="270"/>
      <c r="J441" s="270"/>
    </row>
    <row r="442" customFormat="false" ht="15.75" hidden="false" customHeight="true" outlineLevel="0" collapsed="false">
      <c r="A442" s="271" t="s">
        <v>2994</v>
      </c>
      <c r="B442" s="271"/>
      <c r="C442" s="271"/>
      <c r="D442" s="271"/>
      <c r="E442" s="271"/>
      <c r="F442" s="271"/>
      <c r="G442" s="271"/>
      <c r="H442" s="271"/>
      <c r="I442" s="271"/>
      <c r="J442" s="271"/>
    </row>
    <row r="443" customFormat="false" ht="15.75" hidden="false" customHeight="false" outlineLevel="0" collapsed="false">
      <c r="A443" s="272"/>
      <c r="B443" s="273"/>
      <c r="C443" s="273"/>
      <c r="D443" s="273"/>
      <c r="E443" s="273"/>
      <c r="F443" s="273"/>
      <c r="G443" s="273"/>
      <c r="H443" s="273"/>
      <c r="I443" s="273"/>
      <c r="J443" s="274"/>
    </row>
    <row r="444" customFormat="false" ht="63.75" hidden="false" customHeight="true" outlineLevel="0" collapsed="false">
      <c r="A444" s="275" t="s">
        <v>2723</v>
      </c>
      <c r="B444" s="276" t="s">
        <v>544</v>
      </c>
      <c r="C444" s="277" t="s">
        <v>203</v>
      </c>
      <c r="D444" s="277" t="s">
        <v>545</v>
      </c>
      <c r="E444" s="277" t="s">
        <v>2995</v>
      </c>
      <c r="F444" s="277"/>
      <c r="G444" s="278" t="s">
        <v>164</v>
      </c>
      <c r="H444" s="279" t="n">
        <v>1</v>
      </c>
      <c r="I444" s="280" t="n">
        <v>62.45</v>
      </c>
      <c r="J444" s="281" t="n">
        <v>62.45</v>
      </c>
    </row>
    <row r="445" customFormat="false" ht="15" hidden="false" customHeight="true" outlineLevel="0" collapsed="false">
      <c r="A445" s="282" t="s">
        <v>2769</v>
      </c>
      <c r="B445" s="283" t="s">
        <v>2860</v>
      </c>
      <c r="C445" s="284" t="s">
        <v>109</v>
      </c>
      <c r="D445" s="284" t="s">
        <v>2861</v>
      </c>
      <c r="E445" s="284" t="s">
        <v>2768</v>
      </c>
      <c r="F445" s="284"/>
      <c r="G445" s="285" t="s">
        <v>2798</v>
      </c>
      <c r="H445" s="286" t="n">
        <v>0.15</v>
      </c>
      <c r="I445" s="287" t="n">
        <v>14.91</v>
      </c>
      <c r="J445" s="288" t="n">
        <v>2.23</v>
      </c>
    </row>
    <row r="446" customFormat="false" ht="15" hidden="false" customHeight="true" outlineLevel="0" collapsed="false">
      <c r="A446" s="282" t="s">
        <v>2769</v>
      </c>
      <c r="B446" s="283" t="s">
        <v>2996</v>
      </c>
      <c r="C446" s="284" t="s">
        <v>109</v>
      </c>
      <c r="D446" s="284" t="s">
        <v>2997</v>
      </c>
      <c r="E446" s="284" t="s">
        <v>2768</v>
      </c>
      <c r="F446" s="284"/>
      <c r="G446" s="285" t="s">
        <v>2798</v>
      </c>
      <c r="H446" s="286" t="n">
        <v>0.115</v>
      </c>
      <c r="I446" s="287" t="n">
        <v>21.97</v>
      </c>
      <c r="J446" s="288" t="n">
        <v>2.52</v>
      </c>
    </row>
    <row r="447" customFormat="false" ht="38.25" hidden="false" customHeight="true" outlineLevel="0" collapsed="false">
      <c r="A447" s="259" t="s">
        <v>2725</v>
      </c>
      <c r="B447" s="260" t="s">
        <v>2998</v>
      </c>
      <c r="C447" s="261" t="s">
        <v>109</v>
      </c>
      <c r="D447" s="261" t="s">
        <v>2999</v>
      </c>
      <c r="E447" s="261" t="s">
        <v>2728</v>
      </c>
      <c r="F447" s="261"/>
      <c r="G447" s="262" t="s">
        <v>3000</v>
      </c>
      <c r="H447" s="263" t="n">
        <v>1.27</v>
      </c>
      <c r="I447" s="264" t="n">
        <v>0.16</v>
      </c>
      <c r="J447" s="265" t="n">
        <v>0.2</v>
      </c>
    </row>
    <row r="448" customFormat="false" ht="38.25" hidden="false" customHeight="true" outlineLevel="0" collapsed="false">
      <c r="A448" s="259" t="s">
        <v>2725</v>
      </c>
      <c r="B448" s="260" t="s">
        <v>3001</v>
      </c>
      <c r="C448" s="261" t="s">
        <v>109</v>
      </c>
      <c r="D448" s="261" t="s">
        <v>3002</v>
      </c>
      <c r="E448" s="261" t="s">
        <v>2728</v>
      </c>
      <c r="F448" s="261"/>
      <c r="G448" s="262" t="s">
        <v>168</v>
      </c>
      <c r="H448" s="263" t="n">
        <v>1.27</v>
      </c>
      <c r="I448" s="264" t="n">
        <v>2.54</v>
      </c>
      <c r="J448" s="265" t="n">
        <v>3.22</v>
      </c>
    </row>
    <row r="449" customFormat="false" ht="25.5" hidden="false" customHeight="true" outlineLevel="0" collapsed="false">
      <c r="A449" s="259" t="s">
        <v>2725</v>
      </c>
      <c r="B449" s="260" t="s">
        <v>3003</v>
      </c>
      <c r="C449" s="261" t="s">
        <v>109</v>
      </c>
      <c r="D449" s="261" t="s">
        <v>3004</v>
      </c>
      <c r="E449" s="261" t="s">
        <v>2728</v>
      </c>
      <c r="F449" s="261"/>
      <c r="G449" s="262" t="s">
        <v>164</v>
      </c>
      <c r="H449" s="263" t="n">
        <v>1.275</v>
      </c>
      <c r="I449" s="264" t="n">
        <v>42.58</v>
      </c>
      <c r="J449" s="265" t="n">
        <v>54.28</v>
      </c>
    </row>
    <row r="450" customFormat="false" ht="15" hidden="false" customHeight="false" outlineLevel="0" collapsed="false">
      <c r="A450" s="266"/>
      <c r="B450" s="267"/>
      <c r="C450" s="267"/>
      <c r="D450" s="267"/>
      <c r="E450" s="267" t="s">
        <v>2748</v>
      </c>
      <c r="F450" s="268" t="n">
        <v>3.12</v>
      </c>
      <c r="G450" s="267" t="s">
        <v>2749</v>
      </c>
      <c r="H450" s="268" t="n">
        <v>0</v>
      </c>
      <c r="I450" s="267" t="s">
        <v>2750</v>
      </c>
      <c r="J450" s="269" t="n">
        <v>3.12</v>
      </c>
    </row>
    <row r="451" customFormat="false" ht="25.5" hidden="false" customHeight="true" outlineLevel="0" collapsed="false">
      <c r="A451" s="266"/>
      <c r="B451" s="267"/>
      <c r="C451" s="267"/>
      <c r="D451" s="267"/>
      <c r="E451" s="267" t="s">
        <v>2751</v>
      </c>
      <c r="F451" s="268" t="n">
        <v>16.77</v>
      </c>
      <c r="G451" s="267"/>
      <c r="H451" s="267" t="s">
        <v>2752</v>
      </c>
      <c r="I451" s="267"/>
      <c r="J451" s="269" t="n">
        <v>79.22</v>
      </c>
    </row>
    <row r="452" customFormat="false" ht="15" hidden="false" customHeight="true" outlineLevel="0" collapsed="false">
      <c r="A452" s="270" t="s">
        <v>2753</v>
      </c>
      <c r="B452" s="270"/>
      <c r="C452" s="270"/>
      <c r="D452" s="270"/>
      <c r="E452" s="270"/>
      <c r="F452" s="270"/>
      <c r="G452" s="270"/>
      <c r="H452" s="270"/>
      <c r="I452" s="270"/>
      <c r="J452" s="270"/>
    </row>
    <row r="453" customFormat="false" ht="15.75" hidden="false" customHeight="true" outlineLevel="0" collapsed="false">
      <c r="A453" s="271" t="s">
        <v>3005</v>
      </c>
      <c r="B453" s="271"/>
      <c r="C453" s="271"/>
      <c r="D453" s="271"/>
      <c r="E453" s="271"/>
      <c r="F453" s="271"/>
      <c r="G453" s="271"/>
      <c r="H453" s="271"/>
      <c r="I453" s="271"/>
      <c r="J453" s="271"/>
    </row>
    <row r="454" customFormat="false" ht="15.75" hidden="false" customHeight="false" outlineLevel="0" collapsed="false">
      <c r="A454" s="272"/>
      <c r="B454" s="273"/>
      <c r="C454" s="273"/>
      <c r="D454" s="273"/>
      <c r="E454" s="273"/>
      <c r="F454" s="273"/>
      <c r="G454" s="273"/>
      <c r="H454" s="273"/>
      <c r="I454" s="273"/>
      <c r="J454" s="274"/>
    </row>
    <row r="455" customFormat="false" ht="38.25" hidden="false" customHeight="true" outlineLevel="0" collapsed="false">
      <c r="A455" s="275" t="s">
        <v>2723</v>
      </c>
      <c r="B455" s="276" t="s">
        <v>547</v>
      </c>
      <c r="C455" s="277" t="s">
        <v>203</v>
      </c>
      <c r="D455" s="277" t="s">
        <v>548</v>
      </c>
      <c r="E455" s="277" t="s">
        <v>3006</v>
      </c>
      <c r="F455" s="277"/>
      <c r="G455" s="278" t="s">
        <v>164</v>
      </c>
      <c r="H455" s="279" t="n">
        <v>1</v>
      </c>
      <c r="I455" s="280" t="n">
        <v>472.94</v>
      </c>
      <c r="J455" s="281" t="n">
        <v>472.94</v>
      </c>
    </row>
    <row r="456" customFormat="false" ht="15" hidden="false" customHeight="true" outlineLevel="0" collapsed="false">
      <c r="A456" s="282" t="s">
        <v>2769</v>
      </c>
      <c r="B456" s="283" t="s">
        <v>2858</v>
      </c>
      <c r="C456" s="284" t="s">
        <v>109</v>
      </c>
      <c r="D456" s="284" t="s">
        <v>2859</v>
      </c>
      <c r="E456" s="284" t="s">
        <v>2768</v>
      </c>
      <c r="F456" s="284"/>
      <c r="G456" s="285" t="s">
        <v>2798</v>
      </c>
      <c r="H456" s="286" t="n">
        <v>0.8</v>
      </c>
      <c r="I456" s="287" t="n">
        <v>21.01</v>
      </c>
      <c r="J456" s="288" t="n">
        <v>16.8</v>
      </c>
    </row>
    <row r="457" customFormat="false" ht="15" hidden="false" customHeight="true" outlineLevel="0" collapsed="false">
      <c r="A457" s="282" t="s">
        <v>2769</v>
      </c>
      <c r="B457" s="283" t="s">
        <v>3007</v>
      </c>
      <c r="C457" s="284" t="s">
        <v>109</v>
      </c>
      <c r="D457" s="284" t="s">
        <v>3008</v>
      </c>
      <c r="E457" s="284" t="s">
        <v>2768</v>
      </c>
      <c r="F457" s="284"/>
      <c r="G457" s="285" t="s">
        <v>2798</v>
      </c>
      <c r="H457" s="286" t="n">
        <v>1.6</v>
      </c>
      <c r="I457" s="287" t="n">
        <v>20.91</v>
      </c>
      <c r="J457" s="288" t="n">
        <v>33.45</v>
      </c>
    </row>
    <row r="458" customFormat="false" ht="15" hidden="false" customHeight="true" outlineLevel="0" collapsed="false">
      <c r="A458" s="282" t="s">
        <v>2769</v>
      </c>
      <c r="B458" s="283" t="s">
        <v>2860</v>
      </c>
      <c r="C458" s="284" t="s">
        <v>109</v>
      </c>
      <c r="D458" s="284" t="s">
        <v>2861</v>
      </c>
      <c r="E458" s="284" t="s">
        <v>2768</v>
      </c>
      <c r="F458" s="284"/>
      <c r="G458" s="285" t="s">
        <v>2798</v>
      </c>
      <c r="H458" s="286" t="n">
        <v>2.8</v>
      </c>
      <c r="I458" s="287" t="n">
        <v>14.91</v>
      </c>
      <c r="J458" s="288" t="n">
        <v>41.74</v>
      </c>
    </row>
    <row r="459" customFormat="false" ht="51" hidden="false" customHeight="true" outlineLevel="0" collapsed="false">
      <c r="A459" s="282" t="s">
        <v>2769</v>
      </c>
      <c r="B459" s="283" t="s">
        <v>3009</v>
      </c>
      <c r="C459" s="284" t="s">
        <v>109</v>
      </c>
      <c r="D459" s="284" t="s">
        <v>3010</v>
      </c>
      <c r="E459" s="284" t="s">
        <v>2768</v>
      </c>
      <c r="F459" s="284"/>
      <c r="G459" s="285" t="s">
        <v>242</v>
      </c>
      <c r="H459" s="286" t="n">
        <v>0.006</v>
      </c>
      <c r="I459" s="287" t="n">
        <v>448.47</v>
      </c>
      <c r="J459" s="288" t="n">
        <v>2.69</v>
      </c>
    </row>
    <row r="460" customFormat="false" ht="38.25" hidden="false" customHeight="true" outlineLevel="0" collapsed="false">
      <c r="A460" s="259" t="s">
        <v>2725</v>
      </c>
      <c r="B460" s="260" t="s">
        <v>3011</v>
      </c>
      <c r="C460" s="261" t="s">
        <v>109</v>
      </c>
      <c r="D460" s="261" t="s">
        <v>3012</v>
      </c>
      <c r="E460" s="261" t="s">
        <v>2728</v>
      </c>
      <c r="F460" s="261"/>
      <c r="G460" s="262" t="s">
        <v>164</v>
      </c>
      <c r="H460" s="263" t="n">
        <v>1</v>
      </c>
      <c r="I460" s="264" t="n">
        <v>367.72</v>
      </c>
      <c r="J460" s="265" t="n">
        <v>367.72</v>
      </c>
    </row>
    <row r="461" customFormat="false" ht="25.5" hidden="false" customHeight="true" outlineLevel="0" collapsed="false">
      <c r="A461" s="259" t="s">
        <v>2725</v>
      </c>
      <c r="B461" s="260" t="s">
        <v>3013</v>
      </c>
      <c r="C461" s="261" t="s">
        <v>109</v>
      </c>
      <c r="D461" s="261" t="s">
        <v>3014</v>
      </c>
      <c r="E461" s="261" t="s">
        <v>2728</v>
      </c>
      <c r="F461" s="261"/>
      <c r="G461" s="262" t="s">
        <v>164</v>
      </c>
      <c r="H461" s="263" t="n">
        <v>1</v>
      </c>
      <c r="I461" s="264" t="n">
        <v>10.54</v>
      </c>
      <c r="J461" s="265" t="n">
        <v>10.54</v>
      </c>
    </row>
    <row r="462" customFormat="false" ht="15" hidden="false" customHeight="false" outlineLevel="0" collapsed="false">
      <c r="A462" s="266"/>
      <c r="B462" s="267"/>
      <c r="C462" s="267"/>
      <c r="D462" s="267"/>
      <c r="E462" s="267" t="s">
        <v>2748</v>
      </c>
      <c r="F462" s="268" t="n">
        <v>60.23</v>
      </c>
      <c r="G462" s="267" t="s">
        <v>2749</v>
      </c>
      <c r="H462" s="268" t="n">
        <v>0</v>
      </c>
      <c r="I462" s="267" t="s">
        <v>2750</v>
      </c>
      <c r="J462" s="269" t="n">
        <v>60.23</v>
      </c>
    </row>
    <row r="463" customFormat="false" ht="25.5" hidden="false" customHeight="true" outlineLevel="0" collapsed="false">
      <c r="A463" s="266"/>
      <c r="B463" s="267"/>
      <c r="C463" s="267"/>
      <c r="D463" s="267"/>
      <c r="E463" s="267" t="s">
        <v>2751</v>
      </c>
      <c r="F463" s="268" t="n">
        <v>127.03</v>
      </c>
      <c r="G463" s="267"/>
      <c r="H463" s="267" t="s">
        <v>2752</v>
      </c>
      <c r="I463" s="267"/>
      <c r="J463" s="269" t="n">
        <v>599.97</v>
      </c>
    </row>
    <row r="464" customFormat="false" ht="15" hidden="false" customHeight="true" outlineLevel="0" collapsed="false">
      <c r="A464" s="270" t="s">
        <v>2753</v>
      </c>
      <c r="B464" s="270"/>
      <c r="C464" s="270"/>
      <c r="D464" s="270"/>
      <c r="E464" s="270"/>
      <c r="F464" s="270"/>
      <c r="G464" s="270"/>
      <c r="H464" s="270"/>
      <c r="I464" s="270"/>
      <c r="J464" s="270"/>
    </row>
    <row r="465" customFormat="false" ht="15.75" hidden="false" customHeight="true" outlineLevel="0" collapsed="false">
      <c r="A465" s="271" t="s">
        <v>3015</v>
      </c>
      <c r="B465" s="271"/>
      <c r="C465" s="271"/>
      <c r="D465" s="271"/>
      <c r="E465" s="271"/>
      <c r="F465" s="271"/>
      <c r="G465" s="271"/>
      <c r="H465" s="271"/>
      <c r="I465" s="271"/>
      <c r="J465" s="271"/>
    </row>
    <row r="466" customFormat="false" ht="15.75" hidden="false" customHeight="false" outlineLevel="0" collapsed="false">
      <c r="A466" s="272"/>
      <c r="B466" s="273"/>
      <c r="C466" s="273"/>
      <c r="D466" s="273"/>
      <c r="E466" s="273"/>
      <c r="F466" s="273"/>
      <c r="G466" s="273"/>
      <c r="H466" s="273"/>
      <c r="I466" s="273"/>
      <c r="J466" s="274"/>
    </row>
    <row r="467" customFormat="false" ht="25.5" hidden="false" customHeight="true" outlineLevel="0" collapsed="false">
      <c r="A467" s="275" t="s">
        <v>2723</v>
      </c>
      <c r="B467" s="276" t="s">
        <v>563</v>
      </c>
      <c r="C467" s="277" t="s">
        <v>203</v>
      </c>
      <c r="D467" s="277" t="s">
        <v>564</v>
      </c>
      <c r="E467" s="277" t="s">
        <v>2806</v>
      </c>
      <c r="F467" s="277"/>
      <c r="G467" s="278" t="s">
        <v>168</v>
      </c>
      <c r="H467" s="279" t="n">
        <v>1</v>
      </c>
      <c r="I467" s="280" t="n">
        <v>61.99</v>
      </c>
      <c r="J467" s="281" t="n">
        <v>61.99</v>
      </c>
    </row>
    <row r="468" customFormat="false" ht="25.5" hidden="false" customHeight="true" outlineLevel="0" collapsed="false">
      <c r="A468" s="282" t="s">
        <v>2769</v>
      </c>
      <c r="B468" s="283" t="s">
        <v>2807</v>
      </c>
      <c r="C468" s="284" t="s">
        <v>109</v>
      </c>
      <c r="D468" s="284" t="s">
        <v>2808</v>
      </c>
      <c r="E468" s="284" t="s">
        <v>2768</v>
      </c>
      <c r="F468" s="284"/>
      <c r="G468" s="285" t="s">
        <v>2798</v>
      </c>
      <c r="H468" s="286" t="n">
        <v>0.55</v>
      </c>
      <c r="I468" s="287" t="n">
        <v>16.28</v>
      </c>
      <c r="J468" s="288" t="n">
        <v>8.95</v>
      </c>
    </row>
    <row r="469" customFormat="false" ht="25.5" hidden="false" customHeight="true" outlineLevel="0" collapsed="false">
      <c r="A469" s="282" t="s">
        <v>2769</v>
      </c>
      <c r="B469" s="283" t="s">
        <v>2809</v>
      </c>
      <c r="C469" s="284" t="s">
        <v>109</v>
      </c>
      <c r="D469" s="284" t="s">
        <v>2810</v>
      </c>
      <c r="E469" s="284" t="s">
        <v>2768</v>
      </c>
      <c r="F469" s="284"/>
      <c r="G469" s="285" t="s">
        <v>2798</v>
      </c>
      <c r="H469" s="286" t="n">
        <v>0.55</v>
      </c>
      <c r="I469" s="287" t="n">
        <v>20.59</v>
      </c>
      <c r="J469" s="288" t="n">
        <v>11.32</v>
      </c>
    </row>
    <row r="470" customFormat="false" ht="25.5" hidden="false" customHeight="true" outlineLevel="0" collapsed="false">
      <c r="A470" s="259" t="s">
        <v>2725</v>
      </c>
      <c r="B470" s="260" t="s">
        <v>3016</v>
      </c>
      <c r="C470" s="261" t="s">
        <v>109</v>
      </c>
      <c r="D470" s="261" t="s">
        <v>3017</v>
      </c>
      <c r="E470" s="261" t="s">
        <v>2728</v>
      </c>
      <c r="F470" s="261"/>
      <c r="G470" s="262" t="s">
        <v>168</v>
      </c>
      <c r="H470" s="263" t="n">
        <v>0.024</v>
      </c>
      <c r="I470" s="264" t="n">
        <v>69.26</v>
      </c>
      <c r="J470" s="265" t="n">
        <v>1.66</v>
      </c>
    </row>
    <row r="471" customFormat="false" ht="15" hidden="false" customHeight="true" outlineLevel="0" collapsed="false">
      <c r="A471" s="259" t="s">
        <v>2725</v>
      </c>
      <c r="B471" s="260" t="s">
        <v>3018</v>
      </c>
      <c r="C471" s="261" t="s">
        <v>109</v>
      </c>
      <c r="D471" s="261" t="s">
        <v>3019</v>
      </c>
      <c r="E471" s="261" t="s">
        <v>2728</v>
      </c>
      <c r="F471" s="261"/>
      <c r="G471" s="262" t="s">
        <v>168</v>
      </c>
      <c r="H471" s="263" t="n">
        <v>0.07</v>
      </c>
      <c r="I471" s="264" t="n">
        <v>3.6</v>
      </c>
      <c r="J471" s="265" t="n">
        <v>0.25</v>
      </c>
    </row>
    <row r="472" customFormat="false" ht="38.25" hidden="false" customHeight="true" outlineLevel="0" collapsed="false">
      <c r="A472" s="259" t="s">
        <v>2725</v>
      </c>
      <c r="B472" s="260" t="s">
        <v>3020</v>
      </c>
      <c r="C472" s="261" t="s">
        <v>109</v>
      </c>
      <c r="D472" s="261" t="s">
        <v>3021</v>
      </c>
      <c r="E472" s="261" t="s">
        <v>2728</v>
      </c>
      <c r="F472" s="261"/>
      <c r="G472" s="262" t="s">
        <v>168</v>
      </c>
      <c r="H472" s="263" t="n">
        <v>1</v>
      </c>
      <c r="I472" s="264" t="n">
        <v>39.81</v>
      </c>
      <c r="J472" s="265" t="n">
        <v>39.81</v>
      </c>
    </row>
    <row r="473" customFormat="false" ht="15" hidden="false" customHeight="false" outlineLevel="0" collapsed="false">
      <c r="A473" s="266"/>
      <c r="B473" s="267"/>
      <c r="C473" s="267"/>
      <c r="D473" s="267"/>
      <c r="E473" s="267" t="s">
        <v>2748</v>
      </c>
      <c r="F473" s="268" t="n">
        <v>13.85</v>
      </c>
      <c r="G473" s="267" t="s">
        <v>2749</v>
      </c>
      <c r="H473" s="268" t="n">
        <v>0</v>
      </c>
      <c r="I473" s="267" t="s">
        <v>2750</v>
      </c>
      <c r="J473" s="269" t="n">
        <v>13.85</v>
      </c>
    </row>
    <row r="474" customFormat="false" ht="25.5" hidden="false" customHeight="true" outlineLevel="0" collapsed="false">
      <c r="A474" s="266"/>
      <c r="B474" s="267"/>
      <c r="C474" s="267"/>
      <c r="D474" s="267"/>
      <c r="E474" s="267" t="s">
        <v>2751</v>
      </c>
      <c r="F474" s="268" t="n">
        <v>16.65</v>
      </c>
      <c r="G474" s="267"/>
      <c r="H474" s="267" t="s">
        <v>2752</v>
      </c>
      <c r="I474" s="267"/>
      <c r="J474" s="269" t="n">
        <v>78.64</v>
      </c>
    </row>
    <row r="475" customFormat="false" ht="15" hidden="false" customHeight="true" outlineLevel="0" collapsed="false">
      <c r="A475" s="270" t="s">
        <v>2753</v>
      </c>
      <c r="B475" s="270"/>
      <c r="C475" s="270"/>
      <c r="D475" s="270"/>
      <c r="E475" s="270"/>
      <c r="F475" s="270"/>
      <c r="G475" s="270"/>
      <c r="H475" s="270"/>
      <c r="I475" s="270"/>
      <c r="J475" s="270"/>
    </row>
    <row r="476" customFormat="false" ht="15.75" hidden="false" customHeight="true" outlineLevel="0" collapsed="false">
      <c r="A476" s="271" t="s">
        <v>3022</v>
      </c>
      <c r="B476" s="271"/>
      <c r="C476" s="271"/>
      <c r="D476" s="271"/>
      <c r="E476" s="271"/>
      <c r="F476" s="271"/>
      <c r="G476" s="271"/>
      <c r="H476" s="271"/>
      <c r="I476" s="271"/>
      <c r="J476" s="271"/>
    </row>
    <row r="477" customFormat="false" ht="15.75" hidden="false" customHeight="false" outlineLevel="0" collapsed="false">
      <c r="A477" s="272"/>
      <c r="B477" s="273"/>
      <c r="C477" s="273"/>
      <c r="D477" s="273"/>
      <c r="E477" s="273"/>
      <c r="F477" s="273"/>
      <c r="G477" s="273"/>
      <c r="H477" s="273"/>
      <c r="I477" s="273"/>
      <c r="J477" s="274"/>
    </row>
    <row r="478" customFormat="false" ht="25.5" hidden="false" customHeight="true" outlineLevel="0" collapsed="false">
      <c r="A478" s="275" t="s">
        <v>2723</v>
      </c>
      <c r="B478" s="276" t="s">
        <v>585</v>
      </c>
      <c r="C478" s="277" t="s">
        <v>203</v>
      </c>
      <c r="D478" s="277" t="s">
        <v>586</v>
      </c>
      <c r="E478" s="277" t="s">
        <v>2874</v>
      </c>
      <c r="F478" s="277"/>
      <c r="G478" s="278" t="s">
        <v>168</v>
      </c>
      <c r="H478" s="279" t="n">
        <v>1</v>
      </c>
      <c r="I478" s="280" t="n">
        <v>72.94</v>
      </c>
      <c r="J478" s="281" t="n">
        <v>72.94</v>
      </c>
    </row>
    <row r="479" customFormat="false" ht="25.5" hidden="false" customHeight="true" outlineLevel="0" collapsed="false">
      <c r="A479" s="282" t="s">
        <v>2769</v>
      </c>
      <c r="B479" s="283" t="s">
        <v>2889</v>
      </c>
      <c r="C479" s="284" t="s">
        <v>109</v>
      </c>
      <c r="D479" s="284" t="s">
        <v>2890</v>
      </c>
      <c r="E479" s="284" t="s">
        <v>2768</v>
      </c>
      <c r="F479" s="284"/>
      <c r="G479" s="285" t="s">
        <v>2798</v>
      </c>
      <c r="H479" s="286" t="n">
        <v>1</v>
      </c>
      <c r="I479" s="287" t="n">
        <v>16.75</v>
      </c>
      <c r="J479" s="288" t="n">
        <v>16.75</v>
      </c>
    </row>
    <row r="480" customFormat="false" ht="15" hidden="false" customHeight="true" outlineLevel="0" collapsed="false">
      <c r="A480" s="282" t="s">
        <v>2769</v>
      </c>
      <c r="B480" s="283" t="s">
        <v>2884</v>
      </c>
      <c r="C480" s="284" t="s">
        <v>109</v>
      </c>
      <c r="D480" s="284" t="s">
        <v>2885</v>
      </c>
      <c r="E480" s="284" t="s">
        <v>2768</v>
      </c>
      <c r="F480" s="284"/>
      <c r="G480" s="285" t="s">
        <v>2798</v>
      </c>
      <c r="H480" s="286" t="n">
        <v>1</v>
      </c>
      <c r="I480" s="287" t="n">
        <v>21.19</v>
      </c>
      <c r="J480" s="288" t="n">
        <v>21.19</v>
      </c>
    </row>
    <row r="481" customFormat="false" ht="25.5" hidden="false" customHeight="true" outlineLevel="0" collapsed="false">
      <c r="A481" s="259" t="s">
        <v>2725</v>
      </c>
      <c r="B481" s="260" t="s">
        <v>3023</v>
      </c>
      <c r="C481" s="261" t="s">
        <v>109</v>
      </c>
      <c r="D481" s="261" t="s">
        <v>3024</v>
      </c>
      <c r="E481" s="261" t="s">
        <v>2728</v>
      </c>
      <c r="F481" s="261"/>
      <c r="G481" s="262" t="s">
        <v>168</v>
      </c>
      <c r="H481" s="263" t="n">
        <v>1</v>
      </c>
      <c r="I481" s="264" t="n">
        <v>35</v>
      </c>
      <c r="J481" s="265" t="n">
        <v>35</v>
      </c>
    </row>
    <row r="482" customFormat="false" ht="15" hidden="false" customHeight="false" outlineLevel="0" collapsed="false">
      <c r="A482" s="266"/>
      <c r="B482" s="267"/>
      <c r="C482" s="267"/>
      <c r="D482" s="267"/>
      <c r="E482" s="267" t="s">
        <v>2748</v>
      </c>
      <c r="F482" s="268" t="n">
        <v>25.44</v>
      </c>
      <c r="G482" s="267" t="s">
        <v>2749</v>
      </c>
      <c r="H482" s="268" t="n">
        <v>0</v>
      </c>
      <c r="I482" s="267" t="s">
        <v>2750</v>
      </c>
      <c r="J482" s="269" t="n">
        <v>25.44</v>
      </c>
    </row>
    <row r="483" customFormat="false" ht="25.5" hidden="false" customHeight="true" outlineLevel="0" collapsed="false">
      <c r="A483" s="266"/>
      <c r="B483" s="267"/>
      <c r="C483" s="267"/>
      <c r="D483" s="267"/>
      <c r="E483" s="267" t="s">
        <v>2751</v>
      </c>
      <c r="F483" s="268" t="n">
        <v>19.59</v>
      </c>
      <c r="G483" s="267"/>
      <c r="H483" s="267" t="s">
        <v>2752</v>
      </c>
      <c r="I483" s="267"/>
      <c r="J483" s="269" t="n">
        <v>92.53</v>
      </c>
    </row>
    <row r="484" customFormat="false" ht="15" hidden="false" customHeight="true" outlineLevel="0" collapsed="false">
      <c r="A484" s="270" t="s">
        <v>2753</v>
      </c>
      <c r="B484" s="270"/>
      <c r="C484" s="270"/>
      <c r="D484" s="270"/>
      <c r="E484" s="270"/>
      <c r="F484" s="270"/>
      <c r="G484" s="270"/>
      <c r="H484" s="270"/>
      <c r="I484" s="270"/>
      <c r="J484" s="270"/>
    </row>
    <row r="485" customFormat="false" ht="15.75" hidden="false" customHeight="true" outlineLevel="0" collapsed="false">
      <c r="A485" s="271" t="s">
        <v>3025</v>
      </c>
      <c r="B485" s="271"/>
      <c r="C485" s="271"/>
      <c r="D485" s="271"/>
      <c r="E485" s="271"/>
      <c r="F485" s="271"/>
      <c r="G485" s="271"/>
      <c r="H485" s="271"/>
      <c r="I485" s="271"/>
      <c r="J485" s="271"/>
    </row>
    <row r="486" customFormat="false" ht="15.75" hidden="false" customHeight="false" outlineLevel="0" collapsed="false">
      <c r="A486" s="272"/>
      <c r="B486" s="273"/>
      <c r="C486" s="273"/>
      <c r="D486" s="273"/>
      <c r="E486" s="273"/>
      <c r="F486" s="273"/>
      <c r="G486" s="273"/>
      <c r="H486" s="273"/>
      <c r="I486" s="273"/>
      <c r="J486" s="274"/>
    </row>
    <row r="487" customFormat="false" ht="25.5" hidden="false" customHeight="true" outlineLevel="0" collapsed="false">
      <c r="A487" s="275" t="s">
        <v>2723</v>
      </c>
      <c r="B487" s="276" t="s">
        <v>588</v>
      </c>
      <c r="C487" s="277" t="s">
        <v>203</v>
      </c>
      <c r="D487" s="277" t="s">
        <v>589</v>
      </c>
      <c r="E487" s="277" t="s">
        <v>2806</v>
      </c>
      <c r="F487" s="277"/>
      <c r="G487" s="278" t="s">
        <v>168</v>
      </c>
      <c r="H487" s="279" t="n">
        <v>1</v>
      </c>
      <c r="I487" s="280" t="n">
        <v>2391.64</v>
      </c>
      <c r="J487" s="281" t="n">
        <v>2391.64</v>
      </c>
    </row>
    <row r="488" customFormat="false" ht="25.5" hidden="false" customHeight="true" outlineLevel="0" collapsed="false">
      <c r="A488" s="282" t="s">
        <v>2769</v>
      </c>
      <c r="B488" s="283" t="s">
        <v>2807</v>
      </c>
      <c r="C488" s="284" t="s">
        <v>109</v>
      </c>
      <c r="D488" s="284" t="s">
        <v>2808</v>
      </c>
      <c r="E488" s="284" t="s">
        <v>2768</v>
      </c>
      <c r="F488" s="284"/>
      <c r="G488" s="285" t="s">
        <v>2798</v>
      </c>
      <c r="H488" s="286" t="n">
        <v>7.7</v>
      </c>
      <c r="I488" s="287" t="n">
        <v>16.28</v>
      </c>
      <c r="J488" s="288" t="n">
        <v>125.35</v>
      </c>
    </row>
    <row r="489" customFormat="false" ht="25.5" hidden="false" customHeight="true" outlineLevel="0" collapsed="false">
      <c r="A489" s="282" t="s">
        <v>2769</v>
      </c>
      <c r="B489" s="283" t="s">
        <v>2809</v>
      </c>
      <c r="C489" s="284" t="s">
        <v>109</v>
      </c>
      <c r="D489" s="284" t="s">
        <v>2810</v>
      </c>
      <c r="E489" s="284" t="s">
        <v>2768</v>
      </c>
      <c r="F489" s="284"/>
      <c r="G489" s="285" t="s">
        <v>2798</v>
      </c>
      <c r="H489" s="286" t="n">
        <v>7.7</v>
      </c>
      <c r="I489" s="287" t="n">
        <v>20.59</v>
      </c>
      <c r="J489" s="288" t="n">
        <v>158.54</v>
      </c>
    </row>
    <row r="490" customFormat="false" ht="25.5" hidden="false" customHeight="true" outlineLevel="0" collapsed="false">
      <c r="A490" s="259" t="s">
        <v>2725</v>
      </c>
      <c r="B490" s="260" t="s">
        <v>3026</v>
      </c>
      <c r="C490" s="261" t="s">
        <v>109</v>
      </c>
      <c r="D490" s="261" t="s">
        <v>3027</v>
      </c>
      <c r="E490" s="261" t="s">
        <v>2728</v>
      </c>
      <c r="F490" s="261"/>
      <c r="G490" s="262" t="s">
        <v>168</v>
      </c>
      <c r="H490" s="263" t="n">
        <v>1</v>
      </c>
      <c r="I490" s="264" t="n">
        <v>7.49</v>
      </c>
      <c r="J490" s="265" t="n">
        <v>7.49</v>
      </c>
    </row>
    <row r="491" customFormat="false" ht="25.5" hidden="false" customHeight="true" outlineLevel="0" collapsed="false">
      <c r="A491" s="259" t="s">
        <v>2725</v>
      </c>
      <c r="B491" s="260" t="s">
        <v>3028</v>
      </c>
      <c r="C491" s="261" t="s">
        <v>109</v>
      </c>
      <c r="D491" s="261" t="s">
        <v>3029</v>
      </c>
      <c r="E491" s="261" t="s">
        <v>2728</v>
      </c>
      <c r="F491" s="261"/>
      <c r="G491" s="262" t="s">
        <v>168</v>
      </c>
      <c r="H491" s="263" t="n">
        <v>2</v>
      </c>
      <c r="I491" s="264" t="n">
        <v>12.85</v>
      </c>
      <c r="J491" s="265" t="n">
        <v>25.7</v>
      </c>
    </row>
    <row r="492" customFormat="false" ht="25.5" hidden="false" customHeight="true" outlineLevel="0" collapsed="false">
      <c r="A492" s="259" t="s">
        <v>2725</v>
      </c>
      <c r="B492" s="260" t="s">
        <v>3030</v>
      </c>
      <c r="C492" s="261" t="s">
        <v>109</v>
      </c>
      <c r="D492" s="261" t="s">
        <v>3031</v>
      </c>
      <c r="E492" s="261" t="s">
        <v>2728</v>
      </c>
      <c r="F492" s="261"/>
      <c r="G492" s="262" t="s">
        <v>168</v>
      </c>
      <c r="H492" s="263" t="n">
        <v>1</v>
      </c>
      <c r="I492" s="264" t="n">
        <v>11.8</v>
      </c>
      <c r="J492" s="265" t="n">
        <v>11.8</v>
      </c>
    </row>
    <row r="493" customFormat="false" ht="15" hidden="false" customHeight="true" outlineLevel="0" collapsed="false">
      <c r="A493" s="259" t="s">
        <v>2725</v>
      </c>
      <c r="B493" s="260" t="s">
        <v>3032</v>
      </c>
      <c r="C493" s="261" t="s">
        <v>109</v>
      </c>
      <c r="D493" s="261" t="s">
        <v>3033</v>
      </c>
      <c r="E493" s="261" t="s">
        <v>2728</v>
      </c>
      <c r="F493" s="261"/>
      <c r="G493" s="262" t="s">
        <v>168</v>
      </c>
      <c r="H493" s="263" t="n">
        <v>0.4</v>
      </c>
      <c r="I493" s="264" t="n">
        <v>5.54</v>
      </c>
      <c r="J493" s="265" t="n">
        <v>2.21</v>
      </c>
    </row>
    <row r="494" customFormat="false" ht="15" hidden="false" customHeight="true" outlineLevel="0" collapsed="false">
      <c r="A494" s="259" t="s">
        <v>2725</v>
      </c>
      <c r="B494" s="260" t="s">
        <v>3018</v>
      </c>
      <c r="C494" s="261" t="s">
        <v>109</v>
      </c>
      <c r="D494" s="261" t="s">
        <v>3019</v>
      </c>
      <c r="E494" s="261" t="s">
        <v>2728</v>
      </c>
      <c r="F494" s="261"/>
      <c r="G494" s="262" t="s">
        <v>168</v>
      </c>
      <c r="H494" s="263" t="n">
        <v>0.3</v>
      </c>
      <c r="I494" s="264" t="n">
        <v>3.6</v>
      </c>
      <c r="J494" s="265" t="n">
        <v>1.08</v>
      </c>
    </row>
    <row r="495" customFormat="false" ht="25.5" hidden="false" customHeight="true" outlineLevel="0" collapsed="false">
      <c r="A495" s="259" t="s">
        <v>2725</v>
      </c>
      <c r="B495" s="260" t="s">
        <v>3034</v>
      </c>
      <c r="C495" s="261" t="s">
        <v>109</v>
      </c>
      <c r="D495" s="261" t="s">
        <v>3035</v>
      </c>
      <c r="E495" s="261" t="s">
        <v>2728</v>
      </c>
      <c r="F495" s="261"/>
      <c r="G495" s="262" t="s">
        <v>168</v>
      </c>
      <c r="H495" s="263" t="n">
        <v>1</v>
      </c>
      <c r="I495" s="264" t="n">
        <v>1.46</v>
      </c>
      <c r="J495" s="265" t="n">
        <v>1.46</v>
      </c>
    </row>
    <row r="496" customFormat="false" ht="25.5" hidden="false" customHeight="true" outlineLevel="0" collapsed="false">
      <c r="A496" s="259" t="s">
        <v>2725</v>
      </c>
      <c r="B496" s="260" t="s">
        <v>3036</v>
      </c>
      <c r="C496" s="261" t="s">
        <v>109</v>
      </c>
      <c r="D496" s="261" t="s">
        <v>3037</v>
      </c>
      <c r="E496" s="261" t="s">
        <v>2728</v>
      </c>
      <c r="F496" s="261"/>
      <c r="G496" s="262" t="s">
        <v>168</v>
      </c>
      <c r="H496" s="263" t="n">
        <v>1</v>
      </c>
      <c r="I496" s="264" t="n">
        <v>2.77</v>
      </c>
      <c r="J496" s="265" t="n">
        <v>2.77</v>
      </c>
    </row>
    <row r="497" customFormat="false" ht="25.5" hidden="false" customHeight="true" outlineLevel="0" collapsed="false">
      <c r="A497" s="259" t="s">
        <v>2725</v>
      </c>
      <c r="B497" s="260" t="s">
        <v>3038</v>
      </c>
      <c r="C497" s="261" t="s">
        <v>109</v>
      </c>
      <c r="D497" s="261" t="s">
        <v>3039</v>
      </c>
      <c r="E497" s="261" t="s">
        <v>2728</v>
      </c>
      <c r="F497" s="261"/>
      <c r="G497" s="262" t="s">
        <v>269</v>
      </c>
      <c r="H497" s="263" t="n">
        <v>1.5</v>
      </c>
      <c r="I497" s="264" t="n">
        <v>2.49</v>
      </c>
      <c r="J497" s="265" t="n">
        <v>3.73</v>
      </c>
    </row>
    <row r="498" customFormat="false" ht="25.5" hidden="false" customHeight="true" outlineLevel="0" collapsed="false">
      <c r="A498" s="259" t="s">
        <v>2725</v>
      </c>
      <c r="B498" s="260" t="s">
        <v>3040</v>
      </c>
      <c r="C498" s="261" t="s">
        <v>109</v>
      </c>
      <c r="D498" s="261" t="s">
        <v>3041</v>
      </c>
      <c r="E498" s="261" t="s">
        <v>2728</v>
      </c>
      <c r="F498" s="261"/>
      <c r="G498" s="262" t="s">
        <v>269</v>
      </c>
      <c r="H498" s="263" t="n">
        <v>2</v>
      </c>
      <c r="I498" s="264" t="n">
        <v>5.59</v>
      </c>
      <c r="J498" s="265" t="n">
        <v>11.18</v>
      </c>
    </row>
    <row r="499" customFormat="false" ht="25.5" hidden="false" customHeight="true" outlineLevel="0" collapsed="false">
      <c r="A499" s="259" t="s">
        <v>2725</v>
      </c>
      <c r="B499" s="260" t="s">
        <v>3042</v>
      </c>
      <c r="C499" s="261" t="s">
        <v>109</v>
      </c>
      <c r="D499" s="261" t="s">
        <v>3043</v>
      </c>
      <c r="E499" s="261" t="s">
        <v>2728</v>
      </c>
      <c r="F499" s="261"/>
      <c r="G499" s="262" t="s">
        <v>168</v>
      </c>
      <c r="H499" s="263" t="n">
        <v>1</v>
      </c>
      <c r="I499" s="264" t="n">
        <v>27.73</v>
      </c>
      <c r="J499" s="265" t="n">
        <v>27.73</v>
      </c>
    </row>
    <row r="500" customFormat="false" ht="38.25" hidden="false" customHeight="true" outlineLevel="0" collapsed="false">
      <c r="A500" s="259" t="s">
        <v>2725</v>
      </c>
      <c r="B500" s="260" t="s">
        <v>3044</v>
      </c>
      <c r="C500" s="261" t="s">
        <v>109</v>
      </c>
      <c r="D500" s="261" t="s">
        <v>3045</v>
      </c>
      <c r="E500" s="261" t="s">
        <v>2728</v>
      </c>
      <c r="F500" s="261"/>
      <c r="G500" s="262" t="s">
        <v>168</v>
      </c>
      <c r="H500" s="263" t="n">
        <v>1</v>
      </c>
      <c r="I500" s="264" t="n">
        <v>12.14</v>
      </c>
      <c r="J500" s="265" t="n">
        <v>12.14</v>
      </c>
    </row>
    <row r="501" customFormat="false" ht="15" hidden="false" customHeight="true" outlineLevel="0" collapsed="false">
      <c r="A501" s="259" t="s">
        <v>2725</v>
      </c>
      <c r="B501" s="260" t="s">
        <v>3046</v>
      </c>
      <c r="C501" s="261" t="s">
        <v>2892</v>
      </c>
      <c r="D501" s="261" t="s">
        <v>3047</v>
      </c>
      <c r="E501" s="261" t="s">
        <v>2728</v>
      </c>
      <c r="F501" s="261"/>
      <c r="G501" s="262" t="s">
        <v>2894</v>
      </c>
      <c r="H501" s="263" t="n">
        <v>1</v>
      </c>
      <c r="I501" s="264" t="n">
        <v>2000.46</v>
      </c>
      <c r="J501" s="265" t="n">
        <v>2000.46</v>
      </c>
    </row>
    <row r="502" customFormat="false" ht="15" hidden="false" customHeight="false" outlineLevel="0" collapsed="false">
      <c r="A502" s="266"/>
      <c r="B502" s="267"/>
      <c r="C502" s="267"/>
      <c r="D502" s="267"/>
      <c r="E502" s="267" t="s">
        <v>2748</v>
      </c>
      <c r="F502" s="268" t="n">
        <v>193.95</v>
      </c>
      <c r="G502" s="267" t="s">
        <v>2749</v>
      </c>
      <c r="H502" s="268" t="n">
        <v>0</v>
      </c>
      <c r="I502" s="267" t="s">
        <v>2750</v>
      </c>
      <c r="J502" s="269" t="n">
        <v>193.95</v>
      </c>
    </row>
    <row r="503" customFormat="false" ht="25.5" hidden="false" customHeight="true" outlineLevel="0" collapsed="false">
      <c r="A503" s="266"/>
      <c r="B503" s="267"/>
      <c r="C503" s="267"/>
      <c r="D503" s="267"/>
      <c r="E503" s="267" t="s">
        <v>2751</v>
      </c>
      <c r="F503" s="268" t="n">
        <v>642.39</v>
      </c>
      <c r="G503" s="267"/>
      <c r="H503" s="267" t="s">
        <v>2752</v>
      </c>
      <c r="I503" s="267"/>
      <c r="J503" s="269" t="n">
        <v>3034.03</v>
      </c>
    </row>
    <row r="504" customFormat="false" ht="15" hidden="false" customHeight="true" outlineLevel="0" collapsed="false">
      <c r="A504" s="270" t="s">
        <v>2753</v>
      </c>
      <c r="B504" s="270"/>
      <c r="C504" s="270"/>
      <c r="D504" s="270"/>
      <c r="E504" s="270"/>
      <c r="F504" s="270"/>
      <c r="G504" s="270"/>
      <c r="H504" s="270"/>
      <c r="I504" s="270"/>
      <c r="J504" s="270"/>
    </row>
    <row r="505" customFormat="false" ht="15.75" hidden="false" customHeight="true" outlineLevel="0" collapsed="false">
      <c r="A505" s="271" t="s">
        <v>3048</v>
      </c>
      <c r="B505" s="271"/>
      <c r="C505" s="271"/>
      <c r="D505" s="271"/>
      <c r="E505" s="271"/>
      <c r="F505" s="271"/>
      <c r="G505" s="271"/>
      <c r="H505" s="271"/>
      <c r="I505" s="271"/>
      <c r="J505" s="271"/>
    </row>
    <row r="506" customFormat="false" ht="15.75" hidden="false" customHeight="false" outlineLevel="0" collapsed="false">
      <c r="A506" s="272"/>
      <c r="B506" s="273"/>
      <c r="C506" s="273"/>
      <c r="D506" s="273"/>
      <c r="E506" s="273"/>
      <c r="F506" s="273"/>
      <c r="G506" s="273"/>
      <c r="H506" s="273"/>
      <c r="I506" s="273"/>
      <c r="J506" s="274"/>
    </row>
    <row r="507" customFormat="false" ht="38.25" hidden="false" customHeight="true" outlineLevel="0" collapsed="false">
      <c r="A507" s="275" t="s">
        <v>2723</v>
      </c>
      <c r="B507" s="276" t="s">
        <v>591</v>
      </c>
      <c r="C507" s="277" t="s">
        <v>203</v>
      </c>
      <c r="D507" s="277" t="s">
        <v>592</v>
      </c>
      <c r="E507" s="277" t="s">
        <v>2806</v>
      </c>
      <c r="F507" s="277"/>
      <c r="G507" s="278" t="s">
        <v>168</v>
      </c>
      <c r="H507" s="279" t="n">
        <v>1</v>
      </c>
      <c r="I507" s="280" t="n">
        <v>1510.66</v>
      </c>
      <c r="J507" s="281" t="n">
        <v>1510.66</v>
      </c>
    </row>
    <row r="508" customFormat="false" ht="25.5" hidden="false" customHeight="true" outlineLevel="0" collapsed="false">
      <c r="A508" s="282" t="s">
        <v>2769</v>
      </c>
      <c r="B508" s="283" t="s">
        <v>3049</v>
      </c>
      <c r="C508" s="284" t="s">
        <v>109</v>
      </c>
      <c r="D508" s="284" t="s">
        <v>3050</v>
      </c>
      <c r="E508" s="284" t="s">
        <v>3051</v>
      </c>
      <c r="F508" s="284"/>
      <c r="G508" s="285" t="s">
        <v>168</v>
      </c>
      <c r="H508" s="286" t="n">
        <v>1</v>
      </c>
      <c r="I508" s="287" t="n">
        <v>559.15</v>
      </c>
      <c r="J508" s="288" t="n">
        <v>559.15</v>
      </c>
    </row>
    <row r="509" customFormat="false" ht="25.5" hidden="false" customHeight="true" outlineLevel="0" collapsed="false">
      <c r="A509" s="259" t="s">
        <v>2725</v>
      </c>
      <c r="B509" s="260" t="s">
        <v>3052</v>
      </c>
      <c r="C509" s="261" t="s">
        <v>203</v>
      </c>
      <c r="D509" s="261" t="s">
        <v>3053</v>
      </c>
      <c r="E509" s="261" t="s">
        <v>3054</v>
      </c>
      <c r="F509" s="261"/>
      <c r="G509" s="262" t="s">
        <v>168</v>
      </c>
      <c r="H509" s="263" t="n">
        <v>1</v>
      </c>
      <c r="I509" s="264" t="n">
        <v>951.51</v>
      </c>
      <c r="J509" s="265" t="n">
        <v>951.51</v>
      </c>
    </row>
    <row r="510" customFormat="false" ht="15" hidden="false" customHeight="false" outlineLevel="0" collapsed="false">
      <c r="A510" s="266"/>
      <c r="B510" s="267"/>
      <c r="C510" s="267"/>
      <c r="D510" s="267"/>
      <c r="E510" s="267" t="s">
        <v>2748</v>
      </c>
      <c r="F510" s="268" t="n">
        <v>413.55</v>
      </c>
      <c r="G510" s="267" t="s">
        <v>2749</v>
      </c>
      <c r="H510" s="268" t="n">
        <v>0</v>
      </c>
      <c r="I510" s="267" t="s">
        <v>2750</v>
      </c>
      <c r="J510" s="269" t="n">
        <v>413.55</v>
      </c>
    </row>
    <row r="511" customFormat="false" ht="26.25" hidden="false" customHeight="true" outlineLevel="0" collapsed="false">
      <c r="A511" s="266"/>
      <c r="B511" s="267"/>
      <c r="C511" s="267"/>
      <c r="D511" s="267"/>
      <c r="E511" s="267" t="s">
        <v>2751</v>
      </c>
      <c r="F511" s="268" t="n">
        <v>288.08</v>
      </c>
      <c r="G511" s="267"/>
      <c r="H511" s="267" t="s">
        <v>2752</v>
      </c>
      <c r="I511" s="267"/>
      <c r="J511" s="269" t="n">
        <v>1798.74</v>
      </c>
    </row>
    <row r="512" s="1" customFormat="true" ht="13.5" hidden="false" customHeight="false" outlineLevel="0" collapsed="false">
      <c r="A512" s="272"/>
      <c r="B512" s="273"/>
      <c r="C512" s="273"/>
      <c r="D512" s="273"/>
      <c r="E512" s="273"/>
      <c r="F512" s="273"/>
      <c r="G512" s="273"/>
      <c r="H512" s="273"/>
      <c r="I512" s="273"/>
      <c r="J512" s="274"/>
    </row>
    <row r="513" s="1" customFormat="true" ht="38.25" hidden="false" customHeight="true" outlineLevel="0" collapsed="false">
      <c r="A513" s="275" t="s">
        <v>2723</v>
      </c>
      <c r="B513" s="276" t="s">
        <v>594</v>
      </c>
      <c r="C513" s="277" t="s">
        <v>203</v>
      </c>
      <c r="D513" s="277" t="s">
        <v>595</v>
      </c>
      <c r="E513" s="277" t="s">
        <v>2840</v>
      </c>
      <c r="F513" s="277"/>
      <c r="G513" s="278" t="s">
        <v>242</v>
      </c>
      <c r="H513" s="279" t="n">
        <v>1</v>
      </c>
      <c r="I513" s="280" t="n">
        <v>579.7</v>
      </c>
      <c r="J513" s="281" t="n">
        <v>579.7</v>
      </c>
    </row>
    <row r="514" s="1" customFormat="true" ht="38.25" hidden="false" customHeight="true" outlineLevel="0" collapsed="false">
      <c r="A514" s="282" t="s">
        <v>2769</v>
      </c>
      <c r="B514" s="283" t="s">
        <v>3055</v>
      </c>
      <c r="C514" s="284" t="s">
        <v>109</v>
      </c>
      <c r="D514" s="284" t="s">
        <v>3056</v>
      </c>
      <c r="E514" s="284" t="s">
        <v>2840</v>
      </c>
      <c r="F514" s="284"/>
      <c r="G514" s="285" t="s">
        <v>242</v>
      </c>
      <c r="H514" s="286" t="n">
        <v>1</v>
      </c>
      <c r="I514" s="287" t="n">
        <v>339.86</v>
      </c>
      <c r="J514" s="288" t="n">
        <v>339.86</v>
      </c>
    </row>
    <row r="515" s="1" customFormat="true" ht="38.25" hidden="false" customHeight="true" outlineLevel="0" collapsed="false">
      <c r="A515" s="282" t="s">
        <v>2769</v>
      </c>
      <c r="B515" s="283" t="s">
        <v>2973</v>
      </c>
      <c r="C515" s="284" t="s">
        <v>109</v>
      </c>
      <c r="D515" s="284" t="s">
        <v>2974</v>
      </c>
      <c r="E515" s="284" t="s">
        <v>2840</v>
      </c>
      <c r="F515" s="284"/>
      <c r="G515" s="285" t="s">
        <v>164</v>
      </c>
      <c r="H515" s="286" t="n">
        <v>4</v>
      </c>
      <c r="I515" s="287" t="n">
        <v>59.96</v>
      </c>
      <c r="J515" s="288" t="n">
        <v>239.84</v>
      </c>
    </row>
    <row r="516" s="1" customFormat="true" ht="12.75" hidden="false" customHeight="false" outlineLevel="0" collapsed="false">
      <c r="A516" s="266"/>
      <c r="B516" s="267"/>
      <c r="C516" s="267"/>
      <c r="D516" s="267"/>
      <c r="E516" s="267" t="s">
        <v>2748</v>
      </c>
      <c r="F516" s="268" t="n">
        <v>149.12</v>
      </c>
      <c r="G516" s="267" t="s">
        <v>2749</v>
      </c>
      <c r="H516" s="268" t="n">
        <v>0</v>
      </c>
      <c r="I516" s="267" t="s">
        <v>2750</v>
      </c>
      <c r="J516" s="269" t="n">
        <v>149.12</v>
      </c>
    </row>
    <row r="517" s="1" customFormat="true" ht="26.25" hidden="false" customHeight="true" outlineLevel="0" collapsed="false">
      <c r="A517" s="266"/>
      <c r="B517" s="267"/>
      <c r="C517" s="267"/>
      <c r="D517" s="267"/>
      <c r="E517" s="267" t="s">
        <v>2751</v>
      </c>
      <c r="F517" s="268" t="n">
        <v>155.7</v>
      </c>
      <c r="G517" s="267"/>
      <c r="H517" s="267" t="s">
        <v>2752</v>
      </c>
      <c r="I517" s="267"/>
      <c r="J517" s="269" t="n">
        <v>735.4</v>
      </c>
    </row>
    <row r="518" s="1" customFormat="true" ht="13.5" hidden="false" customHeight="false" outlineLevel="0" collapsed="false">
      <c r="A518" s="272"/>
      <c r="B518" s="273"/>
      <c r="C518" s="273"/>
      <c r="D518" s="273"/>
      <c r="E518" s="273"/>
      <c r="F518" s="273"/>
      <c r="G518" s="273"/>
      <c r="H518" s="273"/>
      <c r="I518" s="273"/>
      <c r="J518" s="274"/>
    </row>
    <row r="519" s="1" customFormat="true" ht="38.25" hidden="false" customHeight="true" outlineLevel="0" collapsed="false">
      <c r="A519" s="275" t="s">
        <v>2723</v>
      </c>
      <c r="B519" s="276" t="s">
        <v>628</v>
      </c>
      <c r="C519" s="277" t="s">
        <v>203</v>
      </c>
      <c r="D519" s="277" t="s">
        <v>629</v>
      </c>
      <c r="E519" s="277" t="s">
        <v>2867</v>
      </c>
      <c r="F519" s="277"/>
      <c r="G519" s="278" t="s">
        <v>164</v>
      </c>
      <c r="H519" s="279" t="n">
        <v>1</v>
      </c>
      <c r="I519" s="280" t="n">
        <v>58.25</v>
      </c>
      <c r="J519" s="281" t="n">
        <v>58.25</v>
      </c>
    </row>
    <row r="520" customFormat="false" ht="15" hidden="false" customHeight="true" outlineLevel="0" collapsed="false">
      <c r="A520" s="282" t="s">
        <v>2769</v>
      </c>
      <c r="B520" s="283" t="s">
        <v>3057</v>
      </c>
      <c r="C520" s="284" t="s">
        <v>109</v>
      </c>
      <c r="D520" s="284" t="s">
        <v>3058</v>
      </c>
      <c r="E520" s="284" t="s">
        <v>2768</v>
      </c>
      <c r="F520" s="284"/>
      <c r="G520" s="285" t="s">
        <v>2798</v>
      </c>
      <c r="H520" s="286" t="n">
        <v>0.2703</v>
      </c>
      <c r="I520" s="287" t="n">
        <v>21.51</v>
      </c>
      <c r="J520" s="288" t="n">
        <v>5.81</v>
      </c>
    </row>
    <row r="521" s="1" customFormat="true" ht="12.75" hidden="false" customHeight="true" outlineLevel="0" collapsed="false">
      <c r="A521" s="282" t="s">
        <v>2769</v>
      </c>
      <c r="B521" s="283" t="s">
        <v>2860</v>
      </c>
      <c r="C521" s="284" t="s">
        <v>109</v>
      </c>
      <c r="D521" s="284" t="s">
        <v>2861</v>
      </c>
      <c r="E521" s="284" t="s">
        <v>2768</v>
      </c>
      <c r="F521" s="284"/>
      <c r="G521" s="285" t="s">
        <v>2798</v>
      </c>
      <c r="H521" s="286" t="n">
        <v>0.2703</v>
      </c>
      <c r="I521" s="287" t="n">
        <v>14.91</v>
      </c>
      <c r="J521" s="288" t="n">
        <v>4.03</v>
      </c>
    </row>
    <row r="522" s="1" customFormat="true" ht="51" hidden="false" customHeight="true" outlineLevel="0" collapsed="false">
      <c r="A522" s="282" t="s">
        <v>2769</v>
      </c>
      <c r="B522" s="283" t="s">
        <v>3059</v>
      </c>
      <c r="C522" s="284" t="s">
        <v>109</v>
      </c>
      <c r="D522" s="284" t="s">
        <v>3060</v>
      </c>
      <c r="E522" s="284" t="s">
        <v>2853</v>
      </c>
      <c r="F522" s="284"/>
      <c r="G522" s="285" t="s">
        <v>2854</v>
      </c>
      <c r="H522" s="286" t="n">
        <v>0.0055</v>
      </c>
      <c r="I522" s="287" t="n">
        <v>7.65</v>
      </c>
      <c r="J522" s="288" t="n">
        <v>0.04</v>
      </c>
    </row>
    <row r="523" s="1" customFormat="true" ht="51" hidden="false" customHeight="true" outlineLevel="0" collapsed="false">
      <c r="A523" s="282" t="s">
        <v>2769</v>
      </c>
      <c r="B523" s="283" t="s">
        <v>3061</v>
      </c>
      <c r="C523" s="284" t="s">
        <v>109</v>
      </c>
      <c r="D523" s="284" t="s">
        <v>3062</v>
      </c>
      <c r="E523" s="284" t="s">
        <v>2853</v>
      </c>
      <c r="F523" s="284"/>
      <c r="G523" s="285" t="s">
        <v>2857</v>
      </c>
      <c r="H523" s="286" t="n">
        <v>0.1297</v>
      </c>
      <c r="I523" s="287" t="n">
        <v>0.48</v>
      </c>
      <c r="J523" s="288" t="n">
        <v>0.06</v>
      </c>
    </row>
    <row r="524" s="1" customFormat="true" ht="63.75" hidden="false" customHeight="true" outlineLevel="0" collapsed="false">
      <c r="A524" s="282" t="s">
        <v>2769</v>
      </c>
      <c r="B524" s="283" t="s">
        <v>3063</v>
      </c>
      <c r="C524" s="284" t="s">
        <v>109</v>
      </c>
      <c r="D524" s="284" t="s">
        <v>3064</v>
      </c>
      <c r="E524" s="284" t="s">
        <v>2853</v>
      </c>
      <c r="F524" s="284"/>
      <c r="G524" s="285" t="s">
        <v>2854</v>
      </c>
      <c r="H524" s="286" t="n">
        <v>0.0135</v>
      </c>
      <c r="I524" s="287" t="n">
        <v>17.42</v>
      </c>
      <c r="J524" s="288" t="n">
        <v>0.23</v>
      </c>
    </row>
    <row r="525" s="1" customFormat="true" ht="63.75" hidden="false" customHeight="true" outlineLevel="0" collapsed="false">
      <c r="A525" s="282" t="s">
        <v>2769</v>
      </c>
      <c r="B525" s="283" t="s">
        <v>3065</v>
      </c>
      <c r="C525" s="284" t="s">
        <v>109</v>
      </c>
      <c r="D525" s="284" t="s">
        <v>3066</v>
      </c>
      <c r="E525" s="284" t="s">
        <v>2853</v>
      </c>
      <c r="F525" s="284"/>
      <c r="G525" s="285" t="s">
        <v>2857</v>
      </c>
      <c r="H525" s="286" t="n">
        <v>0.1217</v>
      </c>
      <c r="I525" s="287" t="n">
        <v>0.74</v>
      </c>
      <c r="J525" s="288" t="n">
        <v>0.09</v>
      </c>
    </row>
    <row r="526" s="1" customFormat="true" ht="25.5" hidden="false" customHeight="true" outlineLevel="0" collapsed="false">
      <c r="A526" s="259" t="s">
        <v>2725</v>
      </c>
      <c r="B526" s="260" t="s">
        <v>2936</v>
      </c>
      <c r="C526" s="261" t="s">
        <v>109</v>
      </c>
      <c r="D526" s="261" t="s">
        <v>2937</v>
      </c>
      <c r="E526" s="261" t="s">
        <v>2728</v>
      </c>
      <c r="F526" s="261"/>
      <c r="G526" s="262" t="s">
        <v>242</v>
      </c>
      <c r="H526" s="263" t="n">
        <v>0.0568</v>
      </c>
      <c r="I526" s="264" t="n">
        <v>73</v>
      </c>
      <c r="J526" s="265" t="n">
        <v>4.14</v>
      </c>
    </row>
    <row r="527" s="1" customFormat="true" ht="25.5" hidden="false" customHeight="true" outlineLevel="0" collapsed="false">
      <c r="A527" s="259" t="s">
        <v>2725</v>
      </c>
      <c r="B527" s="260" t="s">
        <v>3067</v>
      </c>
      <c r="C527" s="261" t="s">
        <v>109</v>
      </c>
      <c r="D527" s="261" t="s">
        <v>3068</v>
      </c>
      <c r="E527" s="261" t="s">
        <v>2728</v>
      </c>
      <c r="F527" s="261"/>
      <c r="G527" s="262" t="s">
        <v>242</v>
      </c>
      <c r="H527" s="263" t="n">
        <v>0.0087</v>
      </c>
      <c r="I527" s="264" t="n">
        <v>55.7</v>
      </c>
      <c r="J527" s="265" t="n">
        <v>0.48</v>
      </c>
    </row>
    <row r="528" s="1" customFormat="true" ht="12.75" hidden="false" customHeight="true" outlineLevel="0" collapsed="false">
      <c r="A528" s="259" t="s">
        <v>2725</v>
      </c>
      <c r="B528" s="260" t="s">
        <v>3069</v>
      </c>
      <c r="C528" s="261" t="s">
        <v>203</v>
      </c>
      <c r="D528" s="261" t="s">
        <v>3070</v>
      </c>
      <c r="E528" s="261" t="s">
        <v>2728</v>
      </c>
      <c r="F528" s="261"/>
      <c r="G528" s="262" t="s">
        <v>164</v>
      </c>
      <c r="H528" s="263" t="n">
        <v>1.0131</v>
      </c>
      <c r="I528" s="264" t="n">
        <v>42.81</v>
      </c>
      <c r="J528" s="265" t="n">
        <v>43.37</v>
      </c>
    </row>
    <row r="529" customFormat="false" ht="15" hidden="false" customHeight="false" outlineLevel="0" collapsed="false">
      <c r="A529" s="266"/>
      <c r="B529" s="267"/>
      <c r="C529" s="267"/>
      <c r="D529" s="267"/>
      <c r="E529" s="267" t="s">
        <v>2748</v>
      </c>
      <c r="F529" s="268" t="n">
        <v>6.49</v>
      </c>
      <c r="G529" s="267" t="s">
        <v>2749</v>
      </c>
      <c r="H529" s="268" t="n">
        <v>0</v>
      </c>
      <c r="I529" s="267" t="s">
        <v>2750</v>
      </c>
      <c r="J529" s="269" t="n">
        <v>6.49</v>
      </c>
    </row>
    <row r="530" s="1" customFormat="true" ht="25.5" hidden="false" customHeight="true" outlineLevel="0" collapsed="false">
      <c r="A530" s="266"/>
      <c r="B530" s="267"/>
      <c r="C530" s="267"/>
      <c r="D530" s="267"/>
      <c r="E530" s="267" t="s">
        <v>2751</v>
      </c>
      <c r="F530" s="268" t="n">
        <v>15.64</v>
      </c>
      <c r="G530" s="267"/>
      <c r="H530" s="267" t="s">
        <v>2752</v>
      </c>
      <c r="I530" s="267"/>
      <c r="J530" s="269" t="n">
        <v>73.89</v>
      </c>
    </row>
    <row r="531" customFormat="false" ht="15" hidden="false" customHeight="true" outlineLevel="0" collapsed="false">
      <c r="A531" s="270" t="s">
        <v>2753</v>
      </c>
      <c r="B531" s="270"/>
      <c r="C531" s="270"/>
      <c r="D531" s="270"/>
      <c r="E531" s="270"/>
      <c r="F531" s="270"/>
      <c r="G531" s="270"/>
      <c r="H531" s="270"/>
      <c r="I531" s="270"/>
      <c r="J531" s="270"/>
    </row>
    <row r="532" s="1" customFormat="true" ht="13.5" hidden="false" customHeight="true" outlineLevel="0" collapsed="false">
      <c r="A532" s="271" t="s">
        <v>3071</v>
      </c>
      <c r="B532" s="271"/>
      <c r="C532" s="271"/>
      <c r="D532" s="271"/>
      <c r="E532" s="271"/>
      <c r="F532" s="271"/>
      <c r="G532" s="271"/>
      <c r="H532" s="271"/>
      <c r="I532" s="271"/>
      <c r="J532" s="271"/>
    </row>
    <row r="533" customFormat="false" ht="15.75" hidden="false" customHeight="false" outlineLevel="0" collapsed="false">
      <c r="A533" s="272"/>
      <c r="B533" s="273"/>
      <c r="C533" s="273"/>
      <c r="D533" s="273"/>
      <c r="E533" s="273"/>
      <c r="F533" s="273"/>
      <c r="G533" s="273"/>
      <c r="H533" s="273"/>
      <c r="I533" s="273"/>
      <c r="J533" s="274"/>
    </row>
    <row r="534" customFormat="false" ht="38.25" hidden="false" customHeight="true" outlineLevel="0" collapsed="false">
      <c r="A534" s="275" t="s">
        <v>2723</v>
      </c>
      <c r="B534" s="276" t="s">
        <v>631</v>
      </c>
      <c r="C534" s="277" t="s">
        <v>203</v>
      </c>
      <c r="D534" s="277" t="s">
        <v>632</v>
      </c>
      <c r="E534" s="277" t="s">
        <v>2867</v>
      </c>
      <c r="F534" s="277"/>
      <c r="G534" s="278" t="s">
        <v>164</v>
      </c>
      <c r="H534" s="279" t="n">
        <v>1</v>
      </c>
      <c r="I534" s="280" t="n">
        <v>83.29</v>
      </c>
      <c r="J534" s="281" t="n">
        <v>83.29</v>
      </c>
    </row>
    <row r="535" customFormat="false" ht="15" hidden="false" customHeight="true" outlineLevel="0" collapsed="false">
      <c r="A535" s="282" t="s">
        <v>2769</v>
      </c>
      <c r="B535" s="283" t="s">
        <v>2858</v>
      </c>
      <c r="C535" s="284" t="s">
        <v>109</v>
      </c>
      <c r="D535" s="284" t="s">
        <v>2859</v>
      </c>
      <c r="E535" s="284" t="s">
        <v>2768</v>
      </c>
      <c r="F535" s="284"/>
      <c r="G535" s="285" t="s">
        <v>2798</v>
      </c>
      <c r="H535" s="286" t="n">
        <v>0.5</v>
      </c>
      <c r="I535" s="287" t="n">
        <v>21.01</v>
      </c>
      <c r="J535" s="288" t="n">
        <v>10.5</v>
      </c>
    </row>
    <row r="536" customFormat="false" ht="15" hidden="false" customHeight="true" outlineLevel="0" collapsed="false">
      <c r="A536" s="282" t="s">
        <v>2769</v>
      </c>
      <c r="B536" s="283" t="s">
        <v>2860</v>
      </c>
      <c r="C536" s="284" t="s">
        <v>109</v>
      </c>
      <c r="D536" s="284" t="s">
        <v>2861</v>
      </c>
      <c r="E536" s="284" t="s">
        <v>2768</v>
      </c>
      <c r="F536" s="284"/>
      <c r="G536" s="285" t="s">
        <v>2798</v>
      </c>
      <c r="H536" s="286" t="n">
        <v>1.2</v>
      </c>
      <c r="I536" s="287" t="n">
        <v>14.91</v>
      </c>
      <c r="J536" s="288" t="n">
        <v>17.89</v>
      </c>
    </row>
    <row r="537" customFormat="false" ht="25.5" hidden="false" customHeight="true" outlineLevel="0" collapsed="false">
      <c r="A537" s="259" t="s">
        <v>2725</v>
      </c>
      <c r="B537" s="260" t="s">
        <v>3072</v>
      </c>
      <c r="C537" s="261" t="s">
        <v>2730</v>
      </c>
      <c r="D537" s="261" t="s">
        <v>3073</v>
      </c>
      <c r="E537" s="261" t="s">
        <v>2728</v>
      </c>
      <c r="F537" s="261"/>
      <c r="G537" s="262" t="s">
        <v>164</v>
      </c>
      <c r="H537" s="263" t="n">
        <v>1.05</v>
      </c>
      <c r="I537" s="264" t="n">
        <v>48.35</v>
      </c>
      <c r="J537" s="265" t="n">
        <v>50.76</v>
      </c>
    </row>
    <row r="538" customFormat="false" ht="15" hidden="false" customHeight="true" outlineLevel="0" collapsed="false">
      <c r="A538" s="259" t="s">
        <v>2725</v>
      </c>
      <c r="B538" s="260" t="s">
        <v>3074</v>
      </c>
      <c r="C538" s="261" t="s">
        <v>109</v>
      </c>
      <c r="D538" s="261" t="s">
        <v>3075</v>
      </c>
      <c r="E538" s="261" t="s">
        <v>2728</v>
      </c>
      <c r="F538" s="261"/>
      <c r="G538" s="262" t="s">
        <v>417</v>
      </c>
      <c r="H538" s="263" t="n">
        <v>0.52</v>
      </c>
      <c r="I538" s="264" t="n">
        <v>3.82</v>
      </c>
      <c r="J538" s="265" t="n">
        <v>1.98</v>
      </c>
    </row>
    <row r="539" customFormat="false" ht="38.25" hidden="false" customHeight="true" outlineLevel="0" collapsed="false">
      <c r="A539" s="259" t="s">
        <v>2725</v>
      </c>
      <c r="B539" s="260" t="s">
        <v>3076</v>
      </c>
      <c r="C539" s="261" t="s">
        <v>109</v>
      </c>
      <c r="D539" s="261" t="s">
        <v>3077</v>
      </c>
      <c r="E539" s="261" t="s">
        <v>2728</v>
      </c>
      <c r="F539" s="261"/>
      <c r="G539" s="262" t="s">
        <v>417</v>
      </c>
      <c r="H539" s="263" t="n">
        <v>4</v>
      </c>
      <c r="I539" s="264" t="n">
        <v>0.54</v>
      </c>
      <c r="J539" s="265" t="n">
        <v>2.16</v>
      </c>
    </row>
    <row r="540" customFormat="false" ht="15" hidden="false" customHeight="false" outlineLevel="0" collapsed="false">
      <c r="A540" s="266"/>
      <c r="B540" s="267"/>
      <c r="C540" s="267"/>
      <c r="D540" s="267"/>
      <c r="E540" s="267" t="s">
        <v>2748</v>
      </c>
      <c r="F540" s="268" t="n">
        <v>17.87</v>
      </c>
      <c r="G540" s="267" t="s">
        <v>2749</v>
      </c>
      <c r="H540" s="268" t="n">
        <v>0</v>
      </c>
      <c r="I540" s="267" t="s">
        <v>2750</v>
      </c>
      <c r="J540" s="269" t="n">
        <v>17.87</v>
      </c>
    </row>
    <row r="541" customFormat="false" ht="25.5" hidden="false" customHeight="true" outlineLevel="0" collapsed="false">
      <c r="A541" s="266"/>
      <c r="B541" s="267"/>
      <c r="C541" s="267"/>
      <c r="D541" s="267"/>
      <c r="E541" s="267" t="s">
        <v>2751</v>
      </c>
      <c r="F541" s="268" t="n">
        <v>22.37</v>
      </c>
      <c r="G541" s="267"/>
      <c r="H541" s="267" t="s">
        <v>2752</v>
      </c>
      <c r="I541" s="267"/>
      <c r="J541" s="269" t="n">
        <v>105.66</v>
      </c>
    </row>
    <row r="542" customFormat="false" ht="15" hidden="false" customHeight="true" outlineLevel="0" collapsed="false">
      <c r="A542" s="270" t="s">
        <v>2753</v>
      </c>
      <c r="B542" s="270"/>
      <c r="C542" s="270"/>
      <c r="D542" s="270"/>
      <c r="E542" s="270"/>
      <c r="F542" s="270"/>
      <c r="G542" s="270"/>
      <c r="H542" s="270"/>
      <c r="I542" s="270"/>
      <c r="J542" s="270"/>
    </row>
    <row r="543" customFormat="false" ht="15.75" hidden="false" customHeight="true" outlineLevel="0" collapsed="false">
      <c r="A543" s="271" t="s">
        <v>3078</v>
      </c>
      <c r="B543" s="271"/>
      <c r="C543" s="271"/>
      <c r="D543" s="271"/>
      <c r="E543" s="271"/>
      <c r="F543" s="271"/>
      <c r="G543" s="271"/>
      <c r="H543" s="271"/>
      <c r="I543" s="271"/>
      <c r="J543" s="271"/>
    </row>
    <row r="544" customFormat="false" ht="15.75" hidden="false" customHeight="false" outlineLevel="0" collapsed="false">
      <c r="A544" s="272"/>
      <c r="B544" s="273"/>
      <c r="C544" s="273"/>
      <c r="D544" s="273"/>
      <c r="E544" s="273"/>
      <c r="F544" s="273"/>
      <c r="G544" s="273"/>
      <c r="H544" s="273"/>
      <c r="I544" s="273"/>
      <c r="J544" s="274"/>
    </row>
    <row r="545" customFormat="false" ht="25.5" hidden="false" customHeight="true" outlineLevel="0" collapsed="false">
      <c r="A545" s="275" t="s">
        <v>2723</v>
      </c>
      <c r="B545" s="276" t="s">
        <v>644</v>
      </c>
      <c r="C545" s="277" t="s">
        <v>203</v>
      </c>
      <c r="D545" s="277" t="s">
        <v>645</v>
      </c>
      <c r="E545" s="277" t="s">
        <v>2948</v>
      </c>
      <c r="F545" s="277"/>
      <c r="G545" s="278" t="s">
        <v>269</v>
      </c>
      <c r="H545" s="279" t="n">
        <v>1</v>
      </c>
      <c r="I545" s="280" t="n">
        <v>10.12</v>
      </c>
      <c r="J545" s="281" t="n">
        <v>10.12</v>
      </c>
    </row>
    <row r="546" customFormat="false" ht="15" hidden="false" customHeight="true" outlineLevel="0" collapsed="false">
      <c r="A546" s="282" t="s">
        <v>2769</v>
      </c>
      <c r="B546" s="283" t="s">
        <v>3079</v>
      </c>
      <c r="C546" s="284" t="s">
        <v>109</v>
      </c>
      <c r="D546" s="284" t="s">
        <v>3080</v>
      </c>
      <c r="E546" s="284" t="s">
        <v>2768</v>
      </c>
      <c r="F546" s="284"/>
      <c r="G546" s="285" t="s">
        <v>2798</v>
      </c>
      <c r="H546" s="286" t="n">
        <v>0.1</v>
      </c>
      <c r="I546" s="287" t="n">
        <v>22.11</v>
      </c>
      <c r="J546" s="288" t="n">
        <v>2.21</v>
      </c>
    </row>
    <row r="547" customFormat="false" ht="15" hidden="false" customHeight="true" outlineLevel="0" collapsed="false">
      <c r="A547" s="282" t="s">
        <v>2769</v>
      </c>
      <c r="B547" s="283" t="s">
        <v>2860</v>
      </c>
      <c r="C547" s="284" t="s">
        <v>109</v>
      </c>
      <c r="D547" s="284" t="s">
        <v>2861</v>
      </c>
      <c r="E547" s="284" t="s">
        <v>2768</v>
      </c>
      <c r="F547" s="284"/>
      <c r="G547" s="285" t="s">
        <v>2798</v>
      </c>
      <c r="H547" s="286" t="n">
        <v>0.5</v>
      </c>
      <c r="I547" s="287" t="n">
        <v>14.91</v>
      </c>
      <c r="J547" s="288" t="n">
        <v>7.45</v>
      </c>
    </row>
    <row r="548" customFormat="false" ht="15" hidden="false" customHeight="true" outlineLevel="0" collapsed="false">
      <c r="A548" s="259" t="s">
        <v>2725</v>
      </c>
      <c r="B548" s="260" t="s">
        <v>3081</v>
      </c>
      <c r="C548" s="261" t="s">
        <v>109</v>
      </c>
      <c r="D548" s="261" t="s">
        <v>3082</v>
      </c>
      <c r="E548" s="261" t="s">
        <v>2728</v>
      </c>
      <c r="F548" s="261"/>
      <c r="G548" s="262" t="s">
        <v>3083</v>
      </c>
      <c r="H548" s="263" t="n">
        <v>0.03</v>
      </c>
      <c r="I548" s="264" t="n">
        <v>11.41</v>
      </c>
      <c r="J548" s="265" t="n">
        <v>0.34</v>
      </c>
    </row>
    <row r="549" customFormat="false" ht="15" hidden="false" customHeight="true" outlineLevel="0" collapsed="false">
      <c r="A549" s="259" t="s">
        <v>2725</v>
      </c>
      <c r="B549" s="260" t="s">
        <v>3084</v>
      </c>
      <c r="C549" s="261" t="s">
        <v>109</v>
      </c>
      <c r="D549" s="261" t="s">
        <v>3085</v>
      </c>
      <c r="E549" s="261" t="s">
        <v>2728</v>
      </c>
      <c r="F549" s="261"/>
      <c r="G549" s="262" t="s">
        <v>168</v>
      </c>
      <c r="H549" s="263" t="n">
        <v>0.02</v>
      </c>
      <c r="I549" s="264" t="n">
        <v>6.17</v>
      </c>
      <c r="J549" s="265" t="n">
        <v>0.12</v>
      </c>
    </row>
    <row r="550" customFormat="false" ht="15" hidden="false" customHeight="false" outlineLevel="0" collapsed="false">
      <c r="A550" s="266"/>
      <c r="B550" s="267"/>
      <c r="C550" s="267"/>
      <c r="D550" s="267"/>
      <c r="E550" s="267" t="s">
        <v>2748</v>
      </c>
      <c r="F550" s="268" t="n">
        <v>5.84</v>
      </c>
      <c r="G550" s="267" t="s">
        <v>2749</v>
      </c>
      <c r="H550" s="268" t="n">
        <v>0</v>
      </c>
      <c r="I550" s="267" t="s">
        <v>2750</v>
      </c>
      <c r="J550" s="269" t="n">
        <v>5.84</v>
      </c>
    </row>
    <row r="551" customFormat="false" ht="25.5" hidden="false" customHeight="true" outlineLevel="0" collapsed="false">
      <c r="A551" s="266"/>
      <c r="B551" s="267"/>
      <c r="C551" s="267"/>
      <c r="D551" s="267"/>
      <c r="E551" s="267" t="s">
        <v>2751</v>
      </c>
      <c r="F551" s="268" t="n">
        <v>2.71</v>
      </c>
      <c r="G551" s="267"/>
      <c r="H551" s="267" t="s">
        <v>2752</v>
      </c>
      <c r="I551" s="267"/>
      <c r="J551" s="269" t="n">
        <v>12.83</v>
      </c>
    </row>
    <row r="552" customFormat="false" ht="15" hidden="false" customHeight="true" outlineLevel="0" collapsed="false">
      <c r="A552" s="270" t="s">
        <v>2753</v>
      </c>
      <c r="B552" s="270"/>
      <c r="C552" s="270"/>
      <c r="D552" s="270"/>
      <c r="E552" s="270"/>
      <c r="F552" s="270"/>
      <c r="G552" s="270"/>
      <c r="H552" s="270"/>
      <c r="I552" s="270"/>
      <c r="J552" s="270"/>
    </row>
    <row r="553" customFormat="false" ht="15.75" hidden="false" customHeight="true" outlineLevel="0" collapsed="false">
      <c r="A553" s="271" t="s">
        <v>3086</v>
      </c>
      <c r="B553" s="271"/>
      <c r="C553" s="271"/>
      <c r="D553" s="271"/>
      <c r="E553" s="271"/>
      <c r="F553" s="271"/>
      <c r="G553" s="271"/>
      <c r="H553" s="271"/>
      <c r="I553" s="271"/>
      <c r="J553" s="271"/>
    </row>
    <row r="554" customFormat="false" ht="15.75" hidden="false" customHeight="false" outlineLevel="0" collapsed="false">
      <c r="A554" s="272"/>
      <c r="B554" s="273"/>
      <c r="C554" s="273"/>
      <c r="D554" s="273"/>
      <c r="E554" s="273"/>
      <c r="F554" s="273"/>
      <c r="G554" s="273"/>
      <c r="H554" s="273"/>
      <c r="I554" s="273"/>
      <c r="J554" s="274"/>
    </row>
    <row r="555" customFormat="false" ht="38.25" hidden="false" customHeight="true" outlineLevel="0" collapsed="false">
      <c r="A555" s="275" t="s">
        <v>2723</v>
      </c>
      <c r="B555" s="276" t="s">
        <v>647</v>
      </c>
      <c r="C555" s="277" t="s">
        <v>203</v>
      </c>
      <c r="D555" s="277" t="s">
        <v>648</v>
      </c>
      <c r="E555" s="277" t="s">
        <v>2948</v>
      </c>
      <c r="F555" s="277"/>
      <c r="G555" s="278" t="s">
        <v>168</v>
      </c>
      <c r="H555" s="279" t="n">
        <v>1</v>
      </c>
      <c r="I555" s="280" t="n">
        <v>15.6</v>
      </c>
      <c r="J555" s="281" t="n">
        <v>15.6</v>
      </c>
    </row>
    <row r="556" customFormat="false" ht="15" hidden="false" customHeight="true" outlineLevel="0" collapsed="false">
      <c r="A556" s="282" t="s">
        <v>2769</v>
      </c>
      <c r="B556" s="283" t="s">
        <v>3079</v>
      </c>
      <c r="C556" s="284" t="s">
        <v>109</v>
      </c>
      <c r="D556" s="284" t="s">
        <v>3080</v>
      </c>
      <c r="E556" s="284" t="s">
        <v>2768</v>
      </c>
      <c r="F556" s="284"/>
      <c r="G556" s="285" t="s">
        <v>2798</v>
      </c>
      <c r="H556" s="286" t="n">
        <v>0.4</v>
      </c>
      <c r="I556" s="287" t="n">
        <v>22.11</v>
      </c>
      <c r="J556" s="288" t="n">
        <v>8.84</v>
      </c>
    </row>
    <row r="557" customFormat="false" ht="15" hidden="false" customHeight="true" outlineLevel="0" collapsed="false">
      <c r="A557" s="282" t="s">
        <v>2769</v>
      </c>
      <c r="B557" s="283" t="s">
        <v>2860</v>
      </c>
      <c r="C557" s="284" t="s">
        <v>109</v>
      </c>
      <c r="D557" s="284" t="s">
        <v>2861</v>
      </c>
      <c r="E557" s="284" t="s">
        <v>2768</v>
      </c>
      <c r="F557" s="284"/>
      <c r="G557" s="285" t="s">
        <v>2798</v>
      </c>
      <c r="H557" s="286" t="n">
        <v>0.264</v>
      </c>
      <c r="I557" s="287" t="n">
        <v>14.91</v>
      </c>
      <c r="J557" s="288" t="n">
        <v>3.93</v>
      </c>
    </row>
    <row r="558" customFormat="false" ht="25.5" hidden="false" customHeight="true" outlineLevel="0" collapsed="false">
      <c r="A558" s="259" t="s">
        <v>2725</v>
      </c>
      <c r="B558" s="260" t="s">
        <v>3087</v>
      </c>
      <c r="C558" s="261" t="s">
        <v>109</v>
      </c>
      <c r="D558" s="261" t="s">
        <v>3088</v>
      </c>
      <c r="E558" s="261" t="s">
        <v>2728</v>
      </c>
      <c r="F558" s="261"/>
      <c r="G558" s="262" t="s">
        <v>3083</v>
      </c>
      <c r="H558" s="263" t="n">
        <v>0.28</v>
      </c>
      <c r="I558" s="264" t="n">
        <v>10.13</v>
      </c>
      <c r="J558" s="265" t="n">
        <v>2.83</v>
      </c>
    </row>
    <row r="559" customFormat="false" ht="15" hidden="false" customHeight="false" outlineLevel="0" collapsed="false">
      <c r="A559" s="266"/>
      <c r="B559" s="267"/>
      <c r="C559" s="267"/>
      <c r="D559" s="267"/>
      <c r="E559" s="267" t="s">
        <v>2748</v>
      </c>
      <c r="F559" s="268" t="n">
        <v>8.18</v>
      </c>
      <c r="G559" s="267" t="s">
        <v>2749</v>
      </c>
      <c r="H559" s="268" t="n">
        <v>0</v>
      </c>
      <c r="I559" s="267" t="s">
        <v>2750</v>
      </c>
      <c r="J559" s="269" t="n">
        <v>8.18</v>
      </c>
    </row>
    <row r="560" customFormat="false" ht="25.5" hidden="false" customHeight="true" outlineLevel="0" collapsed="false">
      <c r="A560" s="266"/>
      <c r="B560" s="267"/>
      <c r="C560" s="267"/>
      <c r="D560" s="267"/>
      <c r="E560" s="267" t="s">
        <v>2751</v>
      </c>
      <c r="F560" s="268" t="n">
        <v>4.19</v>
      </c>
      <c r="G560" s="267"/>
      <c r="H560" s="267" t="s">
        <v>2752</v>
      </c>
      <c r="I560" s="267"/>
      <c r="J560" s="269" t="n">
        <v>19.79</v>
      </c>
    </row>
    <row r="561" customFormat="false" ht="15" hidden="false" customHeight="true" outlineLevel="0" collapsed="false">
      <c r="A561" s="270" t="s">
        <v>2753</v>
      </c>
      <c r="B561" s="270"/>
      <c r="C561" s="270"/>
      <c r="D561" s="270"/>
      <c r="E561" s="270"/>
      <c r="F561" s="270"/>
      <c r="G561" s="270"/>
      <c r="H561" s="270"/>
      <c r="I561" s="270"/>
      <c r="J561" s="270"/>
    </row>
    <row r="562" customFormat="false" ht="15.75" hidden="false" customHeight="true" outlineLevel="0" collapsed="false">
      <c r="A562" s="271" t="s">
        <v>3089</v>
      </c>
      <c r="B562" s="271"/>
      <c r="C562" s="271"/>
      <c r="D562" s="271"/>
      <c r="E562" s="271"/>
      <c r="F562" s="271"/>
      <c r="G562" s="271"/>
      <c r="H562" s="271"/>
      <c r="I562" s="271"/>
      <c r="J562" s="271"/>
    </row>
    <row r="563" customFormat="false" ht="15.75" hidden="false" customHeight="false" outlineLevel="0" collapsed="false">
      <c r="A563" s="272"/>
      <c r="B563" s="273"/>
      <c r="C563" s="273"/>
      <c r="D563" s="273"/>
      <c r="E563" s="273"/>
      <c r="F563" s="273"/>
      <c r="G563" s="273"/>
      <c r="H563" s="273"/>
      <c r="I563" s="273"/>
      <c r="J563" s="274"/>
    </row>
    <row r="564" customFormat="false" ht="38.25" hidden="false" customHeight="true" outlineLevel="0" collapsed="false">
      <c r="A564" s="275" t="s">
        <v>2723</v>
      </c>
      <c r="B564" s="276" t="s">
        <v>650</v>
      </c>
      <c r="C564" s="277" t="s">
        <v>203</v>
      </c>
      <c r="D564" s="277" t="s">
        <v>651</v>
      </c>
      <c r="E564" s="277" t="s">
        <v>2948</v>
      </c>
      <c r="F564" s="277"/>
      <c r="G564" s="278" t="s">
        <v>168</v>
      </c>
      <c r="H564" s="279" t="n">
        <v>1</v>
      </c>
      <c r="I564" s="280" t="n">
        <v>37.07</v>
      </c>
      <c r="J564" s="281" t="n">
        <v>37.07</v>
      </c>
    </row>
    <row r="565" customFormat="false" ht="15" hidden="false" customHeight="true" outlineLevel="0" collapsed="false">
      <c r="A565" s="282" t="s">
        <v>2769</v>
      </c>
      <c r="B565" s="283" t="s">
        <v>3079</v>
      </c>
      <c r="C565" s="284" t="s">
        <v>109</v>
      </c>
      <c r="D565" s="284" t="s">
        <v>3080</v>
      </c>
      <c r="E565" s="284" t="s">
        <v>2768</v>
      </c>
      <c r="F565" s="284"/>
      <c r="G565" s="285" t="s">
        <v>2798</v>
      </c>
      <c r="H565" s="286" t="n">
        <v>0.95</v>
      </c>
      <c r="I565" s="287" t="n">
        <v>22.11</v>
      </c>
      <c r="J565" s="288" t="n">
        <v>21</v>
      </c>
    </row>
    <row r="566" customFormat="false" ht="15" hidden="false" customHeight="true" outlineLevel="0" collapsed="false">
      <c r="A566" s="282" t="s">
        <v>2769</v>
      </c>
      <c r="B566" s="283" t="s">
        <v>2860</v>
      </c>
      <c r="C566" s="284" t="s">
        <v>109</v>
      </c>
      <c r="D566" s="284" t="s">
        <v>2861</v>
      </c>
      <c r="E566" s="284" t="s">
        <v>2768</v>
      </c>
      <c r="F566" s="284"/>
      <c r="G566" s="285" t="s">
        <v>2798</v>
      </c>
      <c r="H566" s="286" t="n">
        <v>0.627</v>
      </c>
      <c r="I566" s="287" t="n">
        <v>14.91</v>
      </c>
      <c r="J566" s="288" t="n">
        <v>9.34</v>
      </c>
    </row>
    <row r="567" customFormat="false" ht="25.5" hidden="false" customHeight="true" outlineLevel="0" collapsed="false">
      <c r="A567" s="259" t="s">
        <v>2725</v>
      </c>
      <c r="B567" s="260" t="s">
        <v>3087</v>
      </c>
      <c r="C567" s="261" t="s">
        <v>109</v>
      </c>
      <c r="D567" s="261" t="s">
        <v>3088</v>
      </c>
      <c r="E567" s="261" t="s">
        <v>2728</v>
      </c>
      <c r="F567" s="261"/>
      <c r="G567" s="262" t="s">
        <v>3083</v>
      </c>
      <c r="H567" s="263" t="n">
        <v>0.665</v>
      </c>
      <c r="I567" s="264" t="n">
        <v>10.13</v>
      </c>
      <c r="J567" s="265" t="n">
        <v>6.73</v>
      </c>
    </row>
    <row r="568" customFormat="false" ht="15" hidden="false" customHeight="false" outlineLevel="0" collapsed="false">
      <c r="A568" s="266"/>
      <c r="B568" s="267"/>
      <c r="C568" s="267"/>
      <c r="D568" s="267"/>
      <c r="E568" s="267" t="s">
        <v>2748</v>
      </c>
      <c r="F568" s="268" t="n">
        <v>19.44</v>
      </c>
      <c r="G568" s="267" t="s">
        <v>2749</v>
      </c>
      <c r="H568" s="268" t="n">
        <v>0</v>
      </c>
      <c r="I568" s="267" t="s">
        <v>2750</v>
      </c>
      <c r="J568" s="269" t="n">
        <v>19.44</v>
      </c>
    </row>
    <row r="569" customFormat="false" ht="25.5" hidden="false" customHeight="true" outlineLevel="0" collapsed="false">
      <c r="A569" s="266"/>
      <c r="B569" s="267"/>
      <c r="C569" s="267"/>
      <c r="D569" s="267"/>
      <c r="E569" s="267" t="s">
        <v>2751</v>
      </c>
      <c r="F569" s="268" t="n">
        <v>9.95</v>
      </c>
      <c r="G569" s="267"/>
      <c r="H569" s="267" t="s">
        <v>2752</v>
      </c>
      <c r="I569" s="267"/>
      <c r="J569" s="269" t="n">
        <v>47.02</v>
      </c>
    </row>
    <row r="570" customFormat="false" ht="15" hidden="false" customHeight="true" outlineLevel="0" collapsed="false">
      <c r="A570" s="270" t="s">
        <v>2753</v>
      </c>
      <c r="B570" s="270"/>
      <c r="C570" s="270"/>
      <c r="D570" s="270"/>
      <c r="E570" s="270"/>
      <c r="F570" s="270"/>
      <c r="G570" s="270"/>
      <c r="H570" s="270"/>
      <c r="I570" s="270"/>
      <c r="J570" s="270"/>
    </row>
    <row r="571" customFormat="false" ht="15.75" hidden="false" customHeight="true" outlineLevel="0" collapsed="false">
      <c r="A571" s="271" t="s">
        <v>3089</v>
      </c>
      <c r="B571" s="271"/>
      <c r="C571" s="271"/>
      <c r="D571" s="271"/>
      <c r="E571" s="271"/>
      <c r="F571" s="271"/>
      <c r="G571" s="271"/>
      <c r="H571" s="271"/>
      <c r="I571" s="271"/>
      <c r="J571" s="271"/>
    </row>
    <row r="572" customFormat="false" ht="15.75" hidden="false" customHeight="false" outlineLevel="0" collapsed="false">
      <c r="A572" s="272"/>
      <c r="B572" s="273"/>
      <c r="C572" s="273"/>
      <c r="D572" s="273"/>
      <c r="E572" s="273"/>
      <c r="F572" s="273"/>
      <c r="G572" s="273"/>
      <c r="H572" s="273"/>
      <c r="I572" s="273"/>
      <c r="J572" s="274"/>
    </row>
    <row r="573" customFormat="false" ht="38.25" hidden="false" customHeight="true" outlineLevel="0" collapsed="false">
      <c r="A573" s="275" t="s">
        <v>2723</v>
      </c>
      <c r="B573" s="276" t="s">
        <v>653</v>
      </c>
      <c r="C573" s="277" t="s">
        <v>203</v>
      </c>
      <c r="D573" s="277" t="s">
        <v>654</v>
      </c>
      <c r="E573" s="277" t="s">
        <v>2948</v>
      </c>
      <c r="F573" s="277"/>
      <c r="G573" s="278" t="s">
        <v>168</v>
      </c>
      <c r="H573" s="279" t="n">
        <v>1</v>
      </c>
      <c r="I573" s="280" t="n">
        <v>128.83</v>
      </c>
      <c r="J573" s="281" t="n">
        <v>128.83</v>
      </c>
    </row>
    <row r="574" customFormat="false" ht="15" hidden="false" customHeight="true" outlineLevel="0" collapsed="false">
      <c r="A574" s="282" t="s">
        <v>2769</v>
      </c>
      <c r="B574" s="283" t="s">
        <v>3079</v>
      </c>
      <c r="C574" s="284" t="s">
        <v>109</v>
      </c>
      <c r="D574" s="284" t="s">
        <v>3080</v>
      </c>
      <c r="E574" s="284" t="s">
        <v>2768</v>
      </c>
      <c r="F574" s="284"/>
      <c r="G574" s="285" t="s">
        <v>2798</v>
      </c>
      <c r="H574" s="286" t="n">
        <v>3.3</v>
      </c>
      <c r="I574" s="287" t="n">
        <v>22.11</v>
      </c>
      <c r="J574" s="288" t="n">
        <v>72.96</v>
      </c>
    </row>
    <row r="575" customFormat="false" ht="15" hidden="false" customHeight="true" outlineLevel="0" collapsed="false">
      <c r="A575" s="282" t="s">
        <v>2769</v>
      </c>
      <c r="B575" s="283" t="s">
        <v>2860</v>
      </c>
      <c r="C575" s="284" t="s">
        <v>109</v>
      </c>
      <c r="D575" s="284" t="s">
        <v>2861</v>
      </c>
      <c r="E575" s="284" t="s">
        <v>2768</v>
      </c>
      <c r="F575" s="284"/>
      <c r="G575" s="285" t="s">
        <v>2798</v>
      </c>
      <c r="H575" s="286" t="n">
        <v>2.178</v>
      </c>
      <c r="I575" s="287" t="n">
        <v>14.91</v>
      </c>
      <c r="J575" s="288" t="n">
        <v>32.47</v>
      </c>
    </row>
    <row r="576" customFormat="false" ht="25.5" hidden="false" customHeight="true" outlineLevel="0" collapsed="false">
      <c r="A576" s="259" t="s">
        <v>2725</v>
      </c>
      <c r="B576" s="260" t="s">
        <v>3087</v>
      </c>
      <c r="C576" s="261" t="s">
        <v>109</v>
      </c>
      <c r="D576" s="261" t="s">
        <v>3088</v>
      </c>
      <c r="E576" s="261" t="s">
        <v>2728</v>
      </c>
      <c r="F576" s="261"/>
      <c r="G576" s="262" t="s">
        <v>3083</v>
      </c>
      <c r="H576" s="263" t="n">
        <v>2.31</v>
      </c>
      <c r="I576" s="264" t="n">
        <v>10.13</v>
      </c>
      <c r="J576" s="265" t="n">
        <v>23.4</v>
      </c>
    </row>
    <row r="577" customFormat="false" ht="15" hidden="false" customHeight="false" outlineLevel="0" collapsed="false">
      <c r="A577" s="266"/>
      <c r="B577" s="267"/>
      <c r="C577" s="267"/>
      <c r="D577" s="267"/>
      <c r="E577" s="267" t="s">
        <v>2748</v>
      </c>
      <c r="F577" s="268" t="n">
        <v>67.57</v>
      </c>
      <c r="G577" s="267" t="s">
        <v>2749</v>
      </c>
      <c r="H577" s="268" t="n">
        <v>0</v>
      </c>
      <c r="I577" s="267" t="s">
        <v>2750</v>
      </c>
      <c r="J577" s="269" t="n">
        <v>67.57</v>
      </c>
    </row>
    <row r="578" customFormat="false" ht="25.5" hidden="false" customHeight="true" outlineLevel="0" collapsed="false">
      <c r="A578" s="266"/>
      <c r="B578" s="267"/>
      <c r="C578" s="267"/>
      <c r="D578" s="267"/>
      <c r="E578" s="267" t="s">
        <v>2751</v>
      </c>
      <c r="F578" s="268" t="n">
        <v>34.6</v>
      </c>
      <c r="G578" s="267"/>
      <c r="H578" s="267" t="s">
        <v>2752</v>
      </c>
      <c r="I578" s="267"/>
      <c r="J578" s="269" t="n">
        <v>163.43</v>
      </c>
    </row>
    <row r="579" customFormat="false" ht="15" hidden="false" customHeight="true" outlineLevel="0" collapsed="false">
      <c r="A579" s="270" t="s">
        <v>2753</v>
      </c>
      <c r="B579" s="270"/>
      <c r="C579" s="270"/>
      <c r="D579" s="270"/>
      <c r="E579" s="270"/>
      <c r="F579" s="270"/>
      <c r="G579" s="270"/>
      <c r="H579" s="270"/>
      <c r="I579" s="270"/>
      <c r="J579" s="270"/>
    </row>
    <row r="580" customFormat="false" ht="15.75" hidden="false" customHeight="true" outlineLevel="0" collapsed="false">
      <c r="A580" s="271" t="s">
        <v>3089</v>
      </c>
      <c r="B580" s="271"/>
      <c r="C580" s="271"/>
      <c r="D580" s="271"/>
      <c r="E580" s="271"/>
      <c r="F580" s="271"/>
      <c r="G580" s="271"/>
      <c r="H580" s="271"/>
      <c r="I580" s="271"/>
      <c r="J580" s="271"/>
    </row>
    <row r="581" customFormat="false" ht="15.75" hidden="false" customHeight="false" outlineLevel="0" collapsed="false">
      <c r="A581" s="272"/>
      <c r="B581" s="273"/>
      <c r="C581" s="273"/>
      <c r="D581" s="273"/>
      <c r="E581" s="273"/>
      <c r="F581" s="273"/>
      <c r="G581" s="273"/>
      <c r="H581" s="273"/>
      <c r="I581" s="273"/>
      <c r="J581" s="274"/>
    </row>
    <row r="582" customFormat="false" ht="38.25" hidden="false" customHeight="true" outlineLevel="0" collapsed="false">
      <c r="A582" s="275" t="s">
        <v>2723</v>
      </c>
      <c r="B582" s="276" t="s">
        <v>656</v>
      </c>
      <c r="C582" s="277" t="s">
        <v>203</v>
      </c>
      <c r="D582" s="277" t="s">
        <v>657</v>
      </c>
      <c r="E582" s="277" t="s">
        <v>2867</v>
      </c>
      <c r="F582" s="277"/>
      <c r="G582" s="278" t="s">
        <v>269</v>
      </c>
      <c r="H582" s="279" t="n">
        <v>1</v>
      </c>
      <c r="I582" s="280" t="n">
        <v>101.94</v>
      </c>
      <c r="J582" s="281" t="n">
        <v>101.94</v>
      </c>
    </row>
    <row r="583" customFormat="false" ht="15" hidden="false" customHeight="true" outlineLevel="0" collapsed="false">
      <c r="A583" s="282" t="s">
        <v>2769</v>
      </c>
      <c r="B583" s="283" t="s">
        <v>2860</v>
      </c>
      <c r="C583" s="284" t="s">
        <v>109</v>
      </c>
      <c r="D583" s="284" t="s">
        <v>2861</v>
      </c>
      <c r="E583" s="284" t="s">
        <v>2768</v>
      </c>
      <c r="F583" s="284"/>
      <c r="G583" s="285" t="s">
        <v>2798</v>
      </c>
      <c r="H583" s="286" t="n">
        <v>1.6</v>
      </c>
      <c r="I583" s="287" t="n">
        <v>14.91</v>
      </c>
      <c r="J583" s="288" t="n">
        <v>23.85</v>
      </c>
    </row>
    <row r="584" customFormat="false" ht="15" hidden="false" customHeight="true" outlineLevel="0" collapsed="false">
      <c r="A584" s="282" t="s">
        <v>2769</v>
      </c>
      <c r="B584" s="283" t="s">
        <v>2858</v>
      </c>
      <c r="C584" s="284" t="s">
        <v>109</v>
      </c>
      <c r="D584" s="284" t="s">
        <v>2859</v>
      </c>
      <c r="E584" s="284" t="s">
        <v>2768</v>
      </c>
      <c r="F584" s="284"/>
      <c r="G584" s="285" t="s">
        <v>2798</v>
      </c>
      <c r="H584" s="286" t="n">
        <v>0.8</v>
      </c>
      <c r="I584" s="287" t="n">
        <v>21.01</v>
      </c>
      <c r="J584" s="288" t="n">
        <v>16.8</v>
      </c>
    </row>
    <row r="585" customFormat="false" ht="38.25" hidden="false" customHeight="true" outlineLevel="0" collapsed="false">
      <c r="A585" s="282" t="s">
        <v>2769</v>
      </c>
      <c r="B585" s="283" t="s">
        <v>3090</v>
      </c>
      <c r="C585" s="284" t="s">
        <v>109</v>
      </c>
      <c r="D585" s="284" t="s">
        <v>3091</v>
      </c>
      <c r="E585" s="284" t="s">
        <v>2768</v>
      </c>
      <c r="F585" s="284"/>
      <c r="G585" s="285" t="s">
        <v>242</v>
      </c>
      <c r="H585" s="286" t="n">
        <v>0.01</v>
      </c>
      <c r="I585" s="287" t="n">
        <v>490.61</v>
      </c>
      <c r="J585" s="288" t="n">
        <v>4.9</v>
      </c>
    </row>
    <row r="586" customFormat="false" ht="38.25" hidden="false" customHeight="true" outlineLevel="0" collapsed="false">
      <c r="A586" s="282" t="s">
        <v>2769</v>
      </c>
      <c r="B586" s="283" t="s">
        <v>3055</v>
      </c>
      <c r="C586" s="284" t="s">
        <v>109</v>
      </c>
      <c r="D586" s="284" t="s">
        <v>3056</v>
      </c>
      <c r="E586" s="284" t="s">
        <v>2840</v>
      </c>
      <c r="F586" s="284"/>
      <c r="G586" s="285" t="s">
        <v>242</v>
      </c>
      <c r="H586" s="286" t="n">
        <v>0.1</v>
      </c>
      <c r="I586" s="287" t="n">
        <v>339.86</v>
      </c>
      <c r="J586" s="288" t="n">
        <v>33.98</v>
      </c>
    </row>
    <row r="587" customFormat="false" ht="51" hidden="false" customHeight="true" outlineLevel="0" collapsed="false">
      <c r="A587" s="282" t="s">
        <v>2769</v>
      </c>
      <c r="B587" s="283" t="s">
        <v>3092</v>
      </c>
      <c r="C587" s="284" t="s">
        <v>203</v>
      </c>
      <c r="D587" s="284" t="s">
        <v>3093</v>
      </c>
      <c r="E587" s="284" t="s">
        <v>2840</v>
      </c>
      <c r="F587" s="284"/>
      <c r="G587" s="285" t="s">
        <v>164</v>
      </c>
      <c r="H587" s="286" t="n">
        <v>0.35</v>
      </c>
      <c r="I587" s="287" t="n">
        <v>64.05</v>
      </c>
      <c r="J587" s="288" t="n">
        <v>22.41</v>
      </c>
    </row>
    <row r="588" customFormat="false" ht="15" hidden="false" customHeight="false" outlineLevel="0" collapsed="false">
      <c r="A588" s="266"/>
      <c r="B588" s="267"/>
      <c r="C588" s="267"/>
      <c r="D588" s="267"/>
      <c r="E588" s="267" t="s">
        <v>2748</v>
      </c>
      <c r="F588" s="268" t="n">
        <v>42.32</v>
      </c>
      <c r="G588" s="267" t="s">
        <v>2749</v>
      </c>
      <c r="H588" s="268" t="n">
        <v>0</v>
      </c>
      <c r="I588" s="267" t="s">
        <v>2750</v>
      </c>
      <c r="J588" s="269" t="n">
        <v>42.32</v>
      </c>
    </row>
    <row r="589" customFormat="false" ht="25.5" hidden="false" customHeight="true" outlineLevel="0" collapsed="false">
      <c r="A589" s="266"/>
      <c r="B589" s="267"/>
      <c r="C589" s="267"/>
      <c r="D589" s="267"/>
      <c r="E589" s="267" t="s">
        <v>2751</v>
      </c>
      <c r="F589" s="268" t="n">
        <v>27.38</v>
      </c>
      <c r="G589" s="267"/>
      <c r="H589" s="267" t="s">
        <v>2752</v>
      </c>
      <c r="I589" s="267"/>
      <c r="J589" s="269" t="n">
        <v>129.32</v>
      </c>
    </row>
    <row r="590" customFormat="false" ht="15" hidden="false" customHeight="true" outlineLevel="0" collapsed="false">
      <c r="A590" s="270" t="s">
        <v>2753</v>
      </c>
      <c r="B590" s="270"/>
      <c r="C590" s="270"/>
      <c r="D590" s="270"/>
      <c r="E590" s="270"/>
      <c r="F590" s="270"/>
      <c r="G590" s="270"/>
      <c r="H590" s="270"/>
      <c r="I590" s="270"/>
      <c r="J590" s="270"/>
    </row>
    <row r="591" customFormat="false" ht="15.75" hidden="false" customHeight="true" outlineLevel="0" collapsed="false">
      <c r="A591" s="271" t="s">
        <v>3094</v>
      </c>
      <c r="B591" s="271"/>
      <c r="C591" s="271"/>
      <c r="D591" s="271"/>
      <c r="E591" s="271"/>
      <c r="F591" s="271"/>
      <c r="G591" s="271"/>
      <c r="H591" s="271"/>
      <c r="I591" s="271"/>
      <c r="J591" s="271"/>
    </row>
    <row r="592" customFormat="false" ht="15.75" hidden="false" customHeight="false" outlineLevel="0" collapsed="false">
      <c r="A592" s="272"/>
      <c r="B592" s="273"/>
      <c r="C592" s="273"/>
      <c r="D592" s="273"/>
      <c r="E592" s="273"/>
      <c r="F592" s="273"/>
      <c r="G592" s="273"/>
      <c r="H592" s="273"/>
      <c r="I592" s="273"/>
      <c r="J592" s="274"/>
    </row>
    <row r="593" customFormat="false" ht="25.5" hidden="false" customHeight="true" outlineLevel="0" collapsed="false">
      <c r="A593" s="275" t="s">
        <v>2723</v>
      </c>
      <c r="B593" s="276" t="s">
        <v>659</v>
      </c>
      <c r="C593" s="277" t="s">
        <v>203</v>
      </c>
      <c r="D593" s="277" t="s">
        <v>660</v>
      </c>
      <c r="E593" s="277" t="s">
        <v>2867</v>
      </c>
      <c r="F593" s="277"/>
      <c r="G593" s="278" t="s">
        <v>168</v>
      </c>
      <c r="H593" s="279" t="n">
        <v>1</v>
      </c>
      <c r="I593" s="280" t="n">
        <v>286.63</v>
      </c>
      <c r="J593" s="281" t="n">
        <v>286.63</v>
      </c>
    </row>
    <row r="594" customFormat="false" ht="15" hidden="false" customHeight="true" outlineLevel="0" collapsed="false">
      <c r="A594" s="282" t="s">
        <v>2769</v>
      </c>
      <c r="B594" s="283" t="s">
        <v>2858</v>
      </c>
      <c r="C594" s="284" t="s">
        <v>109</v>
      </c>
      <c r="D594" s="284" t="s">
        <v>2859</v>
      </c>
      <c r="E594" s="284" t="s">
        <v>2768</v>
      </c>
      <c r="F594" s="284"/>
      <c r="G594" s="285" t="s">
        <v>2798</v>
      </c>
      <c r="H594" s="286" t="n">
        <v>0.5</v>
      </c>
      <c r="I594" s="287" t="n">
        <v>21.01</v>
      </c>
      <c r="J594" s="288" t="n">
        <v>10.5</v>
      </c>
    </row>
    <row r="595" customFormat="false" ht="15" hidden="false" customHeight="true" outlineLevel="0" collapsed="false">
      <c r="A595" s="282" t="s">
        <v>2769</v>
      </c>
      <c r="B595" s="283" t="s">
        <v>2860</v>
      </c>
      <c r="C595" s="284" t="s">
        <v>109</v>
      </c>
      <c r="D595" s="284" t="s">
        <v>2861</v>
      </c>
      <c r="E595" s="284" t="s">
        <v>2768</v>
      </c>
      <c r="F595" s="284"/>
      <c r="G595" s="285" t="s">
        <v>2798</v>
      </c>
      <c r="H595" s="286" t="n">
        <v>0.5</v>
      </c>
      <c r="I595" s="287" t="n">
        <v>14.91</v>
      </c>
      <c r="J595" s="288" t="n">
        <v>7.45</v>
      </c>
    </row>
    <row r="596" customFormat="false" ht="15" hidden="false" customHeight="true" outlineLevel="0" collapsed="false">
      <c r="A596" s="259" t="s">
        <v>2725</v>
      </c>
      <c r="B596" s="260" t="s">
        <v>3095</v>
      </c>
      <c r="C596" s="261" t="s">
        <v>203</v>
      </c>
      <c r="D596" s="261" t="s">
        <v>3096</v>
      </c>
      <c r="E596" s="261" t="s">
        <v>2728</v>
      </c>
      <c r="F596" s="261"/>
      <c r="G596" s="262" t="s">
        <v>168</v>
      </c>
      <c r="H596" s="263" t="n">
        <v>1</v>
      </c>
      <c r="I596" s="264" t="n">
        <v>268.68</v>
      </c>
      <c r="J596" s="265" t="n">
        <v>268.68</v>
      </c>
    </row>
    <row r="597" customFormat="false" ht="15" hidden="false" customHeight="false" outlineLevel="0" collapsed="false">
      <c r="A597" s="266"/>
      <c r="B597" s="267"/>
      <c r="C597" s="267"/>
      <c r="D597" s="267"/>
      <c r="E597" s="267" t="s">
        <v>2748</v>
      </c>
      <c r="F597" s="268" t="n">
        <v>11.76</v>
      </c>
      <c r="G597" s="267" t="s">
        <v>2749</v>
      </c>
      <c r="H597" s="268" t="n">
        <v>0</v>
      </c>
      <c r="I597" s="267" t="s">
        <v>2750</v>
      </c>
      <c r="J597" s="269" t="n">
        <v>11.76</v>
      </c>
    </row>
    <row r="598" customFormat="false" ht="25.5" hidden="false" customHeight="true" outlineLevel="0" collapsed="false">
      <c r="A598" s="266"/>
      <c r="B598" s="267"/>
      <c r="C598" s="267"/>
      <c r="D598" s="267"/>
      <c r="E598" s="267" t="s">
        <v>2751</v>
      </c>
      <c r="F598" s="268" t="n">
        <v>76.98</v>
      </c>
      <c r="G598" s="267"/>
      <c r="H598" s="267" t="s">
        <v>2752</v>
      </c>
      <c r="I598" s="267"/>
      <c r="J598" s="269" t="n">
        <v>363.61</v>
      </c>
    </row>
    <row r="599" customFormat="false" ht="15" hidden="false" customHeight="true" outlineLevel="0" collapsed="false">
      <c r="A599" s="270" t="s">
        <v>2753</v>
      </c>
      <c r="B599" s="270"/>
      <c r="C599" s="270"/>
      <c r="D599" s="270"/>
      <c r="E599" s="270"/>
      <c r="F599" s="270"/>
      <c r="G599" s="270"/>
      <c r="H599" s="270"/>
      <c r="I599" s="270"/>
      <c r="J599" s="270"/>
    </row>
    <row r="600" customFormat="false" ht="15.75" hidden="false" customHeight="true" outlineLevel="0" collapsed="false">
      <c r="A600" s="271" t="s">
        <v>3097</v>
      </c>
      <c r="B600" s="271"/>
      <c r="C600" s="271"/>
      <c r="D600" s="271"/>
      <c r="E600" s="271"/>
      <c r="F600" s="271"/>
      <c r="G600" s="271"/>
      <c r="H600" s="271"/>
      <c r="I600" s="271"/>
      <c r="J600" s="271"/>
    </row>
    <row r="601" customFormat="false" ht="15.75" hidden="false" customHeight="false" outlineLevel="0" collapsed="false">
      <c r="A601" s="272"/>
      <c r="B601" s="273"/>
      <c r="C601" s="273"/>
      <c r="D601" s="273"/>
      <c r="E601" s="273"/>
      <c r="F601" s="273"/>
      <c r="G601" s="273"/>
      <c r="H601" s="273"/>
      <c r="I601" s="273"/>
      <c r="J601" s="274"/>
    </row>
    <row r="602" customFormat="false" ht="51" hidden="false" customHeight="true" outlineLevel="0" collapsed="false">
      <c r="A602" s="275" t="s">
        <v>2723</v>
      </c>
      <c r="B602" s="276" t="s">
        <v>662</v>
      </c>
      <c r="C602" s="277" t="s">
        <v>203</v>
      </c>
      <c r="D602" s="277" t="s">
        <v>663</v>
      </c>
      <c r="E602" s="277" t="s">
        <v>2768</v>
      </c>
      <c r="F602" s="277"/>
      <c r="G602" s="278" t="s">
        <v>168</v>
      </c>
      <c r="H602" s="279" t="n">
        <v>1</v>
      </c>
      <c r="I602" s="280" t="n">
        <v>3158.11</v>
      </c>
      <c r="J602" s="281" t="n">
        <v>3158.11</v>
      </c>
    </row>
    <row r="603" customFormat="false" ht="15" hidden="false" customHeight="true" outlineLevel="0" collapsed="false">
      <c r="A603" s="282" t="s">
        <v>2769</v>
      </c>
      <c r="B603" s="283" t="s">
        <v>3007</v>
      </c>
      <c r="C603" s="284" t="s">
        <v>109</v>
      </c>
      <c r="D603" s="284" t="s">
        <v>3008</v>
      </c>
      <c r="E603" s="284" t="s">
        <v>2768</v>
      </c>
      <c r="F603" s="284"/>
      <c r="G603" s="285" t="s">
        <v>2798</v>
      </c>
      <c r="H603" s="286" t="n">
        <v>22.5</v>
      </c>
      <c r="I603" s="287" t="n">
        <v>20.91</v>
      </c>
      <c r="J603" s="288" t="n">
        <v>470.47</v>
      </c>
    </row>
    <row r="604" customFormat="false" ht="25.5" hidden="false" customHeight="true" outlineLevel="0" collapsed="false">
      <c r="A604" s="282" t="s">
        <v>2769</v>
      </c>
      <c r="B604" s="283" t="s">
        <v>330</v>
      </c>
      <c r="C604" s="284" t="s">
        <v>109</v>
      </c>
      <c r="D604" s="284" t="s">
        <v>331</v>
      </c>
      <c r="E604" s="284" t="s">
        <v>2835</v>
      </c>
      <c r="F604" s="284"/>
      <c r="G604" s="285" t="s">
        <v>242</v>
      </c>
      <c r="H604" s="286" t="n">
        <v>1.215</v>
      </c>
      <c r="I604" s="287" t="n">
        <v>26.15</v>
      </c>
      <c r="J604" s="288" t="n">
        <v>31.77</v>
      </c>
    </row>
    <row r="605" customFormat="false" ht="38.25" hidden="false" customHeight="true" outlineLevel="0" collapsed="false">
      <c r="A605" s="282" t="s">
        <v>2769</v>
      </c>
      <c r="B605" s="283" t="s">
        <v>3098</v>
      </c>
      <c r="C605" s="284" t="s">
        <v>203</v>
      </c>
      <c r="D605" s="284" t="s">
        <v>3099</v>
      </c>
      <c r="E605" s="284" t="s">
        <v>2948</v>
      </c>
      <c r="F605" s="284"/>
      <c r="G605" s="285" t="s">
        <v>164</v>
      </c>
      <c r="H605" s="286" t="n">
        <v>9.235</v>
      </c>
      <c r="I605" s="287" t="n">
        <v>19.43</v>
      </c>
      <c r="J605" s="288" t="n">
        <v>179.43</v>
      </c>
    </row>
    <row r="606" customFormat="false" ht="38.25" hidden="false" customHeight="true" outlineLevel="0" collapsed="false">
      <c r="A606" s="282" t="s">
        <v>2769</v>
      </c>
      <c r="B606" s="283" t="s">
        <v>3055</v>
      </c>
      <c r="C606" s="284" t="s">
        <v>109</v>
      </c>
      <c r="D606" s="284" t="s">
        <v>3056</v>
      </c>
      <c r="E606" s="284" t="s">
        <v>2840</v>
      </c>
      <c r="F606" s="284"/>
      <c r="G606" s="285" t="s">
        <v>242</v>
      </c>
      <c r="H606" s="286" t="n">
        <v>0.81</v>
      </c>
      <c r="I606" s="287" t="n">
        <v>339.86</v>
      </c>
      <c r="J606" s="288" t="n">
        <v>275.28</v>
      </c>
    </row>
    <row r="607" customFormat="false" ht="25.5" hidden="false" customHeight="true" outlineLevel="0" collapsed="false">
      <c r="A607" s="282" t="s">
        <v>2769</v>
      </c>
      <c r="B607" s="283" t="s">
        <v>324</v>
      </c>
      <c r="C607" s="284" t="s">
        <v>109</v>
      </c>
      <c r="D607" s="284" t="s">
        <v>325</v>
      </c>
      <c r="E607" s="284" t="s">
        <v>2835</v>
      </c>
      <c r="F607" s="284"/>
      <c r="G607" s="285" t="s">
        <v>242</v>
      </c>
      <c r="H607" s="286" t="n">
        <v>2.025</v>
      </c>
      <c r="I607" s="287" t="n">
        <v>58.98</v>
      </c>
      <c r="J607" s="288" t="n">
        <v>119.43</v>
      </c>
    </row>
    <row r="608" customFormat="false" ht="38.25" hidden="false" customHeight="true" outlineLevel="0" collapsed="false">
      <c r="A608" s="259" t="s">
        <v>2725</v>
      </c>
      <c r="B608" s="260" t="s">
        <v>3100</v>
      </c>
      <c r="C608" s="261" t="s">
        <v>109</v>
      </c>
      <c r="D608" s="261" t="s">
        <v>3101</v>
      </c>
      <c r="E608" s="261" t="s">
        <v>2728</v>
      </c>
      <c r="F608" s="261"/>
      <c r="G608" s="262" t="s">
        <v>269</v>
      </c>
      <c r="H608" s="263" t="n">
        <v>48.3</v>
      </c>
      <c r="I608" s="264" t="n">
        <v>43.1</v>
      </c>
      <c r="J608" s="265" t="n">
        <v>2081.73</v>
      </c>
    </row>
    <row r="609" customFormat="false" ht="15" hidden="false" customHeight="false" outlineLevel="0" collapsed="false">
      <c r="A609" s="266"/>
      <c r="B609" s="267"/>
      <c r="C609" s="267"/>
      <c r="D609" s="267"/>
      <c r="E609" s="267" t="s">
        <v>2748</v>
      </c>
      <c r="F609" s="268" t="n">
        <v>521.37</v>
      </c>
      <c r="G609" s="267" t="s">
        <v>2749</v>
      </c>
      <c r="H609" s="268" t="n">
        <v>0</v>
      </c>
      <c r="I609" s="267" t="s">
        <v>2750</v>
      </c>
      <c r="J609" s="269" t="n">
        <v>521.37</v>
      </c>
    </row>
    <row r="610" customFormat="false" ht="25.5" hidden="false" customHeight="true" outlineLevel="0" collapsed="false">
      <c r="A610" s="266"/>
      <c r="B610" s="267"/>
      <c r="C610" s="267"/>
      <c r="D610" s="267"/>
      <c r="E610" s="267" t="s">
        <v>2751</v>
      </c>
      <c r="F610" s="268" t="n">
        <v>848.26</v>
      </c>
      <c r="G610" s="267"/>
      <c r="H610" s="267" t="s">
        <v>2752</v>
      </c>
      <c r="I610" s="267"/>
      <c r="J610" s="269" t="n">
        <v>4006.37</v>
      </c>
    </row>
    <row r="611" customFormat="false" ht="15" hidden="false" customHeight="true" outlineLevel="0" collapsed="false">
      <c r="A611" s="270" t="s">
        <v>2753</v>
      </c>
      <c r="B611" s="270"/>
      <c r="C611" s="270"/>
      <c r="D611" s="270"/>
      <c r="E611" s="270"/>
      <c r="F611" s="270"/>
      <c r="G611" s="270"/>
      <c r="H611" s="270"/>
      <c r="I611" s="270"/>
      <c r="J611" s="270"/>
    </row>
    <row r="612" customFormat="false" ht="15.75" hidden="false" customHeight="true" outlineLevel="0" collapsed="false">
      <c r="A612" s="271" t="s">
        <v>3102</v>
      </c>
      <c r="B612" s="271"/>
      <c r="C612" s="271"/>
      <c r="D612" s="271"/>
      <c r="E612" s="271"/>
      <c r="F612" s="271"/>
      <c r="G612" s="271"/>
      <c r="H612" s="271"/>
      <c r="I612" s="271"/>
      <c r="J612" s="271"/>
    </row>
    <row r="613" customFormat="false" ht="15.75" hidden="false" customHeight="false" outlineLevel="0" collapsed="false">
      <c r="A613" s="272"/>
      <c r="B613" s="273"/>
      <c r="C613" s="273"/>
      <c r="D613" s="273"/>
      <c r="E613" s="273"/>
      <c r="F613" s="273"/>
      <c r="G613" s="273"/>
      <c r="H613" s="273"/>
      <c r="I613" s="273"/>
      <c r="J613" s="274"/>
    </row>
    <row r="614" customFormat="false" ht="51" hidden="false" customHeight="true" outlineLevel="0" collapsed="false">
      <c r="A614" s="275" t="s">
        <v>2723</v>
      </c>
      <c r="B614" s="276" t="s">
        <v>667</v>
      </c>
      <c r="C614" s="277" t="s">
        <v>203</v>
      </c>
      <c r="D614" s="277" t="s">
        <v>668</v>
      </c>
      <c r="E614" s="277" t="s">
        <v>3006</v>
      </c>
      <c r="F614" s="277"/>
      <c r="G614" s="278" t="s">
        <v>168</v>
      </c>
      <c r="H614" s="279" t="n">
        <v>1</v>
      </c>
      <c r="I614" s="280" t="n">
        <v>1344.75</v>
      </c>
      <c r="J614" s="281" t="n">
        <v>1344.75</v>
      </c>
    </row>
    <row r="615" customFormat="false" ht="15" hidden="false" customHeight="true" outlineLevel="0" collapsed="false">
      <c r="A615" s="282" t="s">
        <v>2769</v>
      </c>
      <c r="B615" s="283" t="s">
        <v>2858</v>
      </c>
      <c r="C615" s="284" t="s">
        <v>109</v>
      </c>
      <c r="D615" s="284" t="s">
        <v>2859</v>
      </c>
      <c r="E615" s="284" t="s">
        <v>2768</v>
      </c>
      <c r="F615" s="284"/>
      <c r="G615" s="285" t="s">
        <v>2798</v>
      </c>
      <c r="H615" s="286" t="n">
        <v>2.08</v>
      </c>
      <c r="I615" s="287" t="n">
        <v>21.01</v>
      </c>
      <c r="J615" s="288" t="n">
        <v>43.7</v>
      </c>
    </row>
    <row r="616" customFormat="false" ht="15" hidden="false" customHeight="true" outlineLevel="0" collapsed="false">
      <c r="A616" s="282" t="s">
        <v>2769</v>
      </c>
      <c r="B616" s="283" t="s">
        <v>2860</v>
      </c>
      <c r="C616" s="284" t="s">
        <v>109</v>
      </c>
      <c r="D616" s="284" t="s">
        <v>2861</v>
      </c>
      <c r="E616" s="284" t="s">
        <v>2768</v>
      </c>
      <c r="F616" s="284"/>
      <c r="G616" s="285" t="s">
        <v>2798</v>
      </c>
      <c r="H616" s="286" t="n">
        <v>2.08</v>
      </c>
      <c r="I616" s="287" t="n">
        <v>14.91</v>
      </c>
      <c r="J616" s="288" t="n">
        <v>31.01</v>
      </c>
    </row>
    <row r="617" customFormat="false" ht="25.5" hidden="false" customHeight="true" outlineLevel="0" collapsed="false">
      <c r="A617" s="282" t="s">
        <v>2769</v>
      </c>
      <c r="B617" s="283" t="s">
        <v>3103</v>
      </c>
      <c r="C617" s="284" t="s">
        <v>109</v>
      </c>
      <c r="D617" s="284" t="s">
        <v>3104</v>
      </c>
      <c r="E617" s="284" t="s">
        <v>2768</v>
      </c>
      <c r="F617" s="284"/>
      <c r="G617" s="285" t="s">
        <v>2798</v>
      </c>
      <c r="H617" s="286" t="n">
        <v>2.08</v>
      </c>
      <c r="I617" s="287" t="n">
        <v>17.2</v>
      </c>
      <c r="J617" s="288" t="n">
        <v>35.77</v>
      </c>
    </row>
    <row r="618" customFormat="false" ht="15" hidden="false" customHeight="true" outlineLevel="0" collapsed="false">
      <c r="A618" s="282" t="s">
        <v>2769</v>
      </c>
      <c r="B618" s="283" t="s">
        <v>3007</v>
      </c>
      <c r="C618" s="284" t="s">
        <v>109</v>
      </c>
      <c r="D618" s="284" t="s">
        <v>3008</v>
      </c>
      <c r="E618" s="284" t="s">
        <v>2768</v>
      </c>
      <c r="F618" s="284"/>
      <c r="G618" s="285" t="s">
        <v>2798</v>
      </c>
      <c r="H618" s="286" t="n">
        <v>2.08</v>
      </c>
      <c r="I618" s="287" t="n">
        <v>20.91</v>
      </c>
      <c r="J618" s="288" t="n">
        <v>43.49</v>
      </c>
    </row>
    <row r="619" customFormat="false" ht="38.25" hidden="false" customHeight="true" outlineLevel="0" collapsed="false">
      <c r="A619" s="259" t="s">
        <v>2725</v>
      </c>
      <c r="B619" s="260" t="s">
        <v>3105</v>
      </c>
      <c r="C619" s="261" t="s">
        <v>2730</v>
      </c>
      <c r="D619" s="261" t="s">
        <v>3106</v>
      </c>
      <c r="E619" s="261" t="s">
        <v>2728</v>
      </c>
      <c r="F619" s="261"/>
      <c r="G619" s="262" t="s">
        <v>164</v>
      </c>
      <c r="H619" s="263" t="n">
        <v>4.16</v>
      </c>
      <c r="I619" s="264" t="n">
        <v>280</v>
      </c>
      <c r="J619" s="265" t="n">
        <v>1164.8</v>
      </c>
    </row>
    <row r="620" customFormat="false" ht="25.5" hidden="false" customHeight="true" outlineLevel="0" collapsed="false">
      <c r="A620" s="259" t="s">
        <v>2725</v>
      </c>
      <c r="B620" s="260" t="s">
        <v>3107</v>
      </c>
      <c r="C620" s="261" t="s">
        <v>109</v>
      </c>
      <c r="D620" s="261" t="s">
        <v>3108</v>
      </c>
      <c r="E620" s="261" t="s">
        <v>2728</v>
      </c>
      <c r="F620" s="261"/>
      <c r="G620" s="262" t="s">
        <v>242</v>
      </c>
      <c r="H620" s="263" t="n">
        <v>0.0832</v>
      </c>
      <c r="I620" s="264" t="n">
        <v>73</v>
      </c>
      <c r="J620" s="265" t="n">
        <v>6.07</v>
      </c>
    </row>
    <row r="621" customFormat="false" ht="15" hidden="false" customHeight="true" outlineLevel="0" collapsed="false">
      <c r="A621" s="259" t="s">
        <v>2725</v>
      </c>
      <c r="B621" s="260" t="s">
        <v>2938</v>
      </c>
      <c r="C621" s="261" t="s">
        <v>109</v>
      </c>
      <c r="D621" s="261" t="s">
        <v>2939</v>
      </c>
      <c r="E621" s="261" t="s">
        <v>2728</v>
      </c>
      <c r="F621" s="261"/>
      <c r="G621" s="262" t="s">
        <v>417</v>
      </c>
      <c r="H621" s="263" t="n">
        <v>24.3744</v>
      </c>
      <c r="I621" s="264" t="n">
        <v>0.53</v>
      </c>
      <c r="J621" s="265" t="n">
        <v>12.91</v>
      </c>
    </row>
    <row r="622" customFormat="false" ht="25.5" hidden="false" customHeight="true" outlineLevel="0" collapsed="false">
      <c r="A622" s="259" t="s">
        <v>2725</v>
      </c>
      <c r="B622" s="260" t="s">
        <v>3109</v>
      </c>
      <c r="C622" s="261" t="s">
        <v>109</v>
      </c>
      <c r="D622" s="261" t="s">
        <v>3110</v>
      </c>
      <c r="E622" s="261" t="s">
        <v>2728</v>
      </c>
      <c r="F622" s="261"/>
      <c r="G622" s="262" t="s">
        <v>242</v>
      </c>
      <c r="H622" s="263" t="n">
        <v>0.12</v>
      </c>
      <c r="I622" s="264" t="n">
        <v>58.35</v>
      </c>
      <c r="J622" s="265" t="n">
        <v>7</v>
      </c>
    </row>
    <row r="623" customFormat="false" ht="15" hidden="false" customHeight="false" outlineLevel="0" collapsed="false">
      <c r="A623" s="266"/>
      <c r="B623" s="267"/>
      <c r="C623" s="267"/>
      <c r="D623" s="267"/>
      <c r="E623" s="267" t="s">
        <v>2748</v>
      </c>
      <c r="F623" s="268" t="n">
        <v>102.25</v>
      </c>
      <c r="G623" s="267" t="s">
        <v>2749</v>
      </c>
      <c r="H623" s="268" t="n">
        <v>0</v>
      </c>
      <c r="I623" s="267" t="s">
        <v>2750</v>
      </c>
      <c r="J623" s="269" t="n">
        <v>102.25</v>
      </c>
    </row>
    <row r="624" customFormat="false" ht="25.5" hidden="false" customHeight="true" outlineLevel="0" collapsed="false">
      <c r="A624" s="266"/>
      <c r="B624" s="267"/>
      <c r="C624" s="267"/>
      <c r="D624" s="267"/>
      <c r="E624" s="267" t="s">
        <v>2751</v>
      </c>
      <c r="F624" s="268" t="n">
        <v>361.19</v>
      </c>
      <c r="G624" s="267"/>
      <c r="H624" s="267" t="s">
        <v>2752</v>
      </c>
      <c r="I624" s="267"/>
      <c r="J624" s="269" t="n">
        <v>1705.94</v>
      </c>
    </row>
    <row r="625" customFormat="false" ht="15" hidden="false" customHeight="true" outlineLevel="0" collapsed="false">
      <c r="A625" s="270" t="s">
        <v>2753</v>
      </c>
      <c r="B625" s="270"/>
      <c r="C625" s="270"/>
      <c r="D625" s="270"/>
      <c r="E625" s="270"/>
      <c r="F625" s="270"/>
      <c r="G625" s="270"/>
      <c r="H625" s="270"/>
      <c r="I625" s="270"/>
      <c r="J625" s="270"/>
    </row>
    <row r="626" customFormat="false" ht="15.75" hidden="false" customHeight="true" outlineLevel="0" collapsed="false">
      <c r="A626" s="271" t="s">
        <v>3111</v>
      </c>
      <c r="B626" s="271"/>
      <c r="C626" s="271"/>
      <c r="D626" s="271"/>
      <c r="E626" s="271"/>
      <c r="F626" s="271"/>
      <c r="G626" s="271"/>
      <c r="H626" s="271"/>
      <c r="I626" s="271"/>
      <c r="J626" s="271"/>
    </row>
    <row r="627" customFormat="false" ht="15.75" hidden="false" customHeight="false" outlineLevel="0" collapsed="false">
      <c r="A627" s="272"/>
      <c r="B627" s="273"/>
      <c r="C627" s="273"/>
      <c r="D627" s="273"/>
      <c r="E627" s="273"/>
      <c r="F627" s="273"/>
      <c r="G627" s="273"/>
      <c r="H627" s="273"/>
      <c r="I627" s="273"/>
      <c r="J627" s="274"/>
    </row>
    <row r="628" customFormat="false" ht="51" hidden="false" customHeight="true" outlineLevel="0" collapsed="false">
      <c r="A628" s="275" t="s">
        <v>2723</v>
      </c>
      <c r="B628" s="276" t="s">
        <v>670</v>
      </c>
      <c r="C628" s="277" t="s">
        <v>203</v>
      </c>
      <c r="D628" s="277" t="s">
        <v>671</v>
      </c>
      <c r="E628" s="277" t="s">
        <v>3006</v>
      </c>
      <c r="F628" s="277"/>
      <c r="G628" s="278" t="s">
        <v>168</v>
      </c>
      <c r="H628" s="279" t="n">
        <v>1</v>
      </c>
      <c r="I628" s="280" t="n">
        <v>4523.51</v>
      </c>
      <c r="J628" s="281" t="n">
        <v>4523.51</v>
      </c>
    </row>
    <row r="629" customFormat="false" ht="15" hidden="false" customHeight="true" outlineLevel="0" collapsed="false">
      <c r="A629" s="282" t="s">
        <v>2769</v>
      </c>
      <c r="B629" s="283" t="s">
        <v>2858</v>
      </c>
      <c r="C629" s="284" t="s">
        <v>109</v>
      </c>
      <c r="D629" s="284" t="s">
        <v>2859</v>
      </c>
      <c r="E629" s="284" t="s">
        <v>2768</v>
      </c>
      <c r="F629" s="284"/>
      <c r="G629" s="285" t="s">
        <v>2798</v>
      </c>
      <c r="H629" s="286" t="n">
        <v>6.5</v>
      </c>
      <c r="I629" s="287" t="n">
        <v>21.01</v>
      </c>
      <c r="J629" s="288" t="n">
        <v>136.56</v>
      </c>
    </row>
    <row r="630" customFormat="false" ht="15" hidden="false" customHeight="true" outlineLevel="0" collapsed="false">
      <c r="A630" s="282" t="s">
        <v>2769</v>
      </c>
      <c r="B630" s="283" t="s">
        <v>2860</v>
      </c>
      <c r="C630" s="284" t="s">
        <v>109</v>
      </c>
      <c r="D630" s="284" t="s">
        <v>2861</v>
      </c>
      <c r="E630" s="284" t="s">
        <v>2768</v>
      </c>
      <c r="F630" s="284"/>
      <c r="G630" s="285" t="s">
        <v>2798</v>
      </c>
      <c r="H630" s="286" t="n">
        <v>6.5</v>
      </c>
      <c r="I630" s="287" t="n">
        <v>14.91</v>
      </c>
      <c r="J630" s="288" t="n">
        <v>96.91</v>
      </c>
    </row>
    <row r="631" customFormat="false" ht="25.5" hidden="false" customHeight="true" outlineLevel="0" collapsed="false">
      <c r="A631" s="282" t="s">
        <v>2769</v>
      </c>
      <c r="B631" s="283" t="s">
        <v>3103</v>
      </c>
      <c r="C631" s="284" t="s">
        <v>109</v>
      </c>
      <c r="D631" s="284" t="s">
        <v>3104</v>
      </c>
      <c r="E631" s="284" t="s">
        <v>2768</v>
      </c>
      <c r="F631" s="284"/>
      <c r="G631" s="285" t="s">
        <v>2798</v>
      </c>
      <c r="H631" s="286" t="n">
        <v>6.5</v>
      </c>
      <c r="I631" s="287" t="n">
        <v>17.2</v>
      </c>
      <c r="J631" s="288" t="n">
        <v>111.8</v>
      </c>
    </row>
    <row r="632" customFormat="false" ht="15" hidden="false" customHeight="true" outlineLevel="0" collapsed="false">
      <c r="A632" s="282" t="s">
        <v>2769</v>
      </c>
      <c r="B632" s="283" t="s">
        <v>3007</v>
      </c>
      <c r="C632" s="284" t="s">
        <v>109</v>
      </c>
      <c r="D632" s="284" t="s">
        <v>3008</v>
      </c>
      <c r="E632" s="284" t="s">
        <v>2768</v>
      </c>
      <c r="F632" s="284"/>
      <c r="G632" s="285" t="s">
        <v>2798</v>
      </c>
      <c r="H632" s="286" t="n">
        <v>6.5</v>
      </c>
      <c r="I632" s="287" t="n">
        <v>20.91</v>
      </c>
      <c r="J632" s="288" t="n">
        <v>135.91</v>
      </c>
    </row>
    <row r="633" customFormat="false" ht="38.25" hidden="false" customHeight="true" outlineLevel="0" collapsed="false">
      <c r="A633" s="259" t="s">
        <v>2725</v>
      </c>
      <c r="B633" s="260" t="s">
        <v>3105</v>
      </c>
      <c r="C633" s="261" t="s">
        <v>2730</v>
      </c>
      <c r="D633" s="261" t="s">
        <v>3106</v>
      </c>
      <c r="E633" s="261" t="s">
        <v>2728</v>
      </c>
      <c r="F633" s="261"/>
      <c r="G633" s="262" t="s">
        <v>164</v>
      </c>
      <c r="H633" s="263" t="n">
        <v>13</v>
      </c>
      <c r="I633" s="264" t="n">
        <v>280</v>
      </c>
      <c r="J633" s="265" t="n">
        <v>3640</v>
      </c>
    </row>
    <row r="634" customFormat="false" ht="25.5" hidden="false" customHeight="true" outlineLevel="0" collapsed="false">
      <c r="A634" s="259" t="s">
        <v>2725</v>
      </c>
      <c r="B634" s="260" t="s">
        <v>3107</v>
      </c>
      <c r="C634" s="261" t="s">
        <v>109</v>
      </c>
      <c r="D634" s="261" t="s">
        <v>3108</v>
      </c>
      <c r="E634" s="261" t="s">
        <v>2728</v>
      </c>
      <c r="F634" s="261"/>
      <c r="G634" s="262" t="s">
        <v>242</v>
      </c>
      <c r="H634" s="263" t="n">
        <v>0.2</v>
      </c>
      <c r="I634" s="264" t="n">
        <v>73</v>
      </c>
      <c r="J634" s="265" t="n">
        <v>14.6</v>
      </c>
    </row>
    <row r="635" customFormat="false" ht="15" hidden="false" customHeight="true" outlineLevel="0" collapsed="false">
      <c r="A635" s="259" t="s">
        <v>2725</v>
      </c>
      <c r="B635" s="260" t="s">
        <v>2938</v>
      </c>
      <c r="C635" s="261" t="s">
        <v>109</v>
      </c>
      <c r="D635" s="261" t="s">
        <v>2939</v>
      </c>
      <c r="E635" s="261" t="s">
        <v>2728</v>
      </c>
      <c r="F635" s="261"/>
      <c r="G635" s="262" t="s">
        <v>417</v>
      </c>
      <c r="H635" s="263" t="n">
        <v>82.42</v>
      </c>
      <c r="I635" s="264" t="n">
        <v>0.53</v>
      </c>
      <c r="J635" s="265" t="n">
        <v>43.68</v>
      </c>
    </row>
    <row r="636" customFormat="false" ht="25.5" hidden="false" customHeight="true" outlineLevel="0" collapsed="false">
      <c r="A636" s="259" t="s">
        <v>2725</v>
      </c>
      <c r="B636" s="260" t="s">
        <v>3109</v>
      </c>
      <c r="C636" s="261" t="s">
        <v>109</v>
      </c>
      <c r="D636" s="261" t="s">
        <v>3110</v>
      </c>
      <c r="E636" s="261" t="s">
        <v>2728</v>
      </c>
      <c r="F636" s="261"/>
      <c r="G636" s="262" t="s">
        <v>242</v>
      </c>
      <c r="H636" s="263" t="n">
        <v>0.39</v>
      </c>
      <c r="I636" s="264" t="n">
        <v>58.35</v>
      </c>
      <c r="J636" s="265" t="n">
        <v>22.75</v>
      </c>
    </row>
    <row r="637" customFormat="false" ht="38.25" hidden="false" customHeight="true" outlineLevel="0" collapsed="false">
      <c r="A637" s="259" t="s">
        <v>2725</v>
      </c>
      <c r="B637" s="260" t="s">
        <v>3112</v>
      </c>
      <c r="C637" s="261" t="s">
        <v>109</v>
      </c>
      <c r="D637" s="261" t="s">
        <v>3113</v>
      </c>
      <c r="E637" s="261" t="s">
        <v>2728</v>
      </c>
      <c r="F637" s="261"/>
      <c r="G637" s="262" t="s">
        <v>168</v>
      </c>
      <c r="H637" s="263" t="n">
        <v>6</v>
      </c>
      <c r="I637" s="264" t="n">
        <v>24.25</v>
      </c>
      <c r="J637" s="265" t="n">
        <v>145.5</v>
      </c>
    </row>
    <row r="638" customFormat="false" ht="15" hidden="false" customHeight="true" outlineLevel="0" collapsed="false">
      <c r="A638" s="259" t="s">
        <v>2725</v>
      </c>
      <c r="B638" s="260" t="s">
        <v>3114</v>
      </c>
      <c r="C638" s="261" t="s">
        <v>109</v>
      </c>
      <c r="D638" s="261" t="s">
        <v>3115</v>
      </c>
      <c r="E638" s="261" t="s">
        <v>2728</v>
      </c>
      <c r="F638" s="261"/>
      <c r="G638" s="262" t="s">
        <v>269</v>
      </c>
      <c r="H638" s="263" t="n">
        <v>10</v>
      </c>
      <c r="I638" s="264" t="n">
        <v>17.58</v>
      </c>
      <c r="J638" s="265" t="n">
        <v>175.8</v>
      </c>
    </row>
    <row r="639" customFormat="false" ht="15" hidden="false" customHeight="false" outlineLevel="0" collapsed="false">
      <c r="A639" s="266"/>
      <c r="B639" s="267"/>
      <c r="C639" s="267"/>
      <c r="D639" s="267"/>
      <c r="E639" s="267" t="s">
        <v>2748</v>
      </c>
      <c r="F639" s="268" t="n">
        <v>319.6</v>
      </c>
      <c r="G639" s="267" t="s">
        <v>2749</v>
      </c>
      <c r="H639" s="268" t="n">
        <v>0</v>
      </c>
      <c r="I639" s="267" t="s">
        <v>2750</v>
      </c>
      <c r="J639" s="269" t="n">
        <v>319.6</v>
      </c>
    </row>
    <row r="640" customFormat="false" ht="25.5" hidden="false" customHeight="true" outlineLevel="0" collapsed="false">
      <c r="A640" s="266"/>
      <c r="B640" s="267"/>
      <c r="C640" s="267"/>
      <c r="D640" s="267"/>
      <c r="E640" s="267" t="s">
        <v>2751</v>
      </c>
      <c r="F640" s="268" t="n">
        <v>1215.01</v>
      </c>
      <c r="G640" s="267"/>
      <c r="H640" s="267" t="s">
        <v>2752</v>
      </c>
      <c r="I640" s="267"/>
      <c r="J640" s="269" t="n">
        <v>5738.52</v>
      </c>
    </row>
    <row r="641" customFormat="false" ht="15" hidden="false" customHeight="true" outlineLevel="0" collapsed="false">
      <c r="A641" s="270" t="s">
        <v>2753</v>
      </c>
      <c r="B641" s="270"/>
      <c r="C641" s="270"/>
      <c r="D641" s="270"/>
      <c r="E641" s="270"/>
      <c r="F641" s="270"/>
      <c r="G641" s="270"/>
      <c r="H641" s="270"/>
      <c r="I641" s="270"/>
      <c r="J641" s="270"/>
    </row>
    <row r="642" customFormat="false" ht="15.75" hidden="false" customHeight="true" outlineLevel="0" collapsed="false">
      <c r="A642" s="271" t="s">
        <v>3111</v>
      </c>
      <c r="B642" s="271"/>
      <c r="C642" s="271"/>
      <c r="D642" s="271"/>
      <c r="E642" s="271"/>
      <c r="F642" s="271"/>
      <c r="G642" s="271"/>
      <c r="H642" s="271"/>
      <c r="I642" s="271"/>
      <c r="J642" s="271"/>
    </row>
    <row r="643" customFormat="false" ht="15.75" hidden="false" customHeight="false" outlineLevel="0" collapsed="false">
      <c r="A643" s="272"/>
      <c r="B643" s="273"/>
      <c r="C643" s="273"/>
      <c r="D643" s="273"/>
      <c r="E643" s="273"/>
      <c r="F643" s="273"/>
      <c r="G643" s="273"/>
      <c r="H643" s="273"/>
      <c r="I643" s="273"/>
      <c r="J643" s="274"/>
    </row>
    <row r="644" customFormat="false" ht="38.25" hidden="false" customHeight="true" outlineLevel="0" collapsed="false">
      <c r="A644" s="275" t="s">
        <v>2723</v>
      </c>
      <c r="B644" s="276" t="s">
        <v>673</v>
      </c>
      <c r="C644" s="277" t="s">
        <v>203</v>
      </c>
      <c r="D644" s="277" t="s">
        <v>674</v>
      </c>
      <c r="E644" s="277" t="s">
        <v>3006</v>
      </c>
      <c r="F644" s="277"/>
      <c r="G644" s="278" t="s">
        <v>164</v>
      </c>
      <c r="H644" s="279" t="n">
        <v>1</v>
      </c>
      <c r="I644" s="280" t="n">
        <v>323.57</v>
      </c>
      <c r="J644" s="281" t="n">
        <v>323.57</v>
      </c>
    </row>
    <row r="645" customFormat="false" ht="15" hidden="false" customHeight="true" outlineLevel="0" collapsed="false">
      <c r="A645" s="282" t="s">
        <v>2769</v>
      </c>
      <c r="B645" s="283" t="s">
        <v>2858</v>
      </c>
      <c r="C645" s="284" t="s">
        <v>109</v>
      </c>
      <c r="D645" s="284" t="s">
        <v>2859</v>
      </c>
      <c r="E645" s="284" t="s">
        <v>2768</v>
      </c>
      <c r="F645" s="284"/>
      <c r="G645" s="285" t="s">
        <v>2798</v>
      </c>
      <c r="H645" s="286" t="n">
        <v>0.5</v>
      </c>
      <c r="I645" s="287" t="n">
        <v>21.01</v>
      </c>
      <c r="J645" s="288" t="n">
        <v>10.5</v>
      </c>
    </row>
    <row r="646" customFormat="false" ht="15" hidden="false" customHeight="true" outlineLevel="0" collapsed="false">
      <c r="A646" s="282" t="s">
        <v>2769</v>
      </c>
      <c r="B646" s="283" t="s">
        <v>2860</v>
      </c>
      <c r="C646" s="284" t="s">
        <v>109</v>
      </c>
      <c r="D646" s="284" t="s">
        <v>2861</v>
      </c>
      <c r="E646" s="284" t="s">
        <v>2768</v>
      </c>
      <c r="F646" s="284"/>
      <c r="G646" s="285" t="s">
        <v>2798</v>
      </c>
      <c r="H646" s="286" t="n">
        <v>0.5</v>
      </c>
      <c r="I646" s="287" t="n">
        <v>14.91</v>
      </c>
      <c r="J646" s="288" t="n">
        <v>7.45</v>
      </c>
    </row>
    <row r="647" customFormat="false" ht="25.5" hidden="false" customHeight="true" outlineLevel="0" collapsed="false">
      <c r="A647" s="282" t="s">
        <v>2769</v>
      </c>
      <c r="B647" s="283" t="s">
        <v>3103</v>
      </c>
      <c r="C647" s="284" t="s">
        <v>109</v>
      </c>
      <c r="D647" s="284" t="s">
        <v>3104</v>
      </c>
      <c r="E647" s="284" t="s">
        <v>2768</v>
      </c>
      <c r="F647" s="284"/>
      <c r="G647" s="285" t="s">
        <v>2798</v>
      </c>
      <c r="H647" s="286" t="n">
        <v>0.5</v>
      </c>
      <c r="I647" s="287" t="n">
        <v>17.2</v>
      </c>
      <c r="J647" s="288" t="n">
        <v>8.6</v>
      </c>
    </row>
    <row r="648" customFormat="false" ht="15" hidden="false" customHeight="true" outlineLevel="0" collapsed="false">
      <c r="A648" s="282" t="s">
        <v>2769</v>
      </c>
      <c r="B648" s="283" t="s">
        <v>3007</v>
      </c>
      <c r="C648" s="284" t="s">
        <v>109</v>
      </c>
      <c r="D648" s="284" t="s">
        <v>3008</v>
      </c>
      <c r="E648" s="284" t="s">
        <v>2768</v>
      </c>
      <c r="F648" s="284"/>
      <c r="G648" s="285" t="s">
        <v>2798</v>
      </c>
      <c r="H648" s="286" t="n">
        <v>0.5</v>
      </c>
      <c r="I648" s="287" t="n">
        <v>20.91</v>
      </c>
      <c r="J648" s="288" t="n">
        <v>10.45</v>
      </c>
    </row>
    <row r="649" customFormat="false" ht="38.25" hidden="false" customHeight="true" outlineLevel="0" collapsed="false">
      <c r="A649" s="259" t="s">
        <v>2725</v>
      </c>
      <c r="B649" s="260" t="s">
        <v>3105</v>
      </c>
      <c r="C649" s="261" t="s">
        <v>2730</v>
      </c>
      <c r="D649" s="261" t="s">
        <v>3106</v>
      </c>
      <c r="E649" s="261" t="s">
        <v>2728</v>
      </c>
      <c r="F649" s="261"/>
      <c r="G649" s="262" t="s">
        <v>164</v>
      </c>
      <c r="H649" s="263" t="n">
        <v>1</v>
      </c>
      <c r="I649" s="264" t="n">
        <v>280</v>
      </c>
      <c r="J649" s="265" t="n">
        <v>280</v>
      </c>
    </row>
    <row r="650" customFormat="false" ht="25.5" hidden="false" customHeight="true" outlineLevel="0" collapsed="false">
      <c r="A650" s="259" t="s">
        <v>2725</v>
      </c>
      <c r="B650" s="260" t="s">
        <v>3107</v>
      </c>
      <c r="C650" s="261" t="s">
        <v>109</v>
      </c>
      <c r="D650" s="261" t="s">
        <v>3108</v>
      </c>
      <c r="E650" s="261" t="s">
        <v>2728</v>
      </c>
      <c r="F650" s="261"/>
      <c r="G650" s="262" t="s">
        <v>242</v>
      </c>
      <c r="H650" s="263" t="n">
        <v>0.02</v>
      </c>
      <c r="I650" s="264" t="n">
        <v>73</v>
      </c>
      <c r="J650" s="265" t="n">
        <v>1.46</v>
      </c>
    </row>
    <row r="651" customFormat="false" ht="15" hidden="false" customHeight="true" outlineLevel="0" collapsed="false">
      <c r="A651" s="259" t="s">
        <v>2725</v>
      </c>
      <c r="B651" s="260" t="s">
        <v>2938</v>
      </c>
      <c r="C651" s="261" t="s">
        <v>109</v>
      </c>
      <c r="D651" s="261" t="s">
        <v>2939</v>
      </c>
      <c r="E651" s="261" t="s">
        <v>2728</v>
      </c>
      <c r="F651" s="261"/>
      <c r="G651" s="262" t="s">
        <v>417</v>
      </c>
      <c r="H651" s="263" t="n">
        <v>6.34</v>
      </c>
      <c r="I651" s="264" t="n">
        <v>0.53</v>
      </c>
      <c r="J651" s="265" t="n">
        <v>3.36</v>
      </c>
    </row>
    <row r="652" customFormat="false" ht="25.5" hidden="false" customHeight="true" outlineLevel="0" collapsed="false">
      <c r="A652" s="259" t="s">
        <v>2725</v>
      </c>
      <c r="B652" s="260" t="s">
        <v>3109</v>
      </c>
      <c r="C652" s="261" t="s">
        <v>109</v>
      </c>
      <c r="D652" s="261" t="s">
        <v>3110</v>
      </c>
      <c r="E652" s="261" t="s">
        <v>2728</v>
      </c>
      <c r="F652" s="261"/>
      <c r="G652" s="262" t="s">
        <v>242</v>
      </c>
      <c r="H652" s="263" t="n">
        <v>0.03</v>
      </c>
      <c r="I652" s="264" t="n">
        <v>58.35</v>
      </c>
      <c r="J652" s="265" t="n">
        <v>1.75</v>
      </c>
    </row>
    <row r="653" customFormat="false" ht="15" hidden="false" customHeight="false" outlineLevel="0" collapsed="false">
      <c r="A653" s="266"/>
      <c r="B653" s="267"/>
      <c r="C653" s="267"/>
      <c r="D653" s="267"/>
      <c r="E653" s="267" t="s">
        <v>2748</v>
      </c>
      <c r="F653" s="268" t="n">
        <v>24.58</v>
      </c>
      <c r="G653" s="267" t="s">
        <v>2749</v>
      </c>
      <c r="H653" s="268" t="n">
        <v>0</v>
      </c>
      <c r="I653" s="267" t="s">
        <v>2750</v>
      </c>
      <c r="J653" s="269" t="n">
        <v>24.58</v>
      </c>
    </row>
    <row r="654" customFormat="false" ht="25.5" hidden="false" customHeight="true" outlineLevel="0" collapsed="false">
      <c r="A654" s="266"/>
      <c r="B654" s="267"/>
      <c r="C654" s="267"/>
      <c r="D654" s="267"/>
      <c r="E654" s="267" t="s">
        <v>2751</v>
      </c>
      <c r="F654" s="268" t="n">
        <v>86.91</v>
      </c>
      <c r="G654" s="267"/>
      <c r="H654" s="267" t="s">
        <v>2752</v>
      </c>
      <c r="I654" s="267"/>
      <c r="J654" s="269" t="n">
        <v>410.48</v>
      </c>
    </row>
    <row r="655" customFormat="false" ht="15" hidden="false" customHeight="true" outlineLevel="0" collapsed="false">
      <c r="A655" s="270" t="s">
        <v>2753</v>
      </c>
      <c r="B655" s="270"/>
      <c r="C655" s="270"/>
      <c r="D655" s="270"/>
      <c r="E655" s="270"/>
      <c r="F655" s="270"/>
      <c r="G655" s="270"/>
      <c r="H655" s="270"/>
      <c r="I655" s="270"/>
      <c r="J655" s="270"/>
    </row>
    <row r="656" customFormat="false" ht="15.75" hidden="false" customHeight="true" outlineLevel="0" collapsed="false">
      <c r="A656" s="271" t="s">
        <v>3111</v>
      </c>
      <c r="B656" s="271"/>
      <c r="C656" s="271"/>
      <c r="D656" s="271"/>
      <c r="E656" s="271"/>
      <c r="F656" s="271"/>
      <c r="G656" s="271"/>
      <c r="H656" s="271"/>
      <c r="I656" s="271"/>
      <c r="J656" s="271"/>
    </row>
    <row r="657" customFormat="false" ht="15.75" hidden="false" customHeight="false" outlineLevel="0" collapsed="false">
      <c r="A657" s="272"/>
      <c r="B657" s="273"/>
      <c r="C657" s="273"/>
      <c r="D657" s="273"/>
      <c r="E657" s="273"/>
      <c r="F657" s="273"/>
      <c r="G657" s="273"/>
      <c r="H657" s="273"/>
      <c r="I657" s="273"/>
      <c r="J657" s="274"/>
    </row>
    <row r="658" customFormat="false" ht="25.5" hidden="false" customHeight="true" outlineLevel="0" collapsed="false">
      <c r="A658" s="275" t="s">
        <v>2723</v>
      </c>
      <c r="B658" s="276" t="s">
        <v>697</v>
      </c>
      <c r="C658" s="277" t="s">
        <v>203</v>
      </c>
      <c r="D658" s="277" t="s">
        <v>698</v>
      </c>
      <c r="E658" s="277" t="s">
        <v>2768</v>
      </c>
      <c r="F658" s="277"/>
      <c r="G658" s="278" t="s">
        <v>242</v>
      </c>
      <c r="H658" s="279" t="n">
        <v>1</v>
      </c>
      <c r="I658" s="280" t="n">
        <v>150.72</v>
      </c>
      <c r="J658" s="281" t="n">
        <v>150.72</v>
      </c>
    </row>
    <row r="659" customFormat="false" ht="15" hidden="false" customHeight="true" outlineLevel="0" collapsed="false">
      <c r="A659" s="282" t="s">
        <v>2769</v>
      </c>
      <c r="B659" s="283" t="s">
        <v>2860</v>
      </c>
      <c r="C659" s="284" t="s">
        <v>109</v>
      </c>
      <c r="D659" s="284" t="s">
        <v>2861</v>
      </c>
      <c r="E659" s="284" t="s">
        <v>2768</v>
      </c>
      <c r="F659" s="284"/>
      <c r="G659" s="285" t="s">
        <v>2798</v>
      </c>
      <c r="H659" s="286" t="n">
        <v>1.6</v>
      </c>
      <c r="I659" s="287" t="n">
        <v>14.91</v>
      </c>
      <c r="J659" s="288" t="n">
        <v>23.85</v>
      </c>
    </row>
    <row r="660" customFormat="false" ht="15" hidden="false" customHeight="true" outlineLevel="0" collapsed="false">
      <c r="A660" s="259" t="s">
        <v>2725</v>
      </c>
      <c r="B660" s="260" t="s">
        <v>3116</v>
      </c>
      <c r="C660" s="261" t="s">
        <v>109</v>
      </c>
      <c r="D660" s="261" t="s">
        <v>3117</v>
      </c>
      <c r="E660" s="261" t="s">
        <v>2728</v>
      </c>
      <c r="F660" s="261"/>
      <c r="G660" s="262" t="s">
        <v>242</v>
      </c>
      <c r="H660" s="263" t="n">
        <v>0.9</v>
      </c>
      <c r="I660" s="264" t="n">
        <v>128.57</v>
      </c>
      <c r="J660" s="265" t="n">
        <v>115.71</v>
      </c>
    </row>
    <row r="661" customFormat="false" ht="15" hidden="false" customHeight="true" outlineLevel="0" collapsed="false">
      <c r="A661" s="259" t="s">
        <v>2725</v>
      </c>
      <c r="B661" s="260" t="s">
        <v>3118</v>
      </c>
      <c r="C661" s="261" t="s">
        <v>2730</v>
      </c>
      <c r="D661" s="261" t="s">
        <v>3119</v>
      </c>
      <c r="E661" s="261" t="s">
        <v>2728</v>
      </c>
      <c r="F661" s="261"/>
      <c r="G661" s="262" t="s">
        <v>242</v>
      </c>
      <c r="H661" s="263" t="n">
        <v>0.1</v>
      </c>
      <c r="I661" s="264" t="n">
        <v>111.62</v>
      </c>
      <c r="J661" s="265" t="n">
        <v>11.16</v>
      </c>
    </row>
    <row r="662" customFormat="false" ht="15" hidden="false" customHeight="false" outlineLevel="0" collapsed="false">
      <c r="A662" s="266"/>
      <c r="B662" s="267"/>
      <c r="C662" s="267"/>
      <c r="D662" s="267"/>
      <c r="E662" s="267" t="s">
        <v>2748</v>
      </c>
      <c r="F662" s="268" t="n">
        <v>13.98</v>
      </c>
      <c r="G662" s="267" t="s">
        <v>2749</v>
      </c>
      <c r="H662" s="268" t="n">
        <v>0</v>
      </c>
      <c r="I662" s="267" t="s">
        <v>2750</v>
      </c>
      <c r="J662" s="269" t="n">
        <v>13.98</v>
      </c>
    </row>
    <row r="663" customFormat="false" ht="25.5" hidden="false" customHeight="true" outlineLevel="0" collapsed="false">
      <c r="A663" s="266"/>
      <c r="B663" s="267"/>
      <c r="C663" s="267"/>
      <c r="D663" s="267"/>
      <c r="E663" s="267" t="s">
        <v>2751</v>
      </c>
      <c r="F663" s="268" t="n">
        <v>40.48</v>
      </c>
      <c r="G663" s="267"/>
      <c r="H663" s="267" t="s">
        <v>2752</v>
      </c>
      <c r="I663" s="267"/>
      <c r="J663" s="269" t="n">
        <v>191.2</v>
      </c>
    </row>
    <row r="664" customFormat="false" ht="15" hidden="false" customHeight="true" outlineLevel="0" collapsed="false">
      <c r="A664" s="270" t="s">
        <v>2753</v>
      </c>
      <c r="B664" s="270"/>
      <c r="C664" s="270"/>
      <c r="D664" s="270"/>
      <c r="E664" s="270"/>
      <c r="F664" s="270"/>
      <c r="G664" s="270"/>
      <c r="H664" s="270"/>
      <c r="I664" s="270"/>
      <c r="J664" s="270"/>
    </row>
    <row r="665" customFormat="false" ht="15.75" hidden="false" customHeight="true" outlineLevel="0" collapsed="false">
      <c r="A665" s="271" t="s">
        <v>3120</v>
      </c>
      <c r="B665" s="271"/>
      <c r="C665" s="271"/>
      <c r="D665" s="271"/>
      <c r="E665" s="271"/>
      <c r="F665" s="271"/>
      <c r="G665" s="271"/>
      <c r="H665" s="271"/>
      <c r="I665" s="271"/>
      <c r="J665" s="271"/>
    </row>
    <row r="666" customFormat="false" ht="15.75" hidden="false" customHeight="false" outlineLevel="0" collapsed="false">
      <c r="A666" s="272"/>
      <c r="B666" s="273"/>
      <c r="C666" s="273"/>
      <c r="D666" s="273"/>
      <c r="E666" s="273"/>
      <c r="F666" s="273"/>
      <c r="G666" s="273"/>
      <c r="H666" s="273"/>
      <c r="I666" s="273"/>
      <c r="J666" s="274"/>
    </row>
    <row r="667" customFormat="false" ht="25.5" hidden="false" customHeight="true" outlineLevel="0" collapsed="false">
      <c r="A667" s="275" t="s">
        <v>2723</v>
      </c>
      <c r="B667" s="276" t="s">
        <v>703</v>
      </c>
      <c r="C667" s="277" t="s">
        <v>203</v>
      </c>
      <c r="D667" s="277" t="s">
        <v>704</v>
      </c>
      <c r="E667" s="277" t="s">
        <v>3121</v>
      </c>
      <c r="F667" s="277"/>
      <c r="G667" s="278" t="s">
        <v>168</v>
      </c>
      <c r="H667" s="279" t="n">
        <v>1</v>
      </c>
      <c r="I667" s="280" t="n">
        <v>26.62</v>
      </c>
      <c r="J667" s="281" t="n">
        <v>26.62</v>
      </c>
    </row>
    <row r="668" customFormat="false" ht="15" hidden="false" customHeight="true" outlineLevel="0" collapsed="false">
      <c r="A668" s="282" t="s">
        <v>2769</v>
      </c>
      <c r="B668" s="283" t="s">
        <v>2860</v>
      </c>
      <c r="C668" s="284" t="s">
        <v>109</v>
      </c>
      <c r="D668" s="284" t="s">
        <v>2861</v>
      </c>
      <c r="E668" s="284" t="s">
        <v>2768</v>
      </c>
      <c r="F668" s="284"/>
      <c r="G668" s="285" t="s">
        <v>2798</v>
      </c>
      <c r="H668" s="286" t="n">
        <v>0.1018</v>
      </c>
      <c r="I668" s="287" t="n">
        <v>14.91</v>
      </c>
      <c r="J668" s="288" t="n">
        <v>1.51</v>
      </c>
    </row>
    <row r="669" customFormat="false" ht="15" hidden="false" customHeight="true" outlineLevel="0" collapsed="false">
      <c r="A669" s="282" t="s">
        <v>2769</v>
      </c>
      <c r="B669" s="283" t="s">
        <v>3122</v>
      </c>
      <c r="C669" s="284" t="s">
        <v>109</v>
      </c>
      <c r="D669" s="284" t="s">
        <v>3123</v>
      </c>
      <c r="E669" s="284" t="s">
        <v>2768</v>
      </c>
      <c r="F669" s="284"/>
      <c r="G669" s="285" t="s">
        <v>2798</v>
      </c>
      <c r="H669" s="286" t="n">
        <v>0.0255</v>
      </c>
      <c r="I669" s="287" t="n">
        <v>20.36</v>
      </c>
      <c r="J669" s="288" t="n">
        <v>0.51</v>
      </c>
    </row>
    <row r="670" customFormat="false" ht="15" hidden="false" customHeight="true" outlineLevel="0" collapsed="false">
      <c r="A670" s="259" t="s">
        <v>2725</v>
      </c>
      <c r="B670" s="260" t="s">
        <v>3124</v>
      </c>
      <c r="C670" s="261" t="s">
        <v>2730</v>
      </c>
      <c r="D670" s="261" t="s">
        <v>3125</v>
      </c>
      <c r="E670" s="261" t="s">
        <v>2728</v>
      </c>
      <c r="F670" s="261"/>
      <c r="G670" s="262" t="s">
        <v>2732</v>
      </c>
      <c r="H670" s="263" t="n">
        <v>1</v>
      </c>
      <c r="I670" s="264" t="n">
        <v>24.6</v>
      </c>
      <c r="J670" s="265" t="n">
        <v>24.6</v>
      </c>
    </row>
    <row r="671" customFormat="false" ht="15" hidden="false" customHeight="false" outlineLevel="0" collapsed="false">
      <c r="A671" s="266"/>
      <c r="B671" s="267"/>
      <c r="C671" s="267"/>
      <c r="D671" s="267"/>
      <c r="E671" s="267" t="s">
        <v>2748</v>
      </c>
      <c r="F671" s="268" t="n">
        <v>1.24</v>
      </c>
      <c r="G671" s="267" t="s">
        <v>2749</v>
      </c>
      <c r="H671" s="268" t="n">
        <v>0</v>
      </c>
      <c r="I671" s="267" t="s">
        <v>2750</v>
      </c>
      <c r="J671" s="269" t="n">
        <v>1.24</v>
      </c>
    </row>
    <row r="672" customFormat="false" ht="25.5" hidden="false" customHeight="true" outlineLevel="0" collapsed="false">
      <c r="A672" s="266"/>
      <c r="B672" s="267"/>
      <c r="C672" s="267"/>
      <c r="D672" s="267"/>
      <c r="E672" s="267" t="s">
        <v>2751</v>
      </c>
      <c r="F672" s="268" t="n">
        <v>7.15</v>
      </c>
      <c r="G672" s="267"/>
      <c r="H672" s="267" t="s">
        <v>2752</v>
      </c>
      <c r="I672" s="267"/>
      <c r="J672" s="269" t="n">
        <v>33.77</v>
      </c>
    </row>
    <row r="673" customFormat="false" ht="15" hidden="false" customHeight="true" outlineLevel="0" collapsed="false">
      <c r="A673" s="270" t="s">
        <v>2753</v>
      </c>
      <c r="B673" s="270"/>
      <c r="C673" s="270"/>
      <c r="D673" s="270"/>
      <c r="E673" s="270"/>
      <c r="F673" s="270"/>
      <c r="G673" s="270"/>
      <c r="H673" s="270"/>
      <c r="I673" s="270"/>
      <c r="J673" s="270"/>
    </row>
    <row r="674" customFormat="false" ht="15.75" hidden="false" customHeight="true" outlineLevel="0" collapsed="false">
      <c r="A674" s="271" t="s">
        <v>3126</v>
      </c>
      <c r="B674" s="271"/>
      <c r="C674" s="271"/>
      <c r="D674" s="271"/>
      <c r="E674" s="271"/>
      <c r="F674" s="271"/>
      <c r="G674" s="271"/>
      <c r="H674" s="271"/>
      <c r="I674" s="271"/>
      <c r="J674" s="271"/>
    </row>
    <row r="675" customFormat="false" ht="15.75" hidden="false" customHeight="false" outlineLevel="0" collapsed="false">
      <c r="A675" s="272"/>
      <c r="B675" s="273"/>
      <c r="C675" s="273"/>
      <c r="D675" s="273"/>
      <c r="E675" s="273"/>
      <c r="F675" s="273"/>
      <c r="G675" s="273"/>
      <c r="H675" s="273"/>
      <c r="I675" s="273"/>
      <c r="J675" s="274"/>
    </row>
    <row r="676" customFormat="false" ht="51" hidden="false" customHeight="true" outlineLevel="0" collapsed="false">
      <c r="A676" s="275" t="s">
        <v>2723</v>
      </c>
      <c r="B676" s="276" t="s">
        <v>708</v>
      </c>
      <c r="C676" s="277" t="s">
        <v>203</v>
      </c>
      <c r="D676" s="277" t="s">
        <v>709</v>
      </c>
      <c r="E676" s="277" t="s">
        <v>2867</v>
      </c>
      <c r="F676" s="277"/>
      <c r="G676" s="278" t="s">
        <v>168</v>
      </c>
      <c r="H676" s="279" t="n">
        <v>1</v>
      </c>
      <c r="I676" s="280" t="n">
        <v>438.5</v>
      </c>
      <c r="J676" s="281" t="n">
        <v>438.5</v>
      </c>
    </row>
    <row r="677" customFormat="false" ht="15" hidden="false" customHeight="true" outlineLevel="0" collapsed="false">
      <c r="A677" s="282" t="s">
        <v>2769</v>
      </c>
      <c r="B677" s="283" t="s">
        <v>2860</v>
      </c>
      <c r="C677" s="284" t="s">
        <v>109</v>
      </c>
      <c r="D677" s="284" t="s">
        <v>2861</v>
      </c>
      <c r="E677" s="284" t="s">
        <v>2768</v>
      </c>
      <c r="F677" s="284"/>
      <c r="G677" s="285" t="s">
        <v>2798</v>
      </c>
      <c r="H677" s="286" t="n">
        <v>0.25</v>
      </c>
      <c r="I677" s="287" t="n">
        <v>14.91</v>
      </c>
      <c r="J677" s="288" t="n">
        <v>3.72</v>
      </c>
    </row>
    <row r="678" customFormat="false" ht="38.25" hidden="false" customHeight="true" outlineLevel="0" collapsed="false">
      <c r="A678" s="259" t="s">
        <v>2725</v>
      </c>
      <c r="B678" s="260" t="s">
        <v>3127</v>
      </c>
      <c r="C678" s="261" t="s">
        <v>3128</v>
      </c>
      <c r="D678" s="261" t="s">
        <v>3129</v>
      </c>
      <c r="E678" s="261" t="s">
        <v>2728</v>
      </c>
      <c r="F678" s="261"/>
      <c r="G678" s="262" t="s">
        <v>3130</v>
      </c>
      <c r="H678" s="263" t="n">
        <v>1</v>
      </c>
      <c r="I678" s="264" t="n">
        <v>434.78</v>
      </c>
      <c r="J678" s="265" t="n">
        <v>434.78</v>
      </c>
    </row>
    <row r="679" customFormat="false" ht="15" hidden="false" customHeight="false" outlineLevel="0" collapsed="false">
      <c r="A679" s="266"/>
      <c r="B679" s="267"/>
      <c r="C679" s="267"/>
      <c r="D679" s="267"/>
      <c r="E679" s="267" t="s">
        <v>2748</v>
      </c>
      <c r="F679" s="268" t="n">
        <v>2.18</v>
      </c>
      <c r="G679" s="267" t="s">
        <v>2749</v>
      </c>
      <c r="H679" s="268" t="n">
        <v>0</v>
      </c>
      <c r="I679" s="267" t="s">
        <v>2750</v>
      </c>
      <c r="J679" s="269" t="n">
        <v>2.18</v>
      </c>
    </row>
    <row r="680" customFormat="false" ht="25.5" hidden="false" customHeight="true" outlineLevel="0" collapsed="false">
      <c r="A680" s="266"/>
      <c r="B680" s="267"/>
      <c r="C680" s="267"/>
      <c r="D680" s="267"/>
      <c r="E680" s="267" t="s">
        <v>2751</v>
      </c>
      <c r="F680" s="268" t="n">
        <v>117.78</v>
      </c>
      <c r="G680" s="267"/>
      <c r="H680" s="267" t="s">
        <v>2752</v>
      </c>
      <c r="I680" s="267"/>
      <c r="J680" s="269" t="n">
        <v>556.28</v>
      </c>
    </row>
    <row r="681" customFormat="false" ht="15" hidden="false" customHeight="true" outlineLevel="0" collapsed="false">
      <c r="A681" s="270" t="s">
        <v>2753</v>
      </c>
      <c r="B681" s="270"/>
      <c r="C681" s="270"/>
      <c r="D681" s="270"/>
      <c r="E681" s="270"/>
      <c r="F681" s="270"/>
      <c r="G681" s="270"/>
      <c r="H681" s="270"/>
      <c r="I681" s="270"/>
      <c r="J681" s="270"/>
    </row>
    <row r="682" customFormat="false" ht="15.75" hidden="false" customHeight="true" outlineLevel="0" collapsed="false">
      <c r="A682" s="271" t="s">
        <v>3131</v>
      </c>
      <c r="B682" s="271"/>
      <c r="C682" s="271"/>
      <c r="D682" s="271"/>
      <c r="E682" s="271"/>
      <c r="F682" s="271"/>
      <c r="G682" s="271"/>
      <c r="H682" s="271"/>
      <c r="I682" s="271"/>
      <c r="J682" s="271"/>
    </row>
    <row r="683" customFormat="false" ht="15.75" hidden="false" customHeight="false" outlineLevel="0" collapsed="false">
      <c r="A683" s="272"/>
      <c r="B683" s="273"/>
      <c r="C683" s="273"/>
      <c r="D683" s="273"/>
      <c r="E683" s="273"/>
      <c r="F683" s="273"/>
      <c r="G683" s="273"/>
      <c r="H683" s="273"/>
      <c r="I683" s="273"/>
      <c r="J683" s="274"/>
    </row>
    <row r="684" customFormat="false" ht="76.5" hidden="false" customHeight="true" outlineLevel="0" collapsed="false">
      <c r="A684" s="275" t="s">
        <v>2723</v>
      </c>
      <c r="B684" s="276" t="s">
        <v>711</v>
      </c>
      <c r="C684" s="277" t="s">
        <v>203</v>
      </c>
      <c r="D684" s="277" t="s">
        <v>712</v>
      </c>
      <c r="E684" s="277" t="s">
        <v>2768</v>
      </c>
      <c r="F684" s="277"/>
      <c r="G684" s="278" t="s">
        <v>168</v>
      </c>
      <c r="H684" s="279" t="n">
        <v>1</v>
      </c>
      <c r="I684" s="280" t="n">
        <v>585.63</v>
      </c>
      <c r="J684" s="281" t="n">
        <v>585.63</v>
      </c>
    </row>
    <row r="685" customFormat="false" ht="25.5" hidden="false" customHeight="true" outlineLevel="0" collapsed="false">
      <c r="A685" s="282" t="s">
        <v>2769</v>
      </c>
      <c r="B685" s="283" t="s">
        <v>3103</v>
      </c>
      <c r="C685" s="284" t="s">
        <v>109</v>
      </c>
      <c r="D685" s="284" t="s">
        <v>3104</v>
      </c>
      <c r="E685" s="284" t="s">
        <v>2768</v>
      </c>
      <c r="F685" s="284"/>
      <c r="G685" s="285" t="s">
        <v>2798</v>
      </c>
      <c r="H685" s="286" t="n">
        <v>4.5</v>
      </c>
      <c r="I685" s="287" t="n">
        <v>17.2</v>
      </c>
      <c r="J685" s="288" t="n">
        <v>77.4</v>
      </c>
    </row>
    <row r="686" customFormat="false" ht="15" hidden="false" customHeight="true" outlineLevel="0" collapsed="false">
      <c r="A686" s="282" t="s">
        <v>2769</v>
      </c>
      <c r="B686" s="283" t="s">
        <v>3007</v>
      </c>
      <c r="C686" s="284" t="s">
        <v>109</v>
      </c>
      <c r="D686" s="284" t="s">
        <v>3008</v>
      </c>
      <c r="E686" s="284" t="s">
        <v>2768</v>
      </c>
      <c r="F686" s="284"/>
      <c r="G686" s="285" t="s">
        <v>2798</v>
      </c>
      <c r="H686" s="286" t="n">
        <v>4.5</v>
      </c>
      <c r="I686" s="287" t="n">
        <v>20.91</v>
      </c>
      <c r="J686" s="288" t="n">
        <v>94.09</v>
      </c>
    </row>
    <row r="687" customFormat="false" ht="76.5" hidden="false" customHeight="true" outlineLevel="0" collapsed="false">
      <c r="A687" s="259" t="s">
        <v>2725</v>
      </c>
      <c r="B687" s="260" t="s">
        <v>3132</v>
      </c>
      <c r="C687" s="261" t="s">
        <v>203</v>
      </c>
      <c r="D687" s="261" t="s">
        <v>3133</v>
      </c>
      <c r="E687" s="261" t="s">
        <v>2728</v>
      </c>
      <c r="F687" s="261"/>
      <c r="G687" s="262" t="s">
        <v>168</v>
      </c>
      <c r="H687" s="263" t="n">
        <v>1</v>
      </c>
      <c r="I687" s="264" t="n">
        <v>414.14</v>
      </c>
      <c r="J687" s="265" t="n">
        <v>414.14</v>
      </c>
    </row>
    <row r="688" customFormat="false" ht="15" hidden="false" customHeight="false" outlineLevel="0" collapsed="false">
      <c r="A688" s="266"/>
      <c r="B688" s="267"/>
      <c r="C688" s="267"/>
      <c r="D688" s="267"/>
      <c r="E688" s="267" t="s">
        <v>2748</v>
      </c>
      <c r="F688" s="268" t="n">
        <v>115.42</v>
      </c>
      <c r="G688" s="267" t="s">
        <v>2749</v>
      </c>
      <c r="H688" s="268" t="n">
        <v>0</v>
      </c>
      <c r="I688" s="267" t="s">
        <v>2750</v>
      </c>
      <c r="J688" s="269" t="n">
        <v>115.42</v>
      </c>
    </row>
    <row r="689" customFormat="false" ht="26.25" hidden="false" customHeight="true" outlineLevel="0" collapsed="false">
      <c r="A689" s="266"/>
      <c r="B689" s="267"/>
      <c r="C689" s="267"/>
      <c r="D689" s="267"/>
      <c r="E689" s="267" t="s">
        <v>2751</v>
      </c>
      <c r="F689" s="268" t="n">
        <v>157.3</v>
      </c>
      <c r="G689" s="267"/>
      <c r="H689" s="267" t="s">
        <v>2752</v>
      </c>
      <c r="I689" s="267"/>
      <c r="J689" s="269" t="n">
        <v>742.93</v>
      </c>
    </row>
    <row r="690" customFormat="false" ht="15.75" hidden="false" customHeight="false" outlineLevel="0" collapsed="false">
      <c r="A690" s="272"/>
      <c r="B690" s="273"/>
      <c r="C690" s="273"/>
      <c r="D690" s="273"/>
      <c r="E690" s="273"/>
      <c r="F690" s="273"/>
      <c r="G690" s="273"/>
      <c r="H690" s="273"/>
      <c r="I690" s="273"/>
      <c r="J690" s="274"/>
    </row>
    <row r="691" customFormat="false" ht="51" hidden="false" customHeight="true" outlineLevel="0" collapsed="false">
      <c r="A691" s="275" t="s">
        <v>2723</v>
      </c>
      <c r="B691" s="276" t="s">
        <v>714</v>
      </c>
      <c r="C691" s="277" t="s">
        <v>203</v>
      </c>
      <c r="D691" s="277" t="s">
        <v>715</v>
      </c>
      <c r="E691" s="277" t="s">
        <v>2768</v>
      </c>
      <c r="F691" s="277"/>
      <c r="G691" s="278" t="s">
        <v>168</v>
      </c>
      <c r="H691" s="279" t="n">
        <v>1</v>
      </c>
      <c r="I691" s="280" t="n">
        <v>1094.38</v>
      </c>
      <c r="J691" s="281" t="n">
        <v>1094.38</v>
      </c>
    </row>
    <row r="692" customFormat="false" ht="25.5" hidden="false" customHeight="true" outlineLevel="0" collapsed="false">
      <c r="A692" s="282" t="s">
        <v>2769</v>
      </c>
      <c r="B692" s="283" t="s">
        <v>2906</v>
      </c>
      <c r="C692" s="284" t="s">
        <v>109</v>
      </c>
      <c r="D692" s="284" t="s">
        <v>2907</v>
      </c>
      <c r="E692" s="284" t="s">
        <v>2768</v>
      </c>
      <c r="F692" s="284"/>
      <c r="G692" s="285" t="s">
        <v>2798</v>
      </c>
      <c r="H692" s="286" t="n">
        <v>0.2</v>
      </c>
      <c r="I692" s="287" t="n">
        <v>17.42</v>
      </c>
      <c r="J692" s="288" t="n">
        <v>3.48</v>
      </c>
    </row>
    <row r="693" customFormat="false" ht="51" hidden="false" customHeight="true" outlineLevel="0" collapsed="false">
      <c r="A693" s="259" t="s">
        <v>2725</v>
      </c>
      <c r="B693" s="260" t="s">
        <v>3134</v>
      </c>
      <c r="C693" s="261" t="s">
        <v>203</v>
      </c>
      <c r="D693" s="261" t="s">
        <v>3135</v>
      </c>
      <c r="E693" s="261" t="s">
        <v>2728</v>
      </c>
      <c r="F693" s="261"/>
      <c r="G693" s="262" t="s">
        <v>168</v>
      </c>
      <c r="H693" s="263" t="n">
        <v>1</v>
      </c>
      <c r="I693" s="264" t="n">
        <v>1090.9</v>
      </c>
      <c r="J693" s="265" t="n">
        <v>1090.9</v>
      </c>
    </row>
    <row r="694" customFormat="false" ht="15" hidden="false" customHeight="false" outlineLevel="0" collapsed="false">
      <c r="A694" s="266"/>
      <c r="B694" s="267"/>
      <c r="C694" s="267"/>
      <c r="D694" s="267"/>
      <c r="E694" s="267" t="s">
        <v>2748</v>
      </c>
      <c r="F694" s="268" t="n">
        <v>2.25</v>
      </c>
      <c r="G694" s="267" t="s">
        <v>2749</v>
      </c>
      <c r="H694" s="268" t="n">
        <v>0</v>
      </c>
      <c r="I694" s="267" t="s">
        <v>2750</v>
      </c>
      <c r="J694" s="269" t="n">
        <v>2.25</v>
      </c>
    </row>
    <row r="695" customFormat="false" ht="26.25" hidden="false" customHeight="true" outlineLevel="0" collapsed="false">
      <c r="A695" s="266"/>
      <c r="B695" s="267"/>
      <c r="C695" s="267"/>
      <c r="D695" s="267"/>
      <c r="E695" s="267" t="s">
        <v>2751</v>
      </c>
      <c r="F695" s="268" t="n">
        <v>293.95</v>
      </c>
      <c r="G695" s="267"/>
      <c r="H695" s="267" t="s">
        <v>2752</v>
      </c>
      <c r="I695" s="267"/>
      <c r="J695" s="269" t="n">
        <v>1388.33</v>
      </c>
    </row>
    <row r="696" customFormat="false" ht="15.75" hidden="false" customHeight="false" outlineLevel="0" collapsed="false">
      <c r="A696" s="272"/>
      <c r="B696" s="273"/>
      <c r="C696" s="273"/>
      <c r="D696" s="273"/>
      <c r="E696" s="273"/>
      <c r="F696" s="273"/>
      <c r="G696" s="273"/>
      <c r="H696" s="273"/>
      <c r="I696" s="273"/>
      <c r="J696" s="274"/>
    </row>
    <row r="697" customFormat="false" ht="38.25" hidden="false" customHeight="true" outlineLevel="0" collapsed="false">
      <c r="A697" s="275" t="s">
        <v>2723</v>
      </c>
      <c r="B697" s="276" t="s">
        <v>761</v>
      </c>
      <c r="C697" s="277" t="s">
        <v>203</v>
      </c>
      <c r="D697" s="277" t="s">
        <v>762</v>
      </c>
      <c r="E697" s="277" t="s">
        <v>2840</v>
      </c>
      <c r="F697" s="277"/>
      <c r="G697" s="278" t="s">
        <v>242</v>
      </c>
      <c r="H697" s="279" t="n">
        <v>1</v>
      </c>
      <c r="I697" s="280" t="n">
        <v>387.38</v>
      </c>
      <c r="J697" s="281" t="n">
        <v>387.38</v>
      </c>
    </row>
    <row r="698" customFormat="false" ht="15" hidden="false" customHeight="true" outlineLevel="0" collapsed="false">
      <c r="A698" s="282" t="s">
        <v>2769</v>
      </c>
      <c r="B698" s="283" t="s">
        <v>2858</v>
      </c>
      <c r="C698" s="284" t="s">
        <v>109</v>
      </c>
      <c r="D698" s="284" t="s">
        <v>2859</v>
      </c>
      <c r="E698" s="284" t="s">
        <v>2768</v>
      </c>
      <c r="F698" s="284"/>
      <c r="G698" s="285" t="s">
        <v>2798</v>
      </c>
      <c r="H698" s="286" t="n">
        <v>0.493</v>
      </c>
      <c r="I698" s="287" t="n">
        <v>21.01</v>
      </c>
      <c r="J698" s="288" t="n">
        <v>10.35</v>
      </c>
    </row>
    <row r="699" customFormat="false" ht="15" hidden="false" customHeight="true" outlineLevel="0" collapsed="false">
      <c r="A699" s="282" t="s">
        <v>2769</v>
      </c>
      <c r="B699" s="283" t="s">
        <v>2860</v>
      </c>
      <c r="C699" s="284" t="s">
        <v>109</v>
      </c>
      <c r="D699" s="284" t="s">
        <v>2861</v>
      </c>
      <c r="E699" s="284" t="s">
        <v>2768</v>
      </c>
      <c r="F699" s="284"/>
      <c r="G699" s="285" t="s">
        <v>2798</v>
      </c>
      <c r="H699" s="286" t="n">
        <v>0.74</v>
      </c>
      <c r="I699" s="287" t="n">
        <v>14.91</v>
      </c>
      <c r="J699" s="288" t="n">
        <v>11.03</v>
      </c>
    </row>
    <row r="700" customFormat="false" ht="38.25" hidden="false" customHeight="true" outlineLevel="0" collapsed="false">
      <c r="A700" s="282" t="s">
        <v>2769</v>
      </c>
      <c r="B700" s="283" t="s">
        <v>3136</v>
      </c>
      <c r="C700" s="284" t="s">
        <v>109</v>
      </c>
      <c r="D700" s="284" t="s">
        <v>3137</v>
      </c>
      <c r="E700" s="284" t="s">
        <v>2853</v>
      </c>
      <c r="F700" s="284"/>
      <c r="G700" s="285" t="s">
        <v>2854</v>
      </c>
      <c r="H700" s="286" t="n">
        <v>0.12</v>
      </c>
      <c r="I700" s="287" t="n">
        <v>1.41</v>
      </c>
      <c r="J700" s="288" t="n">
        <v>0.16</v>
      </c>
    </row>
    <row r="701" customFormat="false" ht="38.25" hidden="false" customHeight="true" outlineLevel="0" collapsed="false">
      <c r="A701" s="282" t="s">
        <v>2769</v>
      </c>
      <c r="B701" s="283" t="s">
        <v>3138</v>
      </c>
      <c r="C701" s="284" t="s">
        <v>109</v>
      </c>
      <c r="D701" s="284" t="s">
        <v>3139</v>
      </c>
      <c r="E701" s="284" t="s">
        <v>2853</v>
      </c>
      <c r="F701" s="284"/>
      <c r="G701" s="285" t="s">
        <v>2857</v>
      </c>
      <c r="H701" s="286" t="n">
        <v>0.126</v>
      </c>
      <c r="I701" s="287" t="n">
        <v>0.26</v>
      </c>
      <c r="J701" s="288" t="n">
        <v>0.03</v>
      </c>
    </row>
    <row r="702" customFormat="false" ht="51" hidden="false" customHeight="true" outlineLevel="0" collapsed="false">
      <c r="A702" s="259" t="s">
        <v>2725</v>
      </c>
      <c r="B702" s="260" t="s">
        <v>3140</v>
      </c>
      <c r="C702" s="261" t="s">
        <v>109</v>
      </c>
      <c r="D702" s="261" t="s">
        <v>3141</v>
      </c>
      <c r="E702" s="261" t="s">
        <v>2728</v>
      </c>
      <c r="F702" s="261"/>
      <c r="G702" s="262" t="s">
        <v>242</v>
      </c>
      <c r="H702" s="263" t="n">
        <v>1.15</v>
      </c>
      <c r="I702" s="264" t="n">
        <v>318.1</v>
      </c>
      <c r="J702" s="265" t="n">
        <v>365.81</v>
      </c>
    </row>
    <row r="703" customFormat="false" ht="15" hidden="false" customHeight="false" outlineLevel="0" collapsed="false">
      <c r="A703" s="266"/>
      <c r="B703" s="267"/>
      <c r="C703" s="267"/>
      <c r="D703" s="267"/>
      <c r="E703" s="267" t="s">
        <v>2748</v>
      </c>
      <c r="F703" s="268" t="n">
        <v>13.74</v>
      </c>
      <c r="G703" s="267" t="s">
        <v>2749</v>
      </c>
      <c r="H703" s="268" t="n">
        <v>0</v>
      </c>
      <c r="I703" s="267" t="s">
        <v>2750</v>
      </c>
      <c r="J703" s="269" t="n">
        <v>13.74</v>
      </c>
    </row>
    <row r="704" customFormat="false" ht="25.5" hidden="false" customHeight="true" outlineLevel="0" collapsed="false">
      <c r="A704" s="266"/>
      <c r="B704" s="267"/>
      <c r="C704" s="267"/>
      <c r="D704" s="267"/>
      <c r="E704" s="267" t="s">
        <v>2751</v>
      </c>
      <c r="F704" s="268" t="n">
        <v>104.05</v>
      </c>
      <c r="G704" s="267"/>
      <c r="H704" s="267" t="s">
        <v>2752</v>
      </c>
      <c r="I704" s="267"/>
      <c r="J704" s="269" t="n">
        <v>491.43</v>
      </c>
    </row>
    <row r="705" customFormat="false" ht="15" hidden="false" customHeight="true" outlineLevel="0" collapsed="false">
      <c r="A705" s="270" t="s">
        <v>2753</v>
      </c>
      <c r="B705" s="270"/>
      <c r="C705" s="270"/>
      <c r="D705" s="270"/>
      <c r="E705" s="270"/>
      <c r="F705" s="270"/>
      <c r="G705" s="270"/>
      <c r="H705" s="270"/>
      <c r="I705" s="270"/>
      <c r="J705" s="270"/>
    </row>
    <row r="706" customFormat="false" ht="15.75" hidden="false" customHeight="true" outlineLevel="0" collapsed="false">
      <c r="A706" s="271" t="s">
        <v>3142</v>
      </c>
      <c r="B706" s="271"/>
      <c r="C706" s="271"/>
      <c r="D706" s="271"/>
      <c r="E706" s="271"/>
      <c r="F706" s="271"/>
      <c r="G706" s="271"/>
      <c r="H706" s="271"/>
      <c r="I706" s="271"/>
      <c r="J706" s="271"/>
    </row>
    <row r="707" customFormat="false" ht="15.75" hidden="false" customHeight="false" outlineLevel="0" collapsed="false">
      <c r="A707" s="272"/>
      <c r="B707" s="273"/>
      <c r="C707" s="273"/>
      <c r="D707" s="273"/>
      <c r="E707" s="273"/>
      <c r="F707" s="273"/>
      <c r="G707" s="273"/>
      <c r="H707" s="273"/>
      <c r="I707" s="273"/>
      <c r="J707" s="274"/>
    </row>
    <row r="708" customFormat="false" ht="25.5" hidden="false" customHeight="true" outlineLevel="0" collapsed="false">
      <c r="A708" s="275" t="s">
        <v>2723</v>
      </c>
      <c r="B708" s="276" t="s">
        <v>795</v>
      </c>
      <c r="C708" s="277" t="s">
        <v>203</v>
      </c>
      <c r="D708" s="277" t="s">
        <v>796</v>
      </c>
      <c r="E708" s="277" t="s">
        <v>2840</v>
      </c>
      <c r="F708" s="277"/>
      <c r="G708" s="278" t="s">
        <v>164</v>
      </c>
      <c r="H708" s="279" t="n">
        <v>1</v>
      </c>
      <c r="I708" s="280" t="n">
        <v>23.04</v>
      </c>
      <c r="J708" s="281" t="n">
        <v>23.04</v>
      </c>
    </row>
    <row r="709" customFormat="false" ht="15" hidden="false" customHeight="true" outlineLevel="0" collapsed="false">
      <c r="A709" s="282" t="s">
        <v>2769</v>
      </c>
      <c r="B709" s="283" t="s">
        <v>2858</v>
      </c>
      <c r="C709" s="284" t="s">
        <v>109</v>
      </c>
      <c r="D709" s="284" t="s">
        <v>2859</v>
      </c>
      <c r="E709" s="284" t="s">
        <v>2768</v>
      </c>
      <c r="F709" s="284"/>
      <c r="G709" s="285" t="s">
        <v>2798</v>
      </c>
      <c r="H709" s="286" t="n">
        <v>0.3106</v>
      </c>
      <c r="I709" s="287" t="n">
        <v>21.01</v>
      </c>
      <c r="J709" s="288" t="n">
        <v>6.52</v>
      </c>
    </row>
    <row r="710" customFormat="false" ht="15" hidden="false" customHeight="true" outlineLevel="0" collapsed="false">
      <c r="A710" s="282" t="s">
        <v>2769</v>
      </c>
      <c r="B710" s="283" t="s">
        <v>2860</v>
      </c>
      <c r="C710" s="284" t="s">
        <v>109</v>
      </c>
      <c r="D710" s="284" t="s">
        <v>2861</v>
      </c>
      <c r="E710" s="284" t="s">
        <v>2768</v>
      </c>
      <c r="F710" s="284"/>
      <c r="G710" s="285" t="s">
        <v>2798</v>
      </c>
      <c r="H710" s="286" t="n">
        <v>0.0847</v>
      </c>
      <c r="I710" s="287" t="n">
        <v>14.91</v>
      </c>
      <c r="J710" s="288" t="n">
        <v>1.26</v>
      </c>
    </row>
    <row r="711" customFormat="false" ht="38.25" hidden="false" customHeight="true" outlineLevel="0" collapsed="false">
      <c r="A711" s="282" t="s">
        <v>2769</v>
      </c>
      <c r="B711" s="283" t="s">
        <v>3143</v>
      </c>
      <c r="C711" s="284" t="s">
        <v>109</v>
      </c>
      <c r="D711" s="284" t="s">
        <v>3144</v>
      </c>
      <c r="E711" s="284" t="s">
        <v>2840</v>
      </c>
      <c r="F711" s="284"/>
      <c r="G711" s="285" t="s">
        <v>242</v>
      </c>
      <c r="H711" s="286" t="n">
        <v>0.0565</v>
      </c>
      <c r="I711" s="287" t="n">
        <v>270.18</v>
      </c>
      <c r="J711" s="288" t="n">
        <v>15.26</v>
      </c>
    </row>
    <row r="712" customFormat="false" ht="15" hidden="false" customHeight="false" outlineLevel="0" collapsed="false">
      <c r="A712" s="266"/>
      <c r="B712" s="267"/>
      <c r="C712" s="267"/>
      <c r="D712" s="267"/>
      <c r="E712" s="267" t="s">
        <v>2748</v>
      </c>
      <c r="F712" s="268" t="n">
        <v>7.51</v>
      </c>
      <c r="G712" s="267" t="s">
        <v>2749</v>
      </c>
      <c r="H712" s="268" t="n">
        <v>0</v>
      </c>
      <c r="I712" s="267" t="s">
        <v>2750</v>
      </c>
      <c r="J712" s="269" t="n">
        <v>7.51</v>
      </c>
    </row>
    <row r="713" customFormat="false" ht="25.5" hidden="false" customHeight="true" outlineLevel="0" collapsed="false">
      <c r="A713" s="266"/>
      <c r="B713" s="267"/>
      <c r="C713" s="267"/>
      <c r="D713" s="267"/>
      <c r="E713" s="267" t="s">
        <v>2751</v>
      </c>
      <c r="F713" s="268" t="n">
        <v>6.18</v>
      </c>
      <c r="G713" s="267"/>
      <c r="H713" s="267" t="s">
        <v>2752</v>
      </c>
      <c r="I713" s="267"/>
      <c r="J713" s="269" t="n">
        <v>29.22</v>
      </c>
    </row>
    <row r="714" customFormat="false" ht="15" hidden="false" customHeight="true" outlineLevel="0" collapsed="false">
      <c r="A714" s="270" t="s">
        <v>2753</v>
      </c>
      <c r="B714" s="270"/>
      <c r="C714" s="270"/>
      <c r="D714" s="270"/>
      <c r="E714" s="270"/>
      <c r="F714" s="270"/>
      <c r="G714" s="270"/>
      <c r="H714" s="270"/>
      <c r="I714" s="270"/>
      <c r="J714" s="270"/>
    </row>
    <row r="715" customFormat="false" ht="15.75" hidden="false" customHeight="true" outlineLevel="0" collapsed="false">
      <c r="A715" s="271" t="s">
        <v>3145</v>
      </c>
      <c r="B715" s="271"/>
      <c r="C715" s="271"/>
      <c r="D715" s="271"/>
      <c r="E715" s="271"/>
      <c r="F715" s="271"/>
      <c r="G715" s="271"/>
      <c r="H715" s="271"/>
      <c r="I715" s="271"/>
      <c r="J715" s="271"/>
    </row>
    <row r="716" customFormat="false" ht="15.75" hidden="false" customHeight="false" outlineLevel="0" collapsed="false">
      <c r="A716" s="272"/>
      <c r="B716" s="273"/>
      <c r="C716" s="273"/>
      <c r="D716" s="273"/>
      <c r="E716" s="273"/>
      <c r="F716" s="273"/>
      <c r="G716" s="273"/>
      <c r="H716" s="273"/>
      <c r="I716" s="273"/>
      <c r="J716" s="274"/>
    </row>
    <row r="717" customFormat="false" ht="51" hidden="false" customHeight="true" outlineLevel="0" collapsed="false">
      <c r="A717" s="275" t="s">
        <v>2723</v>
      </c>
      <c r="B717" s="276" t="s">
        <v>798</v>
      </c>
      <c r="C717" s="277" t="s">
        <v>203</v>
      </c>
      <c r="D717" s="277" t="s">
        <v>799</v>
      </c>
      <c r="E717" s="277" t="s">
        <v>2840</v>
      </c>
      <c r="F717" s="277"/>
      <c r="G717" s="278" t="s">
        <v>242</v>
      </c>
      <c r="H717" s="279" t="n">
        <v>1</v>
      </c>
      <c r="I717" s="280" t="n">
        <v>422.32</v>
      </c>
      <c r="J717" s="281" t="n">
        <v>422.32</v>
      </c>
    </row>
    <row r="718" customFormat="false" ht="15" hidden="false" customHeight="true" outlineLevel="0" collapsed="false">
      <c r="A718" s="282" t="s">
        <v>2769</v>
      </c>
      <c r="B718" s="283" t="s">
        <v>2858</v>
      </c>
      <c r="C718" s="284" t="s">
        <v>109</v>
      </c>
      <c r="D718" s="284" t="s">
        <v>2859</v>
      </c>
      <c r="E718" s="284" t="s">
        <v>2768</v>
      </c>
      <c r="F718" s="284"/>
      <c r="G718" s="285" t="s">
        <v>2798</v>
      </c>
      <c r="H718" s="286" t="n">
        <v>0.363</v>
      </c>
      <c r="I718" s="287" t="n">
        <v>21.01</v>
      </c>
      <c r="J718" s="288" t="n">
        <v>7.62</v>
      </c>
    </row>
    <row r="719" customFormat="false" ht="15" hidden="false" customHeight="true" outlineLevel="0" collapsed="false">
      <c r="A719" s="282" t="s">
        <v>2769</v>
      </c>
      <c r="B719" s="283" t="s">
        <v>2860</v>
      </c>
      <c r="C719" s="284" t="s">
        <v>109</v>
      </c>
      <c r="D719" s="284" t="s">
        <v>2861</v>
      </c>
      <c r="E719" s="284" t="s">
        <v>2768</v>
      </c>
      <c r="F719" s="284"/>
      <c r="G719" s="285" t="s">
        <v>2798</v>
      </c>
      <c r="H719" s="286" t="n">
        <v>0.544</v>
      </c>
      <c r="I719" s="287" t="n">
        <v>14.91</v>
      </c>
      <c r="J719" s="288" t="n">
        <v>8.11</v>
      </c>
    </row>
    <row r="720" customFormat="false" ht="38.25" hidden="false" customHeight="true" outlineLevel="0" collapsed="false">
      <c r="A720" s="282" t="s">
        <v>2769</v>
      </c>
      <c r="B720" s="283" t="s">
        <v>3136</v>
      </c>
      <c r="C720" s="284" t="s">
        <v>109</v>
      </c>
      <c r="D720" s="284" t="s">
        <v>3137</v>
      </c>
      <c r="E720" s="284" t="s">
        <v>2853</v>
      </c>
      <c r="F720" s="284"/>
      <c r="G720" s="285" t="s">
        <v>2854</v>
      </c>
      <c r="H720" s="286" t="n">
        <v>0.088</v>
      </c>
      <c r="I720" s="287" t="n">
        <v>1.41</v>
      </c>
      <c r="J720" s="288" t="n">
        <v>0.12</v>
      </c>
    </row>
    <row r="721" customFormat="false" ht="38.25" hidden="false" customHeight="true" outlineLevel="0" collapsed="false">
      <c r="A721" s="282" t="s">
        <v>2769</v>
      </c>
      <c r="B721" s="283" t="s">
        <v>3138</v>
      </c>
      <c r="C721" s="284" t="s">
        <v>109</v>
      </c>
      <c r="D721" s="284" t="s">
        <v>3139</v>
      </c>
      <c r="E721" s="284" t="s">
        <v>2853</v>
      </c>
      <c r="F721" s="284"/>
      <c r="G721" s="285" t="s">
        <v>2857</v>
      </c>
      <c r="H721" s="286" t="n">
        <v>0.093</v>
      </c>
      <c r="I721" s="287" t="n">
        <v>0.26</v>
      </c>
      <c r="J721" s="288" t="n">
        <v>0.02</v>
      </c>
    </row>
    <row r="722" customFormat="false" ht="51" hidden="false" customHeight="true" outlineLevel="0" collapsed="false">
      <c r="A722" s="259" t="s">
        <v>2725</v>
      </c>
      <c r="B722" s="260" t="s">
        <v>3146</v>
      </c>
      <c r="C722" s="261" t="s">
        <v>109</v>
      </c>
      <c r="D722" s="261" t="s">
        <v>3147</v>
      </c>
      <c r="E722" s="261" t="s">
        <v>2728</v>
      </c>
      <c r="F722" s="261"/>
      <c r="G722" s="262" t="s">
        <v>242</v>
      </c>
      <c r="H722" s="263" t="n">
        <v>1.15</v>
      </c>
      <c r="I722" s="264" t="n">
        <v>353.44</v>
      </c>
      <c r="J722" s="265" t="n">
        <v>406.45</v>
      </c>
    </row>
    <row r="723" customFormat="false" ht="15" hidden="false" customHeight="false" outlineLevel="0" collapsed="false">
      <c r="A723" s="266"/>
      <c r="B723" s="267"/>
      <c r="C723" s="267"/>
      <c r="D723" s="267"/>
      <c r="E723" s="267" t="s">
        <v>2748</v>
      </c>
      <c r="F723" s="268" t="n">
        <v>10.11</v>
      </c>
      <c r="G723" s="267" t="s">
        <v>2749</v>
      </c>
      <c r="H723" s="268" t="n">
        <v>0</v>
      </c>
      <c r="I723" s="267" t="s">
        <v>2750</v>
      </c>
      <c r="J723" s="269" t="n">
        <v>10.11</v>
      </c>
    </row>
    <row r="724" customFormat="false" ht="25.5" hidden="false" customHeight="true" outlineLevel="0" collapsed="false">
      <c r="A724" s="266"/>
      <c r="B724" s="267"/>
      <c r="C724" s="267"/>
      <c r="D724" s="267"/>
      <c r="E724" s="267" t="s">
        <v>2751</v>
      </c>
      <c r="F724" s="268" t="n">
        <v>113.43</v>
      </c>
      <c r="G724" s="267"/>
      <c r="H724" s="267" t="s">
        <v>2752</v>
      </c>
      <c r="I724" s="267"/>
      <c r="J724" s="269" t="n">
        <v>535.75</v>
      </c>
    </row>
    <row r="725" customFormat="false" ht="15" hidden="false" customHeight="true" outlineLevel="0" collapsed="false">
      <c r="A725" s="270" t="s">
        <v>2753</v>
      </c>
      <c r="B725" s="270"/>
      <c r="C725" s="270"/>
      <c r="D725" s="270"/>
      <c r="E725" s="270"/>
      <c r="F725" s="270"/>
      <c r="G725" s="270"/>
      <c r="H725" s="270"/>
      <c r="I725" s="270"/>
      <c r="J725" s="270"/>
    </row>
    <row r="726" customFormat="false" ht="15.75" hidden="false" customHeight="true" outlineLevel="0" collapsed="false">
      <c r="A726" s="271" t="s">
        <v>3148</v>
      </c>
      <c r="B726" s="271"/>
      <c r="C726" s="271"/>
      <c r="D726" s="271"/>
      <c r="E726" s="271"/>
      <c r="F726" s="271"/>
      <c r="G726" s="271"/>
      <c r="H726" s="271"/>
      <c r="I726" s="271"/>
      <c r="J726" s="271"/>
    </row>
    <row r="727" customFormat="false" ht="15.75" hidden="false" customHeight="false" outlineLevel="0" collapsed="false">
      <c r="A727" s="272"/>
      <c r="B727" s="273"/>
      <c r="C727" s="273"/>
      <c r="D727" s="273"/>
      <c r="E727" s="273"/>
      <c r="F727" s="273"/>
      <c r="G727" s="273"/>
      <c r="H727" s="273"/>
      <c r="I727" s="273"/>
      <c r="J727" s="274"/>
    </row>
    <row r="728" customFormat="false" ht="38.25" hidden="false" customHeight="true" outlineLevel="0" collapsed="false">
      <c r="A728" s="275" t="s">
        <v>2723</v>
      </c>
      <c r="B728" s="276" t="s">
        <v>809</v>
      </c>
      <c r="C728" s="277" t="s">
        <v>203</v>
      </c>
      <c r="D728" s="277" t="s">
        <v>810</v>
      </c>
      <c r="E728" s="277" t="s">
        <v>2840</v>
      </c>
      <c r="F728" s="277"/>
      <c r="G728" s="278" t="s">
        <v>164</v>
      </c>
      <c r="H728" s="279" t="n">
        <v>1</v>
      </c>
      <c r="I728" s="280" t="n">
        <v>18.44</v>
      </c>
      <c r="J728" s="281" t="n">
        <v>18.44</v>
      </c>
    </row>
    <row r="729" customFormat="false" ht="15" hidden="false" customHeight="true" outlineLevel="0" collapsed="false">
      <c r="A729" s="282" t="s">
        <v>2769</v>
      </c>
      <c r="B729" s="283" t="s">
        <v>3149</v>
      </c>
      <c r="C729" s="284" t="s">
        <v>109</v>
      </c>
      <c r="D729" s="284" t="s">
        <v>3150</v>
      </c>
      <c r="E729" s="284" t="s">
        <v>2768</v>
      </c>
      <c r="F729" s="284"/>
      <c r="G729" s="285" t="s">
        <v>2798</v>
      </c>
      <c r="H729" s="286" t="n">
        <v>0.03</v>
      </c>
      <c r="I729" s="287" t="n">
        <v>20.91</v>
      </c>
      <c r="J729" s="288" t="n">
        <v>0.62</v>
      </c>
    </row>
    <row r="730" customFormat="false" ht="15" hidden="false" customHeight="true" outlineLevel="0" collapsed="false">
      <c r="A730" s="282" t="s">
        <v>2769</v>
      </c>
      <c r="B730" s="283" t="s">
        <v>2860</v>
      </c>
      <c r="C730" s="284" t="s">
        <v>109</v>
      </c>
      <c r="D730" s="284" t="s">
        <v>2861</v>
      </c>
      <c r="E730" s="284" t="s">
        <v>2768</v>
      </c>
      <c r="F730" s="284"/>
      <c r="G730" s="285" t="s">
        <v>2798</v>
      </c>
      <c r="H730" s="286" t="n">
        <v>0.06</v>
      </c>
      <c r="I730" s="287" t="n">
        <v>14.91</v>
      </c>
      <c r="J730" s="288" t="n">
        <v>0.89</v>
      </c>
    </row>
    <row r="731" customFormat="false" ht="15" hidden="false" customHeight="true" outlineLevel="0" collapsed="false">
      <c r="A731" s="259" t="s">
        <v>2725</v>
      </c>
      <c r="B731" s="260" t="s">
        <v>3151</v>
      </c>
      <c r="C731" s="261" t="s">
        <v>109</v>
      </c>
      <c r="D731" s="261" t="s">
        <v>3152</v>
      </c>
      <c r="E731" s="261" t="s">
        <v>2728</v>
      </c>
      <c r="F731" s="261"/>
      <c r="G731" s="262" t="s">
        <v>417</v>
      </c>
      <c r="H731" s="263" t="n">
        <v>0.015</v>
      </c>
      <c r="I731" s="264" t="n">
        <v>12</v>
      </c>
      <c r="J731" s="265" t="n">
        <v>0.18</v>
      </c>
    </row>
    <row r="732" customFormat="false" ht="38.25" hidden="false" customHeight="true" outlineLevel="0" collapsed="false">
      <c r="A732" s="259" t="s">
        <v>2725</v>
      </c>
      <c r="B732" s="260" t="s">
        <v>3153</v>
      </c>
      <c r="C732" s="261" t="s">
        <v>109</v>
      </c>
      <c r="D732" s="261" t="s">
        <v>3154</v>
      </c>
      <c r="E732" s="261" t="s">
        <v>2728</v>
      </c>
      <c r="F732" s="261"/>
      <c r="G732" s="262" t="s">
        <v>164</v>
      </c>
      <c r="H732" s="263" t="n">
        <v>1.03</v>
      </c>
      <c r="I732" s="264" t="n">
        <v>16.27</v>
      </c>
      <c r="J732" s="265" t="n">
        <v>16.75</v>
      </c>
    </row>
    <row r="733" customFormat="false" ht="15" hidden="false" customHeight="false" outlineLevel="0" collapsed="false">
      <c r="A733" s="266"/>
      <c r="B733" s="267"/>
      <c r="C733" s="267"/>
      <c r="D733" s="267"/>
      <c r="E733" s="267" t="s">
        <v>2748</v>
      </c>
      <c r="F733" s="268" t="n">
        <v>0.96</v>
      </c>
      <c r="G733" s="267" t="s">
        <v>2749</v>
      </c>
      <c r="H733" s="268" t="n">
        <v>0</v>
      </c>
      <c r="I733" s="267" t="s">
        <v>2750</v>
      </c>
      <c r="J733" s="269" t="n">
        <v>0.96</v>
      </c>
    </row>
    <row r="734" customFormat="false" ht="25.5" hidden="false" customHeight="true" outlineLevel="0" collapsed="false">
      <c r="A734" s="266"/>
      <c r="B734" s="267"/>
      <c r="C734" s="267"/>
      <c r="D734" s="267"/>
      <c r="E734" s="267" t="s">
        <v>2751</v>
      </c>
      <c r="F734" s="268" t="n">
        <v>4.95</v>
      </c>
      <c r="G734" s="267"/>
      <c r="H734" s="267" t="s">
        <v>2752</v>
      </c>
      <c r="I734" s="267"/>
      <c r="J734" s="269" t="n">
        <v>23.39</v>
      </c>
    </row>
    <row r="735" customFormat="false" ht="15" hidden="false" customHeight="true" outlineLevel="0" collapsed="false">
      <c r="A735" s="270" t="s">
        <v>2753</v>
      </c>
      <c r="B735" s="270"/>
      <c r="C735" s="270"/>
      <c r="D735" s="270"/>
      <c r="E735" s="270"/>
      <c r="F735" s="270"/>
      <c r="G735" s="270"/>
      <c r="H735" s="270"/>
      <c r="I735" s="270"/>
      <c r="J735" s="270"/>
    </row>
    <row r="736" customFormat="false" ht="15.75" hidden="false" customHeight="true" outlineLevel="0" collapsed="false">
      <c r="A736" s="271" t="s">
        <v>3155</v>
      </c>
      <c r="B736" s="271"/>
      <c r="C736" s="271"/>
      <c r="D736" s="271"/>
      <c r="E736" s="271"/>
      <c r="F736" s="271"/>
      <c r="G736" s="271"/>
      <c r="H736" s="271"/>
      <c r="I736" s="271"/>
      <c r="J736" s="271"/>
    </row>
    <row r="737" customFormat="false" ht="15.75" hidden="false" customHeight="false" outlineLevel="0" collapsed="false">
      <c r="A737" s="272"/>
      <c r="B737" s="273"/>
      <c r="C737" s="273"/>
      <c r="D737" s="273"/>
      <c r="E737" s="273"/>
      <c r="F737" s="273"/>
      <c r="G737" s="273"/>
      <c r="H737" s="273"/>
      <c r="I737" s="273"/>
      <c r="J737" s="274"/>
    </row>
    <row r="738" customFormat="false" ht="51" hidden="false" customHeight="true" outlineLevel="0" collapsed="false">
      <c r="A738" s="275" t="s">
        <v>2723</v>
      </c>
      <c r="B738" s="276" t="s">
        <v>812</v>
      </c>
      <c r="C738" s="277" t="s">
        <v>203</v>
      </c>
      <c r="D738" s="277" t="s">
        <v>813</v>
      </c>
      <c r="E738" s="277" t="s">
        <v>2840</v>
      </c>
      <c r="F738" s="277"/>
      <c r="G738" s="278" t="s">
        <v>242</v>
      </c>
      <c r="H738" s="279" t="n">
        <v>1</v>
      </c>
      <c r="I738" s="280" t="n">
        <v>402.97</v>
      </c>
      <c r="J738" s="281" t="n">
        <v>402.97</v>
      </c>
    </row>
    <row r="739" customFormat="false" ht="15" hidden="false" customHeight="true" outlineLevel="0" collapsed="false">
      <c r="A739" s="282" t="s">
        <v>2769</v>
      </c>
      <c r="B739" s="283" t="s">
        <v>2858</v>
      </c>
      <c r="C739" s="284" t="s">
        <v>109</v>
      </c>
      <c r="D739" s="284" t="s">
        <v>2859</v>
      </c>
      <c r="E739" s="284" t="s">
        <v>2768</v>
      </c>
      <c r="F739" s="284"/>
      <c r="G739" s="285" t="s">
        <v>2798</v>
      </c>
      <c r="H739" s="286" t="n">
        <v>0.442</v>
      </c>
      <c r="I739" s="287" t="n">
        <v>21.01</v>
      </c>
      <c r="J739" s="288" t="n">
        <v>9.28</v>
      </c>
    </row>
    <row r="740" customFormat="false" ht="15" hidden="false" customHeight="true" outlineLevel="0" collapsed="false">
      <c r="A740" s="282" t="s">
        <v>2769</v>
      </c>
      <c r="B740" s="283" t="s">
        <v>2860</v>
      </c>
      <c r="C740" s="284" t="s">
        <v>109</v>
      </c>
      <c r="D740" s="284" t="s">
        <v>2861</v>
      </c>
      <c r="E740" s="284" t="s">
        <v>2768</v>
      </c>
      <c r="F740" s="284"/>
      <c r="G740" s="285" t="s">
        <v>2798</v>
      </c>
      <c r="H740" s="286" t="n">
        <v>0.442</v>
      </c>
      <c r="I740" s="287" t="n">
        <v>14.91</v>
      </c>
      <c r="J740" s="288" t="n">
        <v>6.59</v>
      </c>
    </row>
    <row r="741" customFormat="false" ht="38.25" hidden="false" customHeight="true" outlineLevel="0" collapsed="false">
      <c r="A741" s="282" t="s">
        <v>2769</v>
      </c>
      <c r="B741" s="283" t="s">
        <v>3136</v>
      </c>
      <c r="C741" s="284" t="s">
        <v>109</v>
      </c>
      <c r="D741" s="284" t="s">
        <v>3137</v>
      </c>
      <c r="E741" s="284" t="s">
        <v>2853</v>
      </c>
      <c r="F741" s="284"/>
      <c r="G741" s="285" t="s">
        <v>2854</v>
      </c>
      <c r="H741" s="286" t="n">
        <v>0.058</v>
      </c>
      <c r="I741" s="287" t="n">
        <v>1.41</v>
      </c>
      <c r="J741" s="288" t="n">
        <v>0.08</v>
      </c>
    </row>
    <row r="742" customFormat="false" ht="38.25" hidden="false" customHeight="true" outlineLevel="0" collapsed="false">
      <c r="A742" s="282" t="s">
        <v>2769</v>
      </c>
      <c r="B742" s="283" t="s">
        <v>3138</v>
      </c>
      <c r="C742" s="284" t="s">
        <v>109</v>
      </c>
      <c r="D742" s="284" t="s">
        <v>3139</v>
      </c>
      <c r="E742" s="284" t="s">
        <v>2853</v>
      </c>
      <c r="F742" s="284"/>
      <c r="G742" s="285" t="s">
        <v>2857</v>
      </c>
      <c r="H742" s="286" t="n">
        <v>0.053</v>
      </c>
      <c r="I742" s="287" t="n">
        <v>0.26</v>
      </c>
      <c r="J742" s="288" t="n">
        <v>0.01</v>
      </c>
    </row>
    <row r="743" customFormat="false" ht="51" hidden="false" customHeight="true" outlineLevel="0" collapsed="false">
      <c r="A743" s="259" t="s">
        <v>2725</v>
      </c>
      <c r="B743" s="260" t="s">
        <v>3146</v>
      </c>
      <c r="C743" s="261" t="s">
        <v>109</v>
      </c>
      <c r="D743" s="261" t="s">
        <v>3147</v>
      </c>
      <c r="E743" s="261" t="s">
        <v>2728</v>
      </c>
      <c r="F743" s="261"/>
      <c r="G743" s="262" t="s">
        <v>242</v>
      </c>
      <c r="H743" s="263" t="n">
        <v>1.095</v>
      </c>
      <c r="I743" s="264" t="n">
        <v>353.44</v>
      </c>
      <c r="J743" s="265" t="n">
        <v>387.01</v>
      </c>
    </row>
    <row r="744" customFormat="false" ht="15" hidden="false" customHeight="false" outlineLevel="0" collapsed="false">
      <c r="A744" s="266"/>
      <c r="B744" s="267"/>
      <c r="C744" s="267"/>
      <c r="D744" s="267"/>
      <c r="E744" s="267" t="s">
        <v>2748</v>
      </c>
      <c r="F744" s="268" t="n">
        <v>10.39</v>
      </c>
      <c r="G744" s="267" t="s">
        <v>2749</v>
      </c>
      <c r="H744" s="268" t="n">
        <v>0</v>
      </c>
      <c r="I744" s="267" t="s">
        <v>2750</v>
      </c>
      <c r="J744" s="269" t="n">
        <v>10.39</v>
      </c>
    </row>
    <row r="745" customFormat="false" ht="25.5" hidden="false" customHeight="true" outlineLevel="0" collapsed="false">
      <c r="A745" s="266"/>
      <c r="B745" s="267"/>
      <c r="C745" s="267"/>
      <c r="D745" s="267"/>
      <c r="E745" s="267" t="s">
        <v>2751</v>
      </c>
      <c r="F745" s="268" t="n">
        <v>108.23</v>
      </c>
      <c r="G745" s="267"/>
      <c r="H745" s="267" t="s">
        <v>2752</v>
      </c>
      <c r="I745" s="267"/>
      <c r="J745" s="269" t="n">
        <v>511.2</v>
      </c>
    </row>
    <row r="746" customFormat="false" ht="15" hidden="false" customHeight="true" outlineLevel="0" collapsed="false">
      <c r="A746" s="270" t="s">
        <v>2753</v>
      </c>
      <c r="B746" s="270"/>
      <c r="C746" s="270"/>
      <c r="D746" s="270"/>
      <c r="E746" s="270"/>
      <c r="F746" s="270"/>
      <c r="G746" s="270"/>
      <c r="H746" s="270"/>
      <c r="I746" s="270"/>
      <c r="J746" s="270"/>
    </row>
    <row r="747" customFormat="false" ht="15.75" hidden="false" customHeight="true" outlineLevel="0" collapsed="false">
      <c r="A747" s="271" t="s">
        <v>3156</v>
      </c>
      <c r="B747" s="271"/>
      <c r="C747" s="271"/>
      <c r="D747" s="271"/>
      <c r="E747" s="271"/>
      <c r="F747" s="271"/>
      <c r="G747" s="271"/>
      <c r="H747" s="271"/>
      <c r="I747" s="271"/>
      <c r="J747" s="271"/>
    </row>
    <row r="748" customFormat="false" ht="15.75" hidden="false" customHeight="false" outlineLevel="0" collapsed="false">
      <c r="A748" s="272"/>
      <c r="B748" s="273"/>
      <c r="C748" s="273"/>
      <c r="D748" s="273"/>
      <c r="E748" s="273"/>
      <c r="F748" s="273"/>
      <c r="G748" s="273"/>
      <c r="H748" s="273"/>
      <c r="I748" s="273"/>
      <c r="J748" s="274"/>
    </row>
    <row r="749" customFormat="false" ht="38.25" hidden="false" customHeight="true" outlineLevel="0" collapsed="false">
      <c r="A749" s="275" t="s">
        <v>2723</v>
      </c>
      <c r="B749" s="276" t="s">
        <v>832</v>
      </c>
      <c r="C749" s="277" t="s">
        <v>203</v>
      </c>
      <c r="D749" s="277" t="s">
        <v>833</v>
      </c>
      <c r="E749" s="277" t="s">
        <v>2840</v>
      </c>
      <c r="F749" s="277"/>
      <c r="G749" s="278" t="s">
        <v>164</v>
      </c>
      <c r="H749" s="279" t="n">
        <v>1</v>
      </c>
      <c r="I749" s="280" t="n">
        <v>32.54</v>
      </c>
      <c r="J749" s="281" t="n">
        <v>32.54</v>
      </c>
    </row>
    <row r="750" customFormat="false" ht="25.5" hidden="false" customHeight="true" outlineLevel="0" collapsed="false">
      <c r="A750" s="282" t="s">
        <v>2769</v>
      </c>
      <c r="B750" s="283" t="s">
        <v>3157</v>
      </c>
      <c r="C750" s="284" t="s">
        <v>109</v>
      </c>
      <c r="D750" s="284" t="s">
        <v>3158</v>
      </c>
      <c r="E750" s="284" t="s">
        <v>2768</v>
      </c>
      <c r="F750" s="284"/>
      <c r="G750" s="285" t="s">
        <v>2798</v>
      </c>
      <c r="H750" s="286" t="n">
        <v>0.141</v>
      </c>
      <c r="I750" s="287" t="n">
        <v>17.77</v>
      </c>
      <c r="J750" s="288" t="n">
        <v>2.5</v>
      </c>
    </row>
    <row r="751" customFormat="false" ht="25.5" hidden="false" customHeight="true" outlineLevel="0" collapsed="false">
      <c r="A751" s="282" t="s">
        <v>2769</v>
      </c>
      <c r="B751" s="283" t="s">
        <v>3159</v>
      </c>
      <c r="C751" s="284" t="s">
        <v>109</v>
      </c>
      <c r="D751" s="284" t="s">
        <v>3160</v>
      </c>
      <c r="E751" s="284" t="s">
        <v>2768</v>
      </c>
      <c r="F751" s="284"/>
      <c r="G751" s="285" t="s">
        <v>2798</v>
      </c>
      <c r="H751" s="286" t="n">
        <v>0.767</v>
      </c>
      <c r="I751" s="287" t="n">
        <v>20.87</v>
      </c>
      <c r="J751" s="288" t="n">
        <v>16</v>
      </c>
    </row>
    <row r="752" customFormat="false" ht="38.25" hidden="false" customHeight="true" outlineLevel="0" collapsed="false">
      <c r="A752" s="282" t="s">
        <v>2769</v>
      </c>
      <c r="B752" s="283" t="s">
        <v>3161</v>
      </c>
      <c r="C752" s="284" t="s">
        <v>109</v>
      </c>
      <c r="D752" s="284" t="s">
        <v>3162</v>
      </c>
      <c r="E752" s="284" t="s">
        <v>2840</v>
      </c>
      <c r="F752" s="284"/>
      <c r="G752" s="285" t="s">
        <v>164</v>
      </c>
      <c r="H752" s="286" t="n">
        <v>0.577</v>
      </c>
      <c r="I752" s="287" t="n">
        <v>24.28</v>
      </c>
      <c r="J752" s="288" t="n">
        <v>14</v>
      </c>
    </row>
    <row r="753" customFormat="false" ht="25.5" hidden="false" customHeight="true" outlineLevel="0" collapsed="false">
      <c r="A753" s="259" t="s">
        <v>2725</v>
      </c>
      <c r="B753" s="260" t="s">
        <v>3163</v>
      </c>
      <c r="C753" s="261" t="s">
        <v>109</v>
      </c>
      <c r="D753" s="261" t="s">
        <v>3164</v>
      </c>
      <c r="E753" s="261" t="s">
        <v>2728</v>
      </c>
      <c r="F753" s="261"/>
      <c r="G753" s="262" t="s">
        <v>3083</v>
      </c>
      <c r="H753" s="263" t="n">
        <v>0.01</v>
      </c>
      <c r="I753" s="264" t="n">
        <v>4.7</v>
      </c>
      <c r="J753" s="265" t="n">
        <v>0.04</v>
      </c>
    </row>
    <row r="754" customFormat="false" ht="15" hidden="false" customHeight="false" outlineLevel="0" collapsed="false">
      <c r="A754" s="266"/>
      <c r="B754" s="267"/>
      <c r="C754" s="267"/>
      <c r="D754" s="267"/>
      <c r="E754" s="267" t="s">
        <v>2748</v>
      </c>
      <c r="F754" s="268" t="n">
        <v>13.2</v>
      </c>
      <c r="G754" s="267" t="s">
        <v>2749</v>
      </c>
      <c r="H754" s="268" t="n">
        <v>0</v>
      </c>
      <c r="I754" s="267" t="s">
        <v>2750</v>
      </c>
      <c r="J754" s="269" t="n">
        <v>13.2</v>
      </c>
    </row>
    <row r="755" customFormat="false" ht="25.5" hidden="false" customHeight="true" outlineLevel="0" collapsed="false">
      <c r="A755" s="266"/>
      <c r="B755" s="267"/>
      <c r="C755" s="267"/>
      <c r="D755" s="267"/>
      <c r="E755" s="267" t="s">
        <v>2751</v>
      </c>
      <c r="F755" s="268" t="n">
        <v>8.74</v>
      </c>
      <c r="G755" s="267"/>
      <c r="H755" s="267" t="s">
        <v>2752</v>
      </c>
      <c r="I755" s="267"/>
      <c r="J755" s="269" t="n">
        <v>41.28</v>
      </c>
    </row>
    <row r="756" customFormat="false" ht="15" hidden="false" customHeight="true" outlineLevel="0" collapsed="false">
      <c r="A756" s="270" t="s">
        <v>2753</v>
      </c>
      <c r="B756" s="270"/>
      <c r="C756" s="270"/>
      <c r="D756" s="270"/>
      <c r="E756" s="270"/>
      <c r="F756" s="270"/>
      <c r="G756" s="270"/>
      <c r="H756" s="270"/>
      <c r="I756" s="270"/>
      <c r="J756" s="270"/>
    </row>
    <row r="757" customFormat="false" ht="15.75" hidden="false" customHeight="true" outlineLevel="0" collapsed="false">
      <c r="A757" s="271" t="s">
        <v>3165</v>
      </c>
      <c r="B757" s="271"/>
      <c r="C757" s="271"/>
      <c r="D757" s="271"/>
      <c r="E757" s="271"/>
      <c r="F757" s="271"/>
      <c r="G757" s="271"/>
      <c r="H757" s="271"/>
      <c r="I757" s="271"/>
      <c r="J757" s="271"/>
    </row>
    <row r="758" customFormat="false" ht="15.75" hidden="false" customHeight="false" outlineLevel="0" collapsed="false">
      <c r="A758" s="272"/>
      <c r="B758" s="273"/>
      <c r="C758" s="273"/>
      <c r="D758" s="273"/>
      <c r="E758" s="273"/>
      <c r="F758" s="273"/>
      <c r="G758" s="273"/>
      <c r="H758" s="273"/>
      <c r="I758" s="273"/>
      <c r="J758" s="274"/>
    </row>
    <row r="759" customFormat="false" ht="38.25" hidden="false" customHeight="true" outlineLevel="0" collapsed="false">
      <c r="A759" s="275" t="s">
        <v>2723</v>
      </c>
      <c r="B759" s="276" t="s">
        <v>835</v>
      </c>
      <c r="C759" s="277" t="s">
        <v>203</v>
      </c>
      <c r="D759" s="277" t="s">
        <v>836</v>
      </c>
      <c r="E759" s="277" t="s">
        <v>2840</v>
      </c>
      <c r="F759" s="277"/>
      <c r="G759" s="278" t="s">
        <v>164</v>
      </c>
      <c r="H759" s="279" t="n">
        <v>1</v>
      </c>
      <c r="I759" s="280" t="n">
        <v>231.51</v>
      </c>
      <c r="J759" s="281" t="n">
        <v>231.51</v>
      </c>
    </row>
    <row r="760" customFormat="false" ht="25.5" hidden="false" customHeight="true" outlineLevel="0" collapsed="false">
      <c r="A760" s="282" t="s">
        <v>2769</v>
      </c>
      <c r="B760" s="283" t="s">
        <v>3157</v>
      </c>
      <c r="C760" s="284" t="s">
        <v>109</v>
      </c>
      <c r="D760" s="284" t="s">
        <v>3158</v>
      </c>
      <c r="E760" s="284" t="s">
        <v>2768</v>
      </c>
      <c r="F760" s="284"/>
      <c r="G760" s="285" t="s">
        <v>2798</v>
      </c>
      <c r="H760" s="286" t="n">
        <v>0.37</v>
      </c>
      <c r="I760" s="287" t="n">
        <v>17.77</v>
      </c>
      <c r="J760" s="288" t="n">
        <v>6.57</v>
      </c>
    </row>
    <row r="761" customFormat="false" ht="25.5" hidden="false" customHeight="true" outlineLevel="0" collapsed="false">
      <c r="A761" s="282" t="s">
        <v>2769</v>
      </c>
      <c r="B761" s="283" t="s">
        <v>3159</v>
      </c>
      <c r="C761" s="284" t="s">
        <v>109</v>
      </c>
      <c r="D761" s="284" t="s">
        <v>3160</v>
      </c>
      <c r="E761" s="284" t="s">
        <v>2768</v>
      </c>
      <c r="F761" s="284"/>
      <c r="G761" s="285" t="s">
        <v>2798</v>
      </c>
      <c r="H761" s="286" t="n">
        <v>2.2</v>
      </c>
      <c r="I761" s="287" t="n">
        <v>20.87</v>
      </c>
      <c r="J761" s="288" t="n">
        <v>45.91</v>
      </c>
    </row>
    <row r="762" customFormat="false" ht="38.25" hidden="false" customHeight="true" outlineLevel="0" collapsed="false">
      <c r="A762" s="282" t="s">
        <v>2769</v>
      </c>
      <c r="B762" s="283" t="s">
        <v>3166</v>
      </c>
      <c r="C762" s="284" t="s">
        <v>109</v>
      </c>
      <c r="D762" s="284" t="s">
        <v>3167</v>
      </c>
      <c r="E762" s="284" t="s">
        <v>2840</v>
      </c>
      <c r="F762" s="284"/>
      <c r="G762" s="285" t="s">
        <v>164</v>
      </c>
      <c r="H762" s="286" t="n">
        <v>1.86</v>
      </c>
      <c r="I762" s="287" t="n">
        <v>89.54</v>
      </c>
      <c r="J762" s="288" t="n">
        <v>166.54</v>
      </c>
    </row>
    <row r="763" customFormat="false" ht="25.5" hidden="false" customHeight="true" outlineLevel="0" collapsed="false">
      <c r="A763" s="259" t="s">
        <v>2725</v>
      </c>
      <c r="B763" s="260" t="s">
        <v>3163</v>
      </c>
      <c r="C763" s="261" t="s">
        <v>109</v>
      </c>
      <c r="D763" s="261" t="s">
        <v>3164</v>
      </c>
      <c r="E763" s="261" t="s">
        <v>2728</v>
      </c>
      <c r="F763" s="261"/>
      <c r="G763" s="262" t="s">
        <v>3083</v>
      </c>
      <c r="H763" s="263" t="n">
        <v>0.01</v>
      </c>
      <c r="I763" s="264" t="n">
        <v>4.7</v>
      </c>
      <c r="J763" s="265" t="n">
        <v>0.04</v>
      </c>
    </row>
    <row r="764" customFormat="false" ht="25.5" hidden="false" customHeight="true" outlineLevel="0" collapsed="false">
      <c r="A764" s="259" t="s">
        <v>2725</v>
      </c>
      <c r="B764" s="260" t="s">
        <v>3168</v>
      </c>
      <c r="C764" s="261" t="s">
        <v>109</v>
      </c>
      <c r="D764" s="261" t="s">
        <v>3169</v>
      </c>
      <c r="E764" s="261" t="s">
        <v>2728</v>
      </c>
      <c r="F764" s="261"/>
      <c r="G764" s="262" t="s">
        <v>417</v>
      </c>
      <c r="H764" s="263" t="n">
        <v>0.035</v>
      </c>
      <c r="I764" s="264" t="n">
        <v>10.42</v>
      </c>
      <c r="J764" s="265" t="n">
        <v>0.36</v>
      </c>
    </row>
    <row r="765" customFormat="false" ht="51" hidden="false" customHeight="true" outlineLevel="0" collapsed="false">
      <c r="A765" s="259" t="s">
        <v>2725</v>
      </c>
      <c r="B765" s="260" t="s">
        <v>3170</v>
      </c>
      <c r="C765" s="261" t="s">
        <v>109</v>
      </c>
      <c r="D765" s="261" t="s">
        <v>3171</v>
      </c>
      <c r="E765" s="261" t="s">
        <v>3172</v>
      </c>
      <c r="F765" s="261"/>
      <c r="G765" s="262" t="s">
        <v>2772</v>
      </c>
      <c r="H765" s="263" t="n">
        <v>2.161</v>
      </c>
      <c r="I765" s="264" t="n">
        <v>5.49</v>
      </c>
      <c r="J765" s="265" t="n">
        <v>11.86</v>
      </c>
    </row>
    <row r="766" customFormat="false" ht="25.5" hidden="false" customHeight="true" outlineLevel="0" collapsed="false">
      <c r="A766" s="259" t="s">
        <v>2725</v>
      </c>
      <c r="B766" s="260" t="s">
        <v>3173</v>
      </c>
      <c r="C766" s="261" t="s">
        <v>109</v>
      </c>
      <c r="D766" s="261" t="s">
        <v>3174</v>
      </c>
      <c r="E766" s="261" t="s">
        <v>2728</v>
      </c>
      <c r="F766" s="261"/>
      <c r="G766" s="262" t="s">
        <v>417</v>
      </c>
      <c r="H766" s="263" t="n">
        <v>0.021</v>
      </c>
      <c r="I766" s="264" t="n">
        <v>11.32</v>
      </c>
      <c r="J766" s="265" t="n">
        <v>0.23</v>
      </c>
    </row>
    <row r="767" customFormat="false" ht="15" hidden="false" customHeight="false" outlineLevel="0" collapsed="false">
      <c r="A767" s="266"/>
      <c r="B767" s="267"/>
      <c r="C767" s="267"/>
      <c r="D767" s="267"/>
      <c r="E767" s="267" t="s">
        <v>2748</v>
      </c>
      <c r="F767" s="268" t="n">
        <v>76.46</v>
      </c>
      <c r="G767" s="267" t="s">
        <v>2749</v>
      </c>
      <c r="H767" s="268" t="n">
        <v>0</v>
      </c>
      <c r="I767" s="267" t="s">
        <v>2750</v>
      </c>
      <c r="J767" s="269" t="n">
        <v>76.46</v>
      </c>
    </row>
    <row r="768" customFormat="false" ht="25.5" hidden="false" customHeight="true" outlineLevel="0" collapsed="false">
      <c r="A768" s="266"/>
      <c r="B768" s="267"/>
      <c r="C768" s="267"/>
      <c r="D768" s="267"/>
      <c r="E768" s="267" t="s">
        <v>2751</v>
      </c>
      <c r="F768" s="268" t="n">
        <v>62.18</v>
      </c>
      <c r="G768" s="267"/>
      <c r="H768" s="267" t="s">
        <v>2752</v>
      </c>
      <c r="I768" s="267"/>
      <c r="J768" s="269" t="n">
        <v>293.69</v>
      </c>
    </row>
    <row r="769" customFormat="false" ht="15" hidden="false" customHeight="true" outlineLevel="0" collapsed="false">
      <c r="A769" s="270" t="s">
        <v>2753</v>
      </c>
      <c r="B769" s="270"/>
      <c r="C769" s="270"/>
      <c r="D769" s="270"/>
      <c r="E769" s="270"/>
      <c r="F769" s="270"/>
      <c r="G769" s="270"/>
      <c r="H769" s="270"/>
      <c r="I769" s="270"/>
      <c r="J769" s="270"/>
    </row>
    <row r="770" customFormat="false" ht="15.75" hidden="false" customHeight="true" outlineLevel="0" collapsed="false">
      <c r="A770" s="271" t="s">
        <v>3175</v>
      </c>
      <c r="B770" s="271"/>
      <c r="C770" s="271"/>
      <c r="D770" s="271"/>
      <c r="E770" s="271"/>
      <c r="F770" s="271"/>
      <c r="G770" s="271"/>
      <c r="H770" s="271"/>
      <c r="I770" s="271"/>
      <c r="J770" s="271"/>
    </row>
    <row r="771" customFormat="false" ht="15.75" hidden="false" customHeight="false" outlineLevel="0" collapsed="false">
      <c r="A771" s="272"/>
      <c r="B771" s="273"/>
      <c r="C771" s="273"/>
      <c r="D771" s="273"/>
      <c r="E771" s="273"/>
      <c r="F771" s="273"/>
      <c r="G771" s="273"/>
      <c r="H771" s="273"/>
      <c r="I771" s="273"/>
      <c r="J771" s="274"/>
    </row>
    <row r="772" customFormat="false" ht="51" hidden="false" customHeight="true" outlineLevel="0" collapsed="false">
      <c r="A772" s="275" t="s">
        <v>2723</v>
      </c>
      <c r="B772" s="276" t="s">
        <v>840</v>
      </c>
      <c r="C772" s="277" t="s">
        <v>203</v>
      </c>
      <c r="D772" s="277" t="s">
        <v>841</v>
      </c>
      <c r="E772" s="277" t="s">
        <v>2840</v>
      </c>
      <c r="F772" s="277"/>
      <c r="G772" s="278" t="s">
        <v>164</v>
      </c>
      <c r="H772" s="279" t="n">
        <v>1</v>
      </c>
      <c r="I772" s="280" t="n">
        <v>110.45</v>
      </c>
      <c r="J772" s="281" t="n">
        <v>110.45</v>
      </c>
    </row>
    <row r="773" customFormat="false" ht="25.5" hidden="false" customHeight="true" outlineLevel="0" collapsed="false">
      <c r="A773" s="282" t="s">
        <v>2769</v>
      </c>
      <c r="B773" s="283" t="s">
        <v>3157</v>
      </c>
      <c r="C773" s="284" t="s">
        <v>109</v>
      </c>
      <c r="D773" s="284" t="s">
        <v>3158</v>
      </c>
      <c r="E773" s="284" t="s">
        <v>2768</v>
      </c>
      <c r="F773" s="284"/>
      <c r="G773" s="285" t="s">
        <v>2798</v>
      </c>
      <c r="H773" s="286" t="n">
        <v>0.16</v>
      </c>
      <c r="I773" s="287" t="n">
        <v>17.77</v>
      </c>
      <c r="J773" s="288" t="n">
        <v>2.84</v>
      </c>
    </row>
    <row r="774" customFormat="false" ht="25.5" hidden="false" customHeight="true" outlineLevel="0" collapsed="false">
      <c r="A774" s="282" t="s">
        <v>2769</v>
      </c>
      <c r="B774" s="283" t="s">
        <v>3159</v>
      </c>
      <c r="C774" s="284" t="s">
        <v>109</v>
      </c>
      <c r="D774" s="284" t="s">
        <v>3160</v>
      </c>
      <c r="E774" s="284" t="s">
        <v>2768</v>
      </c>
      <c r="F774" s="284"/>
      <c r="G774" s="285" t="s">
        <v>2798</v>
      </c>
      <c r="H774" s="286" t="n">
        <v>0.16</v>
      </c>
      <c r="I774" s="287" t="n">
        <v>20.87</v>
      </c>
      <c r="J774" s="288" t="n">
        <v>3.33</v>
      </c>
    </row>
    <row r="775" customFormat="false" ht="15" hidden="false" customHeight="true" outlineLevel="0" collapsed="false">
      <c r="A775" s="282" t="s">
        <v>2769</v>
      </c>
      <c r="B775" s="283" t="s">
        <v>2858</v>
      </c>
      <c r="C775" s="284" t="s">
        <v>109</v>
      </c>
      <c r="D775" s="284" t="s">
        <v>2859</v>
      </c>
      <c r="E775" s="284" t="s">
        <v>2768</v>
      </c>
      <c r="F775" s="284"/>
      <c r="G775" s="285" t="s">
        <v>2798</v>
      </c>
      <c r="H775" s="286" t="n">
        <v>0.4</v>
      </c>
      <c r="I775" s="287" t="n">
        <v>21.01</v>
      </c>
      <c r="J775" s="288" t="n">
        <v>8.4</v>
      </c>
    </row>
    <row r="776" customFormat="false" ht="15" hidden="false" customHeight="true" outlineLevel="0" collapsed="false">
      <c r="A776" s="282" t="s">
        <v>2769</v>
      </c>
      <c r="B776" s="283" t="s">
        <v>2860</v>
      </c>
      <c r="C776" s="284" t="s">
        <v>109</v>
      </c>
      <c r="D776" s="284" t="s">
        <v>2861</v>
      </c>
      <c r="E776" s="284" t="s">
        <v>2768</v>
      </c>
      <c r="F776" s="284"/>
      <c r="G776" s="285" t="s">
        <v>2798</v>
      </c>
      <c r="H776" s="286" t="n">
        <v>0.44</v>
      </c>
      <c r="I776" s="287" t="n">
        <v>14.91</v>
      </c>
      <c r="J776" s="288" t="n">
        <v>6.56</v>
      </c>
    </row>
    <row r="777" customFormat="false" ht="38.25" hidden="false" customHeight="true" outlineLevel="0" collapsed="false">
      <c r="A777" s="282" t="s">
        <v>2769</v>
      </c>
      <c r="B777" s="283" t="s">
        <v>3176</v>
      </c>
      <c r="C777" s="284" t="s">
        <v>109</v>
      </c>
      <c r="D777" s="284" t="s">
        <v>3177</v>
      </c>
      <c r="E777" s="284" t="s">
        <v>2840</v>
      </c>
      <c r="F777" s="284"/>
      <c r="G777" s="285" t="s">
        <v>242</v>
      </c>
      <c r="H777" s="286" t="n">
        <v>0.053</v>
      </c>
      <c r="I777" s="287" t="n">
        <v>26.22</v>
      </c>
      <c r="J777" s="288" t="n">
        <v>1.38</v>
      </c>
    </row>
    <row r="778" customFormat="false" ht="38.25" hidden="false" customHeight="true" outlineLevel="0" collapsed="false">
      <c r="A778" s="282" t="s">
        <v>2769</v>
      </c>
      <c r="B778" s="283" t="s">
        <v>3178</v>
      </c>
      <c r="C778" s="284" t="s">
        <v>109</v>
      </c>
      <c r="D778" s="284" t="s">
        <v>3179</v>
      </c>
      <c r="E778" s="284" t="s">
        <v>2840</v>
      </c>
      <c r="F778" s="284"/>
      <c r="G778" s="285" t="s">
        <v>242</v>
      </c>
      <c r="H778" s="286" t="n">
        <v>0.053</v>
      </c>
      <c r="I778" s="287" t="n">
        <v>402.48</v>
      </c>
      <c r="J778" s="288" t="n">
        <v>21.33</v>
      </c>
    </row>
    <row r="779" customFormat="false" ht="38.25" hidden="false" customHeight="true" outlineLevel="0" collapsed="false">
      <c r="A779" s="282" t="s">
        <v>2769</v>
      </c>
      <c r="B779" s="283" t="s">
        <v>809</v>
      </c>
      <c r="C779" s="284" t="s">
        <v>203</v>
      </c>
      <c r="D779" s="284" t="s">
        <v>810</v>
      </c>
      <c r="E779" s="284" t="s">
        <v>2840</v>
      </c>
      <c r="F779" s="284"/>
      <c r="G779" s="285" t="s">
        <v>164</v>
      </c>
      <c r="H779" s="286" t="n">
        <v>1.05</v>
      </c>
      <c r="I779" s="287" t="n">
        <v>18.44</v>
      </c>
      <c r="J779" s="288" t="n">
        <v>19.36</v>
      </c>
    </row>
    <row r="780" customFormat="false" ht="38.25" hidden="false" customHeight="true" outlineLevel="0" collapsed="false">
      <c r="A780" s="259" t="s">
        <v>2725</v>
      </c>
      <c r="B780" s="260" t="s">
        <v>3180</v>
      </c>
      <c r="C780" s="261" t="s">
        <v>109</v>
      </c>
      <c r="D780" s="261" t="s">
        <v>3181</v>
      </c>
      <c r="E780" s="261" t="s">
        <v>2728</v>
      </c>
      <c r="F780" s="261"/>
      <c r="G780" s="262" t="s">
        <v>269</v>
      </c>
      <c r="H780" s="263" t="n">
        <v>0.29</v>
      </c>
      <c r="I780" s="264" t="n">
        <v>4.17</v>
      </c>
      <c r="J780" s="265" t="n">
        <v>1.2</v>
      </c>
    </row>
    <row r="781" customFormat="false" ht="25.5" hidden="false" customHeight="true" outlineLevel="0" collapsed="false">
      <c r="A781" s="259" t="s">
        <v>2725</v>
      </c>
      <c r="B781" s="260" t="s">
        <v>3182</v>
      </c>
      <c r="C781" s="261" t="s">
        <v>109</v>
      </c>
      <c r="D781" s="261" t="s">
        <v>3183</v>
      </c>
      <c r="E781" s="261" t="s">
        <v>2728</v>
      </c>
      <c r="F781" s="261"/>
      <c r="G781" s="262" t="s">
        <v>417</v>
      </c>
      <c r="H781" s="263" t="n">
        <v>0.03</v>
      </c>
      <c r="I781" s="264" t="n">
        <v>10.05</v>
      </c>
      <c r="J781" s="265" t="n">
        <v>0.3</v>
      </c>
    </row>
    <row r="782" customFormat="false" ht="25.5" hidden="false" customHeight="true" outlineLevel="0" collapsed="false">
      <c r="A782" s="259" t="s">
        <v>2725</v>
      </c>
      <c r="B782" s="260" t="s">
        <v>3184</v>
      </c>
      <c r="C782" s="261" t="s">
        <v>109</v>
      </c>
      <c r="D782" s="261" t="s">
        <v>3185</v>
      </c>
      <c r="E782" s="261" t="s">
        <v>2728</v>
      </c>
      <c r="F782" s="261"/>
      <c r="G782" s="262" t="s">
        <v>269</v>
      </c>
      <c r="H782" s="263" t="n">
        <v>0.17</v>
      </c>
      <c r="I782" s="264" t="n">
        <v>13.66</v>
      </c>
      <c r="J782" s="265" t="n">
        <v>2.32</v>
      </c>
    </row>
    <row r="783" customFormat="false" ht="38.25" hidden="false" customHeight="true" outlineLevel="0" collapsed="false">
      <c r="A783" s="259" t="s">
        <v>2725</v>
      </c>
      <c r="B783" s="260" t="s">
        <v>3186</v>
      </c>
      <c r="C783" s="261" t="s">
        <v>203</v>
      </c>
      <c r="D783" s="261" t="s">
        <v>3187</v>
      </c>
      <c r="E783" s="261" t="s">
        <v>2728</v>
      </c>
      <c r="F783" s="261"/>
      <c r="G783" s="262" t="s">
        <v>164</v>
      </c>
      <c r="H783" s="263" t="n">
        <v>1</v>
      </c>
      <c r="I783" s="264" t="n">
        <v>43.43</v>
      </c>
      <c r="J783" s="265" t="n">
        <v>43.43</v>
      </c>
    </row>
    <row r="784" customFormat="false" ht="15" hidden="false" customHeight="false" outlineLevel="0" collapsed="false">
      <c r="A784" s="266"/>
      <c r="B784" s="267"/>
      <c r="C784" s="267"/>
      <c r="D784" s="267"/>
      <c r="E784" s="267" t="s">
        <v>2748</v>
      </c>
      <c r="F784" s="268" t="n">
        <v>17.77</v>
      </c>
      <c r="G784" s="267" t="s">
        <v>2749</v>
      </c>
      <c r="H784" s="268" t="n">
        <v>0</v>
      </c>
      <c r="I784" s="267" t="s">
        <v>2750</v>
      </c>
      <c r="J784" s="269" t="n">
        <v>17.77</v>
      </c>
    </row>
    <row r="785" customFormat="false" ht="25.5" hidden="false" customHeight="true" outlineLevel="0" collapsed="false">
      <c r="A785" s="266"/>
      <c r="B785" s="267"/>
      <c r="C785" s="267"/>
      <c r="D785" s="267"/>
      <c r="E785" s="267" t="s">
        <v>2751</v>
      </c>
      <c r="F785" s="268" t="n">
        <v>29.66</v>
      </c>
      <c r="G785" s="267"/>
      <c r="H785" s="267" t="s">
        <v>2752</v>
      </c>
      <c r="I785" s="267"/>
      <c r="J785" s="269" t="n">
        <v>140.11</v>
      </c>
    </row>
    <row r="786" customFormat="false" ht="15" hidden="false" customHeight="true" outlineLevel="0" collapsed="false">
      <c r="A786" s="270" t="s">
        <v>2753</v>
      </c>
      <c r="B786" s="270"/>
      <c r="C786" s="270"/>
      <c r="D786" s="270"/>
      <c r="E786" s="270"/>
      <c r="F786" s="270"/>
      <c r="G786" s="270"/>
      <c r="H786" s="270"/>
      <c r="I786" s="270"/>
      <c r="J786" s="270"/>
    </row>
    <row r="787" customFormat="false" ht="15.75" hidden="false" customHeight="true" outlineLevel="0" collapsed="false">
      <c r="A787" s="271" t="s">
        <v>3188</v>
      </c>
      <c r="B787" s="271"/>
      <c r="C787" s="271"/>
      <c r="D787" s="271"/>
      <c r="E787" s="271"/>
      <c r="F787" s="271"/>
      <c r="G787" s="271"/>
      <c r="H787" s="271"/>
      <c r="I787" s="271"/>
      <c r="J787" s="271"/>
    </row>
    <row r="788" customFormat="false" ht="15.75" hidden="false" customHeight="false" outlineLevel="0" collapsed="false">
      <c r="A788" s="272"/>
      <c r="B788" s="273"/>
      <c r="C788" s="273"/>
      <c r="D788" s="273"/>
      <c r="E788" s="273"/>
      <c r="F788" s="273"/>
      <c r="G788" s="273"/>
      <c r="H788" s="273"/>
      <c r="I788" s="273"/>
      <c r="J788" s="274"/>
    </row>
    <row r="789" customFormat="false" ht="51" hidden="false" customHeight="true" outlineLevel="0" collapsed="false">
      <c r="A789" s="275" t="s">
        <v>2723</v>
      </c>
      <c r="B789" s="276" t="s">
        <v>893</v>
      </c>
      <c r="C789" s="277" t="s">
        <v>203</v>
      </c>
      <c r="D789" s="277" t="s">
        <v>894</v>
      </c>
      <c r="E789" s="277" t="s">
        <v>2840</v>
      </c>
      <c r="F789" s="277"/>
      <c r="G789" s="278" t="s">
        <v>242</v>
      </c>
      <c r="H789" s="279" t="n">
        <v>1</v>
      </c>
      <c r="I789" s="280" t="n">
        <v>412.8</v>
      </c>
      <c r="J789" s="281" t="n">
        <v>412.8</v>
      </c>
    </row>
    <row r="790" customFormat="false" ht="25.5" hidden="false" customHeight="true" outlineLevel="0" collapsed="false">
      <c r="A790" s="282" t="s">
        <v>2769</v>
      </c>
      <c r="B790" s="283" t="s">
        <v>3159</v>
      </c>
      <c r="C790" s="284" t="s">
        <v>109</v>
      </c>
      <c r="D790" s="284" t="s">
        <v>3160</v>
      </c>
      <c r="E790" s="284" t="s">
        <v>2768</v>
      </c>
      <c r="F790" s="284"/>
      <c r="G790" s="285" t="s">
        <v>2798</v>
      </c>
      <c r="H790" s="286" t="n">
        <v>0.174</v>
      </c>
      <c r="I790" s="287" t="n">
        <v>20.87</v>
      </c>
      <c r="J790" s="288" t="n">
        <v>3.63</v>
      </c>
    </row>
    <row r="791" customFormat="false" ht="15" hidden="false" customHeight="true" outlineLevel="0" collapsed="false">
      <c r="A791" s="282" t="s">
        <v>2769</v>
      </c>
      <c r="B791" s="283" t="s">
        <v>2858</v>
      </c>
      <c r="C791" s="284" t="s">
        <v>109</v>
      </c>
      <c r="D791" s="284" t="s">
        <v>2859</v>
      </c>
      <c r="E791" s="284" t="s">
        <v>2768</v>
      </c>
      <c r="F791" s="284"/>
      <c r="G791" s="285" t="s">
        <v>2798</v>
      </c>
      <c r="H791" s="286" t="n">
        <v>0.174</v>
      </c>
      <c r="I791" s="287" t="n">
        <v>21.01</v>
      </c>
      <c r="J791" s="288" t="n">
        <v>3.65</v>
      </c>
    </row>
    <row r="792" customFormat="false" ht="15" hidden="false" customHeight="true" outlineLevel="0" collapsed="false">
      <c r="A792" s="282" t="s">
        <v>2769</v>
      </c>
      <c r="B792" s="283" t="s">
        <v>2860</v>
      </c>
      <c r="C792" s="284" t="s">
        <v>109</v>
      </c>
      <c r="D792" s="284" t="s">
        <v>2861</v>
      </c>
      <c r="E792" s="284" t="s">
        <v>2768</v>
      </c>
      <c r="F792" s="284"/>
      <c r="G792" s="285" t="s">
        <v>2798</v>
      </c>
      <c r="H792" s="286" t="n">
        <v>1.045</v>
      </c>
      <c r="I792" s="287" t="n">
        <v>14.91</v>
      </c>
      <c r="J792" s="288" t="n">
        <v>15.58</v>
      </c>
    </row>
    <row r="793" customFormat="false" ht="38.25" hidden="false" customHeight="true" outlineLevel="0" collapsed="false">
      <c r="A793" s="282" t="s">
        <v>2769</v>
      </c>
      <c r="B793" s="283" t="s">
        <v>3136</v>
      </c>
      <c r="C793" s="284" t="s">
        <v>109</v>
      </c>
      <c r="D793" s="284" t="s">
        <v>3137</v>
      </c>
      <c r="E793" s="284" t="s">
        <v>2853</v>
      </c>
      <c r="F793" s="284"/>
      <c r="G793" s="285" t="s">
        <v>2854</v>
      </c>
      <c r="H793" s="286" t="n">
        <v>0.056</v>
      </c>
      <c r="I793" s="287" t="n">
        <v>1.41</v>
      </c>
      <c r="J793" s="288" t="n">
        <v>0.07</v>
      </c>
    </row>
    <row r="794" customFormat="false" ht="38.25" hidden="false" customHeight="true" outlineLevel="0" collapsed="false">
      <c r="A794" s="282" t="s">
        <v>2769</v>
      </c>
      <c r="B794" s="283" t="s">
        <v>3138</v>
      </c>
      <c r="C794" s="284" t="s">
        <v>109</v>
      </c>
      <c r="D794" s="284" t="s">
        <v>3139</v>
      </c>
      <c r="E794" s="284" t="s">
        <v>2853</v>
      </c>
      <c r="F794" s="284"/>
      <c r="G794" s="285" t="s">
        <v>2857</v>
      </c>
      <c r="H794" s="286" t="n">
        <v>0.118</v>
      </c>
      <c r="I794" s="287" t="n">
        <v>0.26</v>
      </c>
      <c r="J794" s="288" t="n">
        <v>0.03</v>
      </c>
    </row>
    <row r="795" customFormat="false" ht="51" hidden="false" customHeight="true" outlineLevel="0" collapsed="false">
      <c r="A795" s="259" t="s">
        <v>2725</v>
      </c>
      <c r="B795" s="260" t="s">
        <v>3146</v>
      </c>
      <c r="C795" s="261" t="s">
        <v>109</v>
      </c>
      <c r="D795" s="261" t="s">
        <v>3147</v>
      </c>
      <c r="E795" s="261" t="s">
        <v>2728</v>
      </c>
      <c r="F795" s="261"/>
      <c r="G795" s="262" t="s">
        <v>242</v>
      </c>
      <c r="H795" s="263" t="n">
        <v>1.103</v>
      </c>
      <c r="I795" s="264" t="n">
        <v>353.44</v>
      </c>
      <c r="J795" s="265" t="n">
        <v>389.84</v>
      </c>
    </row>
    <row r="796" customFormat="false" ht="15" hidden="false" customHeight="false" outlineLevel="0" collapsed="false">
      <c r="A796" s="266"/>
      <c r="B796" s="267"/>
      <c r="C796" s="267"/>
      <c r="D796" s="267"/>
      <c r="E796" s="267" t="s">
        <v>2748</v>
      </c>
      <c r="F796" s="268" t="n">
        <v>14.25</v>
      </c>
      <c r="G796" s="267" t="s">
        <v>2749</v>
      </c>
      <c r="H796" s="268" t="n">
        <v>0</v>
      </c>
      <c r="I796" s="267" t="s">
        <v>2750</v>
      </c>
      <c r="J796" s="269" t="n">
        <v>14.25</v>
      </c>
    </row>
    <row r="797" customFormat="false" ht="25.5" hidden="false" customHeight="true" outlineLevel="0" collapsed="false">
      <c r="A797" s="266"/>
      <c r="B797" s="267"/>
      <c r="C797" s="267"/>
      <c r="D797" s="267"/>
      <c r="E797" s="267" t="s">
        <v>2751</v>
      </c>
      <c r="F797" s="268" t="n">
        <v>110.87</v>
      </c>
      <c r="G797" s="267"/>
      <c r="H797" s="267" t="s">
        <v>2752</v>
      </c>
      <c r="I797" s="267"/>
      <c r="J797" s="269" t="n">
        <v>523.67</v>
      </c>
    </row>
    <row r="798" customFormat="false" ht="15" hidden="false" customHeight="true" outlineLevel="0" collapsed="false">
      <c r="A798" s="270" t="s">
        <v>2753</v>
      </c>
      <c r="B798" s="270"/>
      <c r="C798" s="270"/>
      <c r="D798" s="270"/>
      <c r="E798" s="270"/>
      <c r="F798" s="270"/>
      <c r="G798" s="270"/>
      <c r="H798" s="270"/>
      <c r="I798" s="270"/>
      <c r="J798" s="270"/>
    </row>
    <row r="799" customFormat="false" ht="15.75" hidden="false" customHeight="true" outlineLevel="0" collapsed="false">
      <c r="A799" s="271" t="s">
        <v>3189</v>
      </c>
      <c r="B799" s="271"/>
      <c r="C799" s="271"/>
      <c r="D799" s="271"/>
      <c r="E799" s="271"/>
      <c r="F799" s="271"/>
      <c r="G799" s="271"/>
      <c r="H799" s="271"/>
      <c r="I799" s="271"/>
      <c r="J799" s="271"/>
    </row>
    <row r="800" customFormat="false" ht="15.75" hidden="false" customHeight="false" outlineLevel="0" collapsed="false">
      <c r="A800" s="272"/>
      <c r="B800" s="273"/>
      <c r="C800" s="273"/>
      <c r="D800" s="273"/>
      <c r="E800" s="273"/>
      <c r="F800" s="273"/>
      <c r="G800" s="273"/>
      <c r="H800" s="273"/>
      <c r="I800" s="273"/>
      <c r="J800" s="274"/>
    </row>
    <row r="801" customFormat="false" ht="63.75" hidden="false" customHeight="true" outlineLevel="0" collapsed="false">
      <c r="A801" s="275" t="s">
        <v>2723</v>
      </c>
      <c r="B801" s="276" t="s">
        <v>896</v>
      </c>
      <c r="C801" s="277" t="s">
        <v>203</v>
      </c>
      <c r="D801" s="277" t="s">
        <v>897</v>
      </c>
      <c r="E801" s="277" t="s">
        <v>2840</v>
      </c>
      <c r="F801" s="277"/>
      <c r="G801" s="278" t="s">
        <v>242</v>
      </c>
      <c r="H801" s="279" t="n">
        <v>1</v>
      </c>
      <c r="I801" s="280" t="n">
        <v>411.18</v>
      </c>
      <c r="J801" s="281" t="n">
        <v>411.18</v>
      </c>
    </row>
    <row r="802" customFormat="false" ht="25.5" hidden="false" customHeight="true" outlineLevel="0" collapsed="false">
      <c r="A802" s="282" t="s">
        <v>2769</v>
      </c>
      <c r="B802" s="283" t="s">
        <v>3159</v>
      </c>
      <c r="C802" s="284" t="s">
        <v>109</v>
      </c>
      <c r="D802" s="284" t="s">
        <v>3160</v>
      </c>
      <c r="E802" s="284" t="s">
        <v>2768</v>
      </c>
      <c r="F802" s="284"/>
      <c r="G802" s="285" t="s">
        <v>2798</v>
      </c>
      <c r="H802" s="286" t="n">
        <v>0.085</v>
      </c>
      <c r="I802" s="287" t="n">
        <v>20.87</v>
      </c>
      <c r="J802" s="288" t="n">
        <v>1.77</v>
      </c>
    </row>
    <row r="803" customFormat="false" ht="15" hidden="false" customHeight="true" outlineLevel="0" collapsed="false">
      <c r="A803" s="282" t="s">
        <v>2769</v>
      </c>
      <c r="B803" s="283" t="s">
        <v>2858</v>
      </c>
      <c r="C803" s="284" t="s">
        <v>109</v>
      </c>
      <c r="D803" s="284" t="s">
        <v>2859</v>
      </c>
      <c r="E803" s="284" t="s">
        <v>2768</v>
      </c>
      <c r="F803" s="284"/>
      <c r="G803" s="285" t="s">
        <v>2798</v>
      </c>
      <c r="H803" s="286" t="n">
        <v>0.512</v>
      </c>
      <c r="I803" s="287" t="n">
        <v>21.01</v>
      </c>
      <c r="J803" s="288" t="n">
        <v>10.75</v>
      </c>
    </row>
    <row r="804" customFormat="false" ht="15" hidden="false" customHeight="true" outlineLevel="0" collapsed="false">
      <c r="A804" s="282" t="s">
        <v>2769</v>
      </c>
      <c r="B804" s="283" t="s">
        <v>2860</v>
      </c>
      <c r="C804" s="284" t="s">
        <v>109</v>
      </c>
      <c r="D804" s="284" t="s">
        <v>2861</v>
      </c>
      <c r="E804" s="284" t="s">
        <v>2768</v>
      </c>
      <c r="F804" s="284"/>
      <c r="G804" s="285" t="s">
        <v>2798</v>
      </c>
      <c r="H804" s="286" t="n">
        <v>0.586</v>
      </c>
      <c r="I804" s="287" t="n">
        <v>14.91</v>
      </c>
      <c r="J804" s="288" t="n">
        <v>8.73</v>
      </c>
    </row>
    <row r="805" customFormat="false" ht="38.25" hidden="false" customHeight="true" outlineLevel="0" collapsed="false">
      <c r="A805" s="282" t="s">
        <v>2769</v>
      </c>
      <c r="B805" s="283" t="s">
        <v>3136</v>
      </c>
      <c r="C805" s="284" t="s">
        <v>109</v>
      </c>
      <c r="D805" s="284" t="s">
        <v>3137</v>
      </c>
      <c r="E805" s="284" t="s">
        <v>2853</v>
      </c>
      <c r="F805" s="284"/>
      <c r="G805" s="285" t="s">
        <v>2854</v>
      </c>
      <c r="H805" s="286" t="n">
        <v>0.044</v>
      </c>
      <c r="I805" s="287" t="n">
        <v>1.41</v>
      </c>
      <c r="J805" s="288" t="n">
        <v>0.06</v>
      </c>
    </row>
    <row r="806" customFormat="false" ht="38.25" hidden="false" customHeight="true" outlineLevel="0" collapsed="false">
      <c r="A806" s="282" t="s">
        <v>2769</v>
      </c>
      <c r="B806" s="283" t="s">
        <v>3138</v>
      </c>
      <c r="C806" s="284" t="s">
        <v>109</v>
      </c>
      <c r="D806" s="284" t="s">
        <v>3139</v>
      </c>
      <c r="E806" s="284" t="s">
        <v>2853</v>
      </c>
      <c r="F806" s="284"/>
      <c r="G806" s="285" t="s">
        <v>2857</v>
      </c>
      <c r="H806" s="286" t="n">
        <v>0.127</v>
      </c>
      <c r="I806" s="287" t="n">
        <v>0.26</v>
      </c>
      <c r="J806" s="288" t="n">
        <v>0.03</v>
      </c>
    </row>
    <row r="807" customFormat="false" ht="51" hidden="false" customHeight="true" outlineLevel="0" collapsed="false">
      <c r="A807" s="259" t="s">
        <v>2725</v>
      </c>
      <c r="B807" s="260" t="s">
        <v>3146</v>
      </c>
      <c r="C807" s="261" t="s">
        <v>109</v>
      </c>
      <c r="D807" s="261" t="s">
        <v>3147</v>
      </c>
      <c r="E807" s="261" t="s">
        <v>2728</v>
      </c>
      <c r="F807" s="261"/>
      <c r="G807" s="262" t="s">
        <v>242</v>
      </c>
      <c r="H807" s="263" t="n">
        <v>1.103</v>
      </c>
      <c r="I807" s="264" t="n">
        <v>353.44</v>
      </c>
      <c r="J807" s="265" t="n">
        <v>389.84</v>
      </c>
    </row>
    <row r="808" customFormat="false" ht="15" hidden="false" customHeight="false" outlineLevel="0" collapsed="false">
      <c r="A808" s="266"/>
      <c r="B808" s="267"/>
      <c r="C808" s="267"/>
      <c r="D808" s="267"/>
      <c r="E808" s="267" t="s">
        <v>2748</v>
      </c>
      <c r="F808" s="268" t="n">
        <v>13.92</v>
      </c>
      <c r="G808" s="267" t="s">
        <v>2749</v>
      </c>
      <c r="H808" s="268" t="n">
        <v>0</v>
      </c>
      <c r="I808" s="267" t="s">
        <v>2750</v>
      </c>
      <c r="J808" s="269" t="n">
        <v>13.92</v>
      </c>
    </row>
    <row r="809" customFormat="false" ht="25.5" hidden="false" customHeight="true" outlineLevel="0" collapsed="false">
      <c r="A809" s="266"/>
      <c r="B809" s="267"/>
      <c r="C809" s="267"/>
      <c r="D809" s="267"/>
      <c r="E809" s="267" t="s">
        <v>2751</v>
      </c>
      <c r="F809" s="268" t="n">
        <v>110.44</v>
      </c>
      <c r="G809" s="267"/>
      <c r="H809" s="267" t="s">
        <v>2752</v>
      </c>
      <c r="I809" s="267"/>
      <c r="J809" s="269" t="n">
        <v>521.62</v>
      </c>
    </row>
    <row r="810" customFormat="false" ht="15" hidden="false" customHeight="true" outlineLevel="0" collapsed="false">
      <c r="A810" s="270" t="s">
        <v>2753</v>
      </c>
      <c r="B810" s="270"/>
      <c r="C810" s="270"/>
      <c r="D810" s="270"/>
      <c r="E810" s="270"/>
      <c r="F810" s="270"/>
      <c r="G810" s="270"/>
      <c r="H810" s="270"/>
      <c r="I810" s="270"/>
      <c r="J810" s="270"/>
    </row>
    <row r="811" customFormat="false" ht="15.75" hidden="false" customHeight="true" outlineLevel="0" collapsed="false">
      <c r="A811" s="271" t="s">
        <v>3190</v>
      </c>
      <c r="B811" s="271"/>
      <c r="C811" s="271"/>
      <c r="D811" s="271"/>
      <c r="E811" s="271"/>
      <c r="F811" s="271"/>
      <c r="G811" s="271"/>
      <c r="H811" s="271"/>
      <c r="I811" s="271"/>
      <c r="J811" s="271"/>
    </row>
    <row r="812" customFormat="false" ht="15.75" hidden="false" customHeight="false" outlineLevel="0" collapsed="false">
      <c r="A812" s="272"/>
      <c r="B812" s="273"/>
      <c r="C812" s="273"/>
      <c r="D812" s="273"/>
      <c r="E812" s="273"/>
      <c r="F812" s="273"/>
      <c r="G812" s="273"/>
      <c r="H812" s="273"/>
      <c r="I812" s="273"/>
      <c r="J812" s="274"/>
    </row>
    <row r="813" customFormat="false" ht="38.25" hidden="false" customHeight="true" outlineLevel="0" collapsed="false">
      <c r="A813" s="275" t="s">
        <v>2723</v>
      </c>
      <c r="B813" s="276" t="s">
        <v>899</v>
      </c>
      <c r="C813" s="277" t="s">
        <v>203</v>
      </c>
      <c r="D813" s="277" t="s">
        <v>900</v>
      </c>
      <c r="E813" s="277" t="s">
        <v>2840</v>
      </c>
      <c r="F813" s="277"/>
      <c r="G813" s="278" t="s">
        <v>242</v>
      </c>
      <c r="H813" s="279" t="n">
        <v>1</v>
      </c>
      <c r="I813" s="280" t="n">
        <v>411.18</v>
      </c>
      <c r="J813" s="281" t="n">
        <v>411.18</v>
      </c>
    </row>
    <row r="814" customFormat="false" ht="25.5" hidden="false" customHeight="true" outlineLevel="0" collapsed="false">
      <c r="A814" s="282" t="s">
        <v>2769</v>
      </c>
      <c r="B814" s="283" t="s">
        <v>3159</v>
      </c>
      <c r="C814" s="284" t="s">
        <v>109</v>
      </c>
      <c r="D814" s="284" t="s">
        <v>3160</v>
      </c>
      <c r="E814" s="284" t="s">
        <v>2768</v>
      </c>
      <c r="F814" s="284"/>
      <c r="G814" s="285" t="s">
        <v>2798</v>
      </c>
      <c r="H814" s="286" t="n">
        <v>0.085</v>
      </c>
      <c r="I814" s="287" t="n">
        <v>20.87</v>
      </c>
      <c r="J814" s="288" t="n">
        <v>1.77</v>
      </c>
    </row>
    <row r="815" customFormat="false" ht="15" hidden="false" customHeight="true" outlineLevel="0" collapsed="false">
      <c r="A815" s="282" t="s">
        <v>2769</v>
      </c>
      <c r="B815" s="283" t="s">
        <v>2858</v>
      </c>
      <c r="C815" s="284" t="s">
        <v>109</v>
      </c>
      <c r="D815" s="284" t="s">
        <v>2859</v>
      </c>
      <c r="E815" s="284" t="s">
        <v>2768</v>
      </c>
      <c r="F815" s="284"/>
      <c r="G815" s="285" t="s">
        <v>2798</v>
      </c>
      <c r="H815" s="286" t="n">
        <v>0.512</v>
      </c>
      <c r="I815" s="287" t="n">
        <v>21.01</v>
      </c>
      <c r="J815" s="288" t="n">
        <v>10.75</v>
      </c>
    </row>
    <row r="816" customFormat="false" ht="15" hidden="false" customHeight="true" outlineLevel="0" collapsed="false">
      <c r="A816" s="282" t="s">
        <v>2769</v>
      </c>
      <c r="B816" s="283" t="s">
        <v>2860</v>
      </c>
      <c r="C816" s="284" t="s">
        <v>109</v>
      </c>
      <c r="D816" s="284" t="s">
        <v>2861</v>
      </c>
      <c r="E816" s="284" t="s">
        <v>2768</v>
      </c>
      <c r="F816" s="284"/>
      <c r="G816" s="285" t="s">
        <v>2798</v>
      </c>
      <c r="H816" s="286" t="n">
        <v>0.586</v>
      </c>
      <c r="I816" s="287" t="n">
        <v>14.91</v>
      </c>
      <c r="J816" s="288" t="n">
        <v>8.73</v>
      </c>
    </row>
    <row r="817" customFormat="false" ht="38.25" hidden="false" customHeight="true" outlineLevel="0" collapsed="false">
      <c r="A817" s="282" t="s">
        <v>2769</v>
      </c>
      <c r="B817" s="283" t="s">
        <v>3136</v>
      </c>
      <c r="C817" s="284" t="s">
        <v>109</v>
      </c>
      <c r="D817" s="284" t="s">
        <v>3137</v>
      </c>
      <c r="E817" s="284" t="s">
        <v>2853</v>
      </c>
      <c r="F817" s="284"/>
      <c r="G817" s="285" t="s">
        <v>2854</v>
      </c>
      <c r="H817" s="286" t="n">
        <v>0.044</v>
      </c>
      <c r="I817" s="287" t="n">
        <v>1.41</v>
      </c>
      <c r="J817" s="288" t="n">
        <v>0.06</v>
      </c>
    </row>
    <row r="818" customFormat="false" ht="38.25" hidden="false" customHeight="true" outlineLevel="0" collapsed="false">
      <c r="A818" s="282" t="s">
        <v>2769</v>
      </c>
      <c r="B818" s="283" t="s">
        <v>3138</v>
      </c>
      <c r="C818" s="284" t="s">
        <v>109</v>
      </c>
      <c r="D818" s="284" t="s">
        <v>3139</v>
      </c>
      <c r="E818" s="284" t="s">
        <v>2853</v>
      </c>
      <c r="F818" s="284"/>
      <c r="G818" s="285" t="s">
        <v>2857</v>
      </c>
      <c r="H818" s="286" t="n">
        <v>0.127</v>
      </c>
      <c r="I818" s="287" t="n">
        <v>0.26</v>
      </c>
      <c r="J818" s="288" t="n">
        <v>0.03</v>
      </c>
    </row>
    <row r="819" customFormat="false" ht="51" hidden="false" customHeight="true" outlineLevel="0" collapsed="false">
      <c r="A819" s="259" t="s">
        <v>2725</v>
      </c>
      <c r="B819" s="260" t="s">
        <v>3146</v>
      </c>
      <c r="C819" s="261" t="s">
        <v>109</v>
      </c>
      <c r="D819" s="261" t="s">
        <v>3147</v>
      </c>
      <c r="E819" s="261" t="s">
        <v>2728</v>
      </c>
      <c r="F819" s="261"/>
      <c r="G819" s="262" t="s">
        <v>242</v>
      </c>
      <c r="H819" s="263" t="n">
        <v>1.103</v>
      </c>
      <c r="I819" s="264" t="n">
        <v>353.44</v>
      </c>
      <c r="J819" s="265" t="n">
        <v>389.84</v>
      </c>
    </row>
    <row r="820" customFormat="false" ht="15" hidden="false" customHeight="false" outlineLevel="0" collapsed="false">
      <c r="A820" s="266"/>
      <c r="B820" s="267"/>
      <c r="C820" s="267"/>
      <c r="D820" s="267"/>
      <c r="E820" s="267" t="s">
        <v>2748</v>
      </c>
      <c r="F820" s="268" t="n">
        <v>13.92</v>
      </c>
      <c r="G820" s="267" t="s">
        <v>2749</v>
      </c>
      <c r="H820" s="268" t="n">
        <v>0</v>
      </c>
      <c r="I820" s="267" t="s">
        <v>2750</v>
      </c>
      <c r="J820" s="269" t="n">
        <v>13.92</v>
      </c>
    </row>
    <row r="821" customFormat="false" ht="25.5" hidden="false" customHeight="true" outlineLevel="0" collapsed="false">
      <c r="A821" s="266"/>
      <c r="B821" s="267"/>
      <c r="C821" s="267"/>
      <c r="D821" s="267"/>
      <c r="E821" s="267" t="s">
        <v>2751</v>
      </c>
      <c r="F821" s="268" t="n">
        <v>110.44</v>
      </c>
      <c r="G821" s="267"/>
      <c r="H821" s="267" t="s">
        <v>2752</v>
      </c>
      <c r="I821" s="267"/>
      <c r="J821" s="269" t="n">
        <v>521.62</v>
      </c>
    </row>
    <row r="822" customFormat="false" ht="15" hidden="false" customHeight="true" outlineLevel="0" collapsed="false">
      <c r="A822" s="270" t="s">
        <v>2753</v>
      </c>
      <c r="B822" s="270"/>
      <c r="C822" s="270"/>
      <c r="D822" s="270"/>
      <c r="E822" s="270"/>
      <c r="F822" s="270"/>
      <c r="G822" s="270"/>
      <c r="H822" s="270"/>
      <c r="I822" s="270"/>
      <c r="J822" s="270"/>
    </row>
    <row r="823" customFormat="false" ht="15.75" hidden="false" customHeight="true" outlineLevel="0" collapsed="false">
      <c r="A823" s="271" t="s">
        <v>3190</v>
      </c>
      <c r="B823" s="271"/>
      <c r="C823" s="271"/>
      <c r="D823" s="271"/>
      <c r="E823" s="271"/>
      <c r="F823" s="271"/>
      <c r="G823" s="271"/>
      <c r="H823" s="271"/>
      <c r="I823" s="271"/>
      <c r="J823" s="271"/>
    </row>
    <row r="824" customFormat="false" ht="15.75" hidden="false" customHeight="false" outlineLevel="0" collapsed="false">
      <c r="A824" s="272"/>
      <c r="B824" s="273"/>
      <c r="C824" s="273"/>
      <c r="D824" s="273"/>
      <c r="E824" s="273"/>
      <c r="F824" s="273"/>
      <c r="G824" s="273"/>
      <c r="H824" s="273"/>
      <c r="I824" s="273"/>
      <c r="J824" s="274"/>
    </row>
    <row r="825" customFormat="false" ht="51" hidden="false" customHeight="true" outlineLevel="0" collapsed="false">
      <c r="A825" s="275" t="s">
        <v>2723</v>
      </c>
      <c r="B825" s="276" t="s">
        <v>941</v>
      </c>
      <c r="C825" s="277" t="s">
        <v>203</v>
      </c>
      <c r="D825" s="277" t="s">
        <v>942</v>
      </c>
      <c r="E825" s="277" t="s">
        <v>2845</v>
      </c>
      <c r="F825" s="277"/>
      <c r="G825" s="278" t="s">
        <v>164</v>
      </c>
      <c r="H825" s="279" t="n">
        <v>1</v>
      </c>
      <c r="I825" s="280" t="n">
        <v>556.97</v>
      </c>
      <c r="J825" s="281" t="n">
        <v>556.97</v>
      </c>
    </row>
    <row r="826" customFormat="false" ht="25.5" hidden="false" customHeight="true" outlineLevel="0" collapsed="false">
      <c r="A826" s="282" t="s">
        <v>2769</v>
      </c>
      <c r="B826" s="283" t="s">
        <v>3191</v>
      </c>
      <c r="C826" s="284" t="s">
        <v>109</v>
      </c>
      <c r="D826" s="284" t="s">
        <v>3192</v>
      </c>
      <c r="E826" s="284" t="s">
        <v>2768</v>
      </c>
      <c r="F826" s="284"/>
      <c r="G826" s="285" t="s">
        <v>2798</v>
      </c>
      <c r="H826" s="286" t="n">
        <v>4.8</v>
      </c>
      <c r="I826" s="287" t="n">
        <v>21.02</v>
      </c>
      <c r="J826" s="288" t="n">
        <v>100.89</v>
      </c>
    </row>
    <row r="827" customFormat="false" ht="15" hidden="false" customHeight="true" outlineLevel="0" collapsed="false">
      <c r="A827" s="282" t="s">
        <v>2769</v>
      </c>
      <c r="B827" s="283" t="s">
        <v>2860</v>
      </c>
      <c r="C827" s="284" t="s">
        <v>109</v>
      </c>
      <c r="D827" s="284" t="s">
        <v>2861</v>
      </c>
      <c r="E827" s="284" t="s">
        <v>2768</v>
      </c>
      <c r="F827" s="284"/>
      <c r="G827" s="285" t="s">
        <v>2798</v>
      </c>
      <c r="H827" s="286" t="n">
        <v>2.3</v>
      </c>
      <c r="I827" s="287" t="n">
        <v>14.91</v>
      </c>
      <c r="J827" s="288" t="n">
        <v>34.29</v>
      </c>
    </row>
    <row r="828" customFormat="false" ht="25.5" hidden="false" customHeight="true" outlineLevel="0" collapsed="false">
      <c r="A828" s="282" t="s">
        <v>2769</v>
      </c>
      <c r="B828" s="283" t="s">
        <v>2990</v>
      </c>
      <c r="C828" s="284" t="s">
        <v>109</v>
      </c>
      <c r="D828" s="284" t="s">
        <v>2991</v>
      </c>
      <c r="E828" s="284" t="s">
        <v>2768</v>
      </c>
      <c r="F828" s="284"/>
      <c r="G828" s="285" t="s">
        <v>242</v>
      </c>
      <c r="H828" s="286" t="n">
        <v>0.0033</v>
      </c>
      <c r="I828" s="287" t="n">
        <v>414</v>
      </c>
      <c r="J828" s="288" t="n">
        <v>1.36</v>
      </c>
    </row>
    <row r="829" customFormat="false" ht="15" hidden="false" customHeight="true" outlineLevel="0" collapsed="false">
      <c r="A829" s="259" t="s">
        <v>2725</v>
      </c>
      <c r="B829" s="260" t="s">
        <v>3193</v>
      </c>
      <c r="C829" s="261" t="s">
        <v>109</v>
      </c>
      <c r="D829" s="261" t="s">
        <v>3194</v>
      </c>
      <c r="E829" s="261" t="s">
        <v>2728</v>
      </c>
      <c r="F829" s="261"/>
      <c r="G829" s="262" t="s">
        <v>417</v>
      </c>
      <c r="H829" s="263" t="n">
        <v>0.7</v>
      </c>
      <c r="I829" s="264" t="n">
        <v>3.15</v>
      </c>
      <c r="J829" s="265" t="n">
        <v>2.2</v>
      </c>
    </row>
    <row r="830" customFormat="false" ht="38.25" hidden="false" customHeight="true" outlineLevel="0" collapsed="false">
      <c r="A830" s="259" t="s">
        <v>2725</v>
      </c>
      <c r="B830" s="260" t="s">
        <v>3195</v>
      </c>
      <c r="C830" s="261" t="s">
        <v>109</v>
      </c>
      <c r="D830" s="261" t="s">
        <v>3196</v>
      </c>
      <c r="E830" s="261" t="s">
        <v>2728</v>
      </c>
      <c r="F830" s="261"/>
      <c r="G830" s="262" t="s">
        <v>164</v>
      </c>
      <c r="H830" s="263" t="n">
        <v>1</v>
      </c>
      <c r="I830" s="264" t="n">
        <v>418.23</v>
      </c>
      <c r="J830" s="265" t="n">
        <v>418.23</v>
      </c>
    </row>
    <row r="831" customFormat="false" ht="15" hidden="false" customHeight="false" outlineLevel="0" collapsed="false">
      <c r="A831" s="266"/>
      <c r="B831" s="267"/>
      <c r="C831" s="267"/>
      <c r="D831" s="267"/>
      <c r="E831" s="267" t="s">
        <v>2748</v>
      </c>
      <c r="F831" s="268" t="n">
        <v>91.32</v>
      </c>
      <c r="G831" s="267" t="s">
        <v>2749</v>
      </c>
      <c r="H831" s="268" t="n">
        <v>0</v>
      </c>
      <c r="I831" s="267" t="s">
        <v>2750</v>
      </c>
      <c r="J831" s="269" t="n">
        <v>91.32</v>
      </c>
    </row>
    <row r="832" customFormat="false" ht="25.5" hidden="false" customHeight="true" outlineLevel="0" collapsed="false">
      <c r="A832" s="266"/>
      <c r="B832" s="267"/>
      <c r="C832" s="267"/>
      <c r="D832" s="267"/>
      <c r="E832" s="267" t="s">
        <v>2751</v>
      </c>
      <c r="F832" s="268" t="n">
        <v>149.6</v>
      </c>
      <c r="G832" s="267"/>
      <c r="H832" s="267" t="s">
        <v>2752</v>
      </c>
      <c r="I832" s="267"/>
      <c r="J832" s="269" t="n">
        <v>706.57</v>
      </c>
    </row>
    <row r="833" customFormat="false" ht="15" hidden="false" customHeight="true" outlineLevel="0" collapsed="false">
      <c r="A833" s="270" t="s">
        <v>2753</v>
      </c>
      <c r="B833" s="270"/>
      <c r="C833" s="270"/>
      <c r="D833" s="270"/>
      <c r="E833" s="270"/>
      <c r="F833" s="270"/>
      <c r="G833" s="270"/>
      <c r="H833" s="270"/>
      <c r="I833" s="270"/>
      <c r="J833" s="270"/>
    </row>
    <row r="834" customFormat="false" ht="15.75" hidden="false" customHeight="true" outlineLevel="0" collapsed="false">
      <c r="A834" s="271" t="s">
        <v>3197</v>
      </c>
      <c r="B834" s="271"/>
      <c r="C834" s="271"/>
      <c r="D834" s="271"/>
      <c r="E834" s="271"/>
      <c r="F834" s="271"/>
      <c r="G834" s="271"/>
      <c r="H834" s="271"/>
      <c r="I834" s="271"/>
      <c r="J834" s="271"/>
    </row>
    <row r="835" customFormat="false" ht="15.75" hidden="false" customHeight="false" outlineLevel="0" collapsed="false">
      <c r="A835" s="272"/>
      <c r="B835" s="273"/>
      <c r="C835" s="273"/>
      <c r="D835" s="273"/>
      <c r="E835" s="273"/>
      <c r="F835" s="273"/>
      <c r="G835" s="273"/>
      <c r="H835" s="273"/>
      <c r="I835" s="273"/>
      <c r="J835" s="274"/>
    </row>
    <row r="836" customFormat="false" ht="51" hidden="false" customHeight="true" outlineLevel="0" collapsed="false">
      <c r="A836" s="275" t="s">
        <v>2723</v>
      </c>
      <c r="B836" s="276" t="s">
        <v>958</v>
      </c>
      <c r="C836" s="277" t="s">
        <v>203</v>
      </c>
      <c r="D836" s="277" t="s">
        <v>959</v>
      </c>
      <c r="E836" s="277" t="s">
        <v>2846</v>
      </c>
      <c r="F836" s="277"/>
      <c r="G836" s="278" t="s">
        <v>269</v>
      </c>
      <c r="H836" s="279" t="n">
        <v>1</v>
      </c>
      <c r="I836" s="280" t="n">
        <v>59.82</v>
      </c>
      <c r="J836" s="281" t="n">
        <v>59.82</v>
      </c>
    </row>
    <row r="837" customFormat="false" ht="25.5" hidden="false" customHeight="true" outlineLevel="0" collapsed="false">
      <c r="A837" s="282" t="s">
        <v>2769</v>
      </c>
      <c r="B837" s="283" t="s">
        <v>3191</v>
      </c>
      <c r="C837" s="284" t="s">
        <v>109</v>
      </c>
      <c r="D837" s="284" t="s">
        <v>3192</v>
      </c>
      <c r="E837" s="284" t="s">
        <v>2768</v>
      </c>
      <c r="F837" s="284"/>
      <c r="G837" s="285" t="s">
        <v>2798</v>
      </c>
      <c r="H837" s="286" t="n">
        <v>0.4</v>
      </c>
      <c r="I837" s="287" t="n">
        <v>21.02</v>
      </c>
      <c r="J837" s="288" t="n">
        <v>8.4</v>
      </c>
    </row>
    <row r="838" customFormat="false" ht="15" hidden="false" customHeight="true" outlineLevel="0" collapsed="false">
      <c r="A838" s="282" t="s">
        <v>2769</v>
      </c>
      <c r="B838" s="283" t="s">
        <v>2860</v>
      </c>
      <c r="C838" s="284" t="s">
        <v>109</v>
      </c>
      <c r="D838" s="284" t="s">
        <v>2861</v>
      </c>
      <c r="E838" s="284" t="s">
        <v>2768</v>
      </c>
      <c r="F838" s="284"/>
      <c r="G838" s="285" t="s">
        <v>2798</v>
      </c>
      <c r="H838" s="286" t="n">
        <v>0.4</v>
      </c>
      <c r="I838" s="287" t="n">
        <v>14.91</v>
      </c>
      <c r="J838" s="288" t="n">
        <v>5.96</v>
      </c>
    </row>
    <row r="839" customFormat="false" ht="25.5" hidden="false" customHeight="true" outlineLevel="0" collapsed="false">
      <c r="A839" s="282" t="s">
        <v>2769</v>
      </c>
      <c r="B839" s="283" t="s">
        <v>2990</v>
      </c>
      <c r="C839" s="284" t="s">
        <v>109</v>
      </c>
      <c r="D839" s="284" t="s">
        <v>2991</v>
      </c>
      <c r="E839" s="284" t="s">
        <v>2768</v>
      </c>
      <c r="F839" s="284"/>
      <c r="G839" s="285" t="s">
        <v>242</v>
      </c>
      <c r="H839" s="286" t="n">
        <v>0.004</v>
      </c>
      <c r="I839" s="287" t="n">
        <v>414</v>
      </c>
      <c r="J839" s="288" t="n">
        <v>1.65</v>
      </c>
    </row>
    <row r="840" customFormat="false" ht="51" hidden="false" customHeight="true" outlineLevel="0" collapsed="false">
      <c r="A840" s="259" t="s">
        <v>2725</v>
      </c>
      <c r="B840" s="260" t="s">
        <v>3198</v>
      </c>
      <c r="C840" s="261" t="s">
        <v>109</v>
      </c>
      <c r="D840" s="261" t="s">
        <v>3199</v>
      </c>
      <c r="E840" s="261" t="s">
        <v>2728</v>
      </c>
      <c r="F840" s="261"/>
      <c r="G840" s="262" t="s">
        <v>164</v>
      </c>
      <c r="H840" s="263" t="n">
        <v>0.22</v>
      </c>
      <c r="I840" s="264" t="n">
        <v>199.16</v>
      </c>
      <c r="J840" s="265" t="n">
        <v>43.81</v>
      </c>
    </row>
    <row r="841" customFormat="false" ht="15" hidden="false" customHeight="false" outlineLevel="0" collapsed="false">
      <c r="A841" s="266"/>
      <c r="B841" s="267"/>
      <c r="C841" s="267"/>
      <c r="D841" s="267"/>
      <c r="E841" s="267" t="s">
        <v>2748</v>
      </c>
      <c r="F841" s="268" t="n">
        <v>9.68</v>
      </c>
      <c r="G841" s="267" t="s">
        <v>2749</v>
      </c>
      <c r="H841" s="268" t="n">
        <v>0</v>
      </c>
      <c r="I841" s="267" t="s">
        <v>2750</v>
      </c>
      <c r="J841" s="269" t="n">
        <v>9.68</v>
      </c>
    </row>
    <row r="842" customFormat="false" ht="25.5" hidden="false" customHeight="true" outlineLevel="0" collapsed="false">
      <c r="A842" s="266"/>
      <c r="B842" s="267"/>
      <c r="C842" s="267"/>
      <c r="D842" s="267"/>
      <c r="E842" s="267" t="s">
        <v>2751</v>
      </c>
      <c r="F842" s="268" t="n">
        <v>16.06</v>
      </c>
      <c r="G842" s="267"/>
      <c r="H842" s="267" t="s">
        <v>2752</v>
      </c>
      <c r="I842" s="267"/>
      <c r="J842" s="269" t="n">
        <v>75.88</v>
      </c>
    </row>
    <row r="843" customFormat="false" ht="15" hidden="false" customHeight="true" outlineLevel="0" collapsed="false">
      <c r="A843" s="270" t="s">
        <v>2753</v>
      </c>
      <c r="B843" s="270"/>
      <c r="C843" s="270"/>
      <c r="D843" s="270"/>
      <c r="E843" s="270"/>
      <c r="F843" s="270"/>
      <c r="G843" s="270"/>
      <c r="H843" s="270"/>
      <c r="I843" s="270"/>
      <c r="J843" s="270"/>
    </row>
    <row r="844" customFormat="false" ht="15.75" hidden="false" customHeight="true" outlineLevel="0" collapsed="false">
      <c r="A844" s="271" t="s">
        <v>3200</v>
      </c>
      <c r="B844" s="271"/>
      <c r="C844" s="271"/>
      <c r="D844" s="271"/>
      <c r="E844" s="271"/>
      <c r="F844" s="271"/>
      <c r="G844" s="271"/>
      <c r="H844" s="271"/>
      <c r="I844" s="271"/>
      <c r="J844" s="271"/>
    </row>
    <row r="845" customFormat="false" ht="15.75" hidden="false" customHeight="false" outlineLevel="0" collapsed="false">
      <c r="A845" s="272"/>
      <c r="B845" s="273"/>
      <c r="C845" s="273"/>
      <c r="D845" s="273"/>
      <c r="E845" s="273"/>
      <c r="F845" s="273"/>
      <c r="G845" s="273"/>
      <c r="H845" s="273"/>
      <c r="I845" s="273"/>
      <c r="J845" s="274"/>
    </row>
    <row r="846" customFormat="false" ht="38.25" hidden="false" customHeight="true" outlineLevel="0" collapsed="false">
      <c r="A846" s="275" t="s">
        <v>2723</v>
      </c>
      <c r="B846" s="276" t="s">
        <v>973</v>
      </c>
      <c r="C846" s="277" t="s">
        <v>203</v>
      </c>
      <c r="D846" s="277" t="s">
        <v>974</v>
      </c>
      <c r="E846" s="277" t="s">
        <v>3201</v>
      </c>
      <c r="F846" s="277"/>
      <c r="G846" s="278" t="s">
        <v>164</v>
      </c>
      <c r="H846" s="279" t="n">
        <v>1</v>
      </c>
      <c r="I846" s="280" t="n">
        <v>79.29</v>
      </c>
      <c r="J846" s="281" t="n">
        <v>79.29</v>
      </c>
    </row>
    <row r="847" customFormat="false" ht="25.5" hidden="false" customHeight="true" outlineLevel="0" collapsed="false">
      <c r="A847" s="282" t="s">
        <v>2769</v>
      </c>
      <c r="B847" s="283" t="s">
        <v>2906</v>
      </c>
      <c r="C847" s="284" t="s">
        <v>109</v>
      </c>
      <c r="D847" s="284" t="s">
        <v>2907</v>
      </c>
      <c r="E847" s="284" t="s">
        <v>2768</v>
      </c>
      <c r="F847" s="284"/>
      <c r="G847" s="285" t="s">
        <v>2798</v>
      </c>
      <c r="H847" s="286" t="n">
        <v>0.192</v>
      </c>
      <c r="I847" s="287" t="n">
        <v>17.42</v>
      </c>
      <c r="J847" s="288" t="n">
        <v>3.34</v>
      </c>
    </row>
    <row r="848" customFormat="false" ht="25.5" hidden="false" customHeight="true" outlineLevel="0" collapsed="false">
      <c r="A848" s="282" t="s">
        <v>2769</v>
      </c>
      <c r="B848" s="283" t="s">
        <v>3202</v>
      </c>
      <c r="C848" s="284" t="s">
        <v>109</v>
      </c>
      <c r="D848" s="284" t="s">
        <v>3203</v>
      </c>
      <c r="E848" s="284" t="s">
        <v>2768</v>
      </c>
      <c r="F848" s="284"/>
      <c r="G848" s="285" t="s">
        <v>2798</v>
      </c>
      <c r="H848" s="286" t="n">
        <v>0.948</v>
      </c>
      <c r="I848" s="287" t="n">
        <v>22.08</v>
      </c>
      <c r="J848" s="288" t="n">
        <v>20.93</v>
      </c>
    </row>
    <row r="849" customFormat="false" ht="38.25" hidden="false" customHeight="true" outlineLevel="0" collapsed="false">
      <c r="A849" s="259" t="s">
        <v>2725</v>
      </c>
      <c r="B849" s="260" t="s">
        <v>3204</v>
      </c>
      <c r="C849" s="261" t="s">
        <v>109</v>
      </c>
      <c r="D849" s="261" t="s">
        <v>3205</v>
      </c>
      <c r="E849" s="261" t="s">
        <v>2728</v>
      </c>
      <c r="F849" s="261"/>
      <c r="G849" s="262" t="s">
        <v>3083</v>
      </c>
      <c r="H849" s="263" t="n">
        <v>0.615</v>
      </c>
      <c r="I849" s="264" t="n">
        <v>11.7</v>
      </c>
      <c r="J849" s="265" t="n">
        <v>7.19</v>
      </c>
    </row>
    <row r="850" customFormat="false" ht="15" hidden="false" customHeight="true" outlineLevel="0" collapsed="false">
      <c r="A850" s="259" t="s">
        <v>2725</v>
      </c>
      <c r="B850" s="260" t="s">
        <v>3206</v>
      </c>
      <c r="C850" s="261" t="s">
        <v>109</v>
      </c>
      <c r="D850" s="261" t="s">
        <v>3207</v>
      </c>
      <c r="E850" s="261" t="s">
        <v>2728</v>
      </c>
      <c r="F850" s="261"/>
      <c r="G850" s="262" t="s">
        <v>417</v>
      </c>
      <c r="H850" s="263" t="n">
        <v>0.26</v>
      </c>
      <c r="I850" s="264" t="n">
        <v>4.84</v>
      </c>
      <c r="J850" s="265" t="n">
        <v>1.25</v>
      </c>
    </row>
    <row r="851" customFormat="false" ht="25.5" hidden="false" customHeight="true" outlineLevel="0" collapsed="false">
      <c r="A851" s="259" t="s">
        <v>2725</v>
      </c>
      <c r="B851" s="260" t="s">
        <v>3208</v>
      </c>
      <c r="C851" s="261" t="s">
        <v>109</v>
      </c>
      <c r="D851" s="261" t="s">
        <v>3209</v>
      </c>
      <c r="E851" s="261" t="s">
        <v>2728</v>
      </c>
      <c r="F851" s="261"/>
      <c r="G851" s="262" t="s">
        <v>164</v>
      </c>
      <c r="H851" s="263" t="n">
        <v>1.125</v>
      </c>
      <c r="I851" s="264" t="n">
        <v>41.41</v>
      </c>
      <c r="J851" s="265" t="n">
        <v>46.58</v>
      </c>
    </row>
    <row r="852" customFormat="false" ht="15" hidden="false" customHeight="false" outlineLevel="0" collapsed="false">
      <c r="A852" s="266"/>
      <c r="B852" s="267"/>
      <c r="C852" s="267"/>
      <c r="D852" s="267"/>
      <c r="E852" s="267" t="s">
        <v>2748</v>
      </c>
      <c r="F852" s="268" t="n">
        <v>17.18</v>
      </c>
      <c r="G852" s="267" t="s">
        <v>2749</v>
      </c>
      <c r="H852" s="268" t="n">
        <v>0</v>
      </c>
      <c r="I852" s="267" t="s">
        <v>2750</v>
      </c>
      <c r="J852" s="269" t="n">
        <v>17.18</v>
      </c>
    </row>
    <row r="853" customFormat="false" ht="25.5" hidden="false" customHeight="true" outlineLevel="0" collapsed="false">
      <c r="A853" s="266"/>
      <c r="B853" s="267"/>
      <c r="C853" s="267"/>
      <c r="D853" s="267"/>
      <c r="E853" s="267" t="s">
        <v>2751</v>
      </c>
      <c r="F853" s="268" t="n">
        <v>21.29</v>
      </c>
      <c r="G853" s="267"/>
      <c r="H853" s="267" t="s">
        <v>2752</v>
      </c>
      <c r="I853" s="267"/>
      <c r="J853" s="269" t="n">
        <v>100.58</v>
      </c>
    </row>
    <row r="854" customFormat="false" ht="15" hidden="false" customHeight="true" outlineLevel="0" collapsed="false">
      <c r="A854" s="270" t="s">
        <v>2753</v>
      </c>
      <c r="B854" s="270"/>
      <c r="C854" s="270"/>
      <c r="D854" s="270"/>
      <c r="E854" s="270"/>
      <c r="F854" s="270"/>
      <c r="G854" s="270"/>
      <c r="H854" s="270"/>
      <c r="I854" s="270"/>
      <c r="J854" s="270"/>
    </row>
    <row r="855" customFormat="false" ht="15.75" hidden="false" customHeight="true" outlineLevel="0" collapsed="false">
      <c r="A855" s="271" t="s">
        <v>3210</v>
      </c>
      <c r="B855" s="271"/>
      <c r="C855" s="271"/>
      <c r="D855" s="271"/>
      <c r="E855" s="271"/>
      <c r="F855" s="271"/>
      <c r="G855" s="271"/>
      <c r="H855" s="271"/>
      <c r="I855" s="271"/>
      <c r="J855" s="271"/>
    </row>
    <row r="856" customFormat="false" ht="15.75" hidden="false" customHeight="false" outlineLevel="0" collapsed="false">
      <c r="A856" s="272"/>
      <c r="B856" s="273"/>
      <c r="C856" s="273"/>
      <c r="D856" s="273"/>
      <c r="E856" s="273"/>
      <c r="F856" s="273"/>
      <c r="G856" s="273"/>
      <c r="H856" s="273"/>
      <c r="I856" s="273"/>
      <c r="J856" s="274"/>
    </row>
    <row r="857" customFormat="false" ht="25.5" hidden="false" customHeight="true" outlineLevel="0" collapsed="false">
      <c r="A857" s="275" t="s">
        <v>2723</v>
      </c>
      <c r="B857" s="276" t="s">
        <v>976</v>
      </c>
      <c r="C857" s="277" t="s">
        <v>203</v>
      </c>
      <c r="D857" s="277" t="s">
        <v>977</v>
      </c>
      <c r="E857" s="277" t="s">
        <v>3201</v>
      </c>
      <c r="F857" s="277"/>
      <c r="G857" s="278" t="s">
        <v>164</v>
      </c>
      <c r="H857" s="279" t="n">
        <v>1</v>
      </c>
      <c r="I857" s="280" t="n">
        <v>42.04</v>
      </c>
      <c r="J857" s="281" t="n">
        <v>42.04</v>
      </c>
    </row>
    <row r="858" customFormat="false" ht="15" hidden="false" customHeight="true" outlineLevel="0" collapsed="false">
      <c r="A858" s="282" t="s">
        <v>2769</v>
      </c>
      <c r="B858" s="283" t="s">
        <v>2860</v>
      </c>
      <c r="C858" s="284" t="s">
        <v>109</v>
      </c>
      <c r="D858" s="284" t="s">
        <v>2861</v>
      </c>
      <c r="E858" s="284" t="s">
        <v>2768</v>
      </c>
      <c r="F858" s="284"/>
      <c r="G858" s="285" t="s">
        <v>2798</v>
      </c>
      <c r="H858" s="286" t="n">
        <v>1.1</v>
      </c>
      <c r="I858" s="287" t="n">
        <v>14.91</v>
      </c>
      <c r="J858" s="288" t="n">
        <v>16.4</v>
      </c>
    </row>
    <row r="859" customFormat="false" ht="25.5" hidden="false" customHeight="true" outlineLevel="0" collapsed="false">
      <c r="A859" s="282" t="s">
        <v>2769</v>
      </c>
      <c r="B859" s="283" t="s">
        <v>3202</v>
      </c>
      <c r="C859" s="284" t="s">
        <v>109</v>
      </c>
      <c r="D859" s="284" t="s">
        <v>3203</v>
      </c>
      <c r="E859" s="284" t="s">
        <v>2768</v>
      </c>
      <c r="F859" s="284"/>
      <c r="G859" s="285" t="s">
        <v>2798</v>
      </c>
      <c r="H859" s="286" t="n">
        <v>1.1</v>
      </c>
      <c r="I859" s="287" t="n">
        <v>22.08</v>
      </c>
      <c r="J859" s="288" t="n">
        <v>24.28</v>
      </c>
    </row>
    <row r="860" customFormat="false" ht="25.5" hidden="false" customHeight="true" outlineLevel="0" collapsed="false">
      <c r="A860" s="259" t="s">
        <v>2725</v>
      </c>
      <c r="B860" s="260" t="s">
        <v>3211</v>
      </c>
      <c r="C860" s="261" t="s">
        <v>109</v>
      </c>
      <c r="D860" s="261" t="s">
        <v>3212</v>
      </c>
      <c r="E860" s="261" t="s">
        <v>2728</v>
      </c>
      <c r="F860" s="261"/>
      <c r="G860" s="262" t="s">
        <v>164</v>
      </c>
      <c r="H860" s="263" t="n">
        <v>1.05</v>
      </c>
      <c r="I860" s="264" t="n">
        <v>1.3</v>
      </c>
      <c r="J860" s="265" t="n">
        <v>1.36</v>
      </c>
    </row>
    <row r="861" customFormat="false" ht="15" hidden="false" customHeight="false" outlineLevel="0" collapsed="false">
      <c r="A861" s="266"/>
      <c r="B861" s="267"/>
      <c r="C861" s="267"/>
      <c r="D861" s="267"/>
      <c r="E861" s="267" t="s">
        <v>2748</v>
      </c>
      <c r="F861" s="268" t="n">
        <v>27.04</v>
      </c>
      <c r="G861" s="267" t="s">
        <v>2749</v>
      </c>
      <c r="H861" s="268" t="n">
        <v>0</v>
      </c>
      <c r="I861" s="267" t="s">
        <v>2750</v>
      </c>
      <c r="J861" s="269" t="n">
        <v>27.04</v>
      </c>
    </row>
    <row r="862" customFormat="false" ht="26.25" hidden="false" customHeight="true" outlineLevel="0" collapsed="false">
      <c r="A862" s="266"/>
      <c r="B862" s="267"/>
      <c r="C862" s="267"/>
      <c r="D862" s="267"/>
      <c r="E862" s="267" t="s">
        <v>2751</v>
      </c>
      <c r="F862" s="268" t="n">
        <v>11.29</v>
      </c>
      <c r="G862" s="267"/>
      <c r="H862" s="267" t="s">
        <v>2752</v>
      </c>
      <c r="I862" s="267"/>
      <c r="J862" s="269" t="n">
        <v>53.33</v>
      </c>
    </row>
    <row r="863" customFormat="false" ht="15.75" hidden="false" customHeight="false" outlineLevel="0" collapsed="false">
      <c r="A863" s="272"/>
      <c r="B863" s="273"/>
      <c r="C863" s="273"/>
      <c r="D863" s="273"/>
      <c r="E863" s="273"/>
      <c r="F863" s="273"/>
      <c r="G863" s="273"/>
      <c r="H863" s="273"/>
      <c r="I863" s="273"/>
      <c r="J863" s="274"/>
    </row>
    <row r="864" customFormat="false" ht="25.5" hidden="false" customHeight="true" outlineLevel="0" collapsed="false">
      <c r="A864" s="275" t="s">
        <v>2723</v>
      </c>
      <c r="B864" s="276" t="s">
        <v>982</v>
      </c>
      <c r="C864" s="277" t="s">
        <v>203</v>
      </c>
      <c r="D864" s="277" t="s">
        <v>983</v>
      </c>
      <c r="E864" s="277" t="s">
        <v>3201</v>
      </c>
      <c r="F864" s="277"/>
      <c r="G864" s="278" t="s">
        <v>164</v>
      </c>
      <c r="H864" s="279" t="n">
        <v>1</v>
      </c>
      <c r="I864" s="280" t="n">
        <v>9.52</v>
      </c>
      <c r="J864" s="281" t="n">
        <v>9.52</v>
      </c>
    </row>
    <row r="865" customFormat="false" ht="15" hidden="false" customHeight="true" outlineLevel="0" collapsed="false">
      <c r="A865" s="282" t="s">
        <v>2769</v>
      </c>
      <c r="B865" s="283" t="s">
        <v>3149</v>
      </c>
      <c r="C865" s="284" t="s">
        <v>109</v>
      </c>
      <c r="D865" s="284" t="s">
        <v>3150</v>
      </c>
      <c r="E865" s="284" t="s">
        <v>2768</v>
      </c>
      <c r="F865" s="284"/>
      <c r="G865" s="285" t="s">
        <v>2798</v>
      </c>
      <c r="H865" s="286" t="n">
        <v>0.03</v>
      </c>
      <c r="I865" s="287" t="n">
        <v>20.91</v>
      </c>
      <c r="J865" s="288" t="n">
        <v>0.62</v>
      </c>
    </row>
    <row r="866" customFormat="false" ht="15" hidden="false" customHeight="true" outlineLevel="0" collapsed="false">
      <c r="A866" s="282" t="s">
        <v>2769</v>
      </c>
      <c r="B866" s="283" t="s">
        <v>2860</v>
      </c>
      <c r="C866" s="284" t="s">
        <v>109</v>
      </c>
      <c r="D866" s="284" t="s">
        <v>2861</v>
      </c>
      <c r="E866" s="284" t="s">
        <v>2768</v>
      </c>
      <c r="F866" s="284"/>
      <c r="G866" s="285" t="s">
        <v>2798</v>
      </c>
      <c r="H866" s="286" t="n">
        <v>0.06</v>
      </c>
      <c r="I866" s="287" t="n">
        <v>14.91</v>
      </c>
      <c r="J866" s="288" t="n">
        <v>0.89</v>
      </c>
    </row>
    <row r="867" customFormat="false" ht="15" hidden="false" customHeight="true" outlineLevel="0" collapsed="false">
      <c r="A867" s="259" t="s">
        <v>2725</v>
      </c>
      <c r="B867" s="260" t="s">
        <v>3151</v>
      </c>
      <c r="C867" s="261" t="s">
        <v>109</v>
      </c>
      <c r="D867" s="261" t="s">
        <v>3152</v>
      </c>
      <c r="E867" s="261" t="s">
        <v>2728</v>
      </c>
      <c r="F867" s="261"/>
      <c r="G867" s="262" t="s">
        <v>417</v>
      </c>
      <c r="H867" s="263" t="n">
        <v>0.015</v>
      </c>
      <c r="I867" s="264" t="n">
        <v>12</v>
      </c>
      <c r="J867" s="265" t="n">
        <v>0.18</v>
      </c>
    </row>
    <row r="868" customFormat="false" ht="51" hidden="false" customHeight="true" outlineLevel="0" collapsed="false">
      <c r="A868" s="259" t="s">
        <v>2725</v>
      </c>
      <c r="B868" s="260" t="s">
        <v>3213</v>
      </c>
      <c r="C868" s="261" t="s">
        <v>109</v>
      </c>
      <c r="D868" s="261" t="s">
        <v>3214</v>
      </c>
      <c r="E868" s="261" t="s">
        <v>2728</v>
      </c>
      <c r="F868" s="261"/>
      <c r="G868" s="262" t="s">
        <v>164</v>
      </c>
      <c r="H868" s="263" t="n">
        <v>1.03</v>
      </c>
      <c r="I868" s="264" t="n">
        <v>7.61</v>
      </c>
      <c r="J868" s="265" t="n">
        <v>7.83</v>
      </c>
    </row>
    <row r="869" customFormat="false" ht="15" hidden="false" customHeight="false" outlineLevel="0" collapsed="false">
      <c r="A869" s="266"/>
      <c r="B869" s="267"/>
      <c r="C869" s="267"/>
      <c r="D869" s="267"/>
      <c r="E869" s="267" t="s">
        <v>2748</v>
      </c>
      <c r="F869" s="268" t="n">
        <v>0.96</v>
      </c>
      <c r="G869" s="267" t="s">
        <v>2749</v>
      </c>
      <c r="H869" s="268" t="n">
        <v>0</v>
      </c>
      <c r="I869" s="267" t="s">
        <v>2750</v>
      </c>
      <c r="J869" s="269" t="n">
        <v>0.96</v>
      </c>
    </row>
    <row r="870" customFormat="false" ht="25.5" hidden="false" customHeight="true" outlineLevel="0" collapsed="false">
      <c r="A870" s="266"/>
      <c r="B870" s="267"/>
      <c r="C870" s="267"/>
      <c r="D870" s="267"/>
      <c r="E870" s="267" t="s">
        <v>2751</v>
      </c>
      <c r="F870" s="268" t="n">
        <v>2.55</v>
      </c>
      <c r="G870" s="267"/>
      <c r="H870" s="267" t="s">
        <v>2752</v>
      </c>
      <c r="I870" s="267"/>
      <c r="J870" s="269" t="n">
        <v>12.07</v>
      </c>
    </row>
    <row r="871" customFormat="false" ht="15" hidden="false" customHeight="true" outlineLevel="0" collapsed="false">
      <c r="A871" s="270" t="s">
        <v>2753</v>
      </c>
      <c r="B871" s="270"/>
      <c r="C871" s="270"/>
      <c r="D871" s="270"/>
      <c r="E871" s="270"/>
      <c r="F871" s="270"/>
      <c r="G871" s="270"/>
      <c r="H871" s="270"/>
      <c r="I871" s="270"/>
      <c r="J871" s="270"/>
    </row>
    <row r="872" customFormat="false" ht="15.75" hidden="false" customHeight="true" outlineLevel="0" collapsed="false">
      <c r="A872" s="271" t="s">
        <v>3155</v>
      </c>
      <c r="B872" s="271"/>
      <c r="C872" s="271"/>
      <c r="D872" s="271"/>
      <c r="E872" s="271"/>
      <c r="F872" s="271"/>
      <c r="G872" s="271"/>
      <c r="H872" s="271"/>
      <c r="I872" s="271"/>
      <c r="J872" s="271"/>
    </row>
    <row r="873" customFormat="false" ht="15.75" hidden="false" customHeight="false" outlineLevel="0" collapsed="false">
      <c r="A873" s="272"/>
      <c r="B873" s="273"/>
      <c r="C873" s="273"/>
      <c r="D873" s="273"/>
      <c r="E873" s="273"/>
      <c r="F873" s="273"/>
      <c r="G873" s="273"/>
      <c r="H873" s="273"/>
      <c r="I873" s="273"/>
      <c r="J873" s="274"/>
    </row>
    <row r="874" customFormat="false" ht="51" hidden="false" customHeight="true" outlineLevel="0" collapsed="false">
      <c r="A874" s="275" t="s">
        <v>2723</v>
      </c>
      <c r="B874" s="276" t="s">
        <v>991</v>
      </c>
      <c r="C874" s="277" t="s">
        <v>203</v>
      </c>
      <c r="D874" s="277" t="s">
        <v>992</v>
      </c>
      <c r="E874" s="277" t="s">
        <v>3201</v>
      </c>
      <c r="F874" s="277"/>
      <c r="G874" s="278" t="s">
        <v>164</v>
      </c>
      <c r="H874" s="279" t="n">
        <v>1</v>
      </c>
      <c r="I874" s="280" t="n">
        <v>77.4</v>
      </c>
      <c r="J874" s="281" t="n">
        <v>77.4</v>
      </c>
    </row>
    <row r="875" customFormat="false" ht="25.5" hidden="false" customHeight="true" outlineLevel="0" collapsed="false">
      <c r="A875" s="282" t="s">
        <v>2769</v>
      </c>
      <c r="B875" s="283" t="s">
        <v>2906</v>
      </c>
      <c r="C875" s="284" t="s">
        <v>109</v>
      </c>
      <c r="D875" s="284" t="s">
        <v>2907</v>
      </c>
      <c r="E875" s="284" t="s">
        <v>2768</v>
      </c>
      <c r="F875" s="284"/>
      <c r="G875" s="285" t="s">
        <v>2798</v>
      </c>
      <c r="H875" s="286" t="n">
        <v>0.192</v>
      </c>
      <c r="I875" s="287" t="n">
        <v>17.42</v>
      </c>
      <c r="J875" s="288" t="n">
        <v>3.34</v>
      </c>
    </row>
    <row r="876" customFormat="false" ht="25.5" hidden="false" customHeight="true" outlineLevel="0" collapsed="false">
      <c r="A876" s="282" t="s">
        <v>2769</v>
      </c>
      <c r="B876" s="283" t="s">
        <v>3202</v>
      </c>
      <c r="C876" s="284" t="s">
        <v>109</v>
      </c>
      <c r="D876" s="284" t="s">
        <v>3203</v>
      </c>
      <c r="E876" s="284" t="s">
        <v>2768</v>
      </c>
      <c r="F876" s="284"/>
      <c r="G876" s="285" t="s">
        <v>2798</v>
      </c>
      <c r="H876" s="286" t="n">
        <v>0.948</v>
      </c>
      <c r="I876" s="287" t="n">
        <v>22.08</v>
      </c>
      <c r="J876" s="288" t="n">
        <v>20.93</v>
      </c>
    </row>
    <row r="877" customFormat="false" ht="38.25" hidden="false" customHeight="true" outlineLevel="0" collapsed="false">
      <c r="A877" s="259" t="s">
        <v>2725</v>
      </c>
      <c r="B877" s="260" t="s">
        <v>3204</v>
      </c>
      <c r="C877" s="261" t="s">
        <v>109</v>
      </c>
      <c r="D877" s="261" t="s">
        <v>3205</v>
      </c>
      <c r="E877" s="261" t="s">
        <v>2728</v>
      </c>
      <c r="F877" s="261"/>
      <c r="G877" s="262" t="s">
        <v>3083</v>
      </c>
      <c r="H877" s="263" t="n">
        <v>0.615</v>
      </c>
      <c r="I877" s="264" t="n">
        <v>11.7</v>
      </c>
      <c r="J877" s="265" t="n">
        <v>7.19</v>
      </c>
    </row>
    <row r="878" customFormat="false" ht="15" hidden="false" customHeight="true" outlineLevel="0" collapsed="false">
      <c r="A878" s="259" t="s">
        <v>2725</v>
      </c>
      <c r="B878" s="260" t="s">
        <v>3206</v>
      </c>
      <c r="C878" s="261" t="s">
        <v>109</v>
      </c>
      <c r="D878" s="261" t="s">
        <v>3207</v>
      </c>
      <c r="E878" s="261" t="s">
        <v>2728</v>
      </c>
      <c r="F878" s="261"/>
      <c r="G878" s="262" t="s">
        <v>417</v>
      </c>
      <c r="H878" s="263" t="n">
        <v>0.26</v>
      </c>
      <c r="I878" s="264" t="n">
        <v>4.84</v>
      </c>
      <c r="J878" s="265" t="n">
        <v>1.25</v>
      </c>
    </row>
    <row r="879" customFormat="false" ht="15" hidden="false" customHeight="true" outlineLevel="0" collapsed="false">
      <c r="A879" s="259" t="s">
        <v>2725</v>
      </c>
      <c r="B879" s="260" t="s">
        <v>3215</v>
      </c>
      <c r="C879" s="261" t="s">
        <v>3216</v>
      </c>
      <c r="D879" s="261" t="s">
        <v>3217</v>
      </c>
      <c r="E879" s="261" t="s">
        <v>2728</v>
      </c>
      <c r="F879" s="261"/>
      <c r="G879" s="262" t="s">
        <v>164</v>
      </c>
      <c r="H879" s="263" t="n">
        <v>1.125</v>
      </c>
      <c r="I879" s="264" t="n">
        <v>39.7328</v>
      </c>
      <c r="J879" s="265" t="n">
        <v>44.69</v>
      </c>
    </row>
    <row r="880" customFormat="false" ht="15" hidden="false" customHeight="false" outlineLevel="0" collapsed="false">
      <c r="A880" s="266"/>
      <c r="B880" s="267"/>
      <c r="C880" s="267"/>
      <c r="D880" s="267"/>
      <c r="E880" s="267" t="s">
        <v>2748</v>
      </c>
      <c r="F880" s="268" t="n">
        <v>17.18</v>
      </c>
      <c r="G880" s="267" t="s">
        <v>2749</v>
      </c>
      <c r="H880" s="268" t="n">
        <v>0</v>
      </c>
      <c r="I880" s="267" t="s">
        <v>2750</v>
      </c>
      <c r="J880" s="269" t="n">
        <v>17.18</v>
      </c>
    </row>
    <row r="881" customFormat="false" ht="25.5" hidden="false" customHeight="true" outlineLevel="0" collapsed="false">
      <c r="A881" s="266"/>
      <c r="B881" s="267"/>
      <c r="C881" s="267"/>
      <c r="D881" s="267"/>
      <c r="E881" s="267" t="s">
        <v>2751</v>
      </c>
      <c r="F881" s="268" t="n">
        <v>20.78</v>
      </c>
      <c r="G881" s="267"/>
      <c r="H881" s="267" t="s">
        <v>2752</v>
      </c>
      <c r="I881" s="267"/>
      <c r="J881" s="269" t="n">
        <v>98.18</v>
      </c>
    </row>
    <row r="882" customFormat="false" ht="15" hidden="false" customHeight="true" outlineLevel="0" collapsed="false">
      <c r="A882" s="270" t="s">
        <v>2753</v>
      </c>
      <c r="B882" s="270"/>
      <c r="C882" s="270"/>
      <c r="D882" s="270"/>
      <c r="E882" s="270"/>
      <c r="F882" s="270"/>
      <c r="G882" s="270"/>
      <c r="H882" s="270"/>
      <c r="I882" s="270"/>
      <c r="J882" s="270"/>
    </row>
    <row r="883" customFormat="false" ht="15.75" hidden="false" customHeight="true" outlineLevel="0" collapsed="false">
      <c r="A883" s="271" t="s">
        <v>3210</v>
      </c>
      <c r="B883" s="271"/>
      <c r="C883" s="271"/>
      <c r="D883" s="271"/>
      <c r="E883" s="271"/>
      <c r="F883" s="271"/>
      <c r="G883" s="271"/>
      <c r="H883" s="271"/>
      <c r="I883" s="271"/>
      <c r="J883" s="271"/>
    </row>
    <row r="884" customFormat="false" ht="15.75" hidden="false" customHeight="false" outlineLevel="0" collapsed="false">
      <c r="A884" s="272"/>
      <c r="B884" s="273"/>
      <c r="C884" s="273"/>
      <c r="D884" s="273"/>
      <c r="E884" s="273"/>
      <c r="F884" s="273"/>
      <c r="G884" s="273"/>
      <c r="H884" s="273"/>
      <c r="I884" s="273"/>
      <c r="J884" s="274"/>
    </row>
    <row r="885" customFormat="false" ht="51" hidden="false" customHeight="true" outlineLevel="0" collapsed="false">
      <c r="A885" s="275" t="s">
        <v>2723</v>
      </c>
      <c r="B885" s="276" t="s">
        <v>1001</v>
      </c>
      <c r="C885" s="277" t="s">
        <v>203</v>
      </c>
      <c r="D885" s="277" t="s">
        <v>1002</v>
      </c>
      <c r="E885" s="277" t="s">
        <v>3218</v>
      </c>
      <c r="F885" s="277"/>
      <c r="G885" s="278" t="s">
        <v>164</v>
      </c>
      <c r="H885" s="279" t="n">
        <v>1</v>
      </c>
      <c r="I885" s="280" t="n">
        <v>92.56</v>
      </c>
      <c r="J885" s="281" t="n">
        <v>92.56</v>
      </c>
    </row>
    <row r="886" customFormat="false" ht="25.5" hidden="false" customHeight="true" outlineLevel="0" collapsed="false">
      <c r="A886" s="282" t="s">
        <v>2769</v>
      </c>
      <c r="B886" s="283" t="s">
        <v>3219</v>
      </c>
      <c r="C886" s="284" t="s">
        <v>109</v>
      </c>
      <c r="D886" s="284" t="s">
        <v>3220</v>
      </c>
      <c r="E886" s="284" t="s">
        <v>2768</v>
      </c>
      <c r="F886" s="284"/>
      <c r="G886" s="285" t="s">
        <v>2798</v>
      </c>
      <c r="H886" s="286" t="n">
        <v>1.06</v>
      </c>
      <c r="I886" s="287" t="n">
        <v>22.04</v>
      </c>
      <c r="J886" s="288" t="n">
        <v>23.36</v>
      </c>
    </row>
    <row r="887" customFormat="false" ht="15" hidden="false" customHeight="true" outlineLevel="0" collapsed="false">
      <c r="A887" s="282" t="s">
        <v>2769</v>
      </c>
      <c r="B887" s="283" t="s">
        <v>2860</v>
      </c>
      <c r="C887" s="284" t="s">
        <v>109</v>
      </c>
      <c r="D887" s="284" t="s">
        <v>2861</v>
      </c>
      <c r="E887" s="284" t="s">
        <v>2768</v>
      </c>
      <c r="F887" s="284"/>
      <c r="G887" s="285" t="s">
        <v>2798</v>
      </c>
      <c r="H887" s="286" t="n">
        <v>0.37</v>
      </c>
      <c r="I887" s="287" t="n">
        <v>14.91</v>
      </c>
      <c r="J887" s="288" t="n">
        <v>5.51</v>
      </c>
    </row>
    <row r="888" customFormat="false" ht="15" hidden="false" customHeight="true" outlineLevel="0" collapsed="false">
      <c r="A888" s="259" t="s">
        <v>2725</v>
      </c>
      <c r="B888" s="260" t="s">
        <v>3074</v>
      </c>
      <c r="C888" s="261" t="s">
        <v>109</v>
      </c>
      <c r="D888" s="261" t="s">
        <v>3075</v>
      </c>
      <c r="E888" s="261" t="s">
        <v>2728</v>
      </c>
      <c r="F888" s="261"/>
      <c r="G888" s="262" t="s">
        <v>417</v>
      </c>
      <c r="H888" s="263" t="n">
        <v>0.14</v>
      </c>
      <c r="I888" s="264" t="n">
        <v>3.82</v>
      </c>
      <c r="J888" s="265" t="n">
        <v>0.53</v>
      </c>
    </row>
    <row r="889" customFormat="false" ht="15" hidden="false" customHeight="true" outlineLevel="0" collapsed="false">
      <c r="A889" s="259" t="s">
        <v>2725</v>
      </c>
      <c r="B889" s="260" t="s">
        <v>3221</v>
      </c>
      <c r="C889" s="261" t="s">
        <v>109</v>
      </c>
      <c r="D889" s="261" t="s">
        <v>3222</v>
      </c>
      <c r="E889" s="261" t="s">
        <v>2728</v>
      </c>
      <c r="F889" s="261"/>
      <c r="G889" s="262" t="s">
        <v>417</v>
      </c>
      <c r="H889" s="263" t="n">
        <v>8.62</v>
      </c>
      <c r="I889" s="264" t="n">
        <v>1.83</v>
      </c>
      <c r="J889" s="265" t="n">
        <v>15.77</v>
      </c>
    </row>
    <row r="890" customFormat="false" ht="25.5" hidden="false" customHeight="true" outlineLevel="0" collapsed="false">
      <c r="A890" s="259" t="s">
        <v>2725</v>
      </c>
      <c r="B890" s="260" t="s">
        <v>3223</v>
      </c>
      <c r="C890" s="261" t="s">
        <v>203</v>
      </c>
      <c r="D890" s="261" t="s">
        <v>3224</v>
      </c>
      <c r="E890" s="261" t="s">
        <v>2728</v>
      </c>
      <c r="F890" s="261"/>
      <c r="G890" s="262" t="s">
        <v>164</v>
      </c>
      <c r="H890" s="263" t="n">
        <v>1.12</v>
      </c>
      <c r="I890" s="264" t="n">
        <v>42.32</v>
      </c>
      <c r="J890" s="265" t="n">
        <v>47.39</v>
      </c>
    </row>
    <row r="891" customFormat="false" ht="15" hidden="false" customHeight="false" outlineLevel="0" collapsed="false">
      <c r="A891" s="266"/>
      <c r="B891" s="267"/>
      <c r="C891" s="267"/>
      <c r="D891" s="267"/>
      <c r="E891" s="267" t="s">
        <v>2748</v>
      </c>
      <c r="F891" s="268" t="n">
        <v>19.98</v>
      </c>
      <c r="G891" s="267" t="s">
        <v>2749</v>
      </c>
      <c r="H891" s="268" t="n">
        <v>0</v>
      </c>
      <c r="I891" s="267" t="s">
        <v>2750</v>
      </c>
      <c r="J891" s="269" t="n">
        <v>19.98</v>
      </c>
    </row>
    <row r="892" customFormat="false" ht="25.5" hidden="false" customHeight="true" outlineLevel="0" collapsed="false">
      <c r="A892" s="266"/>
      <c r="B892" s="267"/>
      <c r="C892" s="267"/>
      <c r="D892" s="267"/>
      <c r="E892" s="267" t="s">
        <v>2751</v>
      </c>
      <c r="F892" s="268" t="n">
        <v>24.86</v>
      </c>
      <c r="G892" s="267"/>
      <c r="H892" s="267" t="s">
        <v>2752</v>
      </c>
      <c r="I892" s="267"/>
      <c r="J892" s="269" t="n">
        <v>117.42</v>
      </c>
    </row>
    <row r="893" customFormat="false" ht="15" hidden="false" customHeight="true" outlineLevel="0" collapsed="false">
      <c r="A893" s="270" t="s">
        <v>2753</v>
      </c>
      <c r="B893" s="270"/>
      <c r="C893" s="270"/>
      <c r="D893" s="270"/>
      <c r="E893" s="270"/>
      <c r="F893" s="270"/>
      <c r="G893" s="270"/>
      <c r="H893" s="270"/>
      <c r="I893" s="270"/>
      <c r="J893" s="270"/>
    </row>
    <row r="894" customFormat="false" ht="15.75" hidden="false" customHeight="true" outlineLevel="0" collapsed="false">
      <c r="A894" s="271" t="s">
        <v>3225</v>
      </c>
      <c r="B894" s="271"/>
      <c r="C894" s="271"/>
      <c r="D894" s="271"/>
      <c r="E894" s="271"/>
      <c r="F894" s="271"/>
      <c r="G894" s="271"/>
      <c r="H894" s="271"/>
      <c r="I894" s="271"/>
      <c r="J894" s="271"/>
    </row>
    <row r="895" customFormat="false" ht="15.75" hidden="false" customHeight="false" outlineLevel="0" collapsed="false">
      <c r="A895" s="272"/>
      <c r="B895" s="273"/>
      <c r="C895" s="273"/>
      <c r="D895" s="273"/>
      <c r="E895" s="273"/>
      <c r="F895" s="273"/>
      <c r="G895" s="273"/>
      <c r="H895" s="273"/>
      <c r="I895" s="273"/>
      <c r="J895" s="274"/>
    </row>
    <row r="896" customFormat="false" ht="51" hidden="false" customHeight="true" outlineLevel="0" collapsed="false">
      <c r="A896" s="275" t="s">
        <v>2723</v>
      </c>
      <c r="B896" s="276" t="s">
        <v>1004</v>
      </c>
      <c r="C896" s="277" t="s">
        <v>203</v>
      </c>
      <c r="D896" s="277" t="s">
        <v>1005</v>
      </c>
      <c r="E896" s="277" t="s">
        <v>3218</v>
      </c>
      <c r="F896" s="277"/>
      <c r="G896" s="278" t="s">
        <v>164</v>
      </c>
      <c r="H896" s="279" t="n">
        <v>1</v>
      </c>
      <c r="I896" s="280" t="n">
        <v>81.44</v>
      </c>
      <c r="J896" s="281" t="n">
        <v>81.44</v>
      </c>
    </row>
    <row r="897" customFormat="false" ht="25.5" hidden="false" customHeight="true" outlineLevel="0" collapsed="false">
      <c r="A897" s="282" t="s">
        <v>2769</v>
      </c>
      <c r="B897" s="283" t="s">
        <v>3219</v>
      </c>
      <c r="C897" s="284" t="s">
        <v>109</v>
      </c>
      <c r="D897" s="284" t="s">
        <v>3220</v>
      </c>
      <c r="E897" s="284" t="s">
        <v>2768</v>
      </c>
      <c r="F897" s="284"/>
      <c r="G897" s="285" t="s">
        <v>2798</v>
      </c>
      <c r="H897" s="286" t="n">
        <v>0.7</v>
      </c>
      <c r="I897" s="287" t="n">
        <v>22.04</v>
      </c>
      <c r="J897" s="288" t="n">
        <v>15.42</v>
      </c>
    </row>
    <row r="898" customFormat="false" ht="15" hidden="false" customHeight="true" outlineLevel="0" collapsed="false">
      <c r="A898" s="282" t="s">
        <v>2769</v>
      </c>
      <c r="B898" s="283" t="s">
        <v>2860</v>
      </c>
      <c r="C898" s="284" t="s">
        <v>109</v>
      </c>
      <c r="D898" s="284" t="s">
        <v>2861</v>
      </c>
      <c r="E898" s="284" t="s">
        <v>2768</v>
      </c>
      <c r="F898" s="284"/>
      <c r="G898" s="285" t="s">
        <v>2798</v>
      </c>
      <c r="H898" s="286" t="n">
        <v>0.27</v>
      </c>
      <c r="I898" s="287" t="n">
        <v>14.91</v>
      </c>
      <c r="J898" s="288" t="n">
        <v>4.02</v>
      </c>
    </row>
    <row r="899" customFormat="false" ht="15" hidden="false" customHeight="true" outlineLevel="0" collapsed="false">
      <c r="A899" s="259" t="s">
        <v>2725</v>
      </c>
      <c r="B899" s="260" t="s">
        <v>3074</v>
      </c>
      <c r="C899" s="261" t="s">
        <v>109</v>
      </c>
      <c r="D899" s="261" t="s">
        <v>3075</v>
      </c>
      <c r="E899" s="261" t="s">
        <v>2728</v>
      </c>
      <c r="F899" s="261"/>
      <c r="G899" s="262" t="s">
        <v>417</v>
      </c>
      <c r="H899" s="263" t="n">
        <v>0.14</v>
      </c>
      <c r="I899" s="264" t="n">
        <v>3.82</v>
      </c>
      <c r="J899" s="265" t="n">
        <v>0.53</v>
      </c>
    </row>
    <row r="900" customFormat="false" ht="15" hidden="false" customHeight="true" outlineLevel="0" collapsed="false">
      <c r="A900" s="259" t="s">
        <v>2725</v>
      </c>
      <c r="B900" s="260" t="s">
        <v>3221</v>
      </c>
      <c r="C900" s="261" t="s">
        <v>109</v>
      </c>
      <c r="D900" s="261" t="s">
        <v>3222</v>
      </c>
      <c r="E900" s="261" t="s">
        <v>2728</v>
      </c>
      <c r="F900" s="261"/>
      <c r="G900" s="262" t="s">
        <v>417</v>
      </c>
      <c r="H900" s="263" t="n">
        <v>8.62</v>
      </c>
      <c r="I900" s="264" t="n">
        <v>1.83</v>
      </c>
      <c r="J900" s="265" t="n">
        <v>15.77</v>
      </c>
    </row>
    <row r="901" customFormat="false" ht="25.5" hidden="false" customHeight="true" outlineLevel="0" collapsed="false">
      <c r="A901" s="259" t="s">
        <v>2725</v>
      </c>
      <c r="B901" s="260" t="s">
        <v>3223</v>
      </c>
      <c r="C901" s="261" t="s">
        <v>203</v>
      </c>
      <c r="D901" s="261" t="s">
        <v>3224</v>
      </c>
      <c r="E901" s="261" t="s">
        <v>2728</v>
      </c>
      <c r="F901" s="261"/>
      <c r="G901" s="262" t="s">
        <v>164</v>
      </c>
      <c r="H901" s="263" t="n">
        <v>1.08</v>
      </c>
      <c r="I901" s="264" t="n">
        <v>42.32</v>
      </c>
      <c r="J901" s="265" t="n">
        <v>45.7</v>
      </c>
    </row>
    <row r="902" customFormat="false" ht="15" hidden="false" customHeight="false" outlineLevel="0" collapsed="false">
      <c r="A902" s="266"/>
      <c r="B902" s="267"/>
      <c r="C902" s="267"/>
      <c r="D902" s="267"/>
      <c r="E902" s="267" t="s">
        <v>2748</v>
      </c>
      <c r="F902" s="268" t="n">
        <v>13.41</v>
      </c>
      <c r="G902" s="267" t="s">
        <v>2749</v>
      </c>
      <c r="H902" s="268" t="n">
        <v>0</v>
      </c>
      <c r="I902" s="267" t="s">
        <v>2750</v>
      </c>
      <c r="J902" s="269" t="n">
        <v>13.41</v>
      </c>
    </row>
    <row r="903" customFormat="false" ht="25.5" hidden="false" customHeight="true" outlineLevel="0" collapsed="false">
      <c r="A903" s="266"/>
      <c r="B903" s="267"/>
      <c r="C903" s="267"/>
      <c r="D903" s="267"/>
      <c r="E903" s="267" t="s">
        <v>2751</v>
      </c>
      <c r="F903" s="268" t="n">
        <v>21.87</v>
      </c>
      <c r="G903" s="267"/>
      <c r="H903" s="267" t="s">
        <v>2752</v>
      </c>
      <c r="I903" s="267"/>
      <c r="J903" s="269" t="n">
        <v>103.31</v>
      </c>
    </row>
    <row r="904" customFormat="false" ht="15" hidden="false" customHeight="true" outlineLevel="0" collapsed="false">
      <c r="A904" s="270" t="s">
        <v>2753</v>
      </c>
      <c r="B904" s="270"/>
      <c r="C904" s="270"/>
      <c r="D904" s="270"/>
      <c r="E904" s="270"/>
      <c r="F904" s="270"/>
      <c r="G904" s="270"/>
      <c r="H904" s="270"/>
      <c r="I904" s="270"/>
      <c r="J904" s="270"/>
    </row>
    <row r="905" customFormat="false" ht="15.75" hidden="false" customHeight="true" outlineLevel="0" collapsed="false">
      <c r="A905" s="271" t="s">
        <v>3226</v>
      </c>
      <c r="B905" s="271"/>
      <c r="C905" s="271"/>
      <c r="D905" s="271"/>
      <c r="E905" s="271"/>
      <c r="F905" s="271"/>
      <c r="G905" s="271"/>
      <c r="H905" s="271"/>
      <c r="I905" s="271"/>
      <c r="J905" s="271"/>
    </row>
    <row r="906" customFormat="false" ht="15.75" hidden="false" customHeight="false" outlineLevel="0" collapsed="false">
      <c r="A906" s="272"/>
      <c r="B906" s="273"/>
      <c r="C906" s="273"/>
      <c r="D906" s="273"/>
      <c r="E906" s="273"/>
      <c r="F906" s="273"/>
      <c r="G906" s="273"/>
      <c r="H906" s="273"/>
      <c r="I906" s="273"/>
      <c r="J906" s="274"/>
    </row>
    <row r="907" customFormat="false" ht="51" hidden="false" customHeight="true" outlineLevel="0" collapsed="false">
      <c r="A907" s="275" t="s">
        <v>2723</v>
      </c>
      <c r="B907" s="276" t="s">
        <v>1007</v>
      </c>
      <c r="C907" s="277" t="s">
        <v>203</v>
      </c>
      <c r="D907" s="277" t="s">
        <v>1008</v>
      </c>
      <c r="E907" s="277" t="s">
        <v>3218</v>
      </c>
      <c r="F907" s="277"/>
      <c r="G907" s="278" t="s">
        <v>164</v>
      </c>
      <c r="H907" s="279" t="n">
        <v>1</v>
      </c>
      <c r="I907" s="280" t="n">
        <v>74.25</v>
      </c>
      <c r="J907" s="281" t="n">
        <v>74.25</v>
      </c>
    </row>
    <row r="908" customFormat="false" ht="25.5" hidden="false" customHeight="true" outlineLevel="0" collapsed="false">
      <c r="A908" s="282" t="s">
        <v>2769</v>
      </c>
      <c r="B908" s="283" t="s">
        <v>3219</v>
      </c>
      <c r="C908" s="284" t="s">
        <v>109</v>
      </c>
      <c r="D908" s="284" t="s">
        <v>3220</v>
      </c>
      <c r="E908" s="284" t="s">
        <v>2768</v>
      </c>
      <c r="F908" s="284"/>
      <c r="G908" s="285" t="s">
        <v>2798</v>
      </c>
      <c r="H908" s="286" t="n">
        <v>0.44</v>
      </c>
      <c r="I908" s="287" t="n">
        <v>22.04</v>
      </c>
      <c r="J908" s="288" t="n">
        <v>9.69</v>
      </c>
    </row>
    <row r="909" customFormat="false" ht="15" hidden="false" customHeight="true" outlineLevel="0" collapsed="false">
      <c r="A909" s="282" t="s">
        <v>2769</v>
      </c>
      <c r="B909" s="283" t="s">
        <v>2860</v>
      </c>
      <c r="C909" s="284" t="s">
        <v>109</v>
      </c>
      <c r="D909" s="284" t="s">
        <v>2861</v>
      </c>
      <c r="E909" s="284" t="s">
        <v>2768</v>
      </c>
      <c r="F909" s="284"/>
      <c r="G909" s="285" t="s">
        <v>2798</v>
      </c>
      <c r="H909" s="286" t="n">
        <v>0.2</v>
      </c>
      <c r="I909" s="287" t="n">
        <v>14.91</v>
      </c>
      <c r="J909" s="288" t="n">
        <v>2.98</v>
      </c>
    </row>
    <row r="910" customFormat="false" ht="15" hidden="false" customHeight="true" outlineLevel="0" collapsed="false">
      <c r="A910" s="259" t="s">
        <v>2725</v>
      </c>
      <c r="B910" s="260" t="s">
        <v>3074</v>
      </c>
      <c r="C910" s="261" t="s">
        <v>109</v>
      </c>
      <c r="D910" s="261" t="s">
        <v>3075</v>
      </c>
      <c r="E910" s="261" t="s">
        <v>2728</v>
      </c>
      <c r="F910" s="261"/>
      <c r="G910" s="262" t="s">
        <v>417</v>
      </c>
      <c r="H910" s="263" t="n">
        <v>0.14</v>
      </c>
      <c r="I910" s="264" t="n">
        <v>3.82</v>
      </c>
      <c r="J910" s="265" t="n">
        <v>0.53</v>
      </c>
    </row>
    <row r="911" customFormat="false" ht="15" hidden="false" customHeight="true" outlineLevel="0" collapsed="false">
      <c r="A911" s="259" t="s">
        <v>2725</v>
      </c>
      <c r="B911" s="260" t="s">
        <v>3221</v>
      </c>
      <c r="C911" s="261" t="s">
        <v>109</v>
      </c>
      <c r="D911" s="261" t="s">
        <v>3222</v>
      </c>
      <c r="E911" s="261" t="s">
        <v>2728</v>
      </c>
      <c r="F911" s="261"/>
      <c r="G911" s="262" t="s">
        <v>417</v>
      </c>
      <c r="H911" s="263" t="n">
        <v>8.62</v>
      </c>
      <c r="I911" s="264" t="n">
        <v>1.83</v>
      </c>
      <c r="J911" s="265" t="n">
        <v>15.77</v>
      </c>
    </row>
    <row r="912" customFormat="false" ht="25.5" hidden="false" customHeight="true" outlineLevel="0" collapsed="false">
      <c r="A912" s="259" t="s">
        <v>2725</v>
      </c>
      <c r="B912" s="260" t="s">
        <v>3223</v>
      </c>
      <c r="C912" s="261" t="s">
        <v>203</v>
      </c>
      <c r="D912" s="261" t="s">
        <v>3224</v>
      </c>
      <c r="E912" s="261" t="s">
        <v>2728</v>
      </c>
      <c r="F912" s="261"/>
      <c r="G912" s="262" t="s">
        <v>164</v>
      </c>
      <c r="H912" s="263" t="n">
        <v>1.07</v>
      </c>
      <c r="I912" s="264" t="n">
        <v>42.32</v>
      </c>
      <c r="J912" s="265" t="n">
        <v>45.28</v>
      </c>
    </row>
    <row r="913" customFormat="false" ht="15" hidden="false" customHeight="false" outlineLevel="0" collapsed="false">
      <c r="A913" s="266"/>
      <c r="B913" s="267"/>
      <c r="C913" s="267"/>
      <c r="D913" s="267"/>
      <c r="E913" s="267" t="s">
        <v>2748</v>
      </c>
      <c r="F913" s="268" t="n">
        <v>8.69</v>
      </c>
      <c r="G913" s="267" t="s">
        <v>2749</v>
      </c>
      <c r="H913" s="268" t="n">
        <v>0</v>
      </c>
      <c r="I913" s="267" t="s">
        <v>2750</v>
      </c>
      <c r="J913" s="269" t="n">
        <v>8.69</v>
      </c>
    </row>
    <row r="914" customFormat="false" ht="25.5" hidden="false" customHeight="true" outlineLevel="0" collapsed="false">
      <c r="A914" s="266"/>
      <c r="B914" s="267"/>
      <c r="C914" s="267"/>
      <c r="D914" s="267"/>
      <c r="E914" s="267" t="s">
        <v>2751</v>
      </c>
      <c r="F914" s="268" t="n">
        <v>19.94</v>
      </c>
      <c r="G914" s="267"/>
      <c r="H914" s="267" t="s">
        <v>2752</v>
      </c>
      <c r="I914" s="267"/>
      <c r="J914" s="269" t="n">
        <v>94.19</v>
      </c>
    </row>
    <row r="915" customFormat="false" ht="15" hidden="false" customHeight="true" outlineLevel="0" collapsed="false">
      <c r="A915" s="270" t="s">
        <v>2753</v>
      </c>
      <c r="B915" s="270"/>
      <c r="C915" s="270"/>
      <c r="D915" s="270"/>
      <c r="E915" s="270"/>
      <c r="F915" s="270"/>
      <c r="G915" s="270"/>
      <c r="H915" s="270"/>
      <c r="I915" s="270"/>
      <c r="J915" s="270"/>
    </row>
    <row r="916" customFormat="false" ht="15.75" hidden="false" customHeight="true" outlineLevel="0" collapsed="false">
      <c r="A916" s="271" t="s">
        <v>3227</v>
      </c>
      <c r="B916" s="271"/>
      <c r="C916" s="271"/>
      <c r="D916" s="271"/>
      <c r="E916" s="271"/>
      <c r="F916" s="271"/>
      <c r="G916" s="271"/>
      <c r="H916" s="271"/>
      <c r="I916" s="271"/>
      <c r="J916" s="271"/>
    </row>
    <row r="917" customFormat="false" ht="15.75" hidden="false" customHeight="false" outlineLevel="0" collapsed="false">
      <c r="A917" s="272"/>
      <c r="B917" s="273"/>
      <c r="C917" s="273"/>
      <c r="D917" s="273"/>
      <c r="E917" s="273"/>
      <c r="F917" s="273"/>
      <c r="G917" s="273"/>
      <c r="H917" s="273"/>
      <c r="I917" s="273"/>
      <c r="J917" s="274"/>
    </row>
    <row r="918" customFormat="false" ht="38.25" hidden="false" customHeight="true" outlineLevel="0" collapsed="false">
      <c r="A918" s="275" t="s">
        <v>2723</v>
      </c>
      <c r="B918" s="276" t="s">
        <v>1013</v>
      </c>
      <c r="C918" s="277" t="s">
        <v>203</v>
      </c>
      <c r="D918" s="277" t="s">
        <v>1014</v>
      </c>
      <c r="E918" s="277" t="s">
        <v>2867</v>
      </c>
      <c r="F918" s="277"/>
      <c r="G918" s="278" t="s">
        <v>164</v>
      </c>
      <c r="H918" s="279" t="n">
        <v>1</v>
      </c>
      <c r="I918" s="280" t="n">
        <v>74.24</v>
      </c>
      <c r="J918" s="281" t="n">
        <v>74.24</v>
      </c>
    </row>
    <row r="919" customFormat="false" ht="15" hidden="false" customHeight="true" outlineLevel="0" collapsed="false">
      <c r="A919" s="282" t="s">
        <v>2769</v>
      </c>
      <c r="B919" s="283" t="s">
        <v>2860</v>
      </c>
      <c r="C919" s="284" t="s">
        <v>109</v>
      </c>
      <c r="D919" s="284" t="s">
        <v>2861</v>
      </c>
      <c r="E919" s="284" t="s">
        <v>2768</v>
      </c>
      <c r="F919" s="284"/>
      <c r="G919" s="285" t="s">
        <v>2798</v>
      </c>
      <c r="H919" s="286" t="n">
        <v>0.23</v>
      </c>
      <c r="I919" s="287" t="n">
        <v>14.91</v>
      </c>
      <c r="J919" s="288" t="n">
        <v>3.42</v>
      </c>
    </row>
    <row r="920" customFormat="false" ht="15" hidden="false" customHeight="true" outlineLevel="0" collapsed="false">
      <c r="A920" s="282" t="s">
        <v>2769</v>
      </c>
      <c r="B920" s="283" t="s">
        <v>2858</v>
      </c>
      <c r="C920" s="284" t="s">
        <v>109</v>
      </c>
      <c r="D920" s="284" t="s">
        <v>2859</v>
      </c>
      <c r="E920" s="284" t="s">
        <v>2768</v>
      </c>
      <c r="F920" s="284"/>
      <c r="G920" s="285" t="s">
        <v>2798</v>
      </c>
      <c r="H920" s="286" t="n">
        <v>0.23</v>
      </c>
      <c r="I920" s="287" t="n">
        <v>21.01</v>
      </c>
      <c r="J920" s="288" t="n">
        <v>4.83</v>
      </c>
    </row>
    <row r="921" customFormat="false" ht="15" hidden="false" customHeight="true" outlineLevel="0" collapsed="false">
      <c r="A921" s="259" t="s">
        <v>2725</v>
      </c>
      <c r="B921" s="260" t="s">
        <v>3228</v>
      </c>
      <c r="C921" s="261" t="s">
        <v>2892</v>
      </c>
      <c r="D921" s="261" t="s">
        <v>3229</v>
      </c>
      <c r="E921" s="261" t="s">
        <v>2728</v>
      </c>
      <c r="F921" s="261"/>
      <c r="G921" s="262" t="s">
        <v>3230</v>
      </c>
      <c r="H921" s="263" t="n">
        <v>0.4</v>
      </c>
      <c r="I921" s="264" t="n">
        <v>31.8</v>
      </c>
      <c r="J921" s="265" t="n">
        <v>12.72</v>
      </c>
    </row>
    <row r="922" customFormat="false" ht="25.5" hidden="false" customHeight="true" outlineLevel="0" collapsed="false">
      <c r="A922" s="259" t="s">
        <v>2725</v>
      </c>
      <c r="B922" s="260" t="s">
        <v>3231</v>
      </c>
      <c r="C922" s="261" t="s">
        <v>203</v>
      </c>
      <c r="D922" s="261" t="s">
        <v>3232</v>
      </c>
      <c r="E922" s="261" t="s">
        <v>2728</v>
      </c>
      <c r="F922" s="261"/>
      <c r="G922" s="262" t="s">
        <v>164</v>
      </c>
      <c r="H922" s="263" t="n">
        <v>1.05</v>
      </c>
      <c r="I922" s="264" t="n">
        <v>50.74</v>
      </c>
      <c r="J922" s="265" t="n">
        <v>53.27</v>
      </c>
    </row>
    <row r="923" customFormat="false" ht="15" hidden="false" customHeight="false" outlineLevel="0" collapsed="false">
      <c r="A923" s="266"/>
      <c r="B923" s="267"/>
      <c r="C923" s="267"/>
      <c r="D923" s="267"/>
      <c r="E923" s="267" t="s">
        <v>2748</v>
      </c>
      <c r="F923" s="268" t="n">
        <v>5.4</v>
      </c>
      <c r="G923" s="267" t="s">
        <v>2749</v>
      </c>
      <c r="H923" s="268" t="n">
        <v>0</v>
      </c>
      <c r="I923" s="267" t="s">
        <v>2750</v>
      </c>
      <c r="J923" s="269" t="n">
        <v>5.4</v>
      </c>
    </row>
    <row r="924" customFormat="false" ht="25.5" hidden="false" customHeight="true" outlineLevel="0" collapsed="false">
      <c r="A924" s="266"/>
      <c r="B924" s="267"/>
      <c r="C924" s="267"/>
      <c r="D924" s="267"/>
      <c r="E924" s="267" t="s">
        <v>2751</v>
      </c>
      <c r="F924" s="268" t="n">
        <v>19.94</v>
      </c>
      <c r="G924" s="267"/>
      <c r="H924" s="267" t="s">
        <v>2752</v>
      </c>
      <c r="I924" s="267"/>
      <c r="J924" s="269" t="n">
        <v>94.18</v>
      </c>
    </row>
    <row r="925" customFormat="false" ht="15" hidden="false" customHeight="true" outlineLevel="0" collapsed="false">
      <c r="A925" s="270" t="s">
        <v>2753</v>
      </c>
      <c r="B925" s="270"/>
      <c r="C925" s="270"/>
      <c r="D925" s="270"/>
      <c r="E925" s="270"/>
      <c r="F925" s="270"/>
      <c r="G925" s="270"/>
      <c r="H925" s="270"/>
      <c r="I925" s="270"/>
      <c r="J925" s="270"/>
    </row>
    <row r="926" customFormat="false" ht="15.75" hidden="false" customHeight="true" outlineLevel="0" collapsed="false">
      <c r="A926" s="271" t="s">
        <v>3233</v>
      </c>
      <c r="B926" s="271"/>
      <c r="C926" s="271"/>
      <c r="D926" s="271"/>
      <c r="E926" s="271"/>
      <c r="F926" s="271"/>
      <c r="G926" s="271"/>
      <c r="H926" s="271"/>
      <c r="I926" s="271"/>
      <c r="J926" s="271"/>
    </row>
    <row r="927" customFormat="false" ht="15.75" hidden="false" customHeight="false" outlineLevel="0" collapsed="false">
      <c r="A927" s="272"/>
      <c r="B927" s="273"/>
      <c r="C927" s="273"/>
      <c r="D927" s="273"/>
      <c r="E927" s="273"/>
      <c r="F927" s="273"/>
      <c r="G927" s="273"/>
      <c r="H927" s="273"/>
      <c r="I927" s="273"/>
      <c r="J927" s="274"/>
    </row>
    <row r="928" customFormat="false" ht="25.5" hidden="false" customHeight="true" outlineLevel="0" collapsed="false">
      <c r="A928" s="275" t="s">
        <v>2723</v>
      </c>
      <c r="B928" s="276" t="s">
        <v>1024</v>
      </c>
      <c r="C928" s="277" t="s">
        <v>203</v>
      </c>
      <c r="D928" s="277" t="s">
        <v>1025</v>
      </c>
      <c r="E928" s="277" t="s">
        <v>3218</v>
      </c>
      <c r="F928" s="277"/>
      <c r="G928" s="278" t="s">
        <v>269</v>
      </c>
      <c r="H928" s="279" t="n">
        <v>1</v>
      </c>
      <c r="I928" s="280" t="n">
        <v>70.59</v>
      </c>
      <c r="J928" s="281" t="n">
        <v>70.59</v>
      </c>
    </row>
    <row r="929" customFormat="false" ht="25.5" hidden="false" customHeight="true" outlineLevel="0" collapsed="false">
      <c r="A929" s="282" t="s">
        <v>2769</v>
      </c>
      <c r="B929" s="283" t="s">
        <v>3191</v>
      </c>
      <c r="C929" s="284" t="s">
        <v>109</v>
      </c>
      <c r="D929" s="284" t="s">
        <v>3192</v>
      </c>
      <c r="E929" s="284" t="s">
        <v>2768</v>
      </c>
      <c r="F929" s="284"/>
      <c r="G929" s="285" t="s">
        <v>2798</v>
      </c>
      <c r="H929" s="286" t="n">
        <v>0.547</v>
      </c>
      <c r="I929" s="287" t="n">
        <v>21.02</v>
      </c>
      <c r="J929" s="288" t="n">
        <v>11.49</v>
      </c>
    </row>
    <row r="930" customFormat="false" ht="15" hidden="false" customHeight="true" outlineLevel="0" collapsed="false">
      <c r="A930" s="282" t="s">
        <v>2769</v>
      </c>
      <c r="B930" s="283" t="s">
        <v>2860</v>
      </c>
      <c r="C930" s="284" t="s">
        <v>109</v>
      </c>
      <c r="D930" s="284" t="s">
        <v>2861</v>
      </c>
      <c r="E930" s="284" t="s">
        <v>2768</v>
      </c>
      <c r="F930" s="284"/>
      <c r="G930" s="285" t="s">
        <v>2798</v>
      </c>
      <c r="H930" s="286" t="n">
        <v>0.273</v>
      </c>
      <c r="I930" s="287" t="n">
        <v>14.91</v>
      </c>
      <c r="J930" s="288" t="n">
        <v>4.07</v>
      </c>
    </row>
    <row r="931" customFormat="false" ht="38.25" hidden="false" customHeight="true" outlineLevel="0" collapsed="false">
      <c r="A931" s="259" t="s">
        <v>2725</v>
      </c>
      <c r="B931" s="260" t="s">
        <v>3234</v>
      </c>
      <c r="C931" s="261" t="s">
        <v>109</v>
      </c>
      <c r="D931" s="261" t="s">
        <v>3235</v>
      </c>
      <c r="E931" s="261" t="s">
        <v>2728</v>
      </c>
      <c r="F931" s="261"/>
      <c r="G931" s="262" t="s">
        <v>269</v>
      </c>
      <c r="H931" s="263" t="n">
        <v>1</v>
      </c>
      <c r="I931" s="264" t="n">
        <v>52.67</v>
      </c>
      <c r="J931" s="265" t="n">
        <v>52.67</v>
      </c>
    </row>
    <row r="932" customFormat="false" ht="15" hidden="false" customHeight="true" outlineLevel="0" collapsed="false">
      <c r="A932" s="259" t="s">
        <v>2725</v>
      </c>
      <c r="B932" s="260" t="s">
        <v>3221</v>
      </c>
      <c r="C932" s="261" t="s">
        <v>109</v>
      </c>
      <c r="D932" s="261" t="s">
        <v>3222</v>
      </c>
      <c r="E932" s="261" t="s">
        <v>2728</v>
      </c>
      <c r="F932" s="261"/>
      <c r="G932" s="262" t="s">
        <v>417</v>
      </c>
      <c r="H932" s="263" t="n">
        <v>1.29</v>
      </c>
      <c r="I932" s="264" t="n">
        <v>1.83</v>
      </c>
      <c r="J932" s="265" t="n">
        <v>2.36</v>
      </c>
    </row>
    <row r="933" customFormat="false" ht="15" hidden="false" customHeight="false" outlineLevel="0" collapsed="false">
      <c r="A933" s="266"/>
      <c r="B933" s="267"/>
      <c r="C933" s="267"/>
      <c r="D933" s="267"/>
      <c r="E933" s="267" t="s">
        <v>2748</v>
      </c>
      <c r="F933" s="268" t="n">
        <v>10.47</v>
      </c>
      <c r="G933" s="267" t="s">
        <v>2749</v>
      </c>
      <c r="H933" s="268" t="n">
        <v>0</v>
      </c>
      <c r="I933" s="267" t="s">
        <v>2750</v>
      </c>
      <c r="J933" s="269" t="n">
        <v>10.47</v>
      </c>
    </row>
    <row r="934" customFormat="false" ht="25.5" hidden="false" customHeight="true" outlineLevel="0" collapsed="false">
      <c r="A934" s="266"/>
      <c r="B934" s="267"/>
      <c r="C934" s="267"/>
      <c r="D934" s="267"/>
      <c r="E934" s="267" t="s">
        <v>2751</v>
      </c>
      <c r="F934" s="268" t="n">
        <v>18.96</v>
      </c>
      <c r="G934" s="267"/>
      <c r="H934" s="267" t="s">
        <v>2752</v>
      </c>
      <c r="I934" s="267"/>
      <c r="J934" s="269" t="n">
        <v>89.55</v>
      </c>
    </row>
    <row r="935" customFormat="false" ht="15" hidden="false" customHeight="true" outlineLevel="0" collapsed="false">
      <c r="A935" s="270" t="s">
        <v>2753</v>
      </c>
      <c r="B935" s="270"/>
      <c r="C935" s="270"/>
      <c r="D935" s="270"/>
      <c r="E935" s="270"/>
      <c r="F935" s="270"/>
      <c r="G935" s="270"/>
      <c r="H935" s="270"/>
      <c r="I935" s="270"/>
      <c r="J935" s="270"/>
    </row>
    <row r="936" customFormat="false" ht="15.75" hidden="false" customHeight="true" outlineLevel="0" collapsed="false">
      <c r="A936" s="271" t="s">
        <v>3236</v>
      </c>
      <c r="B936" s="271"/>
      <c r="C936" s="271"/>
      <c r="D936" s="271"/>
      <c r="E936" s="271"/>
      <c r="F936" s="271"/>
      <c r="G936" s="271"/>
      <c r="H936" s="271"/>
      <c r="I936" s="271"/>
      <c r="J936" s="271"/>
    </row>
    <row r="937" customFormat="false" ht="15.75" hidden="false" customHeight="false" outlineLevel="0" collapsed="false">
      <c r="A937" s="272"/>
      <c r="B937" s="273"/>
      <c r="C937" s="273"/>
      <c r="D937" s="273"/>
      <c r="E937" s="273"/>
      <c r="F937" s="273"/>
      <c r="G937" s="273"/>
      <c r="H937" s="273"/>
      <c r="I937" s="273"/>
      <c r="J937" s="274"/>
    </row>
    <row r="938" customFormat="false" ht="51" hidden="false" customHeight="true" outlineLevel="0" collapsed="false">
      <c r="A938" s="275" t="s">
        <v>2723</v>
      </c>
      <c r="B938" s="276" t="s">
        <v>1027</v>
      </c>
      <c r="C938" s="277" t="s">
        <v>203</v>
      </c>
      <c r="D938" s="277" t="s">
        <v>1028</v>
      </c>
      <c r="E938" s="277" t="s">
        <v>2846</v>
      </c>
      <c r="F938" s="277"/>
      <c r="G938" s="278" t="s">
        <v>269</v>
      </c>
      <c r="H938" s="279" t="n">
        <v>1</v>
      </c>
      <c r="I938" s="280" t="n">
        <v>52.52</v>
      </c>
      <c r="J938" s="281" t="n">
        <v>52.52</v>
      </c>
    </row>
    <row r="939" customFormat="false" ht="25.5" hidden="false" customHeight="true" outlineLevel="0" collapsed="false">
      <c r="A939" s="282" t="s">
        <v>2769</v>
      </c>
      <c r="B939" s="283" t="s">
        <v>3191</v>
      </c>
      <c r="C939" s="284" t="s">
        <v>109</v>
      </c>
      <c r="D939" s="284" t="s">
        <v>3192</v>
      </c>
      <c r="E939" s="284" t="s">
        <v>2768</v>
      </c>
      <c r="F939" s="284"/>
      <c r="G939" s="285" t="s">
        <v>2798</v>
      </c>
      <c r="H939" s="286" t="n">
        <v>0.4</v>
      </c>
      <c r="I939" s="287" t="n">
        <v>21.02</v>
      </c>
      <c r="J939" s="288" t="n">
        <v>8.4</v>
      </c>
    </row>
    <row r="940" customFormat="false" ht="15" hidden="false" customHeight="true" outlineLevel="0" collapsed="false">
      <c r="A940" s="282" t="s">
        <v>2769</v>
      </c>
      <c r="B940" s="283" t="s">
        <v>2860</v>
      </c>
      <c r="C940" s="284" t="s">
        <v>109</v>
      </c>
      <c r="D940" s="284" t="s">
        <v>2861</v>
      </c>
      <c r="E940" s="284" t="s">
        <v>2768</v>
      </c>
      <c r="F940" s="284"/>
      <c r="G940" s="285" t="s">
        <v>2798</v>
      </c>
      <c r="H940" s="286" t="n">
        <v>0.4</v>
      </c>
      <c r="I940" s="287" t="n">
        <v>14.91</v>
      </c>
      <c r="J940" s="288" t="n">
        <v>5.96</v>
      </c>
    </row>
    <row r="941" customFormat="false" ht="25.5" hidden="false" customHeight="true" outlineLevel="0" collapsed="false">
      <c r="A941" s="282" t="s">
        <v>2769</v>
      </c>
      <c r="B941" s="283" t="s">
        <v>2990</v>
      </c>
      <c r="C941" s="284" t="s">
        <v>109</v>
      </c>
      <c r="D941" s="284" t="s">
        <v>2991</v>
      </c>
      <c r="E941" s="284" t="s">
        <v>2768</v>
      </c>
      <c r="F941" s="284"/>
      <c r="G941" s="285" t="s">
        <v>242</v>
      </c>
      <c r="H941" s="286" t="n">
        <v>0.003</v>
      </c>
      <c r="I941" s="287" t="n">
        <v>414</v>
      </c>
      <c r="J941" s="288" t="n">
        <v>1.24</v>
      </c>
    </row>
    <row r="942" customFormat="false" ht="15" hidden="false" customHeight="true" outlineLevel="0" collapsed="false">
      <c r="A942" s="259" t="s">
        <v>2725</v>
      </c>
      <c r="B942" s="260" t="s">
        <v>3237</v>
      </c>
      <c r="C942" s="261" t="s">
        <v>203</v>
      </c>
      <c r="D942" s="261" t="s">
        <v>3238</v>
      </c>
      <c r="E942" s="261" t="s">
        <v>2728</v>
      </c>
      <c r="F942" s="261"/>
      <c r="G942" s="262" t="s">
        <v>269</v>
      </c>
      <c r="H942" s="263" t="n">
        <v>1</v>
      </c>
      <c r="I942" s="264" t="n">
        <v>36.92</v>
      </c>
      <c r="J942" s="265" t="n">
        <v>36.92</v>
      </c>
    </row>
    <row r="943" customFormat="false" ht="15" hidden="false" customHeight="false" outlineLevel="0" collapsed="false">
      <c r="A943" s="266"/>
      <c r="B943" s="267"/>
      <c r="C943" s="267"/>
      <c r="D943" s="267"/>
      <c r="E943" s="267" t="s">
        <v>2748</v>
      </c>
      <c r="F943" s="268" t="n">
        <v>9.61</v>
      </c>
      <c r="G943" s="267" t="s">
        <v>2749</v>
      </c>
      <c r="H943" s="268" t="n">
        <v>0</v>
      </c>
      <c r="I943" s="267" t="s">
        <v>2750</v>
      </c>
      <c r="J943" s="269" t="n">
        <v>9.61</v>
      </c>
    </row>
    <row r="944" customFormat="false" ht="25.5" hidden="false" customHeight="true" outlineLevel="0" collapsed="false">
      <c r="A944" s="266"/>
      <c r="B944" s="267"/>
      <c r="C944" s="267"/>
      <c r="D944" s="267"/>
      <c r="E944" s="267" t="s">
        <v>2751</v>
      </c>
      <c r="F944" s="268" t="n">
        <v>14.1</v>
      </c>
      <c r="G944" s="267"/>
      <c r="H944" s="267" t="s">
        <v>2752</v>
      </c>
      <c r="I944" s="267"/>
      <c r="J944" s="269" t="n">
        <v>66.62</v>
      </c>
    </row>
    <row r="945" customFormat="false" ht="15" hidden="false" customHeight="true" outlineLevel="0" collapsed="false">
      <c r="A945" s="270" t="s">
        <v>2753</v>
      </c>
      <c r="B945" s="270"/>
      <c r="C945" s="270"/>
      <c r="D945" s="270"/>
      <c r="E945" s="270"/>
      <c r="F945" s="270"/>
      <c r="G945" s="270"/>
      <c r="H945" s="270"/>
      <c r="I945" s="270"/>
      <c r="J945" s="270"/>
    </row>
    <row r="946" customFormat="false" ht="15.75" hidden="false" customHeight="true" outlineLevel="0" collapsed="false">
      <c r="A946" s="271" t="s">
        <v>3200</v>
      </c>
      <c r="B946" s="271"/>
      <c r="C946" s="271"/>
      <c r="D946" s="271"/>
      <c r="E946" s="271"/>
      <c r="F946" s="271"/>
      <c r="G946" s="271"/>
      <c r="H946" s="271"/>
      <c r="I946" s="271"/>
      <c r="J946" s="271"/>
    </row>
    <row r="947" customFormat="false" ht="15.75" hidden="false" customHeight="false" outlineLevel="0" collapsed="false">
      <c r="A947" s="272"/>
      <c r="B947" s="273"/>
      <c r="C947" s="273"/>
      <c r="D947" s="273"/>
      <c r="E947" s="273"/>
      <c r="F947" s="273"/>
      <c r="G947" s="273"/>
      <c r="H947" s="273"/>
      <c r="I947" s="273"/>
      <c r="J947" s="274"/>
    </row>
    <row r="948" customFormat="false" ht="76.5" hidden="false" customHeight="true" outlineLevel="0" collapsed="false">
      <c r="A948" s="275" t="s">
        <v>2723</v>
      </c>
      <c r="B948" s="276" t="s">
        <v>1034</v>
      </c>
      <c r="C948" s="277" t="s">
        <v>203</v>
      </c>
      <c r="D948" s="277" t="s">
        <v>1035</v>
      </c>
      <c r="E948" s="277" t="s">
        <v>2846</v>
      </c>
      <c r="F948" s="277"/>
      <c r="G948" s="278" t="s">
        <v>164</v>
      </c>
      <c r="H948" s="279" t="n">
        <v>1</v>
      </c>
      <c r="I948" s="280" t="n">
        <v>56.71</v>
      </c>
      <c r="J948" s="281" t="n">
        <v>56.71</v>
      </c>
    </row>
    <row r="949" customFormat="false" ht="63.75" hidden="false" customHeight="true" outlineLevel="0" collapsed="false">
      <c r="A949" s="282" t="s">
        <v>2769</v>
      </c>
      <c r="B949" s="283" t="s">
        <v>3239</v>
      </c>
      <c r="C949" s="284" t="s">
        <v>203</v>
      </c>
      <c r="D949" s="284" t="s">
        <v>3240</v>
      </c>
      <c r="E949" s="284" t="s">
        <v>2846</v>
      </c>
      <c r="F949" s="284"/>
      <c r="G949" s="285" t="s">
        <v>164</v>
      </c>
      <c r="H949" s="286" t="n">
        <v>0.4674</v>
      </c>
      <c r="I949" s="287" t="n">
        <v>59.43</v>
      </c>
      <c r="J949" s="288" t="n">
        <v>27.77</v>
      </c>
    </row>
    <row r="950" customFormat="false" ht="63.75" hidden="false" customHeight="true" outlineLevel="0" collapsed="false">
      <c r="A950" s="282" t="s">
        <v>2769</v>
      </c>
      <c r="B950" s="283" t="s">
        <v>3241</v>
      </c>
      <c r="C950" s="284" t="s">
        <v>203</v>
      </c>
      <c r="D950" s="284" t="s">
        <v>3242</v>
      </c>
      <c r="E950" s="284" t="s">
        <v>2846</v>
      </c>
      <c r="F950" s="284"/>
      <c r="G950" s="285" t="s">
        <v>164</v>
      </c>
      <c r="H950" s="286" t="n">
        <v>0.2826</v>
      </c>
      <c r="I950" s="287" t="n">
        <v>50.57</v>
      </c>
      <c r="J950" s="288" t="n">
        <v>14.29</v>
      </c>
    </row>
    <row r="951" customFormat="false" ht="63.75" hidden="false" customHeight="true" outlineLevel="0" collapsed="false">
      <c r="A951" s="282" t="s">
        <v>2769</v>
      </c>
      <c r="B951" s="283" t="s">
        <v>3243</v>
      </c>
      <c r="C951" s="284" t="s">
        <v>203</v>
      </c>
      <c r="D951" s="284" t="s">
        <v>3244</v>
      </c>
      <c r="E951" s="284" t="s">
        <v>2846</v>
      </c>
      <c r="F951" s="284"/>
      <c r="G951" s="285" t="s">
        <v>164</v>
      </c>
      <c r="H951" s="286" t="n">
        <v>0.069</v>
      </c>
      <c r="I951" s="287" t="n">
        <v>60.84</v>
      </c>
      <c r="J951" s="288" t="n">
        <v>4.19</v>
      </c>
    </row>
    <row r="952" customFormat="false" ht="63.75" hidden="false" customHeight="true" outlineLevel="0" collapsed="false">
      <c r="A952" s="282" t="s">
        <v>2769</v>
      </c>
      <c r="B952" s="283" t="s">
        <v>3245</v>
      </c>
      <c r="C952" s="284" t="s">
        <v>203</v>
      </c>
      <c r="D952" s="284" t="s">
        <v>3246</v>
      </c>
      <c r="E952" s="284" t="s">
        <v>2846</v>
      </c>
      <c r="F952" s="284"/>
      <c r="G952" s="285" t="s">
        <v>164</v>
      </c>
      <c r="H952" s="286" t="n">
        <v>0.181</v>
      </c>
      <c r="I952" s="287" t="n">
        <v>57.81</v>
      </c>
      <c r="J952" s="288" t="n">
        <v>10.46</v>
      </c>
    </row>
    <row r="953" customFormat="false" ht="15" hidden="false" customHeight="false" outlineLevel="0" collapsed="false">
      <c r="A953" s="266"/>
      <c r="B953" s="267"/>
      <c r="C953" s="267"/>
      <c r="D953" s="267"/>
      <c r="E953" s="267" t="s">
        <v>2748</v>
      </c>
      <c r="F953" s="268" t="n">
        <v>17.69</v>
      </c>
      <c r="G953" s="267" t="s">
        <v>2749</v>
      </c>
      <c r="H953" s="268" t="n">
        <v>0</v>
      </c>
      <c r="I953" s="267" t="s">
        <v>2750</v>
      </c>
      <c r="J953" s="269" t="n">
        <v>17.69</v>
      </c>
    </row>
    <row r="954" customFormat="false" ht="25.5" hidden="false" customHeight="true" outlineLevel="0" collapsed="false">
      <c r="A954" s="266"/>
      <c r="B954" s="267"/>
      <c r="C954" s="267"/>
      <c r="D954" s="267"/>
      <c r="E954" s="267" t="s">
        <v>2751</v>
      </c>
      <c r="F954" s="268" t="n">
        <v>15.23</v>
      </c>
      <c r="G954" s="267"/>
      <c r="H954" s="267" t="s">
        <v>2752</v>
      </c>
      <c r="I954" s="267"/>
      <c r="J954" s="269" t="n">
        <v>71.94</v>
      </c>
    </row>
    <row r="955" customFormat="false" ht="15" hidden="false" customHeight="true" outlineLevel="0" collapsed="false">
      <c r="A955" s="270" t="s">
        <v>2753</v>
      </c>
      <c r="B955" s="270"/>
      <c r="C955" s="270"/>
      <c r="D955" s="270"/>
      <c r="E955" s="270"/>
      <c r="F955" s="270"/>
      <c r="G955" s="270"/>
      <c r="H955" s="270"/>
      <c r="I955" s="270"/>
      <c r="J955" s="270"/>
    </row>
    <row r="956" customFormat="false" ht="15.75" hidden="false" customHeight="true" outlineLevel="0" collapsed="false">
      <c r="A956" s="271" t="s">
        <v>3247</v>
      </c>
      <c r="B956" s="271"/>
      <c r="C956" s="271"/>
      <c r="D956" s="271"/>
      <c r="E956" s="271"/>
      <c r="F956" s="271"/>
      <c r="G956" s="271"/>
      <c r="H956" s="271"/>
      <c r="I956" s="271"/>
      <c r="J956" s="271"/>
    </row>
    <row r="957" customFormat="false" ht="15.75" hidden="false" customHeight="false" outlineLevel="0" collapsed="false">
      <c r="A957" s="272"/>
      <c r="B957" s="273"/>
      <c r="C957" s="273"/>
      <c r="D957" s="273"/>
      <c r="E957" s="273"/>
      <c r="F957" s="273"/>
      <c r="G957" s="273"/>
      <c r="H957" s="273"/>
      <c r="I957" s="273"/>
      <c r="J957" s="274"/>
    </row>
    <row r="958" customFormat="false" ht="51" hidden="false" customHeight="true" outlineLevel="0" collapsed="false">
      <c r="A958" s="275" t="s">
        <v>2723</v>
      </c>
      <c r="B958" s="276" t="s">
        <v>1043</v>
      </c>
      <c r="C958" s="277" t="s">
        <v>203</v>
      </c>
      <c r="D958" s="277" t="s">
        <v>1044</v>
      </c>
      <c r="E958" s="277" t="s">
        <v>2846</v>
      </c>
      <c r="F958" s="277"/>
      <c r="G958" s="278" t="s">
        <v>164</v>
      </c>
      <c r="H958" s="279" t="n">
        <v>1</v>
      </c>
      <c r="I958" s="280" t="n">
        <v>140.54</v>
      </c>
      <c r="J958" s="281" t="n">
        <v>140.54</v>
      </c>
    </row>
    <row r="959" customFormat="false" ht="25.5" hidden="false" customHeight="true" outlineLevel="0" collapsed="false">
      <c r="A959" s="282" t="s">
        <v>2769</v>
      </c>
      <c r="B959" s="283" t="s">
        <v>3219</v>
      </c>
      <c r="C959" s="284" t="s">
        <v>109</v>
      </c>
      <c r="D959" s="284" t="s">
        <v>3220</v>
      </c>
      <c r="E959" s="284" t="s">
        <v>2768</v>
      </c>
      <c r="F959" s="284"/>
      <c r="G959" s="285" t="s">
        <v>2798</v>
      </c>
      <c r="H959" s="286" t="n">
        <v>1.03</v>
      </c>
      <c r="I959" s="287" t="n">
        <v>22.04</v>
      </c>
      <c r="J959" s="288" t="n">
        <v>22.7</v>
      </c>
    </row>
    <row r="960" customFormat="false" ht="15" hidden="false" customHeight="true" outlineLevel="0" collapsed="false">
      <c r="A960" s="282" t="s">
        <v>2769</v>
      </c>
      <c r="B960" s="283" t="s">
        <v>2860</v>
      </c>
      <c r="C960" s="284" t="s">
        <v>109</v>
      </c>
      <c r="D960" s="284" t="s">
        <v>2861</v>
      </c>
      <c r="E960" s="284" t="s">
        <v>2768</v>
      </c>
      <c r="F960" s="284"/>
      <c r="G960" s="285" t="s">
        <v>2798</v>
      </c>
      <c r="H960" s="286" t="n">
        <v>0.51</v>
      </c>
      <c r="I960" s="287" t="n">
        <v>14.91</v>
      </c>
      <c r="J960" s="288" t="n">
        <v>7.6</v>
      </c>
    </row>
    <row r="961" customFormat="false" ht="15" hidden="false" customHeight="true" outlineLevel="0" collapsed="false">
      <c r="A961" s="259" t="s">
        <v>2725</v>
      </c>
      <c r="B961" s="260" t="s">
        <v>3248</v>
      </c>
      <c r="C961" s="261" t="s">
        <v>109</v>
      </c>
      <c r="D961" s="261" t="s">
        <v>3249</v>
      </c>
      <c r="E961" s="261" t="s">
        <v>2728</v>
      </c>
      <c r="F961" s="261"/>
      <c r="G961" s="262" t="s">
        <v>417</v>
      </c>
      <c r="H961" s="263" t="n">
        <v>7.69</v>
      </c>
      <c r="I961" s="264" t="n">
        <v>2.72</v>
      </c>
      <c r="J961" s="265" t="n">
        <v>20.91</v>
      </c>
    </row>
    <row r="962" customFormat="false" ht="25.5" hidden="false" customHeight="true" outlineLevel="0" collapsed="false">
      <c r="A962" s="259" t="s">
        <v>2725</v>
      </c>
      <c r="B962" s="260" t="s">
        <v>3250</v>
      </c>
      <c r="C962" s="261" t="s">
        <v>203</v>
      </c>
      <c r="D962" s="261" t="s">
        <v>3251</v>
      </c>
      <c r="E962" s="261" t="s">
        <v>2728</v>
      </c>
      <c r="F962" s="261"/>
      <c r="G962" s="262" t="s">
        <v>164</v>
      </c>
      <c r="H962" s="263" t="n">
        <v>1.09</v>
      </c>
      <c r="I962" s="264" t="n">
        <v>81.96</v>
      </c>
      <c r="J962" s="265" t="n">
        <v>89.33</v>
      </c>
    </row>
    <row r="963" customFormat="false" ht="15" hidden="false" customHeight="false" outlineLevel="0" collapsed="false">
      <c r="A963" s="266"/>
      <c r="B963" s="267"/>
      <c r="C963" s="267"/>
      <c r="D963" s="267"/>
      <c r="E963" s="267" t="s">
        <v>2748</v>
      </c>
      <c r="F963" s="268" t="n">
        <v>20.73</v>
      </c>
      <c r="G963" s="267" t="s">
        <v>2749</v>
      </c>
      <c r="H963" s="268" t="n">
        <v>0</v>
      </c>
      <c r="I963" s="267" t="s">
        <v>2750</v>
      </c>
      <c r="J963" s="269" t="n">
        <v>20.73</v>
      </c>
    </row>
    <row r="964" customFormat="false" ht="25.5" hidden="false" customHeight="true" outlineLevel="0" collapsed="false">
      <c r="A964" s="266"/>
      <c r="B964" s="267"/>
      <c r="C964" s="267"/>
      <c r="D964" s="267"/>
      <c r="E964" s="267" t="s">
        <v>2751</v>
      </c>
      <c r="F964" s="268" t="n">
        <v>37.74</v>
      </c>
      <c r="G964" s="267"/>
      <c r="H964" s="267" t="s">
        <v>2752</v>
      </c>
      <c r="I964" s="267"/>
      <c r="J964" s="269" t="n">
        <v>178.28</v>
      </c>
    </row>
    <row r="965" customFormat="false" ht="15" hidden="false" customHeight="true" outlineLevel="0" collapsed="false">
      <c r="A965" s="270" t="s">
        <v>2753</v>
      </c>
      <c r="B965" s="270"/>
      <c r="C965" s="270"/>
      <c r="D965" s="270"/>
      <c r="E965" s="270"/>
      <c r="F965" s="270"/>
      <c r="G965" s="270"/>
      <c r="H965" s="270"/>
      <c r="I965" s="270"/>
      <c r="J965" s="270"/>
    </row>
    <row r="966" customFormat="false" ht="15.75" hidden="false" customHeight="true" outlineLevel="0" collapsed="false">
      <c r="A966" s="271" t="s">
        <v>3252</v>
      </c>
      <c r="B966" s="271"/>
      <c r="C966" s="271"/>
      <c r="D966" s="271"/>
      <c r="E966" s="271"/>
      <c r="F966" s="271"/>
      <c r="G966" s="271"/>
      <c r="H966" s="271"/>
      <c r="I966" s="271"/>
      <c r="J966" s="271"/>
    </row>
    <row r="967" customFormat="false" ht="15.75" hidden="false" customHeight="false" outlineLevel="0" collapsed="false">
      <c r="A967" s="272"/>
      <c r="B967" s="273"/>
      <c r="C967" s="273"/>
      <c r="D967" s="273"/>
      <c r="E967" s="273"/>
      <c r="F967" s="273"/>
      <c r="G967" s="273"/>
      <c r="H967" s="273"/>
      <c r="I967" s="273"/>
      <c r="J967" s="274"/>
    </row>
    <row r="968" customFormat="false" ht="38.25" hidden="false" customHeight="true" outlineLevel="0" collapsed="false">
      <c r="A968" s="275" t="s">
        <v>2723</v>
      </c>
      <c r="B968" s="276" t="s">
        <v>1060</v>
      </c>
      <c r="C968" s="277" t="s">
        <v>203</v>
      </c>
      <c r="D968" s="277" t="s">
        <v>1061</v>
      </c>
      <c r="E968" s="277" t="s">
        <v>2846</v>
      </c>
      <c r="F968" s="277"/>
      <c r="G968" s="278" t="s">
        <v>164</v>
      </c>
      <c r="H968" s="279" t="n">
        <v>1</v>
      </c>
      <c r="I968" s="280" t="n">
        <v>101.38</v>
      </c>
      <c r="J968" s="281" t="n">
        <v>101.38</v>
      </c>
    </row>
    <row r="969" customFormat="false" ht="25.5" hidden="false" customHeight="true" outlineLevel="0" collapsed="false">
      <c r="A969" s="282" t="s">
        <v>2769</v>
      </c>
      <c r="B969" s="283" t="s">
        <v>3253</v>
      </c>
      <c r="C969" s="284" t="s">
        <v>109</v>
      </c>
      <c r="D969" s="284" t="s">
        <v>3254</v>
      </c>
      <c r="E969" s="284" t="s">
        <v>2768</v>
      </c>
      <c r="F969" s="284"/>
      <c r="G969" s="285" t="s">
        <v>2798</v>
      </c>
      <c r="H969" s="286" t="n">
        <v>0.4994</v>
      </c>
      <c r="I969" s="287" t="n">
        <v>28.41</v>
      </c>
      <c r="J969" s="288" t="n">
        <v>14.18</v>
      </c>
    </row>
    <row r="970" customFormat="false" ht="38.25" hidden="false" customHeight="true" outlineLevel="0" collapsed="false">
      <c r="A970" s="259" t="s">
        <v>2725</v>
      </c>
      <c r="B970" s="260" t="s">
        <v>3255</v>
      </c>
      <c r="C970" s="261" t="s">
        <v>2730</v>
      </c>
      <c r="D970" s="261" t="s">
        <v>3256</v>
      </c>
      <c r="E970" s="261" t="s">
        <v>2728</v>
      </c>
      <c r="F970" s="261"/>
      <c r="G970" s="262" t="s">
        <v>164</v>
      </c>
      <c r="H970" s="263" t="n">
        <v>1.09</v>
      </c>
      <c r="I970" s="264" t="n">
        <v>80</v>
      </c>
      <c r="J970" s="265" t="n">
        <v>87.2</v>
      </c>
    </row>
    <row r="971" customFormat="false" ht="15" hidden="false" customHeight="false" outlineLevel="0" collapsed="false">
      <c r="A971" s="266"/>
      <c r="B971" s="267"/>
      <c r="C971" s="267"/>
      <c r="D971" s="267"/>
      <c r="E971" s="267" t="s">
        <v>2748</v>
      </c>
      <c r="F971" s="268" t="n">
        <v>11.47</v>
      </c>
      <c r="G971" s="267" t="s">
        <v>2749</v>
      </c>
      <c r="H971" s="268" t="n">
        <v>0</v>
      </c>
      <c r="I971" s="267" t="s">
        <v>2750</v>
      </c>
      <c r="J971" s="269" t="n">
        <v>11.47</v>
      </c>
    </row>
    <row r="972" customFormat="false" ht="25.5" hidden="false" customHeight="true" outlineLevel="0" collapsed="false">
      <c r="A972" s="266"/>
      <c r="B972" s="267"/>
      <c r="C972" s="267"/>
      <c r="D972" s="267"/>
      <c r="E972" s="267" t="s">
        <v>2751</v>
      </c>
      <c r="F972" s="268" t="n">
        <v>27.23</v>
      </c>
      <c r="G972" s="267"/>
      <c r="H972" s="267" t="s">
        <v>2752</v>
      </c>
      <c r="I972" s="267"/>
      <c r="J972" s="269" t="n">
        <v>128.61</v>
      </c>
    </row>
    <row r="973" customFormat="false" ht="15" hidden="false" customHeight="true" outlineLevel="0" collapsed="false">
      <c r="A973" s="270" t="s">
        <v>2753</v>
      </c>
      <c r="B973" s="270"/>
      <c r="C973" s="270"/>
      <c r="D973" s="270"/>
      <c r="E973" s="270"/>
      <c r="F973" s="270"/>
      <c r="G973" s="270"/>
      <c r="H973" s="270"/>
      <c r="I973" s="270"/>
      <c r="J973" s="270"/>
    </row>
    <row r="974" customFormat="false" ht="15.75" hidden="false" customHeight="true" outlineLevel="0" collapsed="false">
      <c r="A974" s="271" t="s">
        <v>3257</v>
      </c>
      <c r="B974" s="271"/>
      <c r="C974" s="271"/>
      <c r="D974" s="271"/>
      <c r="E974" s="271"/>
      <c r="F974" s="271"/>
      <c r="G974" s="271"/>
      <c r="H974" s="271"/>
      <c r="I974" s="271"/>
      <c r="J974" s="271"/>
    </row>
    <row r="975" customFormat="false" ht="15.75" hidden="false" customHeight="false" outlineLevel="0" collapsed="false">
      <c r="A975" s="272"/>
      <c r="B975" s="273"/>
      <c r="C975" s="273"/>
      <c r="D975" s="273"/>
      <c r="E975" s="273"/>
      <c r="F975" s="273"/>
      <c r="G975" s="273"/>
      <c r="H975" s="273"/>
      <c r="I975" s="273"/>
      <c r="J975" s="274"/>
    </row>
    <row r="976" customFormat="false" ht="89.25" hidden="false" customHeight="true" outlineLevel="0" collapsed="false">
      <c r="A976" s="275" t="s">
        <v>2723</v>
      </c>
      <c r="B976" s="276" t="s">
        <v>1073</v>
      </c>
      <c r="C976" s="277" t="s">
        <v>203</v>
      </c>
      <c r="D976" s="277" t="s">
        <v>1074</v>
      </c>
      <c r="E976" s="277" t="s">
        <v>3006</v>
      </c>
      <c r="F976" s="277"/>
      <c r="G976" s="278" t="s">
        <v>168</v>
      </c>
      <c r="H976" s="279" t="n">
        <v>1</v>
      </c>
      <c r="I976" s="280" t="n">
        <v>919.26</v>
      </c>
      <c r="J976" s="281" t="n">
        <v>919.26</v>
      </c>
    </row>
    <row r="977" customFormat="false" ht="51" hidden="false" customHeight="true" outlineLevel="0" collapsed="false">
      <c r="A977" s="282" t="s">
        <v>2769</v>
      </c>
      <c r="B977" s="283" t="s">
        <v>3258</v>
      </c>
      <c r="C977" s="284" t="s">
        <v>109</v>
      </c>
      <c r="D977" s="284" t="s">
        <v>3259</v>
      </c>
      <c r="E977" s="284" t="s">
        <v>3006</v>
      </c>
      <c r="F977" s="284"/>
      <c r="G977" s="285" t="s">
        <v>168</v>
      </c>
      <c r="H977" s="286" t="n">
        <v>1</v>
      </c>
      <c r="I977" s="287" t="n">
        <v>277.59</v>
      </c>
      <c r="J977" s="288" t="n">
        <v>277.59</v>
      </c>
    </row>
    <row r="978" customFormat="false" ht="38.25" hidden="false" customHeight="true" outlineLevel="0" collapsed="false">
      <c r="A978" s="282" t="s">
        <v>2769</v>
      </c>
      <c r="B978" s="283" t="s">
        <v>3260</v>
      </c>
      <c r="C978" s="284" t="s">
        <v>109</v>
      </c>
      <c r="D978" s="284" t="s">
        <v>3261</v>
      </c>
      <c r="E978" s="284" t="s">
        <v>2846</v>
      </c>
      <c r="F978" s="284"/>
      <c r="G978" s="285" t="s">
        <v>164</v>
      </c>
      <c r="H978" s="286" t="n">
        <v>2.52</v>
      </c>
      <c r="I978" s="287" t="n">
        <v>95.53</v>
      </c>
      <c r="J978" s="288" t="n">
        <v>240.73</v>
      </c>
    </row>
    <row r="979" customFormat="false" ht="51" hidden="false" customHeight="true" outlineLevel="0" collapsed="false">
      <c r="A979" s="282" t="s">
        <v>2769</v>
      </c>
      <c r="B979" s="283" t="s">
        <v>3262</v>
      </c>
      <c r="C979" s="284" t="s">
        <v>109</v>
      </c>
      <c r="D979" s="284" t="s">
        <v>3263</v>
      </c>
      <c r="E979" s="284" t="s">
        <v>3006</v>
      </c>
      <c r="F979" s="284"/>
      <c r="G979" s="285" t="s">
        <v>168</v>
      </c>
      <c r="H979" s="286" t="n">
        <v>1</v>
      </c>
      <c r="I979" s="287" t="n">
        <v>88.84</v>
      </c>
      <c r="J979" s="288" t="n">
        <v>88.84</v>
      </c>
    </row>
    <row r="980" customFormat="false" ht="38.25" hidden="false" customHeight="true" outlineLevel="0" collapsed="false">
      <c r="A980" s="282" t="s">
        <v>2769</v>
      </c>
      <c r="B980" s="283" t="s">
        <v>3264</v>
      </c>
      <c r="C980" s="284" t="s">
        <v>109</v>
      </c>
      <c r="D980" s="284" t="s">
        <v>3265</v>
      </c>
      <c r="E980" s="284" t="s">
        <v>3006</v>
      </c>
      <c r="F980" s="284"/>
      <c r="G980" s="285" t="s">
        <v>168</v>
      </c>
      <c r="H980" s="286" t="n">
        <v>1</v>
      </c>
      <c r="I980" s="287" t="n">
        <v>255.94</v>
      </c>
      <c r="J980" s="288" t="n">
        <v>255.94</v>
      </c>
    </row>
    <row r="981" customFormat="false" ht="38.25" hidden="false" customHeight="true" outlineLevel="0" collapsed="false">
      <c r="A981" s="282" t="s">
        <v>2769</v>
      </c>
      <c r="B981" s="283" t="s">
        <v>3266</v>
      </c>
      <c r="C981" s="284" t="s">
        <v>109</v>
      </c>
      <c r="D981" s="284" t="s">
        <v>3267</v>
      </c>
      <c r="E981" s="284" t="s">
        <v>3006</v>
      </c>
      <c r="F981" s="284"/>
      <c r="G981" s="285" t="s">
        <v>269</v>
      </c>
      <c r="H981" s="286" t="n">
        <v>9.6</v>
      </c>
      <c r="I981" s="287" t="n">
        <v>5.85</v>
      </c>
      <c r="J981" s="288" t="n">
        <v>56.16</v>
      </c>
    </row>
    <row r="982" customFormat="false" ht="15" hidden="false" customHeight="false" outlineLevel="0" collapsed="false">
      <c r="A982" s="266"/>
      <c r="B982" s="267"/>
      <c r="C982" s="267"/>
      <c r="D982" s="267"/>
      <c r="E982" s="267" t="s">
        <v>2748</v>
      </c>
      <c r="F982" s="268" t="n">
        <v>192.18</v>
      </c>
      <c r="G982" s="267" t="s">
        <v>2749</v>
      </c>
      <c r="H982" s="268" t="n">
        <v>0</v>
      </c>
      <c r="I982" s="267" t="s">
        <v>2750</v>
      </c>
      <c r="J982" s="269" t="n">
        <v>192.18</v>
      </c>
    </row>
    <row r="983" customFormat="false" ht="25.5" hidden="false" customHeight="true" outlineLevel="0" collapsed="false">
      <c r="A983" s="266"/>
      <c r="B983" s="267"/>
      <c r="C983" s="267"/>
      <c r="D983" s="267"/>
      <c r="E983" s="267" t="s">
        <v>2751</v>
      </c>
      <c r="F983" s="268" t="n">
        <v>246.91</v>
      </c>
      <c r="G983" s="267"/>
      <c r="H983" s="267" t="s">
        <v>2752</v>
      </c>
      <c r="I983" s="267"/>
      <c r="J983" s="269" t="n">
        <v>1166.17</v>
      </c>
    </row>
    <row r="984" customFormat="false" ht="15" hidden="false" customHeight="true" outlineLevel="0" collapsed="false">
      <c r="A984" s="270" t="s">
        <v>2753</v>
      </c>
      <c r="B984" s="270"/>
      <c r="C984" s="270"/>
      <c r="D984" s="270"/>
      <c r="E984" s="270"/>
      <c r="F984" s="270"/>
      <c r="G984" s="270"/>
      <c r="H984" s="270"/>
      <c r="I984" s="270"/>
      <c r="J984" s="270"/>
    </row>
    <row r="985" customFormat="false" ht="15.75" hidden="false" customHeight="true" outlineLevel="0" collapsed="false">
      <c r="A985" s="271" t="s">
        <v>3268</v>
      </c>
      <c r="B985" s="271"/>
      <c r="C985" s="271"/>
      <c r="D985" s="271"/>
      <c r="E985" s="271"/>
      <c r="F985" s="271"/>
      <c r="G985" s="271"/>
      <c r="H985" s="271"/>
      <c r="I985" s="271"/>
      <c r="J985" s="271"/>
    </row>
    <row r="986" customFormat="false" ht="15.75" hidden="false" customHeight="false" outlineLevel="0" collapsed="false">
      <c r="A986" s="272"/>
      <c r="B986" s="273"/>
      <c r="C986" s="273"/>
      <c r="D986" s="273"/>
      <c r="E986" s="273"/>
      <c r="F986" s="273"/>
      <c r="G986" s="273"/>
      <c r="H986" s="273"/>
      <c r="I986" s="273"/>
      <c r="J986" s="274"/>
    </row>
    <row r="987" customFormat="false" ht="89.25" hidden="false" customHeight="true" outlineLevel="0" collapsed="false">
      <c r="A987" s="275" t="s">
        <v>2723</v>
      </c>
      <c r="B987" s="276" t="s">
        <v>1076</v>
      </c>
      <c r="C987" s="277" t="s">
        <v>203</v>
      </c>
      <c r="D987" s="277" t="s">
        <v>1077</v>
      </c>
      <c r="E987" s="277" t="s">
        <v>3006</v>
      </c>
      <c r="F987" s="277"/>
      <c r="G987" s="278" t="s">
        <v>168</v>
      </c>
      <c r="H987" s="279" t="n">
        <v>1</v>
      </c>
      <c r="I987" s="280" t="n">
        <v>938.37</v>
      </c>
      <c r="J987" s="281" t="n">
        <v>938.37</v>
      </c>
    </row>
    <row r="988" customFormat="false" ht="51" hidden="false" customHeight="true" outlineLevel="0" collapsed="false">
      <c r="A988" s="282" t="s">
        <v>2769</v>
      </c>
      <c r="B988" s="283" t="s">
        <v>3269</v>
      </c>
      <c r="C988" s="284" t="s">
        <v>109</v>
      </c>
      <c r="D988" s="284" t="s">
        <v>3270</v>
      </c>
      <c r="E988" s="284" t="s">
        <v>3006</v>
      </c>
      <c r="F988" s="284"/>
      <c r="G988" s="285" t="s">
        <v>168</v>
      </c>
      <c r="H988" s="286" t="n">
        <v>1</v>
      </c>
      <c r="I988" s="287" t="n">
        <v>301.36</v>
      </c>
      <c r="J988" s="288" t="n">
        <v>301.36</v>
      </c>
    </row>
    <row r="989" customFormat="false" ht="38.25" hidden="false" customHeight="true" outlineLevel="0" collapsed="false">
      <c r="A989" s="282" t="s">
        <v>2769</v>
      </c>
      <c r="B989" s="283" t="s">
        <v>3260</v>
      </c>
      <c r="C989" s="284" t="s">
        <v>109</v>
      </c>
      <c r="D989" s="284" t="s">
        <v>3261</v>
      </c>
      <c r="E989" s="284" t="s">
        <v>2846</v>
      </c>
      <c r="F989" s="284"/>
      <c r="G989" s="285" t="s">
        <v>164</v>
      </c>
      <c r="H989" s="286" t="n">
        <v>2.94</v>
      </c>
      <c r="I989" s="287" t="n">
        <v>95.53</v>
      </c>
      <c r="J989" s="288" t="n">
        <v>280.85</v>
      </c>
    </row>
    <row r="990" customFormat="false" ht="51" hidden="false" customHeight="true" outlineLevel="0" collapsed="false">
      <c r="A990" s="282" t="s">
        <v>2769</v>
      </c>
      <c r="B990" s="283" t="s">
        <v>3262</v>
      </c>
      <c r="C990" s="284" t="s">
        <v>109</v>
      </c>
      <c r="D990" s="284" t="s">
        <v>3263</v>
      </c>
      <c r="E990" s="284" t="s">
        <v>3006</v>
      </c>
      <c r="F990" s="284"/>
      <c r="G990" s="285" t="s">
        <v>168</v>
      </c>
      <c r="H990" s="286" t="n">
        <v>1</v>
      </c>
      <c r="I990" s="287" t="n">
        <v>88.84</v>
      </c>
      <c r="J990" s="288" t="n">
        <v>88.84</v>
      </c>
    </row>
    <row r="991" customFormat="false" ht="38.25" hidden="false" customHeight="true" outlineLevel="0" collapsed="false">
      <c r="A991" s="282" t="s">
        <v>2769</v>
      </c>
      <c r="B991" s="283" t="s">
        <v>3271</v>
      </c>
      <c r="C991" s="284" t="s">
        <v>109</v>
      </c>
      <c r="D991" s="284" t="s">
        <v>3272</v>
      </c>
      <c r="E991" s="284" t="s">
        <v>3006</v>
      </c>
      <c r="F991" s="284"/>
      <c r="G991" s="285" t="s">
        <v>168</v>
      </c>
      <c r="H991" s="286" t="n">
        <v>1</v>
      </c>
      <c r="I991" s="287" t="n">
        <v>218.91</v>
      </c>
      <c r="J991" s="288" t="n">
        <v>218.91</v>
      </c>
    </row>
    <row r="992" customFormat="false" ht="38.25" hidden="false" customHeight="true" outlineLevel="0" collapsed="false">
      <c r="A992" s="282" t="s">
        <v>2769</v>
      </c>
      <c r="B992" s="283" t="s">
        <v>3273</v>
      </c>
      <c r="C992" s="284" t="s">
        <v>109</v>
      </c>
      <c r="D992" s="284" t="s">
        <v>3274</v>
      </c>
      <c r="E992" s="284" t="s">
        <v>3006</v>
      </c>
      <c r="F992" s="284"/>
      <c r="G992" s="285" t="s">
        <v>269</v>
      </c>
      <c r="H992" s="286" t="n">
        <v>9.8</v>
      </c>
      <c r="I992" s="287" t="n">
        <v>4.94</v>
      </c>
      <c r="J992" s="288" t="n">
        <v>48.41</v>
      </c>
    </row>
    <row r="993" customFormat="false" ht="15" hidden="false" customHeight="false" outlineLevel="0" collapsed="false">
      <c r="A993" s="266"/>
      <c r="B993" s="267"/>
      <c r="C993" s="267"/>
      <c r="D993" s="267"/>
      <c r="E993" s="267" t="s">
        <v>2748</v>
      </c>
      <c r="F993" s="268" t="n">
        <v>203.48</v>
      </c>
      <c r="G993" s="267" t="s">
        <v>2749</v>
      </c>
      <c r="H993" s="268" t="n">
        <v>0</v>
      </c>
      <c r="I993" s="267" t="s">
        <v>2750</v>
      </c>
      <c r="J993" s="269" t="n">
        <v>203.48</v>
      </c>
    </row>
    <row r="994" customFormat="false" ht="25.5" hidden="false" customHeight="true" outlineLevel="0" collapsed="false">
      <c r="A994" s="266"/>
      <c r="B994" s="267"/>
      <c r="C994" s="267"/>
      <c r="D994" s="267"/>
      <c r="E994" s="267" t="s">
        <v>2751</v>
      </c>
      <c r="F994" s="268" t="n">
        <v>252.04</v>
      </c>
      <c r="G994" s="267"/>
      <c r="H994" s="267" t="s">
        <v>2752</v>
      </c>
      <c r="I994" s="267"/>
      <c r="J994" s="269" t="n">
        <v>1190.41</v>
      </c>
    </row>
    <row r="995" customFormat="false" ht="15" hidden="false" customHeight="true" outlineLevel="0" collapsed="false">
      <c r="A995" s="270" t="s">
        <v>2753</v>
      </c>
      <c r="B995" s="270"/>
      <c r="C995" s="270"/>
      <c r="D995" s="270"/>
      <c r="E995" s="270"/>
      <c r="F995" s="270"/>
      <c r="G995" s="270"/>
      <c r="H995" s="270"/>
      <c r="I995" s="270"/>
      <c r="J995" s="270"/>
    </row>
    <row r="996" customFormat="false" ht="15.75" hidden="false" customHeight="true" outlineLevel="0" collapsed="false">
      <c r="A996" s="271" t="s">
        <v>3275</v>
      </c>
      <c r="B996" s="271"/>
      <c r="C996" s="271"/>
      <c r="D996" s="271"/>
      <c r="E996" s="271"/>
      <c r="F996" s="271"/>
      <c r="G996" s="271"/>
      <c r="H996" s="271"/>
      <c r="I996" s="271"/>
      <c r="J996" s="271"/>
    </row>
    <row r="997" customFormat="false" ht="15.75" hidden="false" customHeight="false" outlineLevel="0" collapsed="false">
      <c r="A997" s="272"/>
      <c r="B997" s="273"/>
      <c r="C997" s="273"/>
      <c r="D997" s="273"/>
      <c r="E997" s="273"/>
      <c r="F997" s="273"/>
      <c r="G997" s="273"/>
      <c r="H997" s="273"/>
      <c r="I997" s="273"/>
      <c r="J997" s="274"/>
    </row>
    <row r="998" customFormat="false" ht="89.25" hidden="false" customHeight="true" outlineLevel="0" collapsed="false">
      <c r="A998" s="275" t="s">
        <v>2723</v>
      </c>
      <c r="B998" s="276" t="s">
        <v>1079</v>
      </c>
      <c r="C998" s="277" t="s">
        <v>203</v>
      </c>
      <c r="D998" s="277" t="s">
        <v>1080</v>
      </c>
      <c r="E998" s="277" t="s">
        <v>3006</v>
      </c>
      <c r="F998" s="277"/>
      <c r="G998" s="278" t="s">
        <v>168</v>
      </c>
      <c r="H998" s="279" t="n">
        <v>1</v>
      </c>
      <c r="I998" s="280" t="n">
        <v>976.59</v>
      </c>
      <c r="J998" s="281" t="n">
        <v>976.59</v>
      </c>
    </row>
    <row r="999" customFormat="false" ht="51" hidden="false" customHeight="true" outlineLevel="0" collapsed="false">
      <c r="A999" s="282" t="s">
        <v>2769</v>
      </c>
      <c r="B999" s="283" t="s">
        <v>3276</v>
      </c>
      <c r="C999" s="284" t="s">
        <v>109</v>
      </c>
      <c r="D999" s="284" t="s">
        <v>3277</v>
      </c>
      <c r="E999" s="284" t="s">
        <v>3006</v>
      </c>
      <c r="F999" s="284"/>
      <c r="G999" s="285" t="s">
        <v>168</v>
      </c>
      <c r="H999" s="286" t="n">
        <v>1</v>
      </c>
      <c r="I999" s="287" t="n">
        <v>298.46</v>
      </c>
      <c r="J999" s="288" t="n">
        <v>298.46</v>
      </c>
    </row>
    <row r="1000" customFormat="false" ht="38.25" hidden="false" customHeight="true" outlineLevel="0" collapsed="false">
      <c r="A1000" s="282" t="s">
        <v>2769</v>
      </c>
      <c r="B1000" s="283" t="s">
        <v>3260</v>
      </c>
      <c r="C1000" s="284" t="s">
        <v>109</v>
      </c>
      <c r="D1000" s="284" t="s">
        <v>3261</v>
      </c>
      <c r="E1000" s="284" t="s">
        <v>2846</v>
      </c>
      <c r="F1000" s="284"/>
      <c r="G1000" s="285" t="s">
        <v>164</v>
      </c>
      <c r="H1000" s="286" t="n">
        <v>3.36</v>
      </c>
      <c r="I1000" s="287" t="n">
        <v>95.53</v>
      </c>
      <c r="J1000" s="288" t="n">
        <v>320.98</v>
      </c>
    </row>
    <row r="1001" customFormat="false" ht="51" hidden="false" customHeight="true" outlineLevel="0" collapsed="false">
      <c r="A1001" s="282" t="s">
        <v>2769</v>
      </c>
      <c r="B1001" s="283" t="s">
        <v>3262</v>
      </c>
      <c r="C1001" s="284" t="s">
        <v>109</v>
      </c>
      <c r="D1001" s="284" t="s">
        <v>3263</v>
      </c>
      <c r="E1001" s="284" t="s">
        <v>3006</v>
      </c>
      <c r="F1001" s="284"/>
      <c r="G1001" s="285" t="s">
        <v>168</v>
      </c>
      <c r="H1001" s="286" t="n">
        <v>1</v>
      </c>
      <c r="I1001" s="287" t="n">
        <v>88.84</v>
      </c>
      <c r="J1001" s="288" t="n">
        <v>88.84</v>
      </c>
    </row>
    <row r="1002" customFormat="false" ht="38.25" hidden="false" customHeight="true" outlineLevel="0" collapsed="false">
      <c r="A1002" s="282" t="s">
        <v>2769</v>
      </c>
      <c r="B1002" s="283" t="s">
        <v>3271</v>
      </c>
      <c r="C1002" s="284" t="s">
        <v>109</v>
      </c>
      <c r="D1002" s="284" t="s">
        <v>3272</v>
      </c>
      <c r="E1002" s="284" t="s">
        <v>3006</v>
      </c>
      <c r="F1002" s="284"/>
      <c r="G1002" s="285" t="s">
        <v>168</v>
      </c>
      <c r="H1002" s="286" t="n">
        <v>1</v>
      </c>
      <c r="I1002" s="287" t="n">
        <v>218.91</v>
      </c>
      <c r="J1002" s="288" t="n">
        <v>218.91</v>
      </c>
    </row>
    <row r="1003" customFormat="false" ht="38.25" hidden="false" customHeight="true" outlineLevel="0" collapsed="false">
      <c r="A1003" s="282" t="s">
        <v>2769</v>
      </c>
      <c r="B1003" s="283" t="s">
        <v>3273</v>
      </c>
      <c r="C1003" s="284" t="s">
        <v>109</v>
      </c>
      <c r="D1003" s="284" t="s">
        <v>3274</v>
      </c>
      <c r="E1003" s="284" t="s">
        <v>3006</v>
      </c>
      <c r="F1003" s="284"/>
      <c r="G1003" s="285" t="s">
        <v>269</v>
      </c>
      <c r="H1003" s="286" t="n">
        <v>10</v>
      </c>
      <c r="I1003" s="287" t="n">
        <v>4.94</v>
      </c>
      <c r="J1003" s="288" t="n">
        <v>49.4</v>
      </c>
    </row>
    <row r="1004" customFormat="false" ht="15" hidden="false" customHeight="false" outlineLevel="0" collapsed="false">
      <c r="A1004" s="266"/>
      <c r="B1004" s="267"/>
      <c r="C1004" s="267"/>
      <c r="D1004" s="267"/>
      <c r="E1004" s="267" t="s">
        <v>2748</v>
      </c>
      <c r="F1004" s="268" t="n">
        <v>214.65</v>
      </c>
      <c r="G1004" s="267" t="s">
        <v>2749</v>
      </c>
      <c r="H1004" s="268" t="n">
        <v>0</v>
      </c>
      <c r="I1004" s="267" t="s">
        <v>2750</v>
      </c>
      <c r="J1004" s="269" t="n">
        <v>214.65</v>
      </c>
    </row>
    <row r="1005" customFormat="false" ht="25.5" hidden="false" customHeight="true" outlineLevel="0" collapsed="false">
      <c r="A1005" s="266"/>
      <c r="B1005" s="267"/>
      <c r="C1005" s="267"/>
      <c r="D1005" s="267"/>
      <c r="E1005" s="267" t="s">
        <v>2751</v>
      </c>
      <c r="F1005" s="268" t="n">
        <v>262.31</v>
      </c>
      <c r="G1005" s="267"/>
      <c r="H1005" s="267" t="s">
        <v>2752</v>
      </c>
      <c r="I1005" s="267"/>
      <c r="J1005" s="269" t="n">
        <v>1238.9</v>
      </c>
    </row>
    <row r="1006" customFormat="false" ht="15" hidden="false" customHeight="true" outlineLevel="0" collapsed="false">
      <c r="A1006" s="270" t="s">
        <v>2753</v>
      </c>
      <c r="B1006" s="270"/>
      <c r="C1006" s="270"/>
      <c r="D1006" s="270"/>
      <c r="E1006" s="270"/>
      <c r="F1006" s="270"/>
      <c r="G1006" s="270"/>
      <c r="H1006" s="270"/>
      <c r="I1006" s="270"/>
      <c r="J1006" s="270"/>
    </row>
    <row r="1007" customFormat="false" ht="15.75" hidden="false" customHeight="true" outlineLevel="0" collapsed="false">
      <c r="A1007" s="271" t="s">
        <v>3278</v>
      </c>
      <c r="B1007" s="271"/>
      <c r="C1007" s="271"/>
      <c r="D1007" s="271"/>
      <c r="E1007" s="271"/>
      <c r="F1007" s="271"/>
      <c r="G1007" s="271"/>
      <c r="H1007" s="271"/>
      <c r="I1007" s="271"/>
      <c r="J1007" s="271"/>
    </row>
    <row r="1008" customFormat="false" ht="15.75" hidden="false" customHeight="false" outlineLevel="0" collapsed="false">
      <c r="A1008" s="272"/>
      <c r="B1008" s="273"/>
      <c r="C1008" s="273"/>
      <c r="D1008" s="273"/>
      <c r="E1008" s="273"/>
      <c r="F1008" s="273"/>
      <c r="G1008" s="273"/>
      <c r="H1008" s="273"/>
      <c r="I1008" s="273"/>
      <c r="J1008" s="274"/>
    </row>
    <row r="1009" customFormat="false" ht="89.25" hidden="false" customHeight="true" outlineLevel="0" collapsed="false">
      <c r="A1009" s="275" t="s">
        <v>2723</v>
      </c>
      <c r="B1009" s="276" t="s">
        <v>1082</v>
      </c>
      <c r="C1009" s="277" t="s">
        <v>203</v>
      </c>
      <c r="D1009" s="277" t="s">
        <v>1083</v>
      </c>
      <c r="E1009" s="277" t="s">
        <v>3006</v>
      </c>
      <c r="F1009" s="277"/>
      <c r="G1009" s="278" t="s">
        <v>168</v>
      </c>
      <c r="H1009" s="279" t="n">
        <v>1</v>
      </c>
      <c r="I1009" s="280" t="n">
        <v>1124.53</v>
      </c>
      <c r="J1009" s="281" t="n">
        <v>1124.53</v>
      </c>
    </row>
    <row r="1010" customFormat="false" ht="38.25" hidden="false" customHeight="true" outlineLevel="0" collapsed="false">
      <c r="A1010" s="282" t="s">
        <v>2769</v>
      </c>
      <c r="B1010" s="283" t="s">
        <v>3260</v>
      </c>
      <c r="C1010" s="284" t="s">
        <v>109</v>
      </c>
      <c r="D1010" s="284" t="s">
        <v>3261</v>
      </c>
      <c r="E1010" s="284" t="s">
        <v>2846</v>
      </c>
      <c r="F1010" s="284"/>
      <c r="G1010" s="285" t="s">
        <v>164</v>
      </c>
      <c r="H1010" s="286" t="n">
        <v>4.2</v>
      </c>
      <c r="I1010" s="287" t="n">
        <v>95.53</v>
      </c>
      <c r="J1010" s="288" t="n">
        <v>401.22</v>
      </c>
    </row>
    <row r="1011" customFormat="false" ht="51" hidden="false" customHeight="true" outlineLevel="0" collapsed="false">
      <c r="A1011" s="282" t="s">
        <v>2769</v>
      </c>
      <c r="B1011" s="283" t="s">
        <v>3262</v>
      </c>
      <c r="C1011" s="284" t="s">
        <v>109</v>
      </c>
      <c r="D1011" s="284" t="s">
        <v>3263</v>
      </c>
      <c r="E1011" s="284" t="s">
        <v>3006</v>
      </c>
      <c r="F1011" s="284"/>
      <c r="G1011" s="285" t="s">
        <v>168</v>
      </c>
      <c r="H1011" s="286" t="n">
        <v>1</v>
      </c>
      <c r="I1011" s="287" t="n">
        <v>88.84</v>
      </c>
      <c r="J1011" s="288" t="n">
        <v>88.84</v>
      </c>
    </row>
    <row r="1012" customFormat="false" ht="38.25" hidden="false" customHeight="true" outlineLevel="0" collapsed="false">
      <c r="A1012" s="282" t="s">
        <v>2769</v>
      </c>
      <c r="B1012" s="283" t="s">
        <v>3279</v>
      </c>
      <c r="C1012" s="284" t="s">
        <v>203</v>
      </c>
      <c r="D1012" s="284" t="s">
        <v>3280</v>
      </c>
      <c r="E1012" s="284" t="s">
        <v>2768</v>
      </c>
      <c r="F1012" s="284"/>
      <c r="G1012" s="285" t="s">
        <v>168</v>
      </c>
      <c r="H1012" s="286" t="n">
        <v>1</v>
      </c>
      <c r="I1012" s="287" t="n">
        <v>201.71</v>
      </c>
      <c r="J1012" s="288" t="n">
        <v>201.71</v>
      </c>
    </row>
    <row r="1013" customFormat="false" ht="38.25" hidden="false" customHeight="true" outlineLevel="0" collapsed="false">
      <c r="A1013" s="282" t="s">
        <v>2769</v>
      </c>
      <c r="B1013" s="283" t="s">
        <v>3281</v>
      </c>
      <c r="C1013" s="284" t="s">
        <v>203</v>
      </c>
      <c r="D1013" s="284" t="s">
        <v>3282</v>
      </c>
      <c r="E1013" s="284" t="s">
        <v>2768</v>
      </c>
      <c r="F1013" s="284"/>
      <c r="G1013" s="285" t="s">
        <v>168</v>
      </c>
      <c r="H1013" s="286" t="n">
        <v>1</v>
      </c>
      <c r="I1013" s="287" t="n">
        <v>78.57</v>
      </c>
      <c r="J1013" s="288" t="n">
        <v>78.57</v>
      </c>
    </row>
    <row r="1014" customFormat="false" ht="51" hidden="false" customHeight="true" outlineLevel="0" collapsed="false">
      <c r="A1014" s="282" t="s">
        <v>2769</v>
      </c>
      <c r="B1014" s="283" t="s">
        <v>3283</v>
      </c>
      <c r="C1014" s="284" t="s">
        <v>203</v>
      </c>
      <c r="D1014" s="284" t="s">
        <v>3284</v>
      </c>
      <c r="E1014" s="284" t="s">
        <v>3006</v>
      </c>
      <c r="F1014" s="284"/>
      <c r="G1014" s="285" t="s">
        <v>168</v>
      </c>
      <c r="H1014" s="286" t="n">
        <v>1</v>
      </c>
      <c r="I1014" s="287" t="n">
        <v>299.75</v>
      </c>
      <c r="J1014" s="288" t="n">
        <v>299.75</v>
      </c>
    </row>
    <row r="1015" customFormat="false" ht="38.25" hidden="false" customHeight="true" outlineLevel="0" collapsed="false">
      <c r="A1015" s="282" t="s">
        <v>2769</v>
      </c>
      <c r="B1015" s="283" t="s">
        <v>3285</v>
      </c>
      <c r="C1015" s="284" t="s">
        <v>203</v>
      </c>
      <c r="D1015" s="284" t="s">
        <v>3286</v>
      </c>
      <c r="E1015" s="284" t="s">
        <v>3006</v>
      </c>
      <c r="F1015" s="284"/>
      <c r="G1015" s="285" t="s">
        <v>168</v>
      </c>
      <c r="H1015" s="286" t="n">
        <v>2</v>
      </c>
      <c r="I1015" s="287" t="n">
        <v>27.22</v>
      </c>
      <c r="J1015" s="288" t="n">
        <v>54.44</v>
      </c>
    </row>
    <row r="1016" customFormat="false" ht="15" hidden="false" customHeight="false" outlineLevel="0" collapsed="false">
      <c r="A1016" s="266"/>
      <c r="B1016" s="267"/>
      <c r="C1016" s="267"/>
      <c r="D1016" s="267"/>
      <c r="E1016" s="267" t="s">
        <v>2748</v>
      </c>
      <c r="F1016" s="268" t="n">
        <v>252.62</v>
      </c>
      <c r="G1016" s="267" t="s">
        <v>2749</v>
      </c>
      <c r="H1016" s="268" t="n">
        <v>0</v>
      </c>
      <c r="I1016" s="267" t="s">
        <v>2750</v>
      </c>
      <c r="J1016" s="269" t="n">
        <v>252.62</v>
      </c>
    </row>
    <row r="1017" customFormat="false" ht="25.5" hidden="false" customHeight="true" outlineLevel="0" collapsed="false">
      <c r="A1017" s="266"/>
      <c r="B1017" s="267"/>
      <c r="C1017" s="267"/>
      <c r="D1017" s="267"/>
      <c r="E1017" s="267" t="s">
        <v>2751</v>
      </c>
      <c r="F1017" s="268" t="n">
        <v>302.04</v>
      </c>
      <c r="G1017" s="267"/>
      <c r="H1017" s="267" t="s">
        <v>2752</v>
      </c>
      <c r="I1017" s="267"/>
      <c r="J1017" s="269" t="n">
        <v>1426.57</v>
      </c>
    </row>
    <row r="1018" customFormat="false" ht="15" hidden="false" customHeight="true" outlineLevel="0" collapsed="false">
      <c r="A1018" s="270" t="s">
        <v>2753</v>
      </c>
      <c r="B1018" s="270"/>
      <c r="C1018" s="270"/>
      <c r="D1018" s="270"/>
      <c r="E1018" s="270"/>
      <c r="F1018" s="270"/>
      <c r="G1018" s="270"/>
      <c r="H1018" s="270"/>
      <c r="I1018" s="270"/>
      <c r="J1018" s="270"/>
    </row>
    <row r="1019" customFormat="false" ht="15.75" hidden="false" customHeight="true" outlineLevel="0" collapsed="false">
      <c r="A1019" s="271" t="s">
        <v>3287</v>
      </c>
      <c r="B1019" s="271"/>
      <c r="C1019" s="271"/>
      <c r="D1019" s="271"/>
      <c r="E1019" s="271"/>
      <c r="F1019" s="271"/>
      <c r="G1019" s="271"/>
      <c r="H1019" s="271"/>
      <c r="I1019" s="271"/>
      <c r="J1019" s="271"/>
    </row>
    <row r="1020" customFormat="false" ht="15.75" hidden="false" customHeight="false" outlineLevel="0" collapsed="false">
      <c r="A1020" s="272"/>
      <c r="B1020" s="273"/>
      <c r="C1020" s="273"/>
      <c r="D1020" s="273"/>
      <c r="E1020" s="273"/>
      <c r="F1020" s="273"/>
      <c r="G1020" s="273"/>
      <c r="H1020" s="273"/>
      <c r="I1020" s="273"/>
      <c r="J1020" s="274"/>
    </row>
    <row r="1021" customFormat="false" ht="102" hidden="false" customHeight="true" outlineLevel="0" collapsed="false">
      <c r="A1021" s="275" t="s">
        <v>2723</v>
      </c>
      <c r="B1021" s="276" t="s">
        <v>1085</v>
      </c>
      <c r="C1021" s="277" t="s">
        <v>203</v>
      </c>
      <c r="D1021" s="277" t="s">
        <v>1086</v>
      </c>
      <c r="E1021" s="277" t="s">
        <v>3006</v>
      </c>
      <c r="F1021" s="277"/>
      <c r="G1021" s="278" t="s">
        <v>168</v>
      </c>
      <c r="H1021" s="279" t="n">
        <v>1</v>
      </c>
      <c r="I1021" s="280" t="n">
        <v>1599.93</v>
      </c>
      <c r="J1021" s="281" t="n">
        <v>1599.93</v>
      </c>
    </row>
    <row r="1022" customFormat="false" ht="51" hidden="false" customHeight="true" outlineLevel="0" collapsed="false">
      <c r="A1022" s="282" t="s">
        <v>2769</v>
      </c>
      <c r="B1022" s="283" t="s">
        <v>3288</v>
      </c>
      <c r="C1022" s="284" t="s">
        <v>109</v>
      </c>
      <c r="D1022" s="284" t="s">
        <v>3289</v>
      </c>
      <c r="E1022" s="284" t="s">
        <v>3006</v>
      </c>
      <c r="F1022" s="284"/>
      <c r="G1022" s="285" t="s">
        <v>168</v>
      </c>
      <c r="H1022" s="286" t="n">
        <v>1</v>
      </c>
      <c r="I1022" s="287" t="n">
        <v>313.66</v>
      </c>
      <c r="J1022" s="288" t="n">
        <v>313.66</v>
      </c>
    </row>
    <row r="1023" customFormat="false" ht="38.25" hidden="false" customHeight="true" outlineLevel="0" collapsed="false">
      <c r="A1023" s="282" t="s">
        <v>2769</v>
      </c>
      <c r="B1023" s="283" t="s">
        <v>3260</v>
      </c>
      <c r="C1023" s="284" t="s">
        <v>109</v>
      </c>
      <c r="D1023" s="284" t="s">
        <v>3261</v>
      </c>
      <c r="E1023" s="284" t="s">
        <v>2846</v>
      </c>
      <c r="F1023" s="284"/>
      <c r="G1023" s="285" t="s">
        <v>164</v>
      </c>
      <c r="H1023" s="286" t="n">
        <v>3.78</v>
      </c>
      <c r="I1023" s="287" t="n">
        <v>95.53</v>
      </c>
      <c r="J1023" s="288" t="n">
        <v>361.1</v>
      </c>
    </row>
    <row r="1024" customFormat="false" ht="51" hidden="false" customHeight="true" outlineLevel="0" collapsed="false">
      <c r="A1024" s="282" t="s">
        <v>2769</v>
      </c>
      <c r="B1024" s="283" t="s">
        <v>3262</v>
      </c>
      <c r="C1024" s="284" t="s">
        <v>109</v>
      </c>
      <c r="D1024" s="284" t="s">
        <v>3263</v>
      </c>
      <c r="E1024" s="284" t="s">
        <v>3006</v>
      </c>
      <c r="F1024" s="284"/>
      <c r="G1024" s="285" t="s">
        <v>168</v>
      </c>
      <c r="H1024" s="286" t="n">
        <v>1</v>
      </c>
      <c r="I1024" s="287" t="n">
        <v>88.84</v>
      </c>
      <c r="J1024" s="288" t="n">
        <v>88.84</v>
      </c>
    </row>
    <row r="1025" customFormat="false" ht="38.25" hidden="false" customHeight="true" outlineLevel="0" collapsed="false">
      <c r="A1025" s="282" t="s">
        <v>2769</v>
      </c>
      <c r="B1025" s="283" t="s">
        <v>2624</v>
      </c>
      <c r="C1025" s="284" t="s">
        <v>203</v>
      </c>
      <c r="D1025" s="284" t="s">
        <v>2625</v>
      </c>
      <c r="E1025" s="284" t="s">
        <v>2768</v>
      </c>
      <c r="F1025" s="284"/>
      <c r="G1025" s="285" t="s">
        <v>168</v>
      </c>
      <c r="H1025" s="286" t="n">
        <v>1</v>
      </c>
      <c r="I1025" s="287" t="n">
        <v>141.54</v>
      </c>
      <c r="J1025" s="288" t="n">
        <v>141.54</v>
      </c>
    </row>
    <row r="1026" customFormat="false" ht="38.25" hidden="false" customHeight="true" outlineLevel="0" collapsed="false">
      <c r="A1026" s="282" t="s">
        <v>2769</v>
      </c>
      <c r="B1026" s="283" t="s">
        <v>3271</v>
      </c>
      <c r="C1026" s="284" t="s">
        <v>109</v>
      </c>
      <c r="D1026" s="284" t="s">
        <v>3272</v>
      </c>
      <c r="E1026" s="284" t="s">
        <v>3006</v>
      </c>
      <c r="F1026" s="284"/>
      <c r="G1026" s="285" t="s">
        <v>168</v>
      </c>
      <c r="H1026" s="286" t="n">
        <v>1</v>
      </c>
      <c r="I1026" s="287" t="n">
        <v>218.91</v>
      </c>
      <c r="J1026" s="288" t="n">
        <v>218.91</v>
      </c>
    </row>
    <row r="1027" customFormat="false" ht="38.25" hidden="false" customHeight="true" outlineLevel="0" collapsed="false">
      <c r="A1027" s="282" t="s">
        <v>2769</v>
      </c>
      <c r="B1027" s="283" t="s">
        <v>3273</v>
      </c>
      <c r="C1027" s="284" t="s">
        <v>109</v>
      </c>
      <c r="D1027" s="284" t="s">
        <v>3274</v>
      </c>
      <c r="E1027" s="284" t="s">
        <v>3006</v>
      </c>
      <c r="F1027" s="284"/>
      <c r="G1027" s="285" t="s">
        <v>269</v>
      </c>
      <c r="H1027" s="286" t="n">
        <v>10.2</v>
      </c>
      <c r="I1027" s="287" t="n">
        <v>4.94</v>
      </c>
      <c r="J1027" s="288" t="n">
        <v>50.38</v>
      </c>
    </row>
    <row r="1028" customFormat="false" ht="38.25" hidden="false" customHeight="true" outlineLevel="0" collapsed="false">
      <c r="A1028" s="259" t="s">
        <v>2725</v>
      </c>
      <c r="B1028" s="260" t="s">
        <v>3290</v>
      </c>
      <c r="C1028" s="261" t="s">
        <v>109</v>
      </c>
      <c r="D1028" s="261" t="s">
        <v>3291</v>
      </c>
      <c r="E1028" s="261" t="s">
        <v>2728</v>
      </c>
      <c r="F1028" s="261"/>
      <c r="G1028" s="262" t="s">
        <v>164</v>
      </c>
      <c r="H1028" s="263" t="n">
        <v>0.72</v>
      </c>
      <c r="I1028" s="264" t="n">
        <v>590.98</v>
      </c>
      <c r="J1028" s="265" t="n">
        <v>425.5</v>
      </c>
    </row>
    <row r="1029" customFormat="false" ht="15" hidden="false" customHeight="false" outlineLevel="0" collapsed="false">
      <c r="A1029" s="266"/>
      <c r="B1029" s="267"/>
      <c r="C1029" s="267"/>
      <c r="D1029" s="267"/>
      <c r="E1029" s="267" t="s">
        <v>2748</v>
      </c>
      <c r="F1029" s="268" t="n">
        <v>249.32</v>
      </c>
      <c r="G1029" s="267" t="s">
        <v>2749</v>
      </c>
      <c r="H1029" s="268" t="n">
        <v>0</v>
      </c>
      <c r="I1029" s="267" t="s">
        <v>2750</v>
      </c>
      <c r="J1029" s="269" t="n">
        <v>249.32</v>
      </c>
    </row>
    <row r="1030" customFormat="false" ht="25.5" hidden="false" customHeight="true" outlineLevel="0" collapsed="false">
      <c r="A1030" s="266"/>
      <c r="B1030" s="267"/>
      <c r="C1030" s="267"/>
      <c r="D1030" s="267"/>
      <c r="E1030" s="267" t="s">
        <v>2751</v>
      </c>
      <c r="F1030" s="268" t="n">
        <v>429.74</v>
      </c>
      <c r="G1030" s="267"/>
      <c r="H1030" s="267" t="s">
        <v>2752</v>
      </c>
      <c r="I1030" s="267"/>
      <c r="J1030" s="269" t="n">
        <v>2029.67</v>
      </c>
    </row>
    <row r="1031" customFormat="false" ht="15" hidden="false" customHeight="true" outlineLevel="0" collapsed="false">
      <c r="A1031" s="270" t="s">
        <v>2753</v>
      </c>
      <c r="B1031" s="270"/>
      <c r="C1031" s="270"/>
      <c r="D1031" s="270"/>
      <c r="E1031" s="270"/>
      <c r="F1031" s="270"/>
      <c r="G1031" s="270"/>
      <c r="H1031" s="270"/>
      <c r="I1031" s="270"/>
      <c r="J1031" s="270"/>
    </row>
    <row r="1032" customFormat="false" ht="15.75" hidden="false" customHeight="true" outlineLevel="0" collapsed="false">
      <c r="A1032" s="271" t="s">
        <v>3287</v>
      </c>
      <c r="B1032" s="271"/>
      <c r="C1032" s="271"/>
      <c r="D1032" s="271"/>
      <c r="E1032" s="271"/>
      <c r="F1032" s="271"/>
      <c r="G1032" s="271"/>
      <c r="H1032" s="271"/>
      <c r="I1032" s="271"/>
      <c r="J1032" s="271"/>
    </row>
    <row r="1033" customFormat="false" ht="15.75" hidden="false" customHeight="false" outlineLevel="0" collapsed="false">
      <c r="A1033" s="272"/>
      <c r="B1033" s="273"/>
      <c r="C1033" s="273"/>
      <c r="D1033" s="273"/>
      <c r="E1033" s="273"/>
      <c r="F1033" s="273"/>
      <c r="G1033" s="273"/>
      <c r="H1033" s="273"/>
      <c r="I1033" s="273"/>
      <c r="J1033" s="274"/>
    </row>
    <row r="1034" customFormat="false" ht="102" hidden="false" customHeight="true" outlineLevel="0" collapsed="false">
      <c r="A1034" s="275" t="s">
        <v>2723</v>
      </c>
      <c r="B1034" s="276" t="s">
        <v>1088</v>
      </c>
      <c r="C1034" s="277" t="s">
        <v>203</v>
      </c>
      <c r="D1034" s="277" t="s">
        <v>1089</v>
      </c>
      <c r="E1034" s="277" t="s">
        <v>3006</v>
      </c>
      <c r="F1034" s="277"/>
      <c r="G1034" s="278" t="s">
        <v>168</v>
      </c>
      <c r="H1034" s="279" t="n">
        <v>1</v>
      </c>
      <c r="I1034" s="280" t="n">
        <v>427.21</v>
      </c>
      <c r="J1034" s="281" t="n">
        <v>427.21</v>
      </c>
    </row>
    <row r="1035" customFormat="false" ht="38.25" hidden="false" customHeight="true" outlineLevel="0" collapsed="false">
      <c r="A1035" s="282" t="s">
        <v>2769</v>
      </c>
      <c r="B1035" s="283" t="s">
        <v>3260</v>
      </c>
      <c r="C1035" s="284" t="s">
        <v>109</v>
      </c>
      <c r="D1035" s="284" t="s">
        <v>3261</v>
      </c>
      <c r="E1035" s="284" t="s">
        <v>2846</v>
      </c>
      <c r="F1035" s="284"/>
      <c r="G1035" s="285" t="s">
        <v>164</v>
      </c>
      <c r="H1035" s="286" t="n">
        <v>2.16</v>
      </c>
      <c r="I1035" s="287" t="n">
        <v>95.53</v>
      </c>
      <c r="J1035" s="288" t="n">
        <v>206.34</v>
      </c>
    </row>
    <row r="1036" customFormat="false" ht="25.5" hidden="false" customHeight="true" outlineLevel="0" collapsed="false">
      <c r="A1036" s="282" t="s">
        <v>2769</v>
      </c>
      <c r="B1036" s="283" t="s">
        <v>3292</v>
      </c>
      <c r="C1036" s="284" t="s">
        <v>109</v>
      </c>
      <c r="D1036" s="284" t="s">
        <v>3293</v>
      </c>
      <c r="E1036" s="284" t="s">
        <v>3006</v>
      </c>
      <c r="F1036" s="284"/>
      <c r="G1036" s="285" t="s">
        <v>168</v>
      </c>
      <c r="H1036" s="286" t="n">
        <v>1</v>
      </c>
      <c r="I1036" s="287" t="n">
        <v>32.02</v>
      </c>
      <c r="J1036" s="288" t="n">
        <v>32.02</v>
      </c>
    </row>
    <row r="1037" customFormat="false" ht="25.5" hidden="false" customHeight="true" outlineLevel="0" collapsed="false">
      <c r="A1037" s="282" t="s">
        <v>2769</v>
      </c>
      <c r="B1037" s="283" t="s">
        <v>3157</v>
      </c>
      <c r="C1037" s="284" t="s">
        <v>109</v>
      </c>
      <c r="D1037" s="284" t="s">
        <v>3158</v>
      </c>
      <c r="E1037" s="284" t="s">
        <v>2768</v>
      </c>
      <c r="F1037" s="284"/>
      <c r="G1037" s="285" t="s">
        <v>2798</v>
      </c>
      <c r="H1037" s="286" t="n">
        <v>2.2</v>
      </c>
      <c r="I1037" s="287" t="n">
        <v>17.77</v>
      </c>
      <c r="J1037" s="288" t="n">
        <v>39.09</v>
      </c>
    </row>
    <row r="1038" customFormat="false" ht="25.5" hidden="false" customHeight="true" outlineLevel="0" collapsed="false">
      <c r="A1038" s="282" t="s">
        <v>2769</v>
      </c>
      <c r="B1038" s="283" t="s">
        <v>3294</v>
      </c>
      <c r="C1038" s="284" t="s">
        <v>109</v>
      </c>
      <c r="D1038" s="284" t="s">
        <v>3295</v>
      </c>
      <c r="E1038" s="284" t="s">
        <v>2768</v>
      </c>
      <c r="F1038" s="284"/>
      <c r="G1038" s="285" t="s">
        <v>2798</v>
      </c>
      <c r="H1038" s="286" t="n">
        <v>1.8</v>
      </c>
      <c r="I1038" s="287" t="n">
        <v>20.9</v>
      </c>
      <c r="J1038" s="288" t="n">
        <v>37.62</v>
      </c>
    </row>
    <row r="1039" customFormat="false" ht="15" hidden="false" customHeight="true" outlineLevel="0" collapsed="false">
      <c r="A1039" s="282" t="s">
        <v>2769</v>
      </c>
      <c r="B1039" s="283" t="s">
        <v>2858</v>
      </c>
      <c r="C1039" s="284" t="s">
        <v>109</v>
      </c>
      <c r="D1039" s="284" t="s">
        <v>2859</v>
      </c>
      <c r="E1039" s="284" t="s">
        <v>2768</v>
      </c>
      <c r="F1039" s="284"/>
      <c r="G1039" s="285" t="s">
        <v>2798</v>
      </c>
      <c r="H1039" s="286" t="n">
        <v>0.64</v>
      </c>
      <c r="I1039" s="287" t="n">
        <v>21.01</v>
      </c>
      <c r="J1039" s="288" t="n">
        <v>13.44</v>
      </c>
    </row>
    <row r="1040" customFormat="false" ht="25.5" hidden="false" customHeight="true" outlineLevel="0" collapsed="false">
      <c r="A1040" s="259" t="s">
        <v>2725</v>
      </c>
      <c r="B1040" s="260" t="s">
        <v>3296</v>
      </c>
      <c r="C1040" s="261" t="s">
        <v>109</v>
      </c>
      <c r="D1040" s="261" t="s">
        <v>3297</v>
      </c>
      <c r="E1040" s="261" t="s">
        <v>2728</v>
      </c>
      <c r="F1040" s="261"/>
      <c r="G1040" s="262" t="s">
        <v>164</v>
      </c>
      <c r="H1040" s="263" t="n">
        <v>1.08</v>
      </c>
      <c r="I1040" s="264" t="n">
        <v>46.41</v>
      </c>
      <c r="J1040" s="265" t="n">
        <v>50.12</v>
      </c>
    </row>
    <row r="1041" customFormat="false" ht="38.25" hidden="false" customHeight="true" outlineLevel="0" collapsed="false">
      <c r="A1041" s="259" t="s">
        <v>2725</v>
      </c>
      <c r="B1041" s="260" t="s">
        <v>3298</v>
      </c>
      <c r="C1041" s="261" t="s">
        <v>109</v>
      </c>
      <c r="D1041" s="261" t="s">
        <v>3299</v>
      </c>
      <c r="E1041" s="261" t="s">
        <v>2728</v>
      </c>
      <c r="F1041" s="261"/>
      <c r="G1041" s="262" t="s">
        <v>168</v>
      </c>
      <c r="H1041" s="263" t="n">
        <v>2</v>
      </c>
      <c r="I1041" s="264" t="n">
        <v>10.83</v>
      </c>
      <c r="J1041" s="265" t="n">
        <v>21.66</v>
      </c>
    </row>
    <row r="1042" customFormat="false" ht="38.25" hidden="false" customHeight="true" outlineLevel="0" collapsed="false">
      <c r="A1042" s="259" t="s">
        <v>2725</v>
      </c>
      <c r="B1042" s="260" t="s">
        <v>3300</v>
      </c>
      <c r="C1042" s="261" t="s">
        <v>109</v>
      </c>
      <c r="D1042" s="261" t="s">
        <v>3301</v>
      </c>
      <c r="E1042" s="261" t="s">
        <v>2728</v>
      </c>
      <c r="F1042" s="261"/>
      <c r="G1042" s="262" t="s">
        <v>269</v>
      </c>
      <c r="H1042" s="263" t="n">
        <v>3.6</v>
      </c>
      <c r="I1042" s="264" t="n">
        <v>7.48</v>
      </c>
      <c r="J1042" s="265" t="n">
        <v>26.92</v>
      </c>
    </row>
    <row r="1043" customFormat="false" ht="15" hidden="false" customHeight="false" outlineLevel="0" collapsed="false">
      <c r="A1043" s="266"/>
      <c r="B1043" s="267"/>
      <c r="C1043" s="267"/>
      <c r="D1043" s="267"/>
      <c r="E1043" s="267" t="s">
        <v>2748</v>
      </c>
      <c r="F1043" s="268" t="n">
        <v>111.04</v>
      </c>
      <c r="G1043" s="267" t="s">
        <v>2749</v>
      </c>
      <c r="H1043" s="268" t="n">
        <v>0</v>
      </c>
      <c r="I1043" s="267" t="s">
        <v>2750</v>
      </c>
      <c r="J1043" s="269" t="n">
        <v>111.04</v>
      </c>
    </row>
    <row r="1044" customFormat="false" ht="26.25" hidden="false" customHeight="true" outlineLevel="0" collapsed="false">
      <c r="A1044" s="266"/>
      <c r="B1044" s="267"/>
      <c r="C1044" s="267"/>
      <c r="D1044" s="267"/>
      <c r="E1044" s="267" t="s">
        <v>2751</v>
      </c>
      <c r="F1044" s="268" t="n">
        <v>114.74</v>
      </c>
      <c r="G1044" s="267"/>
      <c r="H1044" s="267" t="s">
        <v>2752</v>
      </c>
      <c r="I1044" s="267"/>
      <c r="J1044" s="269" t="n">
        <v>541.95</v>
      </c>
    </row>
    <row r="1045" customFormat="false" ht="15.75" hidden="false" customHeight="false" outlineLevel="0" collapsed="false">
      <c r="A1045" s="272"/>
      <c r="B1045" s="273"/>
      <c r="C1045" s="273"/>
      <c r="D1045" s="273"/>
      <c r="E1045" s="273"/>
      <c r="F1045" s="273"/>
      <c r="G1045" s="273"/>
      <c r="H1045" s="273"/>
      <c r="I1045" s="273"/>
      <c r="J1045" s="274"/>
    </row>
    <row r="1046" customFormat="false" ht="51" hidden="false" customHeight="true" outlineLevel="0" collapsed="false">
      <c r="A1046" s="275" t="s">
        <v>2723</v>
      </c>
      <c r="B1046" s="276" t="s">
        <v>1091</v>
      </c>
      <c r="C1046" s="277" t="s">
        <v>203</v>
      </c>
      <c r="D1046" s="277" t="s">
        <v>1092</v>
      </c>
      <c r="E1046" s="277" t="s">
        <v>3006</v>
      </c>
      <c r="F1046" s="277"/>
      <c r="G1046" s="278" t="s">
        <v>168</v>
      </c>
      <c r="H1046" s="279" t="n">
        <v>1</v>
      </c>
      <c r="I1046" s="280" t="n">
        <v>2464.02</v>
      </c>
      <c r="J1046" s="281" t="n">
        <v>2464.02</v>
      </c>
    </row>
    <row r="1047" customFormat="false" ht="15" hidden="false" customHeight="true" outlineLevel="0" collapsed="false">
      <c r="A1047" s="282" t="s">
        <v>2769</v>
      </c>
      <c r="B1047" s="283" t="s">
        <v>3302</v>
      </c>
      <c r="C1047" s="284" t="s">
        <v>109</v>
      </c>
      <c r="D1047" s="284" t="s">
        <v>3303</v>
      </c>
      <c r="E1047" s="284" t="s">
        <v>2768</v>
      </c>
      <c r="F1047" s="284"/>
      <c r="G1047" s="285" t="s">
        <v>2798</v>
      </c>
      <c r="H1047" s="286" t="n">
        <v>1.4</v>
      </c>
      <c r="I1047" s="287" t="n">
        <v>16.32</v>
      </c>
      <c r="J1047" s="288" t="n">
        <v>22.84</v>
      </c>
    </row>
    <row r="1048" customFormat="false" ht="63.75" hidden="false" customHeight="true" outlineLevel="0" collapsed="false">
      <c r="A1048" s="282" t="s">
        <v>2769</v>
      </c>
      <c r="B1048" s="283" t="s">
        <v>3304</v>
      </c>
      <c r="C1048" s="284" t="s">
        <v>109</v>
      </c>
      <c r="D1048" s="284" t="s">
        <v>3305</v>
      </c>
      <c r="E1048" s="284" t="s">
        <v>3006</v>
      </c>
      <c r="F1048" s="284"/>
      <c r="G1048" s="285" t="s">
        <v>168</v>
      </c>
      <c r="H1048" s="286" t="n">
        <v>1</v>
      </c>
      <c r="I1048" s="287" t="n">
        <v>680.77</v>
      </c>
      <c r="J1048" s="288" t="n">
        <v>680.77</v>
      </c>
    </row>
    <row r="1049" customFormat="false" ht="25.5" hidden="false" customHeight="true" outlineLevel="0" collapsed="false">
      <c r="A1049" s="282" t="s">
        <v>2769</v>
      </c>
      <c r="B1049" s="283" t="s">
        <v>2906</v>
      </c>
      <c r="C1049" s="284" t="s">
        <v>109</v>
      </c>
      <c r="D1049" s="284" t="s">
        <v>2907</v>
      </c>
      <c r="E1049" s="284" t="s">
        <v>2768</v>
      </c>
      <c r="F1049" s="284"/>
      <c r="G1049" s="285" t="s">
        <v>2798</v>
      </c>
      <c r="H1049" s="286" t="n">
        <v>1.4</v>
      </c>
      <c r="I1049" s="287" t="n">
        <v>17.42</v>
      </c>
      <c r="J1049" s="288" t="n">
        <v>24.38</v>
      </c>
    </row>
    <row r="1050" customFormat="false" ht="25.5" hidden="false" customHeight="true" outlineLevel="0" collapsed="false">
      <c r="A1050" s="259" t="s">
        <v>2725</v>
      </c>
      <c r="B1050" s="260" t="s">
        <v>3306</v>
      </c>
      <c r="C1050" s="261" t="s">
        <v>109</v>
      </c>
      <c r="D1050" s="261" t="s">
        <v>3307</v>
      </c>
      <c r="E1050" s="261" t="s">
        <v>2728</v>
      </c>
      <c r="F1050" s="261"/>
      <c r="G1050" s="262" t="s">
        <v>168</v>
      </c>
      <c r="H1050" s="263" t="n">
        <v>1</v>
      </c>
      <c r="I1050" s="264" t="n">
        <v>1259.43</v>
      </c>
      <c r="J1050" s="265" t="n">
        <v>1259.43</v>
      </c>
    </row>
    <row r="1051" customFormat="false" ht="51" hidden="false" customHeight="true" outlineLevel="0" collapsed="false">
      <c r="A1051" s="259" t="s">
        <v>2725</v>
      </c>
      <c r="B1051" s="260" t="s">
        <v>3308</v>
      </c>
      <c r="C1051" s="261" t="s">
        <v>109</v>
      </c>
      <c r="D1051" s="261" t="s">
        <v>3309</v>
      </c>
      <c r="E1051" s="261" t="s">
        <v>2728</v>
      </c>
      <c r="F1051" s="261"/>
      <c r="G1051" s="262" t="s">
        <v>168</v>
      </c>
      <c r="H1051" s="263" t="n">
        <v>1</v>
      </c>
      <c r="I1051" s="264" t="n">
        <v>113.7</v>
      </c>
      <c r="J1051" s="265" t="n">
        <v>113.7</v>
      </c>
    </row>
    <row r="1052" customFormat="false" ht="25.5" hidden="false" customHeight="true" outlineLevel="0" collapsed="false">
      <c r="A1052" s="259" t="s">
        <v>2725</v>
      </c>
      <c r="B1052" s="260" t="s">
        <v>3310</v>
      </c>
      <c r="C1052" s="261" t="s">
        <v>109</v>
      </c>
      <c r="D1052" s="261" t="s">
        <v>3311</v>
      </c>
      <c r="E1052" s="261" t="s">
        <v>2728</v>
      </c>
      <c r="F1052" s="261"/>
      <c r="G1052" s="262" t="s">
        <v>164</v>
      </c>
      <c r="H1052" s="263" t="n">
        <v>2.1</v>
      </c>
      <c r="I1052" s="264" t="n">
        <v>172.81</v>
      </c>
      <c r="J1052" s="265" t="n">
        <v>362.9</v>
      </c>
    </row>
    <row r="1053" customFormat="false" ht="15" hidden="false" customHeight="false" outlineLevel="0" collapsed="false">
      <c r="A1053" s="266"/>
      <c r="B1053" s="267"/>
      <c r="C1053" s="267"/>
      <c r="D1053" s="267"/>
      <c r="E1053" s="267" t="s">
        <v>2748</v>
      </c>
      <c r="F1053" s="268" t="n">
        <v>203.29</v>
      </c>
      <c r="G1053" s="267" t="s">
        <v>2749</v>
      </c>
      <c r="H1053" s="268" t="n">
        <v>0</v>
      </c>
      <c r="I1053" s="267" t="s">
        <v>2750</v>
      </c>
      <c r="J1053" s="269" t="n">
        <v>203.29</v>
      </c>
    </row>
    <row r="1054" customFormat="false" ht="25.5" hidden="false" customHeight="true" outlineLevel="0" collapsed="false">
      <c r="A1054" s="266"/>
      <c r="B1054" s="267"/>
      <c r="C1054" s="267"/>
      <c r="D1054" s="267"/>
      <c r="E1054" s="267" t="s">
        <v>2751</v>
      </c>
      <c r="F1054" s="268" t="n">
        <v>661.83</v>
      </c>
      <c r="G1054" s="267"/>
      <c r="H1054" s="267" t="s">
        <v>2752</v>
      </c>
      <c r="I1054" s="267"/>
      <c r="J1054" s="269" t="n">
        <v>3125.85</v>
      </c>
    </row>
    <row r="1055" customFormat="false" ht="15" hidden="false" customHeight="true" outlineLevel="0" collapsed="false">
      <c r="A1055" s="270" t="s">
        <v>2753</v>
      </c>
      <c r="B1055" s="270"/>
      <c r="C1055" s="270"/>
      <c r="D1055" s="270"/>
      <c r="E1055" s="270"/>
      <c r="F1055" s="270"/>
      <c r="G1055" s="270"/>
      <c r="H1055" s="270"/>
      <c r="I1055" s="270"/>
      <c r="J1055" s="270"/>
    </row>
    <row r="1056" customFormat="false" ht="15.75" hidden="false" customHeight="true" outlineLevel="0" collapsed="false">
      <c r="A1056" s="271" t="s">
        <v>3312</v>
      </c>
      <c r="B1056" s="271"/>
      <c r="C1056" s="271"/>
      <c r="D1056" s="271"/>
      <c r="E1056" s="271"/>
      <c r="F1056" s="271"/>
      <c r="G1056" s="271"/>
      <c r="H1056" s="271"/>
      <c r="I1056" s="271"/>
      <c r="J1056" s="271"/>
    </row>
    <row r="1057" customFormat="false" ht="15.75" hidden="false" customHeight="false" outlineLevel="0" collapsed="false">
      <c r="A1057" s="272"/>
      <c r="B1057" s="273"/>
      <c r="C1057" s="273"/>
      <c r="D1057" s="273"/>
      <c r="E1057" s="273"/>
      <c r="F1057" s="273"/>
      <c r="G1057" s="273"/>
      <c r="H1057" s="273"/>
      <c r="I1057" s="273"/>
      <c r="J1057" s="274"/>
    </row>
    <row r="1058" customFormat="false" ht="51" hidden="false" customHeight="true" outlineLevel="0" collapsed="false">
      <c r="A1058" s="275" t="s">
        <v>2723</v>
      </c>
      <c r="B1058" s="276" t="s">
        <v>1094</v>
      </c>
      <c r="C1058" s="277" t="s">
        <v>203</v>
      </c>
      <c r="D1058" s="277" t="s">
        <v>1095</v>
      </c>
      <c r="E1058" s="277" t="s">
        <v>3006</v>
      </c>
      <c r="F1058" s="277"/>
      <c r="G1058" s="278" t="s">
        <v>168</v>
      </c>
      <c r="H1058" s="279" t="n">
        <v>1</v>
      </c>
      <c r="I1058" s="280" t="n">
        <v>4541.55</v>
      </c>
      <c r="J1058" s="281" t="n">
        <v>4541.55</v>
      </c>
    </row>
    <row r="1059" customFormat="false" ht="15" hidden="false" customHeight="true" outlineLevel="0" collapsed="false">
      <c r="A1059" s="282" t="s">
        <v>2769</v>
      </c>
      <c r="B1059" s="283" t="s">
        <v>3302</v>
      </c>
      <c r="C1059" s="284" t="s">
        <v>109</v>
      </c>
      <c r="D1059" s="284" t="s">
        <v>3303</v>
      </c>
      <c r="E1059" s="284" t="s">
        <v>2768</v>
      </c>
      <c r="F1059" s="284"/>
      <c r="G1059" s="285" t="s">
        <v>2798</v>
      </c>
      <c r="H1059" s="286" t="n">
        <v>2.1</v>
      </c>
      <c r="I1059" s="287" t="n">
        <v>16.32</v>
      </c>
      <c r="J1059" s="288" t="n">
        <v>34.27</v>
      </c>
    </row>
    <row r="1060" customFormat="false" ht="63.75" hidden="false" customHeight="true" outlineLevel="0" collapsed="false">
      <c r="A1060" s="282" t="s">
        <v>2769</v>
      </c>
      <c r="B1060" s="283" t="s">
        <v>3304</v>
      </c>
      <c r="C1060" s="284" t="s">
        <v>109</v>
      </c>
      <c r="D1060" s="284" t="s">
        <v>3305</v>
      </c>
      <c r="E1060" s="284" t="s">
        <v>3006</v>
      </c>
      <c r="F1060" s="284"/>
      <c r="G1060" s="285" t="s">
        <v>168</v>
      </c>
      <c r="H1060" s="286" t="n">
        <v>2</v>
      </c>
      <c r="I1060" s="287" t="n">
        <v>680.77</v>
      </c>
      <c r="J1060" s="288" t="n">
        <v>1361.54</v>
      </c>
    </row>
    <row r="1061" customFormat="false" ht="25.5" hidden="false" customHeight="true" outlineLevel="0" collapsed="false">
      <c r="A1061" s="282" t="s">
        <v>2769</v>
      </c>
      <c r="B1061" s="283" t="s">
        <v>2906</v>
      </c>
      <c r="C1061" s="284" t="s">
        <v>109</v>
      </c>
      <c r="D1061" s="284" t="s">
        <v>2907</v>
      </c>
      <c r="E1061" s="284" t="s">
        <v>2768</v>
      </c>
      <c r="F1061" s="284"/>
      <c r="G1061" s="285" t="s">
        <v>2798</v>
      </c>
      <c r="H1061" s="286" t="n">
        <v>2.1</v>
      </c>
      <c r="I1061" s="287" t="n">
        <v>17.42</v>
      </c>
      <c r="J1061" s="288" t="n">
        <v>36.58</v>
      </c>
    </row>
    <row r="1062" customFormat="false" ht="25.5" hidden="false" customHeight="true" outlineLevel="0" collapsed="false">
      <c r="A1062" s="259" t="s">
        <v>2725</v>
      </c>
      <c r="B1062" s="260" t="s">
        <v>3306</v>
      </c>
      <c r="C1062" s="261" t="s">
        <v>109</v>
      </c>
      <c r="D1062" s="261" t="s">
        <v>3307</v>
      </c>
      <c r="E1062" s="261" t="s">
        <v>2728</v>
      </c>
      <c r="F1062" s="261"/>
      <c r="G1062" s="262" t="s">
        <v>168</v>
      </c>
      <c r="H1062" s="263" t="n">
        <v>2</v>
      </c>
      <c r="I1062" s="264" t="n">
        <v>1259.43</v>
      </c>
      <c r="J1062" s="265" t="n">
        <v>2518.86</v>
      </c>
    </row>
    <row r="1063" customFormat="false" ht="51" hidden="false" customHeight="true" outlineLevel="0" collapsed="false">
      <c r="A1063" s="259" t="s">
        <v>2725</v>
      </c>
      <c r="B1063" s="260" t="s">
        <v>3308</v>
      </c>
      <c r="C1063" s="261" t="s">
        <v>109</v>
      </c>
      <c r="D1063" s="261" t="s">
        <v>3309</v>
      </c>
      <c r="E1063" s="261" t="s">
        <v>2728</v>
      </c>
      <c r="F1063" s="261"/>
      <c r="G1063" s="262" t="s">
        <v>168</v>
      </c>
      <c r="H1063" s="263" t="n">
        <v>2</v>
      </c>
      <c r="I1063" s="264" t="n">
        <v>113.7</v>
      </c>
      <c r="J1063" s="265" t="n">
        <v>227.4</v>
      </c>
    </row>
    <row r="1064" customFormat="false" ht="25.5" hidden="false" customHeight="true" outlineLevel="0" collapsed="false">
      <c r="A1064" s="259" t="s">
        <v>2725</v>
      </c>
      <c r="B1064" s="260" t="s">
        <v>3310</v>
      </c>
      <c r="C1064" s="261" t="s">
        <v>109</v>
      </c>
      <c r="D1064" s="261" t="s">
        <v>3311</v>
      </c>
      <c r="E1064" s="261" t="s">
        <v>2728</v>
      </c>
      <c r="F1064" s="261"/>
      <c r="G1064" s="262" t="s">
        <v>164</v>
      </c>
      <c r="H1064" s="263" t="n">
        <v>2.1</v>
      </c>
      <c r="I1064" s="264" t="n">
        <v>172.81</v>
      </c>
      <c r="J1064" s="265" t="n">
        <v>362.9</v>
      </c>
    </row>
    <row r="1065" customFormat="false" ht="15" hidden="false" customHeight="false" outlineLevel="0" collapsed="false">
      <c r="A1065" s="266"/>
      <c r="B1065" s="267"/>
      <c r="C1065" s="267"/>
      <c r="D1065" s="267"/>
      <c r="E1065" s="267" t="s">
        <v>2748</v>
      </c>
      <c r="F1065" s="268" t="n">
        <v>391.64</v>
      </c>
      <c r="G1065" s="267" t="s">
        <v>2749</v>
      </c>
      <c r="H1065" s="268" t="n">
        <v>0</v>
      </c>
      <c r="I1065" s="267" t="s">
        <v>2750</v>
      </c>
      <c r="J1065" s="269" t="n">
        <v>391.64</v>
      </c>
    </row>
    <row r="1066" customFormat="false" ht="25.5" hidden="false" customHeight="true" outlineLevel="0" collapsed="false">
      <c r="A1066" s="266"/>
      <c r="B1066" s="267"/>
      <c r="C1066" s="267"/>
      <c r="D1066" s="267"/>
      <c r="E1066" s="267" t="s">
        <v>2751</v>
      </c>
      <c r="F1066" s="268" t="n">
        <v>1219.86</v>
      </c>
      <c r="G1066" s="267"/>
      <c r="H1066" s="267" t="s">
        <v>2752</v>
      </c>
      <c r="I1066" s="267"/>
      <c r="J1066" s="269" t="n">
        <v>5761.41</v>
      </c>
    </row>
    <row r="1067" customFormat="false" ht="15" hidden="false" customHeight="true" outlineLevel="0" collapsed="false">
      <c r="A1067" s="270" t="s">
        <v>2753</v>
      </c>
      <c r="B1067" s="270"/>
      <c r="C1067" s="270"/>
      <c r="D1067" s="270"/>
      <c r="E1067" s="270"/>
      <c r="F1067" s="270"/>
      <c r="G1067" s="270"/>
      <c r="H1067" s="270"/>
      <c r="I1067" s="270"/>
      <c r="J1067" s="270"/>
    </row>
    <row r="1068" customFormat="false" ht="15.75" hidden="false" customHeight="true" outlineLevel="0" collapsed="false">
      <c r="A1068" s="271" t="s">
        <v>3312</v>
      </c>
      <c r="B1068" s="271"/>
      <c r="C1068" s="271"/>
      <c r="D1068" s="271"/>
      <c r="E1068" s="271"/>
      <c r="F1068" s="271"/>
      <c r="G1068" s="271"/>
      <c r="H1068" s="271"/>
      <c r="I1068" s="271"/>
      <c r="J1068" s="271"/>
    </row>
    <row r="1069" customFormat="false" ht="15.75" hidden="false" customHeight="false" outlineLevel="0" collapsed="false">
      <c r="A1069" s="272"/>
      <c r="B1069" s="273"/>
      <c r="C1069" s="273"/>
      <c r="D1069" s="273"/>
      <c r="E1069" s="273"/>
      <c r="F1069" s="273"/>
      <c r="G1069" s="273"/>
      <c r="H1069" s="273"/>
      <c r="I1069" s="273"/>
      <c r="J1069" s="274"/>
    </row>
    <row r="1070" customFormat="false" ht="51" hidden="false" customHeight="true" outlineLevel="0" collapsed="false">
      <c r="A1070" s="275" t="s">
        <v>2723</v>
      </c>
      <c r="B1070" s="276" t="s">
        <v>1097</v>
      </c>
      <c r="C1070" s="277" t="s">
        <v>203</v>
      </c>
      <c r="D1070" s="277" t="s">
        <v>1098</v>
      </c>
      <c r="E1070" s="277" t="s">
        <v>3006</v>
      </c>
      <c r="F1070" s="277"/>
      <c r="G1070" s="278" t="s">
        <v>168</v>
      </c>
      <c r="H1070" s="279" t="n">
        <v>1</v>
      </c>
      <c r="I1070" s="280" t="n">
        <v>913.49</v>
      </c>
      <c r="J1070" s="281" t="n">
        <v>913.49</v>
      </c>
    </row>
    <row r="1071" customFormat="false" ht="38.25" hidden="false" customHeight="true" outlineLevel="0" collapsed="false">
      <c r="A1071" s="282" t="s">
        <v>2769</v>
      </c>
      <c r="B1071" s="283" t="s">
        <v>3313</v>
      </c>
      <c r="C1071" s="284" t="s">
        <v>203</v>
      </c>
      <c r="D1071" s="284" t="s">
        <v>3314</v>
      </c>
      <c r="E1071" s="284" t="s">
        <v>3006</v>
      </c>
      <c r="F1071" s="284"/>
      <c r="G1071" s="285" t="s">
        <v>168</v>
      </c>
      <c r="H1071" s="286" t="n">
        <v>1</v>
      </c>
      <c r="I1071" s="287" t="n">
        <v>68.7</v>
      </c>
      <c r="J1071" s="288" t="n">
        <v>68.7</v>
      </c>
    </row>
    <row r="1072" customFormat="false" ht="51" hidden="false" customHeight="true" outlineLevel="0" collapsed="false">
      <c r="A1072" s="282" t="s">
        <v>2769</v>
      </c>
      <c r="B1072" s="283" t="s">
        <v>3315</v>
      </c>
      <c r="C1072" s="284" t="s">
        <v>203</v>
      </c>
      <c r="D1072" s="284" t="s">
        <v>3316</v>
      </c>
      <c r="E1072" s="284" t="s">
        <v>3006</v>
      </c>
      <c r="F1072" s="284"/>
      <c r="G1072" s="285" t="s">
        <v>164</v>
      </c>
      <c r="H1072" s="286" t="n">
        <v>1.47</v>
      </c>
      <c r="I1072" s="287" t="n">
        <v>574.69</v>
      </c>
      <c r="J1072" s="288" t="n">
        <v>844.79</v>
      </c>
    </row>
    <row r="1073" customFormat="false" ht="15" hidden="false" customHeight="false" outlineLevel="0" collapsed="false">
      <c r="A1073" s="266"/>
      <c r="B1073" s="267"/>
      <c r="C1073" s="267"/>
      <c r="D1073" s="267"/>
      <c r="E1073" s="267" t="s">
        <v>2748</v>
      </c>
      <c r="F1073" s="268" t="n">
        <v>29.84</v>
      </c>
      <c r="G1073" s="267" t="s">
        <v>2749</v>
      </c>
      <c r="H1073" s="268" t="n">
        <v>0</v>
      </c>
      <c r="I1073" s="267" t="s">
        <v>2750</v>
      </c>
      <c r="J1073" s="269" t="n">
        <v>29.84</v>
      </c>
    </row>
    <row r="1074" customFormat="false" ht="26.25" hidden="false" customHeight="true" outlineLevel="0" collapsed="false">
      <c r="A1074" s="266"/>
      <c r="B1074" s="267"/>
      <c r="C1074" s="267"/>
      <c r="D1074" s="267"/>
      <c r="E1074" s="267" t="s">
        <v>2751</v>
      </c>
      <c r="F1074" s="268" t="n">
        <v>245.36</v>
      </c>
      <c r="G1074" s="267"/>
      <c r="H1074" s="267" t="s">
        <v>2752</v>
      </c>
      <c r="I1074" s="267"/>
      <c r="J1074" s="269" t="n">
        <v>1158.85</v>
      </c>
    </row>
    <row r="1075" customFormat="false" ht="15.75" hidden="false" customHeight="false" outlineLevel="0" collapsed="false">
      <c r="A1075" s="272"/>
      <c r="B1075" s="273"/>
      <c r="C1075" s="273"/>
      <c r="D1075" s="273"/>
      <c r="E1075" s="273"/>
      <c r="F1075" s="273"/>
      <c r="G1075" s="273"/>
      <c r="H1075" s="273"/>
      <c r="I1075" s="273"/>
      <c r="J1075" s="274"/>
    </row>
    <row r="1076" customFormat="false" ht="51" hidden="false" customHeight="true" outlineLevel="0" collapsed="false">
      <c r="A1076" s="275" t="s">
        <v>2723</v>
      </c>
      <c r="B1076" s="276" t="s">
        <v>1100</v>
      </c>
      <c r="C1076" s="277" t="s">
        <v>203</v>
      </c>
      <c r="D1076" s="277" t="s">
        <v>1101</v>
      </c>
      <c r="E1076" s="277" t="s">
        <v>3006</v>
      </c>
      <c r="F1076" s="277"/>
      <c r="G1076" s="278" t="s">
        <v>168</v>
      </c>
      <c r="H1076" s="279" t="n">
        <v>1</v>
      </c>
      <c r="I1076" s="280" t="n">
        <v>1034.17</v>
      </c>
      <c r="J1076" s="281" t="n">
        <v>1034.17</v>
      </c>
    </row>
    <row r="1077" customFormat="false" ht="38.25" hidden="false" customHeight="true" outlineLevel="0" collapsed="false">
      <c r="A1077" s="282" t="s">
        <v>2769</v>
      </c>
      <c r="B1077" s="283" t="s">
        <v>3313</v>
      </c>
      <c r="C1077" s="284" t="s">
        <v>203</v>
      </c>
      <c r="D1077" s="284" t="s">
        <v>3314</v>
      </c>
      <c r="E1077" s="284" t="s">
        <v>3006</v>
      </c>
      <c r="F1077" s="284"/>
      <c r="G1077" s="285" t="s">
        <v>168</v>
      </c>
      <c r="H1077" s="286" t="n">
        <v>1</v>
      </c>
      <c r="I1077" s="287" t="n">
        <v>68.7</v>
      </c>
      <c r="J1077" s="288" t="n">
        <v>68.7</v>
      </c>
    </row>
    <row r="1078" customFormat="false" ht="51" hidden="false" customHeight="true" outlineLevel="0" collapsed="false">
      <c r="A1078" s="282" t="s">
        <v>2769</v>
      </c>
      <c r="B1078" s="283" t="s">
        <v>3315</v>
      </c>
      <c r="C1078" s="284" t="s">
        <v>203</v>
      </c>
      <c r="D1078" s="284" t="s">
        <v>3316</v>
      </c>
      <c r="E1078" s="284" t="s">
        <v>3006</v>
      </c>
      <c r="F1078" s="284"/>
      <c r="G1078" s="285" t="s">
        <v>164</v>
      </c>
      <c r="H1078" s="286" t="n">
        <v>1.68</v>
      </c>
      <c r="I1078" s="287" t="n">
        <v>574.69</v>
      </c>
      <c r="J1078" s="288" t="n">
        <v>965.47</v>
      </c>
    </row>
    <row r="1079" customFormat="false" ht="15" hidden="false" customHeight="false" outlineLevel="0" collapsed="false">
      <c r="A1079" s="266"/>
      <c r="B1079" s="267"/>
      <c r="C1079" s="267"/>
      <c r="D1079" s="267"/>
      <c r="E1079" s="267" t="s">
        <v>2748</v>
      </c>
      <c r="F1079" s="268" t="n">
        <v>31.38</v>
      </c>
      <c r="G1079" s="267" t="s">
        <v>2749</v>
      </c>
      <c r="H1079" s="268" t="n">
        <v>0</v>
      </c>
      <c r="I1079" s="267" t="s">
        <v>2750</v>
      </c>
      <c r="J1079" s="269" t="n">
        <v>31.38</v>
      </c>
    </row>
    <row r="1080" customFormat="false" ht="26.25" hidden="false" customHeight="true" outlineLevel="0" collapsed="false">
      <c r="A1080" s="266"/>
      <c r="B1080" s="267"/>
      <c r="C1080" s="267"/>
      <c r="D1080" s="267"/>
      <c r="E1080" s="267" t="s">
        <v>2751</v>
      </c>
      <c r="F1080" s="268" t="n">
        <v>277.77</v>
      </c>
      <c r="G1080" s="267"/>
      <c r="H1080" s="267" t="s">
        <v>2752</v>
      </c>
      <c r="I1080" s="267"/>
      <c r="J1080" s="269" t="n">
        <v>1311.94</v>
      </c>
    </row>
    <row r="1081" customFormat="false" ht="15.75" hidden="false" customHeight="false" outlineLevel="0" collapsed="false">
      <c r="A1081" s="272"/>
      <c r="B1081" s="273"/>
      <c r="C1081" s="273"/>
      <c r="D1081" s="273"/>
      <c r="E1081" s="273"/>
      <c r="F1081" s="273"/>
      <c r="G1081" s="273"/>
      <c r="H1081" s="273"/>
      <c r="I1081" s="273"/>
      <c r="J1081" s="274"/>
    </row>
    <row r="1082" customFormat="false" ht="63.75" hidden="false" customHeight="true" outlineLevel="0" collapsed="false">
      <c r="A1082" s="275" t="s">
        <v>2723</v>
      </c>
      <c r="B1082" s="276" t="s">
        <v>1105</v>
      </c>
      <c r="C1082" s="277" t="s">
        <v>203</v>
      </c>
      <c r="D1082" s="277" t="s">
        <v>1106</v>
      </c>
      <c r="E1082" s="277" t="s">
        <v>3006</v>
      </c>
      <c r="F1082" s="277"/>
      <c r="G1082" s="278" t="s">
        <v>168</v>
      </c>
      <c r="H1082" s="279" t="n">
        <v>1</v>
      </c>
      <c r="I1082" s="280" t="n">
        <v>370.72</v>
      </c>
      <c r="J1082" s="281" t="n">
        <v>370.72</v>
      </c>
    </row>
    <row r="1083" customFormat="false" ht="51" hidden="false" customHeight="true" outlineLevel="0" collapsed="false">
      <c r="A1083" s="282" t="s">
        <v>2769</v>
      </c>
      <c r="B1083" s="283" t="s">
        <v>3317</v>
      </c>
      <c r="C1083" s="284" t="s">
        <v>203</v>
      </c>
      <c r="D1083" s="284" t="s">
        <v>3318</v>
      </c>
      <c r="E1083" s="284" t="s">
        <v>3006</v>
      </c>
      <c r="F1083" s="284"/>
      <c r="G1083" s="285" t="s">
        <v>164</v>
      </c>
      <c r="H1083" s="286" t="n">
        <v>0.6</v>
      </c>
      <c r="I1083" s="287" t="n">
        <v>617.87</v>
      </c>
      <c r="J1083" s="288" t="n">
        <v>370.72</v>
      </c>
    </row>
    <row r="1084" customFormat="false" ht="15" hidden="false" customHeight="false" outlineLevel="0" collapsed="false">
      <c r="A1084" s="266"/>
      <c r="B1084" s="267"/>
      <c r="C1084" s="267"/>
      <c r="D1084" s="267"/>
      <c r="E1084" s="267" t="s">
        <v>2748</v>
      </c>
      <c r="F1084" s="268" t="n">
        <v>33.87</v>
      </c>
      <c r="G1084" s="267" t="s">
        <v>2749</v>
      </c>
      <c r="H1084" s="268" t="n">
        <v>0</v>
      </c>
      <c r="I1084" s="267" t="s">
        <v>2750</v>
      </c>
      <c r="J1084" s="269" t="n">
        <v>33.87</v>
      </c>
    </row>
    <row r="1085" customFormat="false" ht="26.25" hidden="false" customHeight="true" outlineLevel="0" collapsed="false">
      <c r="A1085" s="266"/>
      <c r="B1085" s="267"/>
      <c r="C1085" s="267"/>
      <c r="D1085" s="267"/>
      <c r="E1085" s="267" t="s">
        <v>2751</v>
      </c>
      <c r="F1085" s="268" t="n">
        <v>99.57</v>
      </c>
      <c r="G1085" s="267"/>
      <c r="H1085" s="267" t="s">
        <v>2752</v>
      </c>
      <c r="I1085" s="267"/>
      <c r="J1085" s="269" t="n">
        <v>470.29</v>
      </c>
    </row>
    <row r="1086" customFormat="false" ht="15.75" hidden="false" customHeight="false" outlineLevel="0" collapsed="false">
      <c r="A1086" s="272"/>
      <c r="B1086" s="273"/>
      <c r="C1086" s="273"/>
      <c r="D1086" s="273"/>
      <c r="E1086" s="273"/>
      <c r="F1086" s="273"/>
      <c r="G1086" s="273"/>
      <c r="H1086" s="273"/>
      <c r="I1086" s="273"/>
      <c r="J1086" s="274"/>
    </row>
    <row r="1087" customFormat="false" ht="63.75" hidden="false" customHeight="true" outlineLevel="0" collapsed="false">
      <c r="A1087" s="275" t="s">
        <v>2723</v>
      </c>
      <c r="B1087" s="276" t="s">
        <v>1108</v>
      </c>
      <c r="C1087" s="277" t="s">
        <v>203</v>
      </c>
      <c r="D1087" s="277" t="s">
        <v>1109</v>
      </c>
      <c r="E1087" s="277" t="s">
        <v>3006</v>
      </c>
      <c r="F1087" s="277"/>
      <c r="G1087" s="278" t="s">
        <v>168</v>
      </c>
      <c r="H1087" s="279" t="n">
        <v>1</v>
      </c>
      <c r="I1087" s="280" t="n">
        <v>889.73</v>
      </c>
      <c r="J1087" s="281" t="n">
        <v>889.73</v>
      </c>
    </row>
    <row r="1088" customFormat="false" ht="51" hidden="false" customHeight="true" outlineLevel="0" collapsed="false">
      <c r="A1088" s="282" t="s">
        <v>2769</v>
      </c>
      <c r="B1088" s="283" t="s">
        <v>3317</v>
      </c>
      <c r="C1088" s="284" t="s">
        <v>203</v>
      </c>
      <c r="D1088" s="284" t="s">
        <v>3318</v>
      </c>
      <c r="E1088" s="284" t="s">
        <v>3006</v>
      </c>
      <c r="F1088" s="284"/>
      <c r="G1088" s="285" t="s">
        <v>164</v>
      </c>
      <c r="H1088" s="286" t="n">
        <v>1.44</v>
      </c>
      <c r="I1088" s="287" t="n">
        <v>617.87</v>
      </c>
      <c r="J1088" s="288" t="n">
        <v>889.73</v>
      </c>
    </row>
    <row r="1089" customFormat="false" ht="15" hidden="false" customHeight="false" outlineLevel="0" collapsed="false">
      <c r="A1089" s="266"/>
      <c r="B1089" s="267"/>
      <c r="C1089" s="267"/>
      <c r="D1089" s="267"/>
      <c r="E1089" s="267" t="s">
        <v>2748</v>
      </c>
      <c r="F1089" s="268" t="n">
        <v>81.3</v>
      </c>
      <c r="G1089" s="267" t="s">
        <v>2749</v>
      </c>
      <c r="H1089" s="268" t="n">
        <v>0</v>
      </c>
      <c r="I1089" s="267" t="s">
        <v>2750</v>
      </c>
      <c r="J1089" s="269" t="n">
        <v>81.3</v>
      </c>
    </row>
    <row r="1090" customFormat="false" ht="26.25" hidden="false" customHeight="true" outlineLevel="0" collapsed="false">
      <c r="A1090" s="266"/>
      <c r="B1090" s="267"/>
      <c r="C1090" s="267"/>
      <c r="D1090" s="267"/>
      <c r="E1090" s="267" t="s">
        <v>2751</v>
      </c>
      <c r="F1090" s="268" t="n">
        <v>238.98</v>
      </c>
      <c r="G1090" s="267"/>
      <c r="H1090" s="267" t="s">
        <v>2752</v>
      </c>
      <c r="I1090" s="267"/>
      <c r="J1090" s="269" t="n">
        <v>1128.71</v>
      </c>
    </row>
    <row r="1091" customFormat="false" ht="15.75" hidden="false" customHeight="false" outlineLevel="0" collapsed="false">
      <c r="A1091" s="272"/>
      <c r="B1091" s="273"/>
      <c r="C1091" s="273"/>
      <c r="D1091" s="273"/>
      <c r="E1091" s="273"/>
      <c r="F1091" s="273"/>
      <c r="G1091" s="273"/>
      <c r="H1091" s="273"/>
      <c r="I1091" s="273"/>
      <c r="J1091" s="274"/>
    </row>
    <row r="1092" customFormat="false" ht="63.75" hidden="false" customHeight="true" outlineLevel="0" collapsed="false">
      <c r="A1092" s="275" t="s">
        <v>2723</v>
      </c>
      <c r="B1092" s="276" t="s">
        <v>1111</v>
      </c>
      <c r="C1092" s="277" t="s">
        <v>203</v>
      </c>
      <c r="D1092" s="277" t="s">
        <v>1112</v>
      </c>
      <c r="E1092" s="277" t="s">
        <v>3006</v>
      </c>
      <c r="F1092" s="277"/>
      <c r="G1092" s="278" t="s">
        <v>168</v>
      </c>
      <c r="H1092" s="279" t="n">
        <v>1</v>
      </c>
      <c r="I1092" s="280" t="n">
        <v>2372.62</v>
      </c>
      <c r="J1092" s="281" t="n">
        <v>2372.62</v>
      </c>
    </row>
    <row r="1093" customFormat="false" ht="51" hidden="false" customHeight="true" outlineLevel="0" collapsed="false">
      <c r="A1093" s="282" t="s">
        <v>2769</v>
      </c>
      <c r="B1093" s="283" t="s">
        <v>3319</v>
      </c>
      <c r="C1093" s="284" t="s">
        <v>203</v>
      </c>
      <c r="D1093" s="284" t="s">
        <v>3320</v>
      </c>
      <c r="E1093" s="284" t="s">
        <v>3006</v>
      </c>
      <c r="F1093" s="284"/>
      <c r="G1093" s="285" t="s">
        <v>164</v>
      </c>
      <c r="H1093" s="286" t="n">
        <v>1.92</v>
      </c>
      <c r="I1093" s="287" t="n">
        <v>617.87</v>
      </c>
      <c r="J1093" s="288" t="n">
        <v>1186.31</v>
      </c>
    </row>
    <row r="1094" customFormat="false" ht="51" hidden="false" customHeight="true" outlineLevel="0" collapsed="false">
      <c r="A1094" s="282" t="s">
        <v>2769</v>
      </c>
      <c r="B1094" s="283" t="s">
        <v>3317</v>
      </c>
      <c r="C1094" s="284" t="s">
        <v>203</v>
      </c>
      <c r="D1094" s="284" t="s">
        <v>3318</v>
      </c>
      <c r="E1094" s="284" t="s">
        <v>3006</v>
      </c>
      <c r="F1094" s="284"/>
      <c r="G1094" s="285" t="s">
        <v>164</v>
      </c>
      <c r="H1094" s="286" t="n">
        <v>1.92</v>
      </c>
      <c r="I1094" s="287" t="n">
        <v>617.87</v>
      </c>
      <c r="J1094" s="288" t="n">
        <v>1186.31</v>
      </c>
    </row>
    <row r="1095" customFormat="false" ht="15" hidden="false" customHeight="false" outlineLevel="0" collapsed="false">
      <c r="A1095" s="266"/>
      <c r="B1095" s="267"/>
      <c r="C1095" s="267"/>
      <c r="D1095" s="267"/>
      <c r="E1095" s="267" t="s">
        <v>2748</v>
      </c>
      <c r="F1095" s="268" t="n">
        <v>216.8</v>
      </c>
      <c r="G1095" s="267" t="s">
        <v>2749</v>
      </c>
      <c r="H1095" s="268" t="n">
        <v>0</v>
      </c>
      <c r="I1095" s="267" t="s">
        <v>2750</v>
      </c>
      <c r="J1095" s="269" t="n">
        <v>216.8</v>
      </c>
    </row>
    <row r="1096" customFormat="false" ht="26.25" hidden="false" customHeight="true" outlineLevel="0" collapsed="false">
      <c r="A1096" s="266"/>
      <c r="B1096" s="267"/>
      <c r="C1096" s="267"/>
      <c r="D1096" s="267"/>
      <c r="E1096" s="267" t="s">
        <v>2751</v>
      </c>
      <c r="F1096" s="268" t="n">
        <v>637.28</v>
      </c>
      <c r="G1096" s="267"/>
      <c r="H1096" s="267" t="s">
        <v>2752</v>
      </c>
      <c r="I1096" s="267"/>
      <c r="J1096" s="269" t="n">
        <v>3009.9</v>
      </c>
    </row>
    <row r="1097" customFormat="false" ht="15.75" hidden="false" customHeight="false" outlineLevel="0" collapsed="false">
      <c r="A1097" s="272"/>
      <c r="B1097" s="273"/>
      <c r="C1097" s="273"/>
      <c r="D1097" s="273"/>
      <c r="E1097" s="273"/>
      <c r="F1097" s="273"/>
      <c r="G1097" s="273"/>
      <c r="H1097" s="273"/>
      <c r="I1097" s="273"/>
      <c r="J1097" s="274"/>
    </row>
    <row r="1098" customFormat="false" ht="63.75" hidden="false" customHeight="true" outlineLevel="0" collapsed="false">
      <c r="A1098" s="275" t="s">
        <v>2723</v>
      </c>
      <c r="B1098" s="276" t="s">
        <v>1114</v>
      </c>
      <c r="C1098" s="277" t="s">
        <v>203</v>
      </c>
      <c r="D1098" s="277" t="s">
        <v>1115</v>
      </c>
      <c r="E1098" s="277" t="s">
        <v>3006</v>
      </c>
      <c r="F1098" s="277"/>
      <c r="G1098" s="278" t="s">
        <v>168</v>
      </c>
      <c r="H1098" s="279" t="n">
        <v>1</v>
      </c>
      <c r="I1098" s="280" t="n">
        <v>1730.03</v>
      </c>
      <c r="J1098" s="281" t="n">
        <v>1730.03</v>
      </c>
    </row>
    <row r="1099" customFormat="false" ht="51" hidden="false" customHeight="true" outlineLevel="0" collapsed="false">
      <c r="A1099" s="282" t="s">
        <v>2769</v>
      </c>
      <c r="B1099" s="283" t="s">
        <v>3317</v>
      </c>
      <c r="C1099" s="284" t="s">
        <v>203</v>
      </c>
      <c r="D1099" s="284" t="s">
        <v>3318</v>
      </c>
      <c r="E1099" s="284" t="s">
        <v>3006</v>
      </c>
      <c r="F1099" s="284"/>
      <c r="G1099" s="285" t="s">
        <v>164</v>
      </c>
      <c r="H1099" s="286" t="n">
        <v>2.8</v>
      </c>
      <c r="I1099" s="287" t="n">
        <v>617.87</v>
      </c>
      <c r="J1099" s="288" t="n">
        <v>1730.03</v>
      </c>
    </row>
    <row r="1100" customFormat="false" ht="15" hidden="false" customHeight="false" outlineLevel="0" collapsed="false">
      <c r="A1100" s="266"/>
      <c r="B1100" s="267"/>
      <c r="C1100" s="267"/>
      <c r="D1100" s="267"/>
      <c r="E1100" s="267" t="s">
        <v>2748</v>
      </c>
      <c r="F1100" s="268" t="n">
        <v>158.08</v>
      </c>
      <c r="G1100" s="267" t="s">
        <v>2749</v>
      </c>
      <c r="H1100" s="268" t="n">
        <v>0</v>
      </c>
      <c r="I1100" s="267" t="s">
        <v>2750</v>
      </c>
      <c r="J1100" s="269" t="n">
        <v>158.08</v>
      </c>
    </row>
    <row r="1101" customFormat="false" ht="26.25" hidden="false" customHeight="true" outlineLevel="0" collapsed="false">
      <c r="A1101" s="266"/>
      <c r="B1101" s="267"/>
      <c r="C1101" s="267"/>
      <c r="D1101" s="267"/>
      <c r="E1101" s="267" t="s">
        <v>2751</v>
      </c>
      <c r="F1101" s="268" t="n">
        <v>464.68</v>
      </c>
      <c r="G1101" s="267"/>
      <c r="H1101" s="267" t="s">
        <v>2752</v>
      </c>
      <c r="I1101" s="267"/>
      <c r="J1101" s="269" t="n">
        <v>2194.71</v>
      </c>
    </row>
    <row r="1102" customFormat="false" ht="15.75" hidden="false" customHeight="false" outlineLevel="0" collapsed="false">
      <c r="A1102" s="272"/>
      <c r="B1102" s="273"/>
      <c r="C1102" s="273"/>
      <c r="D1102" s="273"/>
      <c r="E1102" s="273"/>
      <c r="F1102" s="273"/>
      <c r="G1102" s="273"/>
      <c r="H1102" s="273"/>
      <c r="I1102" s="273"/>
      <c r="J1102" s="274"/>
    </row>
    <row r="1103" customFormat="false" ht="63.75" hidden="false" customHeight="true" outlineLevel="0" collapsed="false">
      <c r="A1103" s="275" t="s">
        <v>2723</v>
      </c>
      <c r="B1103" s="276" t="s">
        <v>1117</v>
      </c>
      <c r="C1103" s="277" t="s">
        <v>203</v>
      </c>
      <c r="D1103" s="277" t="s">
        <v>1118</v>
      </c>
      <c r="E1103" s="277" t="s">
        <v>3006</v>
      </c>
      <c r="F1103" s="277"/>
      <c r="G1103" s="278" t="s">
        <v>168</v>
      </c>
      <c r="H1103" s="279" t="n">
        <v>1</v>
      </c>
      <c r="I1103" s="280" t="n">
        <v>7284.04</v>
      </c>
      <c r="J1103" s="281" t="n">
        <v>7284.04</v>
      </c>
    </row>
    <row r="1104" customFormat="false" ht="51" hidden="false" customHeight="true" outlineLevel="0" collapsed="false">
      <c r="A1104" s="282" t="s">
        <v>2769</v>
      </c>
      <c r="B1104" s="283" t="s">
        <v>3321</v>
      </c>
      <c r="C1104" s="284" t="s">
        <v>203</v>
      </c>
      <c r="D1104" s="284" t="s">
        <v>3322</v>
      </c>
      <c r="E1104" s="284" t="s">
        <v>3006</v>
      </c>
      <c r="F1104" s="284"/>
      <c r="G1104" s="285" t="s">
        <v>164</v>
      </c>
      <c r="H1104" s="286" t="n">
        <v>13.15</v>
      </c>
      <c r="I1104" s="287" t="n">
        <v>553.92</v>
      </c>
      <c r="J1104" s="288" t="n">
        <v>7284.04</v>
      </c>
    </row>
    <row r="1105" customFormat="false" ht="15" hidden="false" customHeight="false" outlineLevel="0" collapsed="false">
      <c r="A1105" s="266"/>
      <c r="B1105" s="267"/>
      <c r="C1105" s="267"/>
      <c r="D1105" s="267"/>
      <c r="E1105" s="267" t="s">
        <v>2748</v>
      </c>
      <c r="F1105" s="268" t="n">
        <v>253.66</v>
      </c>
      <c r="G1105" s="267" t="s">
        <v>2749</v>
      </c>
      <c r="H1105" s="268" t="n">
        <v>0</v>
      </c>
      <c r="I1105" s="267" t="s">
        <v>2750</v>
      </c>
      <c r="J1105" s="269" t="n">
        <v>253.66</v>
      </c>
    </row>
    <row r="1106" customFormat="false" ht="26.25" hidden="false" customHeight="true" outlineLevel="0" collapsed="false">
      <c r="A1106" s="266"/>
      <c r="B1106" s="267"/>
      <c r="C1106" s="267"/>
      <c r="D1106" s="267"/>
      <c r="E1106" s="267" t="s">
        <v>2751</v>
      </c>
      <c r="F1106" s="268" t="n">
        <v>1956.49</v>
      </c>
      <c r="G1106" s="267"/>
      <c r="H1106" s="267" t="s">
        <v>2752</v>
      </c>
      <c r="I1106" s="267"/>
      <c r="J1106" s="269" t="n">
        <v>9240.53</v>
      </c>
    </row>
    <row r="1107" customFormat="false" ht="15.75" hidden="false" customHeight="false" outlineLevel="0" collapsed="false">
      <c r="A1107" s="272"/>
      <c r="B1107" s="273"/>
      <c r="C1107" s="273"/>
      <c r="D1107" s="273"/>
      <c r="E1107" s="273"/>
      <c r="F1107" s="273"/>
      <c r="G1107" s="273"/>
      <c r="H1107" s="273"/>
      <c r="I1107" s="273"/>
      <c r="J1107" s="274"/>
    </row>
    <row r="1108" customFormat="false" ht="63.75" hidden="false" customHeight="true" outlineLevel="0" collapsed="false">
      <c r="A1108" s="275" t="s">
        <v>2723</v>
      </c>
      <c r="B1108" s="276" t="s">
        <v>1120</v>
      </c>
      <c r="C1108" s="277" t="s">
        <v>203</v>
      </c>
      <c r="D1108" s="277" t="s">
        <v>1121</v>
      </c>
      <c r="E1108" s="277" t="s">
        <v>3006</v>
      </c>
      <c r="F1108" s="277"/>
      <c r="G1108" s="278" t="s">
        <v>168</v>
      </c>
      <c r="H1108" s="279" t="n">
        <v>1</v>
      </c>
      <c r="I1108" s="280" t="n">
        <v>3212.73</v>
      </c>
      <c r="J1108" s="281" t="n">
        <v>3212.73</v>
      </c>
    </row>
    <row r="1109" customFormat="false" ht="51" hidden="false" customHeight="true" outlineLevel="0" collapsed="false">
      <c r="A1109" s="282" t="s">
        <v>2769</v>
      </c>
      <c r="B1109" s="283" t="s">
        <v>3321</v>
      </c>
      <c r="C1109" s="284" t="s">
        <v>203</v>
      </c>
      <c r="D1109" s="284" t="s">
        <v>3322</v>
      </c>
      <c r="E1109" s="284" t="s">
        <v>3006</v>
      </c>
      <c r="F1109" s="284"/>
      <c r="G1109" s="285" t="s">
        <v>164</v>
      </c>
      <c r="H1109" s="286" t="n">
        <v>5.8</v>
      </c>
      <c r="I1109" s="287" t="n">
        <v>553.92</v>
      </c>
      <c r="J1109" s="288" t="n">
        <v>3212.73</v>
      </c>
    </row>
    <row r="1110" customFormat="false" ht="15" hidden="false" customHeight="false" outlineLevel="0" collapsed="false">
      <c r="A1110" s="266"/>
      <c r="B1110" s="267"/>
      <c r="C1110" s="267"/>
      <c r="D1110" s="267"/>
      <c r="E1110" s="267" t="s">
        <v>2748</v>
      </c>
      <c r="F1110" s="268" t="n">
        <v>111.88</v>
      </c>
      <c r="G1110" s="267" t="s">
        <v>2749</v>
      </c>
      <c r="H1110" s="268" t="n">
        <v>0</v>
      </c>
      <c r="I1110" s="267" t="s">
        <v>2750</v>
      </c>
      <c r="J1110" s="269" t="n">
        <v>111.88</v>
      </c>
    </row>
    <row r="1111" customFormat="false" ht="26.25" hidden="false" customHeight="true" outlineLevel="0" collapsed="false">
      <c r="A1111" s="266"/>
      <c r="B1111" s="267"/>
      <c r="C1111" s="267"/>
      <c r="D1111" s="267"/>
      <c r="E1111" s="267" t="s">
        <v>2751</v>
      </c>
      <c r="F1111" s="268" t="n">
        <v>862.93</v>
      </c>
      <c r="G1111" s="267"/>
      <c r="H1111" s="267" t="s">
        <v>2752</v>
      </c>
      <c r="I1111" s="267"/>
      <c r="J1111" s="269" t="n">
        <v>4075.66</v>
      </c>
    </row>
    <row r="1112" customFormat="false" ht="15.75" hidden="false" customHeight="false" outlineLevel="0" collapsed="false">
      <c r="A1112" s="272"/>
      <c r="B1112" s="273"/>
      <c r="C1112" s="273"/>
      <c r="D1112" s="273"/>
      <c r="E1112" s="273"/>
      <c r="F1112" s="273"/>
      <c r="G1112" s="273"/>
      <c r="H1112" s="273"/>
      <c r="I1112" s="273"/>
      <c r="J1112" s="274"/>
    </row>
    <row r="1113" customFormat="false" ht="63.75" hidden="false" customHeight="true" outlineLevel="0" collapsed="false">
      <c r="A1113" s="275" t="s">
        <v>2723</v>
      </c>
      <c r="B1113" s="276" t="s">
        <v>1123</v>
      </c>
      <c r="C1113" s="277" t="s">
        <v>203</v>
      </c>
      <c r="D1113" s="277" t="s">
        <v>1124</v>
      </c>
      <c r="E1113" s="277" t="s">
        <v>3006</v>
      </c>
      <c r="F1113" s="277"/>
      <c r="G1113" s="278" t="s">
        <v>168</v>
      </c>
      <c r="H1113" s="279" t="n">
        <v>1</v>
      </c>
      <c r="I1113" s="280" t="n">
        <v>1038.02</v>
      </c>
      <c r="J1113" s="281" t="n">
        <v>1038.02</v>
      </c>
    </row>
    <row r="1114" customFormat="false" ht="51" hidden="false" customHeight="true" outlineLevel="0" collapsed="false">
      <c r="A1114" s="282" t="s">
        <v>2769</v>
      </c>
      <c r="B1114" s="283" t="s">
        <v>3319</v>
      </c>
      <c r="C1114" s="284" t="s">
        <v>203</v>
      </c>
      <c r="D1114" s="284" t="s">
        <v>3320</v>
      </c>
      <c r="E1114" s="284" t="s">
        <v>3006</v>
      </c>
      <c r="F1114" s="284"/>
      <c r="G1114" s="285" t="s">
        <v>164</v>
      </c>
      <c r="H1114" s="286" t="n">
        <v>1.68</v>
      </c>
      <c r="I1114" s="287" t="n">
        <v>617.87</v>
      </c>
      <c r="J1114" s="288" t="n">
        <v>1038.02</v>
      </c>
    </row>
    <row r="1115" customFormat="false" ht="15" hidden="false" customHeight="false" outlineLevel="0" collapsed="false">
      <c r="A1115" s="266"/>
      <c r="B1115" s="267"/>
      <c r="C1115" s="267"/>
      <c r="D1115" s="267"/>
      <c r="E1115" s="267" t="s">
        <v>2748</v>
      </c>
      <c r="F1115" s="268" t="n">
        <v>94.85</v>
      </c>
      <c r="G1115" s="267" t="s">
        <v>2749</v>
      </c>
      <c r="H1115" s="268" t="n">
        <v>0</v>
      </c>
      <c r="I1115" s="267" t="s">
        <v>2750</v>
      </c>
      <c r="J1115" s="269" t="n">
        <v>94.85</v>
      </c>
    </row>
    <row r="1116" customFormat="false" ht="26.25" hidden="false" customHeight="true" outlineLevel="0" collapsed="false">
      <c r="A1116" s="266"/>
      <c r="B1116" s="267"/>
      <c r="C1116" s="267"/>
      <c r="D1116" s="267"/>
      <c r="E1116" s="267" t="s">
        <v>2751</v>
      </c>
      <c r="F1116" s="268" t="n">
        <v>278.81</v>
      </c>
      <c r="G1116" s="267"/>
      <c r="H1116" s="267" t="s">
        <v>2752</v>
      </c>
      <c r="I1116" s="267"/>
      <c r="J1116" s="269" t="n">
        <v>1316.83</v>
      </c>
    </row>
    <row r="1117" customFormat="false" ht="15.75" hidden="false" customHeight="false" outlineLevel="0" collapsed="false">
      <c r="A1117" s="272"/>
      <c r="B1117" s="273"/>
      <c r="C1117" s="273"/>
      <c r="D1117" s="273"/>
      <c r="E1117" s="273"/>
      <c r="F1117" s="273"/>
      <c r="G1117" s="273"/>
      <c r="H1117" s="273"/>
      <c r="I1117" s="273"/>
      <c r="J1117" s="274"/>
    </row>
    <row r="1118" customFormat="false" ht="63.75" hidden="false" customHeight="true" outlineLevel="0" collapsed="false">
      <c r="A1118" s="275" t="s">
        <v>2723</v>
      </c>
      <c r="B1118" s="276" t="s">
        <v>1126</v>
      </c>
      <c r="C1118" s="277" t="s">
        <v>203</v>
      </c>
      <c r="D1118" s="277" t="s">
        <v>1127</v>
      </c>
      <c r="E1118" s="277" t="s">
        <v>3006</v>
      </c>
      <c r="F1118" s="277"/>
      <c r="G1118" s="278" t="s">
        <v>168</v>
      </c>
      <c r="H1118" s="279" t="n">
        <v>1</v>
      </c>
      <c r="I1118" s="280" t="n">
        <v>1260.45</v>
      </c>
      <c r="J1118" s="281" t="n">
        <v>1260.45</v>
      </c>
    </row>
    <row r="1119" customFormat="false" ht="51" hidden="false" customHeight="true" outlineLevel="0" collapsed="false">
      <c r="A1119" s="282" t="s">
        <v>2769</v>
      </c>
      <c r="B1119" s="283" t="s">
        <v>3317</v>
      </c>
      <c r="C1119" s="284" t="s">
        <v>203</v>
      </c>
      <c r="D1119" s="284" t="s">
        <v>3318</v>
      </c>
      <c r="E1119" s="284" t="s">
        <v>3006</v>
      </c>
      <c r="F1119" s="284"/>
      <c r="G1119" s="285" t="s">
        <v>164</v>
      </c>
      <c r="H1119" s="286" t="n">
        <v>2.04</v>
      </c>
      <c r="I1119" s="287" t="n">
        <v>617.87</v>
      </c>
      <c r="J1119" s="288" t="n">
        <v>1260.45</v>
      </c>
    </row>
    <row r="1120" customFormat="false" ht="15" hidden="false" customHeight="false" outlineLevel="0" collapsed="false">
      <c r="A1120" s="266"/>
      <c r="B1120" s="267"/>
      <c r="C1120" s="267"/>
      <c r="D1120" s="267"/>
      <c r="E1120" s="267" t="s">
        <v>2748</v>
      </c>
      <c r="F1120" s="268" t="n">
        <v>115.17</v>
      </c>
      <c r="G1120" s="267" t="s">
        <v>2749</v>
      </c>
      <c r="H1120" s="268" t="n">
        <v>0</v>
      </c>
      <c r="I1120" s="267" t="s">
        <v>2750</v>
      </c>
      <c r="J1120" s="269" t="n">
        <v>115.17</v>
      </c>
    </row>
    <row r="1121" customFormat="false" ht="26.25" hidden="false" customHeight="true" outlineLevel="0" collapsed="false">
      <c r="A1121" s="266"/>
      <c r="B1121" s="267"/>
      <c r="C1121" s="267"/>
      <c r="D1121" s="267"/>
      <c r="E1121" s="267" t="s">
        <v>2751</v>
      </c>
      <c r="F1121" s="268" t="n">
        <v>338.55</v>
      </c>
      <c r="G1121" s="267"/>
      <c r="H1121" s="267" t="s">
        <v>2752</v>
      </c>
      <c r="I1121" s="267"/>
      <c r="J1121" s="269" t="n">
        <v>1599</v>
      </c>
    </row>
    <row r="1122" customFormat="false" ht="15.75" hidden="false" customHeight="false" outlineLevel="0" collapsed="false">
      <c r="A1122" s="272"/>
      <c r="B1122" s="273"/>
      <c r="C1122" s="273"/>
      <c r="D1122" s="273"/>
      <c r="E1122" s="273"/>
      <c r="F1122" s="273"/>
      <c r="G1122" s="273"/>
      <c r="H1122" s="273"/>
      <c r="I1122" s="273"/>
      <c r="J1122" s="274"/>
    </row>
    <row r="1123" customFormat="false" ht="51" hidden="false" customHeight="true" outlineLevel="0" collapsed="false">
      <c r="A1123" s="275" t="s">
        <v>2723</v>
      </c>
      <c r="B1123" s="276" t="s">
        <v>1129</v>
      </c>
      <c r="C1123" s="277" t="s">
        <v>203</v>
      </c>
      <c r="D1123" s="277" t="s">
        <v>1130</v>
      </c>
      <c r="E1123" s="277" t="s">
        <v>3006</v>
      </c>
      <c r="F1123" s="277"/>
      <c r="G1123" s="278" t="s">
        <v>168</v>
      </c>
      <c r="H1123" s="279" t="n">
        <v>1</v>
      </c>
      <c r="I1123" s="280" t="n">
        <v>1800.73</v>
      </c>
      <c r="J1123" s="281" t="n">
        <v>1800.73</v>
      </c>
    </row>
    <row r="1124" customFormat="false" ht="51" hidden="false" customHeight="true" outlineLevel="0" collapsed="false">
      <c r="A1124" s="282" t="s">
        <v>2769</v>
      </c>
      <c r="B1124" s="283" t="s">
        <v>3323</v>
      </c>
      <c r="C1124" s="284" t="s">
        <v>203</v>
      </c>
      <c r="D1124" s="284" t="s">
        <v>3324</v>
      </c>
      <c r="E1124" s="284" t="s">
        <v>3006</v>
      </c>
      <c r="F1124" s="284"/>
      <c r="G1124" s="285" t="s">
        <v>164</v>
      </c>
      <c r="H1124" s="286" t="n">
        <v>2.8</v>
      </c>
      <c r="I1124" s="287" t="n">
        <v>643.12</v>
      </c>
      <c r="J1124" s="288" t="n">
        <v>1800.73</v>
      </c>
    </row>
    <row r="1125" customFormat="false" ht="15" hidden="false" customHeight="false" outlineLevel="0" collapsed="false">
      <c r="A1125" s="266"/>
      <c r="B1125" s="267"/>
      <c r="C1125" s="267"/>
      <c r="D1125" s="267"/>
      <c r="E1125" s="267" t="s">
        <v>2748</v>
      </c>
      <c r="F1125" s="268" t="n">
        <v>158.08</v>
      </c>
      <c r="G1125" s="267" t="s">
        <v>2749</v>
      </c>
      <c r="H1125" s="268" t="n">
        <v>0</v>
      </c>
      <c r="I1125" s="267" t="s">
        <v>2750</v>
      </c>
      <c r="J1125" s="269" t="n">
        <v>158.08</v>
      </c>
    </row>
    <row r="1126" customFormat="false" ht="26.25" hidden="false" customHeight="true" outlineLevel="0" collapsed="false">
      <c r="A1126" s="266"/>
      <c r="B1126" s="267"/>
      <c r="C1126" s="267"/>
      <c r="D1126" s="267"/>
      <c r="E1126" s="267" t="s">
        <v>2751</v>
      </c>
      <c r="F1126" s="268" t="n">
        <v>483.67</v>
      </c>
      <c r="G1126" s="267"/>
      <c r="H1126" s="267" t="s">
        <v>2752</v>
      </c>
      <c r="I1126" s="267"/>
      <c r="J1126" s="269" t="n">
        <v>2284.4</v>
      </c>
    </row>
    <row r="1127" customFormat="false" ht="15.75" hidden="false" customHeight="false" outlineLevel="0" collapsed="false">
      <c r="A1127" s="272"/>
      <c r="B1127" s="273"/>
      <c r="C1127" s="273"/>
      <c r="D1127" s="273"/>
      <c r="E1127" s="273"/>
      <c r="F1127" s="273"/>
      <c r="G1127" s="273"/>
      <c r="H1127" s="273"/>
      <c r="I1127" s="273"/>
      <c r="J1127" s="274"/>
    </row>
    <row r="1128" customFormat="false" ht="51" hidden="false" customHeight="true" outlineLevel="0" collapsed="false">
      <c r="A1128" s="275" t="s">
        <v>2723</v>
      </c>
      <c r="B1128" s="276" t="s">
        <v>1134</v>
      </c>
      <c r="C1128" s="277" t="s">
        <v>203</v>
      </c>
      <c r="D1128" s="277" t="s">
        <v>1135</v>
      </c>
      <c r="E1128" s="277" t="s">
        <v>3006</v>
      </c>
      <c r="F1128" s="277"/>
      <c r="G1128" s="278" t="s">
        <v>269</v>
      </c>
      <c r="H1128" s="279" t="n">
        <v>1</v>
      </c>
      <c r="I1128" s="280" t="n">
        <v>157.32</v>
      </c>
      <c r="J1128" s="281" t="n">
        <v>157.32</v>
      </c>
    </row>
    <row r="1129" customFormat="false" ht="25.5" hidden="false" customHeight="true" outlineLevel="0" collapsed="false">
      <c r="A1129" s="282" t="s">
        <v>2769</v>
      </c>
      <c r="B1129" s="283" t="s">
        <v>3103</v>
      </c>
      <c r="C1129" s="284" t="s">
        <v>109</v>
      </c>
      <c r="D1129" s="284" t="s">
        <v>3104</v>
      </c>
      <c r="E1129" s="284" t="s">
        <v>2768</v>
      </c>
      <c r="F1129" s="284"/>
      <c r="G1129" s="285" t="s">
        <v>2798</v>
      </c>
      <c r="H1129" s="286" t="n">
        <v>1.556</v>
      </c>
      <c r="I1129" s="287" t="n">
        <v>17.2</v>
      </c>
      <c r="J1129" s="288" t="n">
        <v>26.76</v>
      </c>
    </row>
    <row r="1130" customFormat="false" ht="15" hidden="false" customHeight="true" outlineLevel="0" collapsed="false">
      <c r="A1130" s="282" t="s">
        <v>2769</v>
      </c>
      <c r="B1130" s="283" t="s">
        <v>3007</v>
      </c>
      <c r="C1130" s="284" t="s">
        <v>109</v>
      </c>
      <c r="D1130" s="284" t="s">
        <v>3008</v>
      </c>
      <c r="E1130" s="284" t="s">
        <v>2768</v>
      </c>
      <c r="F1130" s="284"/>
      <c r="G1130" s="285" t="s">
        <v>2798</v>
      </c>
      <c r="H1130" s="286" t="n">
        <v>1.896</v>
      </c>
      <c r="I1130" s="287" t="n">
        <v>20.91</v>
      </c>
      <c r="J1130" s="288" t="n">
        <v>39.64</v>
      </c>
    </row>
    <row r="1131" customFormat="false" ht="51" hidden="false" customHeight="true" outlineLevel="0" collapsed="false">
      <c r="A1131" s="282" t="s">
        <v>2769</v>
      </c>
      <c r="B1131" s="283" t="s">
        <v>3325</v>
      </c>
      <c r="C1131" s="284" t="s">
        <v>109</v>
      </c>
      <c r="D1131" s="284" t="s">
        <v>3326</v>
      </c>
      <c r="E1131" s="284" t="s">
        <v>2948</v>
      </c>
      <c r="F1131" s="284"/>
      <c r="G1131" s="285" t="s">
        <v>164</v>
      </c>
      <c r="H1131" s="286" t="n">
        <v>0.4</v>
      </c>
      <c r="I1131" s="287" t="n">
        <v>16.4</v>
      </c>
      <c r="J1131" s="288" t="n">
        <v>6.56</v>
      </c>
    </row>
    <row r="1132" customFormat="false" ht="38.25" hidden="false" customHeight="true" outlineLevel="0" collapsed="false">
      <c r="A1132" s="259" t="s">
        <v>2725</v>
      </c>
      <c r="B1132" s="260" t="s">
        <v>2923</v>
      </c>
      <c r="C1132" s="261" t="s">
        <v>109</v>
      </c>
      <c r="D1132" s="261" t="s">
        <v>2924</v>
      </c>
      <c r="E1132" s="261" t="s">
        <v>2728</v>
      </c>
      <c r="F1132" s="261"/>
      <c r="G1132" s="262" t="s">
        <v>168</v>
      </c>
      <c r="H1132" s="263" t="n">
        <v>7</v>
      </c>
      <c r="I1132" s="264" t="n">
        <v>0.36</v>
      </c>
      <c r="J1132" s="265" t="n">
        <v>2.52</v>
      </c>
    </row>
    <row r="1133" customFormat="false" ht="25.5" hidden="false" customHeight="true" outlineLevel="0" collapsed="false">
      <c r="A1133" s="259" t="s">
        <v>2725</v>
      </c>
      <c r="B1133" s="260" t="s">
        <v>3327</v>
      </c>
      <c r="C1133" s="261" t="s">
        <v>109</v>
      </c>
      <c r="D1133" s="261" t="s">
        <v>3328</v>
      </c>
      <c r="E1133" s="261" t="s">
        <v>2728</v>
      </c>
      <c r="F1133" s="261"/>
      <c r="G1133" s="262" t="s">
        <v>417</v>
      </c>
      <c r="H1133" s="263" t="n">
        <v>0.008</v>
      </c>
      <c r="I1133" s="264" t="n">
        <v>25.49</v>
      </c>
      <c r="J1133" s="265" t="n">
        <v>0.2</v>
      </c>
    </row>
    <row r="1134" customFormat="false" ht="25.5" hidden="false" customHeight="true" outlineLevel="0" collapsed="false">
      <c r="A1134" s="259" t="s">
        <v>2725</v>
      </c>
      <c r="B1134" s="260" t="s">
        <v>3329</v>
      </c>
      <c r="C1134" s="261" t="s">
        <v>109</v>
      </c>
      <c r="D1134" s="261" t="s">
        <v>3330</v>
      </c>
      <c r="E1134" s="261" t="s">
        <v>2728</v>
      </c>
      <c r="F1134" s="261"/>
      <c r="G1134" s="262" t="s">
        <v>168</v>
      </c>
      <c r="H1134" s="263" t="n">
        <v>2.182</v>
      </c>
      <c r="I1134" s="264" t="n">
        <v>4.66</v>
      </c>
      <c r="J1134" s="265" t="n">
        <v>10.16</v>
      </c>
    </row>
    <row r="1135" customFormat="false" ht="38.25" hidden="false" customHeight="true" outlineLevel="0" collapsed="false">
      <c r="A1135" s="259" t="s">
        <v>2725</v>
      </c>
      <c r="B1135" s="260" t="s">
        <v>3331</v>
      </c>
      <c r="C1135" s="261" t="s">
        <v>109</v>
      </c>
      <c r="D1135" s="261" t="s">
        <v>3332</v>
      </c>
      <c r="E1135" s="261" t="s">
        <v>2728</v>
      </c>
      <c r="F1135" s="261"/>
      <c r="G1135" s="262" t="s">
        <v>269</v>
      </c>
      <c r="H1135" s="263" t="n">
        <v>0.3</v>
      </c>
      <c r="I1135" s="264" t="n">
        <v>11.73</v>
      </c>
      <c r="J1135" s="265" t="n">
        <v>3.51</v>
      </c>
    </row>
    <row r="1136" customFormat="false" ht="38.25" hidden="false" customHeight="true" outlineLevel="0" collapsed="false">
      <c r="A1136" s="259" t="s">
        <v>2725</v>
      </c>
      <c r="B1136" s="260" t="s">
        <v>3333</v>
      </c>
      <c r="C1136" s="261" t="s">
        <v>109</v>
      </c>
      <c r="D1136" s="261" t="s">
        <v>3334</v>
      </c>
      <c r="E1136" s="261" t="s">
        <v>2728</v>
      </c>
      <c r="F1136" s="261"/>
      <c r="G1136" s="262" t="s">
        <v>269</v>
      </c>
      <c r="H1136" s="263" t="n">
        <v>2.058</v>
      </c>
      <c r="I1136" s="264" t="n">
        <v>33.03</v>
      </c>
      <c r="J1136" s="265" t="n">
        <v>67.97</v>
      </c>
    </row>
    <row r="1137" customFormat="false" ht="15" hidden="false" customHeight="false" outlineLevel="0" collapsed="false">
      <c r="A1137" s="266"/>
      <c r="B1137" s="267"/>
      <c r="C1137" s="267"/>
      <c r="D1137" s="267"/>
      <c r="E1137" s="267" t="s">
        <v>2748</v>
      </c>
      <c r="F1137" s="268" t="n">
        <v>46.5</v>
      </c>
      <c r="G1137" s="267" t="s">
        <v>2749</v>
      </c>
      <c r="H1137" s="268" t="n">
        <v>0</v>
      </c>
      <c r="I1137" s="267" t="s">
        <v>2750</v>
      </c>
      <c r="J1137" s="269" t="n">
        <v>46.5</v>
      </c>
    </row>
    <row r="1138" customFormat="false" ht="25.5" hidden="false" customHeight="true" outlineLevel="0" collapsed="false">
      <c r="A1138" s="266"/>
      <c r="B1138" s="267"/>
      <c r="C1138" s="267"/>
      <c r="D1138" s="267"/>
      <c r="E1138" s="267" t="s">
        <v>2751</v>
      </c>
      <c r="F1138" s="268" t="n">
        <v>42.25</v>
      </c>
      <c r="G1138" s="267"/>
      <c r="H1138" s="267" t="s">
        <v>2752</v>
      </c>
      <c r="I1138" s="267"/>
      <c r="J1138" s="269" t="n">
        <v>199.57</v>
      </c>
    </row>
    <row r="1139" customFormat="false" ht="15" hidden="false" customHeight="true" outlineLevel="0" collapsed="false">
      <c r="A1139" s="270" t="s">
        <v>2753</v>
      </c>
      <c r="B1139" s="270"/>
      <c r="C1139" s="270"/>
      <c r="D1139" s="270"/>
      <c r="E1139" s="270"/>
      <c r="F1139" s="270"/>
      <c r="G1139" s="270"/>
      <c r="H1139" s="270"/>
      <c r="I1139" s="270"/>
      <c r="J1139" s="270"/>
    </row>
    <row r="1140" customFormat="false" ht="15.75" hidden="false" customHeight="true" outlineLevel="0" collapsed="false">
      <c r="A1140" s="271" t="s">
        <v>3335</v>
      </c>
      <c r="B1140" s="271"/>
      <c r="C1140" s="271"/>
      <c r="D1140" s="271"/>
      <c r="E1140" s="271"/>
      <c r="F1140" s="271"/>
      <c r="G1140" s="271"/>
      <c r="H1140" s="271"/>
      <c r="I1140" s="271"/>
      <c r="J1140" s="271"/>
    </row>
    <row r="1141" customFormat="false" ht="15.75" hidden="false" customHeight="false" outlineLevel="0" collapsed="false">
      <c r="A1141" s="272"/>
      <c r="B1141" s="273"/>
      <c r="C1141" s="273"/>
      <c r="D1141" s="273"/>
      <c r="E1141" s="273"/>
      <c r="F1141" s="273"/>
      <c r="G1141" s="273"/>
      <c r="H1141" s="273"/>
      <c r="I1141" s="273"/>
      <c r="J1141" s="274"/>
    </row>
    <row r="1142" customFormat="false" ht="51" hidden="false" customHeight="true" outlineLevel="0" collapsed="false">
      <c r="A1142" s="275" t="s">
        <v>2723</v>
      </c>
      <c r="B1142" s="276" t="s">
        <v>1137</v>
      </c>
      <c r="C1142" s="277" t="s">
        <v>203</v>
      </c>
      <c r="D1142" s="277" t="s">
        <v>1138</v>
      </c>
      <c r="E1142" s="277" t="s">
        <v>3006</v>
      </c>
      <c r="F1142" s="277"/>
      <c r="G1142" s="278" t="s">
        <v>269</v>
      </c>
      <c r="H1142" s="279" t="n">
        <v>1</v>
      </c>
      <c r="I1142" s="280" t="n">
        <v>262.75</v>
      </c>
      <c r="J1142" s="281" t="n">
        <v>262.75</v>
      </c>
    </row>
    <row r="1143" customFormat="false" ht="15" hidden="false" customHeight="true" outlineLevel="0" collapsed="false">
      <c r="A1143" s="282" t="s">
        <v>2769</v>
      </c>
      <c r="B1143" s="283" t="s">
        <v>3007</v>
      </c>
      <c r="C1143" s="284" t="s">
        <v>109</v>
      </c>
      <c r="D1143" s="284" t="s">
        <v>3008</v>
      </c>
      <c r="E1143" s="284" t="s">
        <v>2768</v>
      </c>
      <c r="F1143" s="284"/>
      <c r="G1143" s="285" t="s">
        <v>2798</v>
      </c>
      <c r="H1143" s="286" t="n">
        <v>3.4</v>
      </c>
      <c r="I1143" s="287" t="n">
        <v>20.91</v>
      </c>
      <c r="J1143" s="288" t="n">
        <v>71.09</v>
      </c>
    </row>
    <row r="1144" customFormat="false" ht="15" hidden="false" customHeight="true" outlineLevel="0" collapsed="false">
      <c r="A1144" s="282" t="s">
        <v>2769</v>
      </c>
      <c r="B1144" s="283" t="s">
        <v>2860</v>
      </c>
      <c r="C1144" s="284" t="s">
        <v>109</v>
      </c>
      <c r="D1144" s="284" t="s">
        <v>2861</v>
      </c>
      <c r="E1144" s="284" t="s">
        <v>2768</v>
      </c>
      <c r="F1144" s="284"/>
      <c r="G1144" s="285" t="s">
        <v>2798</v>
      </c>
      <c r="H1144" s="286" t="n">
        <v>3.1</v>
      </c>
      <c r="I1144" s="287" t="n">
        <v>14.91</v>
      </c>
      <c r="J1144" s="288" t="n">
        <v>46.22</v>
      </c>
    </row>
    <row r="1145" customFormat="false" ht="25.5" hidden="false" customHeight="true" outlineLevel="0" collapsed="false">
      <c r="A1145" s="282" t="s">
        <v>2769</v>
      </c>
      <c r="B1145" s="283" t="s">
        <v>2990</v>
      </c>
      <c r="C1145" s="284" t="s">
        <v>109</v>
      </c>
      <c r="D1145" s="284" t="s">
        <v>2991</v>
      </c>
      <c r="E1145" s="284" t="s">
        <v>2768</v>
      </c>
      <c r="F1145" s="284"/>
      <c r="G1145" s="285" t="s">
        <v>242</v>
      </c>
      <c r="H1145" s="286" t="n">
        <v>0.02</v>
      </c>
      <c r="I1145" s="287" t="n">
        <v>414</v>
      </c>
      <c r="J1145" s="288" t="n">
        <v>8.28</v>
      </c>
    </row>
    <row r="1146" customFormat="false" ht="51" hidden="false" customHeight="true" outlineLevel="0" collapsed="false">
      <c r="A1146" s="282" t="s">
        <v>2769</v>
      </c>
      <c r="B1146" s="283" t="s">
        <v>3325</v>
      </c>
      <c r="C1146" s="284" t="s">
        <v>109</v>
      </c>
      <c r="D1146" s="284" t="s">
        <v>3326</v>
      </c>
      <c r="E1146" s="284" t="s">
        <v>2948</v>
      </c>
      <c r="F1146" s="284"/>
      <c r="G1146" s="285" t="s">
        <v>164</v>
      </c>
      <c r="H1146" s="286" t="n">
        <v>0.3</v>
      </c>
      <c r="I1146" s="287" t="n">
        <v>16.4</v>
      </c>
      <c r="J1146" s="288" t="n">
        <v>4.92</v>
      </c>
    </row>
    <row r="1147" customFormat="false" ht="38.25" hidden="false" customHeight="true" outlineLevel="0" collapsed="false">
      <c r="A1147" s="259" t="s">
        <v>2725</v>
      </c>
      <c r="B1147" s="260" t="s">
        <v>3336</v>
      </c>
      <c r="C1147" s="261" t="s">
        <v>109</v>
      </c>
      <c r="D1147" s="261" t="s">
        <v>3337</v>
      </c>
      <c r="E1147" s="261" t="s">
        <v>2728</v>
      </c>
      <c r="F1147" s="261"/>
      <c r="G1147" s="262" t="s">
        <v>269</v>
      </c>
      <c r="H1147" s="263" t="n">
        <v>4</v>
      </c>
      <c r="I1147" s="264" t="n">
        <v>33.06</v>
      </c>
      <c r="J1147" s="265" t="n">
        <v>132.24</v>
      </c>
    </row>
    <row r="1148" customFormat="false" ht="15" hidden="false" customHeight="false" outlineLevel="0" collapsed="false">
      <c r="A1148" s="266"/>
      <c r="B1148" s="267"/>
      <c r="C1148" s="267"/>
      <c r="D1148" s="267"/>
      <c r="E1148" s="267" t="s">
        <v>2748</v>
      </c>
      <c r="F1148" s="268" t="n">
        <v>79.65</v>
      </c>
      <c r="G1148" s="267" t="s">
        <v>2749</v>
      </c>
      <c r="H1148" s="268" t="n">
        <v>0</v>
      </c>
      <c r="I1148" s="267" t="s">
        <v>2750</v>
      </c>
      <c r="J1148" s="269" t="n">
        <v>79.65</v>
      </c>
    </row>
    <row r="1149" customFormat="false" ht="25.5" hidden="false" customHeight="true" outlineLevel="0" collapsed="false">
      <c r="A1149" s="266"/>
      <c r="B1149" s="267"/>
      <c r="C1149" s="267"/>
      <c r="D1149" s="267"/>
      <c r="E1149" s="267" t="s">
        <v>2751</v>
      </c>
      <c r="F1149" s="268" t="n">
        <v>70.57</v>
      </c>
      <c r="G1149" s="267"/>
      <c r="H1149" s="267" t="s">
        <v>2752</v>
      </c>
      <c r="I1149" s="267"/>
      <c r="J1149" s="269" t="n">
        <v>333.32</v>
      </c>
    </row>
    <row r="1150" customFormat="false" ht="15" hidden="false" customHeight="true" outlineLevel="0" collapsed="false">
      <c r="A1150" s="270" t="s">
        <v>2753</v>
      </c>
      <c r="B1150" s="270"/>
      <c r="C1150" s="270"/>
      <c r="D1150" s="270"/>
      <c r="E1150" s="270"/>
      <c r="F1150" s="270"/>
      <c r="G1150" s="270"/>
      <c r="H1150" s="270"/>
      <c r="I1150" s="270"/>
      <c r="J1150" s="270"/>
    </row>
    <row r="1151" customFormat="false" ht="15.75" hidden="false" customHeight="true" outlineLevel="0" collapsed="false">
      <c r="A1151" s="271" t="s">
        <v>3338</v>
      </c>
      <c r="B1151" s="271"/>
      <c r="C1151" s="271"/>
      <c r="D1151" s="271"/>
      <c r="E1151" s="271"/>
      <c r="F1151" s="271"/>
      <c r="G1151" s="271"/>
      <c r="H1151" s="271"/>
      <c r="I1151" s="271"/>
      <c r="J1151" s="271"/>
    </row>
    <row r="1152" customFormat="false" ht="15.75" hidden="false" customHeight="false" outlineLevel="0" collapsed="false">
      <c r="A1152" s="272"/>
      <c r="B1152" s="273"/>
      <c r="C1152" s="273"/>
      <c r="D1152" s="273"/>
      <c r="E1152" s="273"/>
      <c r="F1152" s="273"/>
      <c r="G1152" s="273"/>
      <c r="H1152" s="273"/>
      <c r="I1152" s="273"/>
      <c r="J1152" s="274"/>
    </row>
    <row r="1153" customFormat="false" ht="38.25" hidden="false" customHeight="true" outlineLevel="0" collapsed="false">
      <c r="A1153" s="275" t="s">
        <v>2723</v>
      </c>
      <c r="B1153" s="276" t="s">
        <v>1140</v>
      </c>
      <c r="C1153" s="277" t="s">
        <v>203</v>
      </c>
      <c r="D1153" s="277" t="s">
        <v>1141</v>
      </c>
      <c r="E1153" s="277" t="s">
        <v>3006</v>
      </c>
      <c r="F1153" s="277"/>
      <c r="G1153" s="278" t="s">
        <v>168</v>
      </c>
      <c r="H1153" s="279" t="n">
        <v>1</v>
      </c>
      <c r="I1153" s="280" t="n">
        <v>134.54</v>
      </c>
      <c r="J1153" s="281" t="n">
        <v>134.54</v>
      </c>
    </row>
    <row r="1154" customFormat="false" ht="15" hidden="false" customHeight="true" outlineLevel="0" collapsed="false">
      <c r="A1154" s="282" t="s">
        <v>2769</v>
      </c>
      <c r="B1154" s="283" t="s">
        <v>2858</v>
      </c>
      <c r="C1154" s="284" t="s">
        <v>109</v>
      </c>
      <c r="D1154" s="284" t="s">
        <v>2859</v>
      </c>
      <c r="E1154" s="284" t="s">
        <v>2768</v>
      </c>
      <c r="F1154" s="284"/>
      <c r="G1154" s="285" t="s">
        <v>2798</v>
      </c>
      <c r="H1154" s="286" t="n">
        <v>0.51</v>
      </c>
      <c r="I1154" s="287" t="n">
        <v>21.01</v>
      </c>
      <c r="J1154" s="288" t="n">
        <v>10.71</v>
      </c>
    </row>
    <row r="1155" customFormat="false" ht="15" hidden="false" customHeight="true" outlineLevel="0" collapsed="false">
      <c r="A1155" s="282" t="s">
        <v>2769</v>
      </c>
      <c r="B1155" s="283" t="s">
        <v>3007</v>
      </c>
      <c r="C1155" s="284" t="s">
        <v>109</v>
      </c>
      <c r="D1155" s="284" t="s">
        <v>3008</v>
      </c>
      <c r="E1155" s="284" t="s">
        <v>2768</v>
      </c>
      <c r="F1155" s="284"/>
      <c r="G1155" s="285" t="s">
        <v>2798</v>
      </c>
      <c r="H1155" s="286" t="n">
        <v>0.62</v>
      </c>
      <c r="I1155" s="287" t="n">
        <v>20.91</v>
      </c>
      <c r="J1155" s="288" t="n">
        <v>12.96</v>
      </c>
    </row>
    <row r="1156" customFormat="false" ht="15" hidden="false" customHeight="true" outlineLevel="0" collapsed="false">
      <c r="A1156" s="282" t="s">
        <v>2769</v>
      </c>
      <c r="B1156" s="283" t="s">
        <v>2860</v>
      </c>
      <c r="C1156" s="284" t="s">
        <v>109</v>
      </c>
      <c r="D1156" s="284" t="s">
        <v>2861</v>
      </c>
      <c r="E1156" s="284" t="s">
        <v>2768</v>
      </c>
      <c r="F1156" s="284"/>
      <c r="G1156" s="285" t="s">
        <v>2798</v>
      </c>
      <c r="H1156" s="286" t="n">
        <v>1.13</v>
      </c>
      <c r="I1156" s="287" t="n">
        <v>14.91</v>
      </c>
      <c r="J1156" s="288" t="n">
        <v>16.84</v>
      </c>
    </row>
    <row r="1157" customFormat="false" ht="25.5" hidden="false" customHeight="true" outlineLevel="0" collapsed="false">
      <c r="A1157" s="282" t="s">
        <v>2769</v>
      </c>
      <c r="B1157" s="283" t="s">
        <v>2990</v>
      </c>
      <c r="C1157" s="284" t="s">
        <v>109</v>
      </c>
      <c r="D1157" s="284" t="s">
        <v>2991</v>
      </c>
      <c r="E1157" s="284" t="s">
        <v>2768</v>
      </c>
      <c r="F1157" s="284"/>
      <c r="G1157" s="285" t="s">
        <v>242</v>
      </c>
      <c r="H1157" s="286" t="n">
        <v>0.004</v>
      </c>
      <c r="I1157" s="287" t="n">
        <v>414</v>
      </c>
      <c r="J1157" s="288" t="n">
        <v>1.65</v>
      </c>
    </row>
    <row r="1158" customFormat="false" ht="51" hidden="false" customHeight="true" outlineLevel="0" collapsed="false">
      <c r="A1158" s="282" t="s">
        <v>2769</v>
      </c>
      <c r="B1158" s="283" t="s">
        <v>3325</v>
      </c>
      <c r="C1158" s="284" t="s">
        <v>109</v>
      </c>
      <c r="D1158" s="284" t="s">
        <v>3326</v>
      </c>
      <c r="E1158" s="284" t="s">
        <v>2948</v>
      </c>
      <c r="F1158" s="284"/>
      <c r="G1158" s="285" t="s">
        <v>164</v>
      </c>
      <c r="H1158" s="286" t="n">
        <v>0.9</v>
      </c>
      <c r="I1158" s="287" t="n">
        <v>16.4</v>
      </c>
      <c r="J1158" s="288" t="n">
        <v>14.76</v>
      </c>
    </row>
    <row r="1159" customFormat="false" ht="25.5" hidden="false" customHeight="true" outlineLevel="0" collapsed="false">
      <c r="A1159" s="259" t="s">
        <v>2725</v>
      </c>
      <c r="B1159" s="260" t="s">
        <v>3339</v>
      </c>
      <c r="C1159" s="261" t="s">
        <v>109</v>
      </c>
      <c r="D1159" s="261" t="s">
        <v>3340</v>
      </c>
      <c r="E1159" s="261" t="s">
        <v>2728</v>
      </c>
      <c r="F1159" s="261"/>
      <c r="G1159" s="262" t="s">
        <v>269</v>
      </c>
      <c r="H1159" s="263" t="n">
        <v>3.2</v>
      </c>
      <c r="I1159" s="264" t="n">
        <v>6.35</v>
      </c>
      <c r="J1159" s="265" t="n">
        <v>20.32</v>
      </c>
    </row>
    <row r="1160" customFormat="false" ht="25.5" hidden="false" customHeight="true" outlineLevel="0" collapsed="false">
      <c r="A1160" s="259" t="s">
        <v>2725</v>
      </c>
      <c r="B1160" s="260" t="s">
        <v>3341</v>
      </c>
      <c r="C1160" s="261" t="s">
        <v>109</v>
      </c>
      <c r="D1160" s="261" t="s">
        <v>3342</v>
      </c>
      <c r="E1160" s="261" t="s">
        <v>2728</v>
      </c>
      <c r="F1160" s="261"/>
      <c r="G1160" s="262" t="s">
        <v>417</v>
      </c>
      <c r="H1160" s="263" t="n">
        <v>0.62</v>
      </c>
      <c r="I1160" s="264" t="n">
        <v>5.85</v>
      </c>
      <c r="J1160" s="265" t="n">
        <v>3.62</v>
      </c>
    </row>
    <row r="1161" customFormat="false" ht="38.25" hidden="false" customHeight="true" outlineLevel="0" collapsed="false">
      <c r="A1161" s="259" t="s">
        <v>2725</v>
      </c>
      <c r="B1161" s="260" t="s">
        <v>3343</v>
      </c>
      <c r="C1161" s="261" t="s">
        <v>109</v>
      </c>
      <c r="D1161" s="261" t="s">
        <v>3344</v>
      </c>
      <c r="E1161" s="261" t="s">
        <v>2728</v>
      </c>
      <c r="F1161" s="261"/>
      <c r="G1161" s="262" t="s">
        <v>168</v>
      </c>
      <c r="H1161" s="263" t="n">
        <v>2</v>
      </c>
      <c r="I1161" s="264" t="n">
        <v>26.84</v>
      </c>
      <c r="J1161" s="265" t="n">
        <v>53.68</v>
      </c>
    </row>
    <row r="1162" customFormat="false" ht="15" hidden="false" customHeight="false" outlineLevel="0" collapsed="false">
      <c r="A1162" s="266"/>
      <c r="B1162" s="267"/>
      <c r="C1162" s="267"/>
      <c r="D1162" s="267"/>
      <c r="E1162" s="267" t="s">
        <v>2748</v>
      </c>
      <c r="F1162" s="268" t="n">
        <v>30.41</v>
      </c>
      <c r="G1162" s="267" t="s">
        <v>2749</v>
      </c>
      <c r="H1162" s="268" t="n">
        <v>0</v>
      </c>
      <c r="I1162" s="267" t="s">
        <v>2750</v>
      </c>
      <c r="J1162" s="269" t="n">
        <v>30.41</v>
      </c>
    </row>
    <row r="1163" customFormat="false" ht="25.5" hidden="false" customHeight="true" outlineLevel="0" collapsed="false">
      <c r="A1163" s="266"/>
      <c r="B1163" s="267"/>
      <c r="C1163" s="267"/>
      <c r="D1163" s="267"/>
      <c r="E1163" s="267" t="s">
        <v>2751</v>
      </c>
      <c r="F1163" s="268" t="n">
        <v>36.13</v>
      </c>
      <c r="G1163" s="267"/>
      <c r="H1163" s="267" t="s">
        <v>2752</v>
      </c>
      <c r="I1163" s="267"/>
      <c r="J1163" s="269" t="n">
        <v>170.67</v>
      </c>
    </row>
    <row r="1164" customFormat="false" ht="15" hidden="false" customHeight="true" outlineLevel="0" collapsed="false">
      <c r="A1164" s="270" t="s">
        <v>2753</v>
      </c>
      <c r="B1164" s="270"/>
      <c r="C1164" s="270"/>
      <c r="D1164" s="270"/>
      <c r="E1164" s="270"/>
      <c r="F1164" s="270"/>
      <c r="G1164" s="270"/>
      <c r="H1164" s="270"/>
      <c r="I1164" s="270"/>
      <c r="J1164" s="270"/>
    </row>
    <row r="1165" customFormat="false" ht="15.75" hidden="false" customHeight="true" outlineLevel="0" collapsed="false">
      <c r="A1165" s="271" t="s">
        <v>3345</v>
      </c>
      <c r="B1165" s="271"/>
      <c r="C1165" s="271"/>
      <c r="D1165" s="271"/>
      <c r="E1165" s="271"/>
      <c r="F1165" s="271"/>
      <c r="G1165" s="271"/>
      <c r="H1165" s="271"/>
      <c r="I1165" s="271"/>
      <c r="J1165" s="271"/>
    </row>
    <row r="1166" customFormat="false" ht="15.75" hidden="false" customHeight="false" outlineLevel="0" collapsed="false">
      <c r="A1166" s="272"/>
      <c r="B1166" s="273"/>
      <c r="C1166" s="273"/>
      <c r="D1166" s="273"/>
      <c r="E1166" s="273"/>
      <c r="F1166" s="273"/>
      <c r="G1166" s="273"/>
      <c r="H1166" s="273"/>
      <c r="I1166" s="273"/>
      <c r="J1166" s="274"/>
    </row>
    <row r="1167" customFormat="false" ht="38.25" hidden="false" customHeight="true" outlineLevel="0" collapsed="false">
      <c r="A1167" s="275" t="s">
        <v>2723</v>
      </c>
      <c r="B1167" s="276" t="s">
        <v>1150</v>
      </c>
      <c r="C1167" s="277" t="s">
        <v>203</v>
      </c>
      <c r="D1167" s="277" t="s">
        <v>1151</v>
      </c>
      <c r="E1167" s="277" t="s">
        <v>2948</v>
      </c>
      <c r="F1167" s="277"/>
      <c r="G1167" s="278" t="s">
        <v>164</v>
      </c>
      <c r="H1167" s="279" t="n">
        <v>1</v>
      </c>
      <c r="I1167" s="280" t="n">
        <v>14.73</v>
      </c>
      <c r="J1167" s="281" t="n">
        <v>14.73</v>
      </c>
    </row>
    <row r="1168" customFormat="false" ht="15" hidden="false" customHeight="true" outlineLevel="0" collapsed="false">
      <c r="A1168" s="282" t="s">
        <v>2769</v>
      </c>
      <c r="B1168" s="283" t="s">
        <v>3079</v>
      </c>
      <c r="C1168" s="284" t="s">
        <v>109</v>
      </c>
      <c r="D1168" s="284" t="s">
        <v>3080</v>
      </c>
      <c r="E1168" s="284" t="s">
        <v>2768</v>
      </c>
      <c r="F1168" s="284"/>
      <c r="G1168" s="285" t="s">
        <v>2798</v>
      </c>
      <c r="H1168" s="286" t="n">
        <v>0.176</v>
      </c>
      <c r="I1168" s="287" t="n">
        <v>22.11</v>
      </c>
      <c r="J1168" s="288" t="n">
        <v>3.89</v>
      </c>
    </row>
    <row r="1169" customFormat="false" ht="15" hidden="false" customHeight="true" outlineLevel="0" collapsed="false">
      <c r="A1169" s="282" t="s">
        <v>2769</v>
      </c>
      <c r="B1169" s="283" t="s">
        <v>2860</v>
      </c>
      <c r="C1169" s="284" t="s">
        <v>109</v>
      </c>
      <c r="D1169" s="284" t="s">
        <v>2861</v>
      </c>
      <c r="E1169" s="284" t="s">
        <v>2768</v>
      </c>
      <c r="F1169" s="284"/>
      <c r="G1169" s="285" t="s">
        <v>2798</v>
      </c>
      <c r="H1169" s="286" t="n">
        <v>0.044</v>
      </c>
      <c r="I1169" s="287" t="n">
        <v>14.91</v>
      </c>
      <c r="J1169" s="288" t="n">
        <v>0.65</v>
      </c>
    </row>
    <row r="1170" customFormat="false" ht="25.5" hidden="false" customHeight="true" outlineLevel="0" collapsed="false">
      <c r="A1170" s="259" t="s">
        <v>2725</v>
      </c>
      <c r="B1170" s="260" t="s">
        <v>3346</v>
      </c>
      <c r="C1170" s="261" t="s">
        <v>109</v>
      </c>
      <c r="D1170" s="261" t="s">
        <v>3347</v>
      </c>
      <c r="E1170" s="261" t="s">
        <v>2728</v>
      </c>
      <c r="F1170" s="261"/>
      <c r="G1170" s="262" t="s">
        <v>417</v>
      </c>
      <c r="H1170" s="263" t="n">
        <v>1.938</v>
      </c>
      <c r="I1170" s="264" t="n">
        <v>5.26</v>
      </c>
      <c r="J1170" s="265" t="n">
        <v>10.19</v>
      </c>
    </row>
    <row r="1171" customFormat="false" ht="15" hidden="false" customHeight="false" outlineLevel="0" collapsed="false">
      <c r="A1171" s="266"/>
      <c r="B1171" s="267"/>
      <c r="C1171" s="267"/>
      <c r="D1171" s="267"/>
      <c r="E1171" s="267" t="s">
        <v>2748</v>
      </c>
      <c r="F1171" s="268" t="n">
        <v>2.96</v>
      </c>
      <c r="G1171" s="267" t="s">
        <v>2749</v>
      </c>
      <c r="H1171" s="268" t="n">
        <v>0</v>
      </c>
      <c r="I1171" s="267" t="s">
        <v>2750</v>
      </c>
      <c r="J1171" s="269" t="n">
        <v>2.96</v>
      </c>
    </row>
    <row r="1172" customFormat="false" ht="25.5" hidden="false" customHeight="true" outlineLevel="0" collapsed="false">
      <c r="A1172" s="266"/>
      <c r="B1172" s="267"/>
      <c r="C1172" s="267"/>
      <c r="D1172" s="267"/>
      <c r="E1172" s="267" t="s">
        <v>2751</v>
      </c>
      <c r="F1172" s="268" t="n">
        <v>3.95</v>
      </c>
      <c r="G1172" s="267"/>
      <c r="H1172" s="267" t="s">
        <v>2752</v>
      </c>
      <c r="I1172" s="267"/>
      <c r="J1172" s="269" t="n">
        <v>18.68</v>
      </c>
    </row>
    <row r="1173" customFormat="false" ht="15" hidden="false" customHeight="true" outlineLevel="0" collapsed="false">
      <c r="A1173" s="270" t="s">
        <v>2753</v>
      </c>
      <c r="B1173" s="270"/>
      <c r="C1173" s="270"/>
      <c r="D1173" s="270"/>
      <c r="E1173" s="270"/>
      <c r="F1173" s="270"/>
      <c r="G1173" s="270"/>
      <c r="H1173" s="270"/>
      <c r="I1173" s="270"/>
      <c r="J1173" s="270"/>
    </row>
    <row r="1174" customFormat="false" ht="15.75" hidden="false" customHeight="true" outlineLevel="0" collapsed="false">
      <c r="A1174" s="271" t="s">
        <v>3348</v>
      </c>
      <c r="B1174" s="271"/>
      <c r="C1174" s="271"/>
      <c r="D1174" s="271"/>
      <c r="E1174" s="271"/>
      <c r="F1174" s="271"/>
      <c r="G1174" s="271"/>
      <c r="H1174" s="271"/>
      <c r="I1174" s="271"/>
      <c r="J1174" s="271"/>
    </row>
    <row r="1175" customFormat="false" ht="15.75" hidden="false" customHeight="false" outlineLevel="0" collapsed="false">
      <c r="A1175" s="272"/>
      <c r="B1175" s="273"/>
      <c r="C1175" s="273"/>
      <c r="D1175" s="273"/>
      <c r="E1175" s="273"/>
      <c r="F1175" s="273"/>
      <c r="G1175" s="273"/>
      <c r="H1175" s="273"/>
      <c r="I1175" s="273"/>
      <c r="J1175" s="274"/>
    </row>
    <row r="1176" customFormat="false" ht="38.25" hidden="false" customHeight="true" outlineLevel="0" collapsed="false">
      <c r="A1176" s="275" t="s">
        <v>2723</v>
      </c>
      <c r="B1176" s="276" t="s">
        <v>1175</v>
      </c>
      <c r="C1176" s="277" t="s">
        <v>203</v>
      </c>
      <c r="D1176" s="277" t="s">
        <v>1176</v>
      </c>
      <c r="E1176" s="277" t="s">
        <v>2874</v>
      </c>
      <c r="F1176" s="277"/>
      <c r="G1176" s="278" t="s">
        <v>168</v>
      </c>
      <c r="H1176" s="279" t="n">
        <v>1</v>
      </c>
      <c r="I1176" s="280" t="n">
        <v>4352.76</v>
      </c>
      <c r="J1176" s="281" t="n">
        <v>4352.76</v>
      </c>
    </row>
    <row r="1177" customFormat="false" ht="38.25" hidden="false" customHeight="true" outlineLevel="0" collapsed="false">
      <c r="A1177" s="282" t="s">
        <v>2769</v>
      </c>
      <c r="B1177" s="283" t="s">
        <v>3349</v>
      </c>
      <c r="C1177" s="284" t="s">
        <v>203</v>
      </c>
      <c r="D1177" s="284" t="s">
        <v>3350</v>
      </c>
      <c r="E1177" s="284" t="s">
        <v>2874</v>
      </c>
      <c r="F1177" s="284"/>
      <c r="G1177" s="285" t="s">
        <v>168</v>
      </c>
      <c r="H1177" s="286" t="n">
        <v>1</v>
      </c>
      <c r="I1177" s="287" t="n">
        <v>91.91</v>
      </c>
      <c r="J1177" s="288" t="n">
        <v>91.91</v>
      </c>
    </row>
    <row r="1178" customFormat="false" ht="38.25" hidden="false" customHeight="true" outlineLevel="0" collapsed="false">
      <c r="A1178" s="282" t="s">
        <v>2769</v>
      </c>
      <c r="B1178" s="283" t="s">
        <v>3351</v>
      </c>
      <c r="C1178" s="284" t="s">
        <v>203</v>
      </c>
      <c r="D1178" s="284" t="s">
        <v>3352</v>
      </c>
      <c r="E1178" s="284" t="s">
        <v>2874</v>
      </c>
      <c r="F1178" s="284"/>
      <c r="G1178" s="285" t="s">
        <v>168</v>
      </c>
      <c r="H1178" s="286" t="n">
        <v>1</v>
      </c>
      <c r="I1178" s="287" t="n">
        <v>91.91</v>
      </c>
      <c r="J1178" s="288" t="n">
        <v>91.91</v>
      </c>
    </row>
    <row r="1179" customFormat="false" ht="25.5" hidden="false" customHeight="true" outlineLevel="0" collapsed="false">
      <c r="A1179" s="282" t="s">
        <v>2769</v>
      </c>
      <c r="B1179" s="283" t="s">
        <v>3353</v>
      </c>
      <c r="C1179" s="284" t="s">
        <v>203</v>
      </c>
      <c r="D1179" s="284" t="s">
        <v>3354</v>
      </c>
      <c r="E1179" s="284" t="s">
        <v>2874</v>
      </c>
      <c r="F1179" s="284"/>
      <c r="G1179" s="285" t="s">
        <v>168</v>
      </c>
      <c r="H1179" s="286" t="n">
        <v>1</v>
      </c>
      <c r="I1179" s="287" t="n">
        <v>92.05</v>
      </c>
      <c r="J1179" s="288" t="n">
        <v>92.05</v>
      </c>
    </row>
    <row r="1180" customFormat="false" ht="38.25" hidden="false" customHeight="true" outlineLevel="0" collapsed="false">
      <c r="A1180" s="282" t="s">
        <v>2769</v>
      </c>
      <c r="B1180" s="283" t="s">
        <v>3355</v>
      </c>
      <c r="C1180" s="284" t="s">
        <v>203</v>
      </c>
      <c r="D1180" s="284" t="s">
        <v>3356</v>
      </c>
      <c r="E1180" s="284" t="s">
        <v>2874</v>
      </c>
      <c r="F1180" s="284"/>
      <c r="G1180" s="285" t="s">
        <v>168</v>
      </c>
      <c r="H1180" s="286" t="n">
        <v>17</v>
      </c>
      <c r="I1180" s="287" t="n">
        <v>12.21</v>
      </c>
      <c r="J1180" s="288" t="n">
        <v>207.57</v>
      </c>
    </row>
    <row r="1181" customFormat="false" ht="38.25" hidden="false" customHeight="true" outlineLevel="0" collapsed="false">
      <c r="A1181" s="282" t="s">
        <v>2769</v>
      </c>
      <c r="B1181" s="283" t="s">
        <v>3357</v>
      </c>
      <c r="C1181" s="284" t="s">
        <v>109</v>
      </c>
      <c r="D1181" s="284" t="s">
        <v>3358</v>
      </c>
      <c r="E1181" s="284" t="s">
        <v>2874</v>
      </c>
      <c r="F1181" s="284"/>
      <c r="G1181" s="285" t="s">
        <v>168</v>
      </c>
      <c r="H1181" s="286" t="n">
        <v>1</v>
      </c>
      <c r="I1181" s="287" t="n">
        <v>10.82</v>
      </c>
      <c r="J1181" s="288" t="n">
        <v>10.82</v>
      </c>
    </row>
    <row r="1182" customFormat="false" ht="25.5" hidden="false" customHeight="true" outlineLevel="0" collapsed="false">
      <c r="A1182" s="282" t="s">
        <v>2769</v>
      </c>
      <c r="B1182" s="283" t="s">
        <v>3359</v>
      </c>
      <c r="C1182" s="284" t="s">
        <v>109</v>
      </c>
      <c r="D1182" s="284" t="s">
        <v>3360</v>
      </c>
      <c r="E1182" s="284" t="s">
        <v>2874</v>
      </c>
      <c r="F1182" s="284"/>
      <c r="G1182" s="285" t="s">
        <v>168</v>
      </c>
      <c r="H1182" s="286" t="n">
        <v>2</v>
      </c>
      <c r="I1182" s="287" t="n">
        <v>63.59</v>
      </c>
      <c r="J1182" s="288" t="n">
        <v>127.18</v>
      </c>
    </row>
    <row r="1183" customFormat="false" ht="25.5" hidden="false" customHeight="true" outlineLevel="0" collapsed="false">
      <c r="A1183" s="282" t="s">
        <v>2769</v>
      </c>
      <c r="B1183" s="283" t="s">
        <v>3361</v>
      </c>
      <c r="C1183" s="284" t="s">
        <v>109</v>
      </c>
      <c r="D1183" s="284" t="s">
        <v>3362</v>
      </c>
      <c r="E1183" s="284" t="s">
        <v>2874</v>
      </c>
      <c r="F1183" s="284"/>
      <c r="G1183" s="285" t="s">
        <v>168</v>
      </c>
      <c r="H1183" s="286" t="n">
        <v>2</v>
      </c>
      <c r="I1183" s="287" t="n">
        <v>66.73</v>
      </c>
      <c r="J1183" s="288" t="n">
        <v>133.46</v>
      </c>
    </row>
    <row r="1184" customFormat="false" ht="25.5" hidden="false" customHeight="true" outlineLevel="0" collapsed="false">
      <c r="A1184" s="282" t="s">
        <v>2769</v>
      </c>
      <c r="B1184" s="283" t="s">
        <v>3363</v>
      </c>
      <c r="C1184" s="284" t="s">
        <v>203</v>
      </c>
      <c r="D1184" s="284" t="s">
        <v>3364</v>
      </c>
      <c r="E1184" s="284" t="s">
        <v>2874</v>
      </c>
      <c r="F1184" s="284"/>
      <c r="G1184" s="285" t="s">
        <v>168</v>
      </c>
      <c r="H1184" s="286" t="n">
        <v>3</v>
      </c>
      <c r="I1184" s="287" t="n">
        <v>122.64</v>
      </c>
      <c r="J1184" s="288" t="n">
        <v>367.92</v>
      </c>
    </row>
    <row r="1185" customFormat="false" ht="25.5" hidden="false" customHeight="true" outlineLevel="0" collapsed="false">
      <c r="A1185" s="282" t="s">
        <v>2769</v>
      </c>
      <c r="B1185" s="283" t="s">
        <v>3365</v>
      </c>
      <c r="C1185" s="284" t="s">
        <v>203</v>
      </c>
      <c r="D1185" s="284" t="s">
        <v>3366</v>
      </c>
      <c r="E1185" s="284" t="s">
        <v>2874</v>
      </c>
      <c r="F1185" s="284"/>
      <c r="G1185" s="285" t="s">
        <v>168</v>
      </c>
      <c r="H1185" s="286" t="n">
        <v>1</v>
      </c>
      <c r="I1185" s="287" t="n">
        <v>349.32</v>
      </c>
      <c r="J1185" s="288" t="n">
        <v>349.32</v>
      </c>
    </row>
    <row r="1186" customFormat="false" ht="38.25" hidden="false" customHeight="true" outlineLevel="0" collapsed="false">
      <c r="A1186" s="282" t="s">
        <v>2769</v>
      </c>
      <c r="B1186" s="283" t="s">
        <v>464</v>
      </c>
      <c r="C1186" s="284" t="s">
        <v>203</v>
      </c>
      <c r="D1186" s="284" t="s">
        <v>465</v>
      </c>
      <c r="E1186" s="284" t="s">
        <v>2874</v>
      </c>
      <c r="F1186" s="284"/>
      <c r="G1186" s="285" t="s">
        <v>168</v>
      </c>
      <c r="H1186" s="286" t="n">
        <v>2</v>
      </c>
      <c r="I1186" s="287" t="n">
        <v>983.87</v>
      </c>
      <c r="J1186" s="288" t="n">
        <v>1967.74</v>
      </c>
    </row>
    <row r="1187" customFormat="false" ht="51" hidden="false" customHeight="true" outlineLevel="0" collapsed="false">
      <c r="A1187" s="282" t="s">
        <v>2769</v>
      </c>
      <c r="B1187" s="283" t="s">
        <v>3367</v>
      </c>
      <c r="C1187" s="284" t="s">
        <v>203</v>
      </c>
      <c r="D1187" s="284" t="s">
        <v>3368</v>
      </c>
      <c r="E1187" s="284" t="s">
        <v>2874</v>
      </c>
      <c r="F1187" s="284"/>
      <c r="G1187" s="285" t="s">
        <v>168</v>
      </c>
      <c r="H1187" s="286" t="n">
        <v>1</v>
      </c>
      <c r="I1187" s="287" t="n">
        <v>462.34</v>
      </c>
      <c r="J1187" s="288" t="n">
        <v>462.34</v>
      </c>
    </row>
    <row r="1188" customFormat="false" ht="38.25" hidden="false" customHeight="true" outlineLevel="0" collapsed="false">
      <c r="A1188" s="282" t="s">
        <v>2769</v>
      </c>
      <c r="B1188" s="283" t="s">
        <v>3369</v>
      </c>
      <c r="C1188" s="284" t="s">
        <v>203</v>
      </c>
      <c r="D1188" s="284" t="s">
        <v>3370</v>
      </c>
      <c r="E1188" s="284" t="s">
        <v>2874</v>
      </c>
      <c r="F1188" s="284"/>
      <c r="G1188" s="285" t="s">
        <v>168</v>
      </c>
      <c r="H1188" s="286" t="n">
        <v>4</v>
      </c>
      <c r="I1188" s="287" t="n">
        <v>83.15</v>
      </c>
      <c r="J1188" s="288" t="n">
        <v>332.6</v>
      </c>
    </row>
    <row r="1189" customFormat="false" ht="25.5" hidden="false" customHeight="true" outlineLevel="0" collapsed="false">
      <c r="A1189" s="282" t="s">
        <v>2769</v>
      </c>
      <c r="B1189" s="283" t="s">
        <v>3371</v>
      </c>
      <c r="C1189" s="284" t="s">
        <v>203</v>
      </c>
      <c r="D1189" s="284" t="s">
        <v>3372</v>
      </c>
      <c r="E1189" s="284" t="s">
        <v>2874</v>
      </c>
      <c r="F1189" s="284"/>
      <c r="G1189" s="285" t="s">
        <v>168</v>
      </c>
      <c r="H1189" s="286" t="n">
        <v>1</v>
      </c>
      <c r="I1189" s="287" t="n">
        <v>117.94</v>
      </c>
      <c r="J1189" s="288" t="n">
        <v>117.94</v>
      </c>
    </row>
    <row r="1190" customFormat="false" ht="15" hidden="false" customHeight="false" outlineLevel="0" collapsed="false">
      <c r="A1190" s="266"/>
      <c r="B1190" s="267"/>
      <c r="C1190" s="267"/>
      <c r="D1190" s="267"/>
      <c r="E1190" s="267" t="s">
        <v>2748</v>
      </c>
      <c r="F1190" s="268" t="n">
        <v>317.58</v>
      </c>
      <c r="G1190" s="267" t="s">
        <v>2749</v>
      </c>
      <c r="H1190" s="268" t="n">
        <v>0</v>
      </c>
      <c r="I1190" s="267" t="s">
        <v>2750</v>
      </c>
      <c r="J1190" s="269" t="n">
        <v>317.58</v>
      </c>
    </row>
    <row r="1191" customFormat="false" ht="26.25" hidden="false" customHeight="true" outlineLevel="0" collapsed="false">
      <c r="A1191" s="266"/>
      <c r="B1191" s="267"/>
      <c r="C1191" s="267"/>
      <c r="D1191" s="267"/>
      <c r="E1191" s="267" t="s">
        <v>2751</v>
      </c>
      <c r="F1191" s="268" t="n">
        <v>1169.15</v>
      </c>
      <c r="G1191" s="267"/>
      <c r="H1191" s="267" t="s">
        <v>2752</v>
      </c>
      <c r="I1191" s="267"/>
      <c r="J1191" s="269" t="n">
        <v>5521.91</v>
      </c>
    </row>
    <row r="1192" customFormat="false" ht="15.75" hidden="false" customHeight="false" outlineLevel="0" collapsed="false">
      <c r="A1192" s="272"/>
      <c r="B1192" s="273"/>
      <c r="C1192" s="273"/>
      <c r="D1192" s="273"/>
      <c r="E1192" s="273"/>
      <c r="F1192" s="273"/>
      <c r="G1192" s="273"/>
      <c r="H1192" s="273"/>
      <c r="I1192" s="273"/>
      <c r="J1192" s="274"/>
    </row>
    <row r="1193" customFormat="false" ht="38.25" hidden="false" customHeight="true" outlineLevel="0" collapsed="false">
      <c r="A1193" s="275" t="s">
        <v>2723</v>
      </c>
      <c r="B1193" s="276" t="s">
        <v>1178</v>
      </c>
      <c r="C1193" s="277" t="s">
        <v>203</v>
      </c>
      <c r="D1193" s="277" t="s">
        <v>1179</v>
      </c>
      <c r="E1193" s="277" t="s">
        <v>2874</v>
      </c>
      <c r="F1193" s="277"/>
      <c r="G1193" s="278" t="s">
        <v>168</v>
      </c>
      <c r="H1193" s="279" t="n">
        <v>1</v>
      </c>
      <c r="I1193" s="280" t="n">
        <v>7360.01</v>
      </c>
      <c r="J1193" s="281" t="n">
        <v>7360.01</v>
      </c>
    </row>
    <row r="1194" customFormat="false" ht="38.25" hidden="false" customHeight="true" outlineLevel="0" collapsed="false">
      <c r="A1194" s="282" t="s">
        <v>2769</v>
      </c>
      <c r="B1194" s="283" t="s">
        <v>3349</v>
      </c>
      <c r="C1194" s="284" t="s">
        <v>203</v>
      </c>
      <c r="D1194" s="284" t="s">
        <v>3350</v>
      </c>
      <c r="E1194" s="284" t="s">
        <v>2874</v>
      </c>
      <c r="F1194" s="284"/>
      <c r="G1194" s="285" t="s">
        <v>168</v>
      </c>
      <c r="H1194" s="286" t="n">
        <v>1</v>
      </c>
      <c r="I1194" s="287" t="n">
        <v>91.91</v>
      </c>
      <c r="J1194" s="288" t="n">
        <v>91.91</v>
      </c>
    </row>
    <row r="1195" customFormat="false" ht="38.25" hidden="false" customHeight="true" outlineLevel="0" collapsed="false">
      <c r="A1195" s="282" t="s">
        <v>2769</v>
      </c>
      <c r="B1195" s="283" t="s">
        <v>3351</v>
      </c>
      <c r="C1195" s="284" t="s">
        <v>203</v>
      </c>
      <c r="D1195" s="284" t="s">
        <v>3352</v>
      </c>
      <c r="E1195" s="284" t="s">
        <v>2874</v>
      </c>
      <c r="F1195" s="284"/>
      <c r="G1195" s="285" t="s">
        <v>168</v>
      </c>
      <c r="H1195" s="286" t="n">
        <v>1</v>
      </c>
      <c r="I1195" s="287" t="n">
        <v>91.91</v>
      </c>
      <c r="J1195" s="288" t="n">
        <v>91.91</v>
      </c>
    </row>
    <row r="1196" customFormat="false" ht="25.5" hidden="false" customHeight="true" outlineLevel="0" collapsed="false">
      <c r="A1196" s="282" t="s">
        <v>2769</v>
      </c>
      <c r="B1196" s="283" t="s">
        <v>3353</v>
      </c>
      <c r="C1196" s="284" t="s">
        <v>203</v>
      </c>
      <c r="D1196" s="284" t="s">
        <v>3354</v>
      </c>
      <c r="E1196" s="284" t="s">
        <v>2874</v>
      </c>
      <c r="F1196" s="284"/>
      <c r="G1196" s="285" t="s">
        <v>168</v>
      </c>
      <c r="H1196" s="286" t="n">
        <v>1</v>
      </c>
      <c r="I1196" s="287" t="n">
        <v>92.05</v>
      </c>
      <c r="J1196" s="288" t="n">
        <v>92.05</v>
      </c>
    </row>
    <row r="1197" customFormat="false" ht="38.25" hidden="false" customHeight="true" outlineLevel="0" collapsed="false">
      <c r="A1197" s="282" t="s">
        <v>2769</v>
      </c>
      <c r="B1197" s="283" t="s">
        <v>3355</v>
      </c>
      <c r="C1197" s="284" t="s">
        <v>203</v>
      </c>
      <c r="D1197" s="284" t="s">
        <v>3356</v>
      </c>
      <c r="E1197" s="284" t="s">
        <v>2874</v>
      </c>
      <c r="F1197" s="284"/>
      <c r="G1197" s="285" t="s">
        <v>168</v>
      </c>
      <c r="H1197" s="286" t="n">
        <v>47</v>
      </c>
      <c r="I1197" s="287" t="n">
        <v>12.21</v>
      </c>
      <c r="J1197" s="288" t="n">
        <v>573.87</v>
      </c>
    </row>
    <row r="1198" customFormat="false" ht="25.5" hidden="false" customHeight="true" outlineLevel="0" collapsed="false">
      <c r="A1198" s="282" t="s">
        <v>2769</v>
      </c>
      <c r="B1198" s="283" t="s">
        <v>3363</v>
      </c>
      <c r="C1198" s="284" t="s">
        <v>203</v>
      </c>
      <c r="D1198" s="284" t="s">
        <v>3364</v>
      </c>
      <c r="E1198" s="284" t="s">
        <v>2874</v>
      </c>
      <c r="F1198" s="284"/>
      <c r="G1198" s="285" t="s">
        <v>168</v>
      </c>
      <c r="H1198" s="286" t="n">
        <v>1</v>
      </c>
      <c r="I1198" s="287" t="n">
        <v>122.64</v>
      </c>
      <c r="J1198" s="288" t="n">
        <v>122.64</v>
      </c>
    </row>
    <row r="1199" customFormat="false" ht="25.5" hidden="false" customHeight="true" outlineLevel="0" collapsed="false">
      <c r="A1199" s="282" t="s">
        <v>2769</v>
      </c>
      <c r="B1199" s="283" t="s">
        <v>3371</v>
      </c>
      <c r="C1199" s="284" t="s">
        <v>203</v>
      </c>
      <c r="D1199" s="284" t="s">
        <v>3372</v>
      </c>
      <c r="E1199" s="284" t="s">
        <v>2874</v>
      </c>
      <c r="F1199" s="284"/>
      <c r="G1199" s="285" t="s">
        <v>168</v>
      </c>
      <c r="H1199" s="286" t="n">
        <v>1</v>
      </c>
      <c r="I1199" s="287" t="n">
        <v>117.94</v>
      </c>
      <c r="J1199" s="288" t="n">
        <v>117.94</v>
      </c>
    </row>
    <row r="1200" customFormat="false" ht="38.25" hidden="false" customHeight="true" outlineLevel="0" collapsed="false">
      <c r="A1200" s="282" t="s">
        <v>2769</v>
      </c>
      <c r="B1200" s="283" t="s">
        <v>3373</v>
      </c>
      <c r="C1200" s="284" t="s">
        <v>109</v>
      </c>
      <c r="D1200" s="284" t="s">
        <v>3374</v>
      </c>
      <c r="E1200" s="284" t="s">
        <v>2874</v>
      </c>
      <c r="F1200" s="284"/>
      <c r="G1200" s="285" t="s">
        <v>168</v>
      </c>
      <c r="H1200" s="286" t="n">
        <v>45</v>
      </c>
      <c r="I1200" s="287" t="n">
        <v>10</v>
      </c>
      <c r="J1200" s="288" t="n">
        <v>450</v>
      </c>
    </row>
    <row r="1201" customFormat="false" ht="38.25" hidden="false" customHeight="true" outlineLevel="0" collapsed="false">
      <c r="A1201" s="282" t="s">
        <v>2769</v>
      </c>
      <c r="B1201" s="283" t="s">
        <v>3357</v>
      </c>
      <c r="C1201" s="284" t="s">
        <v>109</v>
      </c>
      <c r="D1201" s="284" t="s">
        <v>3358</v>
      </c>
      <c r="E1201" s="284" t="s">
        <v>2874</v>
      </c>
      <c r="F1201" s="284"/>
      <c r="G1201" s="285" t="s">
        <v>168</v>
      </c>
      <c r="H1201" s="286" t="n">
        <v>1</v>
      </c>
      <c r="I1201" s="287" t="n">
        <v>10.82</v>
      </c>
      <c r="J1201" s="288" t="n">
        <v>10.82</v>
      </c>
    </row>
    <row r="1202" customFormat="false" ht="38.25" hidden="false" customHeight="true" outlineLevel="0" collapsed="false">
      <c r="A1202" s="282" t="s">
        <v>2769</v>
      </c>
      <c r="B1202" s="283" t="s">
        <v>3375</v>
      </c>
      <c r="C1202" s="284" t="s">
        <v>203</v>
      </c>
      <c r="D1202" s="284" t="s">
        <v>3376</v>
      </c>
      <c r="E1202" s="284" t="s">
        <v>2874</v>
      </c>
      <c r="F1202" s="284"/>
      <c r="G1202" s="285" t="s">
        <v>168</v>
      </c>
      <c r="H1202" s="286" t="n">
        <v>7</v>
      </c>
      <c r="I1202" s="287" t="n">
        <v>499.54</v>
      </c>
      <c r="J1202" s="288" t="n">
        <v>3496.78</v>
      </c>
    </row>
    <row r="1203" customFormat="false" ht="38.25" hidden="false" customHeight="true" outlineLevel="0" collapsed="false">
      <c r="A1203" s="282" t="s">
        <v>2769</v>
      </c>
      <c r="B1203" s="283" t="s">
        <v>3377</v>
      </c>
      <c r="C1203" s="284" t="s">
        <v>203</v>
      </c>
      <c r="D1203" s="284" t="s">
        <v>3378</v>
      </c>
      <c r="E1203" s="284" t="s">
        <v>2874</v>
      </c>
      <c r="F1203" s="284"/>
      <c r="G1203" s="285" t="s">
        <v>168</v>
      </c>
      <c r="H1203" s="286" t="n">
        <v>4</v>
      </c>
      <c r="I1203" s="287" t="n">
        <v>103.2</v>
      </c>
      <c r="J1203" s="288" t="n">
        <v>412.8</v>
      </c>
    </row>
    <row r="1204" customFormat="false" ht="51" hidden="false" customHeight="true" outlineLevel="0" collapsed="false">
      <c r="A1204" s="282" t="s">
        <v>2769</v>
      </c>
      <c r="B1204" s="283" t="s">
        <v>3379</v>
      </c>
      <c r="C1204" s="284" t="s">
        <v>203</v>
      </c>
      <c r="D1204" s="284" t="s">
        <v>3380</v>
      </c>
      <c r="E1204" s="284" t="s">
        <v>2874</v>
      </c>
      <c r="F1204" s="284"/>
      <c r="G1204" s="285" t="s">
        <v>168</v>
      </c>
      <c r="H1204" s="286" t="n">
        <v>1</v>
      </c>
      <c r="I1204" s="287" t="n">
        <v>1899.29</v>
      </c>
      <c r="J1204" s="288" t="n">
        <v>1899.29</v>
      </c>
    </row>
    <row r="1205" customFormat="false" ht="15" hidden="false" customHeight="false" outlineLevel="0" collapsed="false">
      <c r="A1205" s="266"/>
      <c r="B1205" s="267"/>
      <c r="C1205" s="267"/>
      <c r="D1205" s="267"/>
      <c r="E1205" s="267" t="s">
        <v>2748</v>
      </c>
      <c r="F1205" s="268" t="n">
        <v>650</v>
      </c>
      <c r="G1205" s="267" t="s">
        <v>2749</v>
      </c>
      <c r="H1205" s="268" t="n">
        <v>0</v>
      </c>
      <c r="I1205" s="267" t="s">
        <v>2750</v>
      </c>
      <c r="J1205" s="269" t="n">
        <v>650</v>
      </c>
    </row>
    <row r="1206" customFormat="false" ht="26.25" hidden="false" customHeight="true" outlineLevel="0" collapsed="false">
      <c r="A1206" s="266"/>
      <c r="B1206" s="267"/>
      <c r="C1206" s="267"/>
      <c r="D1206" s="267"/>
      <c r="E1206" s="267" t="s">
        <v>2751</v>
      </c>
      <c r="F1206" s="268" t="n">
        <v>1976.89</v>
      </c>
      <c r="G1206" s="267"/>
      <c r="H1206" s="267" t="s">
        <v>2752</v>
      </c>
      <c r="I1206" s="267"/>
      <c r="J1206" s="269" t="n">
        <v>9336.9</v>
      </c>
    </row>
    <row r="1207" customFormat="false" ht="15.75" hidden="false" customHeight="false" outlineLevel="0" collapsed="false">
      <c r="A1207" s="272"/>
      <c r="B1207" s="273"/>
      <c r="C1207" s="273"/>
      <c r="D1207" s="273"/>
      <c r="E1207" s="273"/>
      <c r="F1207" s="273"/>
      <c r="G1207" s="273"/>
      <c r="H1207" s="273"/>
      <c r="I1207" s="273"/>
      <c r="J1207" s="274"/>
    </row>
    <row r="1208" customFormat="false" ht="38.25" hidden="false" customHeight="true" outlineLevel="0" collapsed="false">
      <c r="A1208" s="275" t="s">
        <v>2723</v>
      </c>
      <c r="B1208" s="276" t="s">
        <v>1181</v>
      </c>
      <c r="C1208" s="277" t="s">
        <v>203</v>
      </c>
      <c r="D1208" s="277" t="s">
        <v>1182</v>
      </c>
      <c r="E1208" s="277" t="s">
        <v>2874</v>
      </c>
      <c r="F1208" s="277"/>
      <c r="G1208" s="278" t="s">
        <v>168</v>
      </c>
      <c r="H1208" s="279" t="n">
        <v>1</v>
      </c>
      <c r="I1208" s="280" t="n">
        <v>5653.78</v>
      </c>
      <c r="J1208" s="281" t="n">
        <v>5653.78</v>
      </c>
    </row>
    <row r="1209" customFormat="false" ht="38.25" hidden="false" customHeight="true" outlineLevel="0" collapsed="false">
      <c r="A1209" s="282" t="s">
        <v>2769</v>
      </c>
      <c r="B1209" s="283" t="s">
        <v>3349</v>
      </c>
      <c r="C1209" s="284" t="s">
        <v>203</v>
      </c>
      <c r="D1209" s="284" t="s">
        <v>3350</v>
      </c>
      <c r="E1209" s="284" t="s">
        <v>2874</v>
      </c>
      <c r="F1209" s="284"/>
      <c r="G1209" s="285" t="s">
        <v>168</v>
      </c>
      <c r="H1209" s="286" t="n">
        <v>1</v>
      </c>
      <c r="I1209" s="287" t="n">
        <v>91.91</v>
      </c>
      <c r="J1209" s="288" t="n">
        <v>91.91</v>
      </c>
    </row>
    <row r="1210" customFormat="false" ht="38.25" hidden="false" customHeight="true" outlineLevel="0" collapsed="false">
      <c r="A1210" s="282" t="s">
        <v>2769</v>
      </c>
      <c r="B1210" s="283" t="s">
        <v>3351</v>
      </c>
      <c r="C1210" s="284" t="s">
        <v>203</v>
      </c>
      <c r="D1210" s="284" t="s">
        <v>3352</v>
      </c>
      <c r="E1210" s="284" t="s">
        <v>2874</v>
      </c>
      <c r="F1210" s="284"/>
      <c r="G1210" s="285" t="s">
        <v>168</v>
      </c>
      <c r="H1210" s="286" t="n">
        <v>1</v>
      </c>
      <c r="I1210" s="287" t="n">
        <v>91.91</v>
      </c>
      <c r="J1210" s="288" t="n">
        <v>91.91</v>
      </c>
    </row>
    <row r="1211" customFormat="false" ht="25.5" hidden="false" customHeight="true" outlineLevel="0" collapsed="false">
      <c r="A1211" s="282" t="s">
        <v>2769</v>
      </c>
      <c r="B1211" s="283" t="s">
        <v>3353</v>
      </c>
      <c r="C1211" s="284" t="s">
        <v>203</v>
      </c>
      <c r="D1211" s="284" t="s">
        <v>3354</v>
      </c>
      <c r="E1211" s="284" t="s">
        <v>2874</v>
      </c>
      <c r="F1211" s="284"/>
      <c r="G1211" s="285" t="s">
        <v>168</v>
      </c>
      <c r="H1211" s="286" t="n">
        <v>1</v>
      </c>
      <c r="I1211" s="287" t="n">
        <v>92.05</v>
      </c>
      <c r="J1211" s="288" t="n">
        <v>92.05</v>
      </c>
    </row>
    <row r="1212" customFormat="false" ht="38.25" hidden="false" customHeight="true" outlineLevel="0" collapsed="false">
      <c r="A1212" s="282" t="s">
        <v>2769</v>
      </c>
      <c r="B1212" s="283" t="s">
        <v>3355</v>
      </c>
      <c r="C1212" s="284" t="s">
        <v>203</v>
      </c>
      <c r="D1212" s="284" t="s">
        <v>3356</v>
      </c>
      <c r="E1212" s="284" t="s">
        <v>2874</v>
      </c>
      <c r="F1212" s="284"/>
      <c r="G1212" s="285" t="s">
        <v>168</v>
      </c>
      <c r="H1212" s="286" t="n">
        <v>37</v>
      </c>
      <c r="I1212" s="287" t="n">
        <v>12.21</v>
      </c>
      <c r="J1212" s="288" t="n">
        <v>451.77</v>
      </c>
    </row>
    <row r="1213" customFormat="false" ht="25.5" hidden="false" customHeight="true" outlineLevel="0" collapsed="false">
      <c r="A1213" s="282" t="s">
        <v>2769</v>
      </c>
      <c r="B1213" s="283" t="s">
        <v>3363</v>
      </c>
      <c r="C1213" s="284" t="s">
        <v>203</v>
      </c>
      <c r="D1213" s="284" t="s">
        <v>3364</v>
      </c>
      <c r="E1213" s="284" t="s">
        <v>2874</v>
      </c>
      <c r="F1213" s="284"/>
      <c r="G1213" s="285" t="s">
        <v>168</v>
      </c>
      <c r="H1213" s="286" t="n">
        <v>1</v>
      </c>
      <c r="I1213" s="287" t="n">
        <v>122.64</v>
      </c>
      <c r="J1213" s="288" t="n">
        <v>122.64</v>
      </c>
    </row>
    <row r="1214" customFormat="false" ht="25.5" hidden="false" customHeight="true" outlineLevel="0" collapsed="false">
      <c r="A1214" s="282" t="s">
        <v>2769</v>
      </c>
      <c r="B1214" s="283" t="s">
        <v>3371</v>
      </c>
      <c r="C1214" s="284" t="s">
        <v>203</v>
      </c>
      <c r="D1214" s="284" t="s">
        <v>3372</v>
      </c>
      <c r="E1214" s="284" t="s">
        <v>2874</v>
      </c>
      <c r="F1214" s="284"/>
      <c r="G1214" s="285" t="s">
        <v>168</v>
      </c>
      <c r="H1214" s="286" t="n">
        <v>1</v>
      </c>
      <c r="I1214" s="287" t="n">
        <v>117.94</v>
      </c>
      <c r="J1214" s="288" t="n">
        <v>117.94</v>
      </c>
    </row>
    <row r="1215" customFormat="false" ht="38.25" hidden="false" customHeight="true" outlineLevel="0" collapsed="false">
      <c r="A1215" s="282" t="s">
        <v>2769</v>
      </c>
      <c r="B1215" s="283" t="s">
        <v>3373</v>
      </c>
      <c r="C1215" s="284" t="s">
        <v>109</v>
      </c>
      <c r="D1215" s="284" t="s">
        <v>3374</v>
      </c>
      <c r="E1215" s="284" t="s">
        <v>2874</v>
      </c>
      <c r="F1215" s="284"/>
      <c r="G1215" s="285" t="s">
        <v>168</v>
      </c>
      <c r="H1215" s="286" t="n">
        <v>33</v>
      </c>
      <c r="I1215" s="287" t="n">
        <v>10</v>
      </c>
      <c r="J1215" s="288" t="n">
        <v>330</v>
      </c>
    </row>
    <row r="1216" customFormat="false" ht="38.25" hidden="false" customHeight="true" outlineLevel="0" collapsed="false">
      <c r="A1216" s="282" t="s">
        <v>2769</v>
      </c>
      <c r="B1216" s="283" t="s">
        <v>3357</v>
      </c>
      <c r="C1216" s="284" t="s">
        <v>109</v>
      </c>
      <c r="D1216" s="284" t="s">
        <v>3358</v>
      </c>
      <c r="E1216" s="284" t="s">
        <v>2874</v>
      </c>
      <c r="F1216" s="284"/>
      <c r="G1216" s="285" t="s">
        <v>168</v>
      </c>
      <c r="H1216" s="286" t="n">
        <v>3</v>
      </c>
      <c r="I1216" s="287" t="n">
        <v>10.82</v>
      </c>
      <c r="J1216" s="288" t="n">
        <v>32.46</v>
      </c>
    </row>
    <row r="1217" customFormat="false" ht="38.25" hidden="false" customHeight="true" outlineLevel="0" collapsed="false">
      <c r="A1217" s="282" t="s">
        <v>2769</v>
      </c>
      <c r="B1217" s="283" t="s">
        <v>3375</v>
      </c>
      <c r="C1217" s="284" t="s">
        <v>203</v>
      </c>
      <c r="D1217" s="284" t="s">
        <v>3376</v>
      </c>
      <c r="E1217" s="284" t="s">
        <v>2874</v>
      </c>
      <c r="F1217" s="284"/>
      <c r="G1217" s="285" t="s">
        <v>168</v>
      </c>
      <c r="H1217" s="286" t="n">
        <v>5</v>
      </c>
      <c r="I1217" s="287" t="n">
        <v>499.54</v>
      </c>
      <c r="J1217" s="288" t="n">
        <v>2497.7</v>
      </c>
    </row>
    <row r="1218" customFormat="false" ht="38.25" hidden="false" customHeight="true" outlineLevel="0" collapsed="false">
      <c r="A1218" s="282" t="s">
        <v>2769</v>
      </c>
      <c r="B1218" s="283" t="s">
        <v>3377</v>
      </c>
      <c r="C1218" s="284" t="s">
        <v>203</v>
      </c>
      <c r="D1218" s="284" t="s">
        <v>3378</v>
      </c>
      <c r="E1218" s="284" t="s">
        <v>2874</v>
      </c>
      <c r="F1218" s="284"/>
      <c r="G1218" s="285" t="s">
        <v>168</v>
      </c>
      <c r="H1218" s="286" t="n">
        <v>4</v>
      </c>
      <c r="I1218" s="287" t="n">
        <v>103.2</v>
      </c>
      <c r="J1218" s="288" t="n">
        <v>412.8</v>
      </c>
    </row>
    <row r="1219" customFormat="false" ht="51" hidden="false" customHeight="true" outlineLevel="0" collapsed="false">
      <c r="A1219" s="282" t="s">
        <v>2769</v>
      </c>
      <c r="B1219" s="283" t="s">
        <v>3381</v>
      </c>
      <c r="C1219" s="284" t="s">
        <v>203</v>
      </c>
      <c r="D1219" s="284" t="s">
        <v>3382</v>
      </c>
      <c r="E1219" s="284" t="s">
        <v>2874</v>
      </c>
      <c r="F1219" s="284"/>
      <c r="G1219" s="285" t="s">
        <v>168</v>
      </c>
      <c r="H1219" s="286" t="n">
        <v>1</v>
      </c>
      <c r="I1219" s="287" t="n">
        <v>1412.6</v>
      </c>
      <c r="J1219" s="288" t="n">
        <v>1412.6</v>
      </c>
    </row>
    <row r="1220" customFormat="false" ht="15" hidden="false" customHeight="false" outlineLevel="0" collapsed="false">
      <c r="A1220" s="266"/>
      <c r="B1220" s="267"/>
      <c r="C1220" s="267"/>
      <c r="D1220" s="267"/>
      <c r="E1220" s="267" t="s">
        <v>2748</v>
      </c>
      <c r="F1220" s="268" t="n">
        <v>537.44</v>
      </c>
      <c r="G1220" s="267" t="s">
        <v>2749</v>
      </c>
      <c r="H1220" s="268" t="n">
        <v>0</v>
      </c>
      <c r="I1220" s="267" t="s">
        <v>2750</v>
      </c>
      <c r="J1220" s="269" t="n">
        <v>537.44</v>
      </c>
    </row>
    <row r="1221" customFormat="false" ht="26.25" hidden="false" customHeight="true" outlineLevel="0" collapsed="false">
      <c r="A1221" s="266"/>
      <c r="B1221" s="267"/>
      <c r="C1221" s="267"/>
      <c r="D1221" s="267"/>
      <c r="E1221" s="267" t="s">
        <v>2751</v>
      </c>
      <c r="F1221" s="268" t="n">
        <v>1518.6</v>
      </c>
      <c r="G1221" s="267"/>
      <c r="H1221" s="267" t="s">
        <v>2752</v>
      </c>
      <c r="I1221" s="267"/>
      <c r="J1221" s="269" t="n">
        <v>7172.38</v>
      </c>
    </row>
    <row r="1222" customFormat="false" ht="15.75" hidden="false" customHeight="false" outlineLevel="0" collapsed="false">
      <c r="A1222" s="272"/>
      <c r="B1222" s="273"/>
      <c r="C1222" s="273"/>
      <c r="D1222" s="273"/>
      <c r="E1222" s="273"/>
      <c r="F1222" s="273"/>
      <c r="G1222" s="273"/>
      <c r="H1222" s="273"/>
      <c r="I1222" s="273"/>
      <c r="J1222" s="274"/>
    </row>
    <row r="1223" customFormat="false" ht="38.25" hidden="false" customHeight="true" outlineLevel="0" collapsed="false">
      <c r="A1223" s="275" t="s">
        <v>2723</v>
      </c>
      <c r="B1223" s="276" t="s">
        <v>1184</v>
      </c>
      <c r="C1223" s="277" t="s">
        <v>203</v>
      </c>
      <c r="D1223" s="277" t="s">
        <v>1185</v>
      </c>
      <c r="E1223" s="277" t="s">
        <v>2874</v>
      </c>
      <c r="F1223" s="277"/>
      <c r="G1223" s="278" t="s">
        <v>168</v>
      </c>
      <c r="H1223" s="279" t="n">
        <v>1</v>
      </c>
      <c r="I1223" s="280" t="n">
        <v>2661.33</v>
      </c>
      <c r="J1223" s="281" t="n">
        <v>2661.33</v>
      </c>
    </row>
    <row r="1224" customFormat="false" ht="38.25" hidden="false" customHeight="true" outlineLevel="0" collapsed="false">
      <c r="A1224" s="282" t="s">
        <v>2769</v>
      </c>
      <c r="B1224" s="283" t="s">
        <v>3349</v>
      </c>
      <c r="C1224" s="284" t="s">
        <v>203</v>
      </c>
      <c r="D1224" s="284" t="s">
        <v>3350</v>
      </c>
      <c r="E1224" s="284" t="s">
        <v>2874</v>
      </c>
      <c r="F1224" s="284"/>
      <c r="G1224" s="285" t="s">
        <v>168</v>
      </c>
      <c r="H1224" s="286" t="n">
        <v>1</v>
      </c>
      <c r="I1224" s="287" t="n">
        <v>91.91</v>
      </c>
      <c r="J1224" s="288" t="n">
        <v>91.91</v>
      </c>
    </row>
    <row r="1225" customFormat="false" ht="38.25" hidden="false" customHeight="true" outlineLevel="0" collapsed="false">
      <c r="A1225" s="282" t="s">
        <v>2769</v>
      </c>
      <c r="B1225" s="283" t="s">
        <v>3351</v>
      </c>
      <c r="C1225" s="284" t="s">
        <v>203</v>
      </c>
      <c r="D1225" s="284" t="s">
        <v>3352</v>
      </c>
      <c r="E1225" s="284" t="s">
        <v>2874</v>
      </c>
      <c r="F1225" s="284"/>
      <c r="G1225" s="285" t="s">
        <v>168</v>
      </c>
      <c r="H1225" s="286" t="n">
        <v>1</v>
      </c>
      <c r="I1225" s="287" t="n">
        <v>91.91</v>
      </c>
      <c r="J1225" s="288" t="n">
        <v>91.91</v>
      </c>
    </row>
    <row r="1226" customFormat="false" ht="25.5" hidden="false" customHeight="true" outlineLevel="0" collapsed="false">
      <c r="A1226" s="282" t="s">
        <v>2769</v>
      </c>
      <c r="B1226" s="283" t="s">
        <v>3353</v>
      </c>
      <c r="C1226" s="284" t="s">
        <v>203</v>
      </c>
      <c r="D1226" s="284" t="s">
        <v>3354</v>
      </c>
      <c r="E1226" s="284" t="s">
        <v>2874</v>
      </c>
      <c r="F1226" s="284"/>
      <c r="G1226" s="285" t="s">
        <v>168</v>
      </c>
      <c r="H1226" s="286" t="n">
        <v>1</v>
      </c>
      <c r="I1226" s="287" t="n">
        <v>92.05</v>
      </c>
      <c r="J1226" s="288" t="n">
        <v>92.05</v>
      </c>
    </row>
    <row r="1227" customFormat="false" ht="38.25" hidden="false" customHeight="true" outlineLevel="0" collapsed="false">
      <c r="A1227" s="282" t="s">
        <v>2769</v>
      </c>
      <c r="B1227" s="283" t="s">
        <v>3355</v>
      </c>
      <c r="C1227" s="284" t="s">
        <v>203</v>
      </c>
      <c r="D1227" s="284" t="s">
        <v>3356</v>
      </c>
      <c r="E1227" s="284" t="s">
        <v>2874</v>
      </c>
      <c r="F1227" s="284"/>
      <c r="G1227" s="285" t="s">
        <v>168</v>
      </c>
      <c r="H1227" s="286" t="n">
        <v>31</v>
      </c>
      <c r="I1227" s="287" t="n">
        <v>12.21</v>
      </c>
      <c r="J1227" s="288" t="n">
        <v>378.51</v>
      </c>
    </row>
    <row r="1228" customFormat="false" ht="25.5" hidden="false" customHeight="true" outlineLevel="0" collapsed="false">
      <c r="A1228" s="282" t="s">
        <v>2769</v>
      </c>
      <c r="B1228" s="283" t="s">
        <v>3363</v>
      </c>
      <c r="C1228" s="284" t="s">
        <v>203</v>
      </c>
      <c r="D1228" s="284" t="s">
        <v>3364</v>
      </c>
      <c r="E1228" s="284" t="s">
        <v>2874</v>
      </c>
      <c r="F1228" s="284"/>
      <c r="G1228" s="285" t="s">
        <v>168</v>
      </c>
      <c r="H1228" s="286" t="n">
        <v>1</v>
      </c>
      <c r="I1228" s="287" t="n">
        <v>122.64</v>
      </c>
      <c r="J1228" s="288" t="n">
        <v>122.64</v>
      </c>
    </row>
    <row r="1229" customFormat="false" ht="25.5" hidden="false" customHeight="true" outlineLevel="0" collapsed="false">
      <c r="A1229" s="282" t="s">
        <v>2769</v>
      </c>
      <c r="B1229" s="283" t="s">
        <v>3371</v>
      </c>
      <c r="C1229" s="284" t="s">
        <v>203</v>
      </c>
      <c r="D1229" s="284" t="s">
        <v>3372</v>
      </c>
      <c r="E1229" s="284" t="s">
        <v>2874</v>
      </c>
      <c r="F1229" s="284"/>
      <c r="G1229" s="285" t="s">
        <v>168</v>
      </c>
      <c r="H1229" s="286" t="n">
        <v>1</v>
      </c>
      <c r="I1229" s="287" t="n">
        <v>117.94</v>
      </c>
      <c r="J1229" s="288" t="n">
        <v>117.94</v>
      </c>
    </row>
    <row r="1230" customFormat="false" ht="38.25" hidden="false" customHeight="true" outlineLevel="0" collapsed="false">
      <c r="A1230" s="282" t="s">
        <v>2769</v>
      </c>
      <c r="B1230" s="283" t="s">
        <v>3373</v>
      </c>
      <c r="C1230" s="284" t="s">
        <v>109</v>
      </c>
      <c r="D1230" s="284" t="s">
        <v>3374</v>
      </c>
      <c r="E1230" s="284" t="s">
        <v>2874</v>
      </c>
      <c r="F1230" s="284"/>
      <c r="G1230" s="285" t="s">
        <v>168</v>
      </c>
      <c r="H1230" s="286" t="n">
        <v>12</v>
      </c>
      <c r="I1230" s="287" t="n">
        <v>10</v>
      </c>
      <c r="J1230" s="288" t="n">
        <v>120</v>
      </c>
    </row>
    <row r="1231" customFormat="false" ht="38.25" hidden="false" customHeight="true" outlineLevel="0" collapsed="false">
      <c r="A1231" s="282" t="s">
        <v>2769</v>
      </c>
      <c r="B1231" s="283" t="s">
        <v>3357</v>
      </c>
      <c r="C1231" s="284" t="s">
        <v>109</v>
      </c>
      <c r="D1231" s="284" t="s">
        <v>3358</v>
      </c>
      <c r="E1231" s="284" t="s">
        <v>2874</v>
      </c>
      <c r="F1231" s="284"/>
      <c r="G1231" s="285" t="s">
        <v>168</v>
      </c>
      <c r="H1231" s="286" t="n">
        <v>16</v>
      </c>
      <c r="I1231" s="287" t="n">
        <v>10.82</v>
      </c>
      <c r="J1231" s="288" t="n">
        <v>173.12</v>
      </c>
    </row>
    <row r="1232" customFormat="false" ht="38.25" hidden="false" customHeight="true" outlineLevel="0" collapsed="false">
      <c r="A1232" s="282" t="s">
        <v>2769</v>
      </c>
      <c r="B1232" s="283" t="s">
        <v>3377</v>
      </c>
      <c r="C1232" s="284" t="s">
        <v>203</v>
      </c>
      <c r="D1232" s="284" t="s">
        <v>3378</v>
      </c>
      <c r="E1232" s="284" t="s">
        <v>2874</v>
      </c>
      <c r="F1232" s="284"/>
      <c r="G1232" s="285" t="s">
        <v>168</v>
      </c>
      <c r="H1232" s="286" t="n">
        <v>4</v>
      </c>
      <c r="I1232" s="287" t="n">
        <v>103.2</v>
      </c>
      <c r="J1232" s="288" t="n">
        <v>412.8</v>
      </c>
    </row>
    <row r="1233" customFormat="false" ht="51" hidden="false" customHeight="true" outlineLevel="0" collapsed="false">
      <c r="A1233" s="282" t="s">
        <v>2769</v>
      </c>
      <c r="B1233" s="283" t="s">
        <v>3383</v>
      </c>
      <c r="C1233" s="284" t="s">
        <v>203</v>
      </c>
      <c r="D1233" s="284" t="s">
        <v>3384</v>
      </c>
      <c r="E1233" s="284" t="s">
        <v>2874</v>
      </c>
      <c r="F1233" s="284"/>
      <c r="G1233" s="285" t="s">
        <v>168</v>
      </c>
      <c r="H1233" s="286" t="n">
        <v>1</v>
      </c>
      <c r="I1233" s="287" t="n">
        <v>716.88</v>
      </c>
      <c r="J1233" s="288" t="n">
        <v>716.88</v>
      </c>
    </row>
    <row r="1234" customFormat="false" ht="25.5" hidden="false" customHeight="true" outlineLevel="0" collapsed="false">
      <c r="A1234" s="282" t="s">
        <v>2769</v>
      </c>
      <c r="B1234" s="283" t="s">
        <v>3385</v>
      </c>
      <c r="C1234" s="284" t="s">
        <v>203</v>
      </c>
      <c r="D1234" s="284" t="s">
        <v>3386</v>
      </c>
      <c r="E1234" s="284" t="s">
        <v>2874</v>
      </c>
      <c r="F1234" s="284"/>
      <c r="G1234" s="285" t="s">
        <v>168</v>
      </c>
      <c r="H1234" s="286" t="n">
        <v>1</v>
      </c>
      <c r="I1234" s="287" t="n">
        <v>343.57</v>
      </c>
      <c r="J1234" s="288" t="n">
        <v>343.57</v>
      </c>
    </row>
    <row r="1235" customFormat="false" ht="15" hidden="false" customHeight="false" outlineLevel="0" collapsed="false">
      <c r="A1235" s="266"/>
      <c r="B1235" s="267"/>
      <c r="C1235" s="267"/>
      <c r="D1235" s="267"/>
      <c r="E1235" s="267" t="s">
        <v>2748</v>
      </c>
      <c r="F1235" s="268" t="n">
        <v>324.95</v>
      </c>
      <c r="G1235" s="267" t="s">
        <v>2749</v>
      </c>
      <c r="H1235" s="268" t="n">
        <v>0</v>
      </c>
      <c r="I1235" s="267" t="s">
        <v>2750</v>
      </c>
      <c r="J1235" s="269" t="n">
        <v>324.95</v>
      </c>
    </row>
    <row r="1236" customFormat="false" ht="26.25" hidden="false" customHeight="true" outlineLevel="0" collapsed="false">
      <c r="A1236" s="266"/>
      <c r="B1236" s="267"/>
      <c r="C1236" s="267"/>
      <c r="D1236" s="267"/>
      <c r="E1236" s="267" t="s">
        <v>2751</v>
      </c>
      <c r="F1236" s="268" t="n">
        <v>714.83</v>
      </c>
      <c r="G1236" s="267"/>
      <c r="H1236" s="267" t="s">
        <v>2752</v>
      </c>
      <c r="I1236" s="267"/>
      <c r="J1236" s="269" t="n">
        <v>3376.16</v>
      </c>
    </row>
    <row r="1237" customFormat="false" ht="15.75" hidden="false" customHeight="false" outlineLevel="0" collapsed="false">
      <c r="A1237" s="272"/>
      <c r="B1237" s="273"/>
      <c r="C1237" s="273"/>
      <c r="D1237" s="273"/>
      <c r="E1237" s="273"/>
      <c r="F1237" s="273"/>
      <c r="G1237" s="273"/>
      <c r="H1237" s="273"/>
      <c r="I1237" s="273"/>
      <c r="J1237" s="274"/>
    </row>
    <row r="1238" customFormat="false" ht="38.25" hidden="false" customHeight="true" outlineLevel="0" collapsed="false">
      <c r="A1238" s="275" t="s">
        <v>2723</v>
      </c>
      <c r="B1238" s="276" t="s">
        <v>1187</v>
      </c>
      <c r="C1238" s="277" t="s">
        <v>203</v>
      </c>
      <c r="D1238" s="277" t="s">
        <v>1188</v>
      </c>
      <c r="E1238" s="277" t="s">
        <v>2874</v>
      </c>
      <c r="F1238" s="277"/>
      <c r="G1238" s="278" t="s">
        <v>168</v>
      </c>
      <c r="H1238" s="279" t="n">
        <v>1</v>
      </c>
      <c r="I1238" s="280" t="n">
        <v>2977.1</v>
      </c>
      <c r="J1238" s="281" t="n">
        <v>2977.1</v>
      </c>
    </row>
    <row r="1239" customFormat="false" ht="38.25" hidden="false" customHeight="true" outlineLevel="0" collapsed="false">
      <c r="A1239" s="282" t="s">
        <v>2769</v>
      </c>
      <c r="B1239" s="283" t="s">
        <v>3349</v>
      </c>
      <c r="C1239" s="284" t="s">
        <v>203</v>
      </c>
      <c r="D1239" s="284" t="s">
        <v>3350</v>
      </c>
      <c r="E1239" s="284" t="s">
        <v>2874</v>
      </c>
      <c r="F1239" s="284"/>
      <c r="G1239" s="285" t="s">
        <v>168</v>
      </c>
      <c r="H1239" s="286" t="n">
        <v>1</v>
      </c>
      <c r="I1239" s="287" t="n">
        <v>91.91</v>
      </c>
      <c r="J1239" s="288" t="n">
        <v>91.91</v>
      </c>
    </row>
    <row r="1240" customFormat="false" ht="38.25" hidden="false" customHeight="true" outlineLevel="0" collapsed="false">
      <c r="A1240" s="282" t="s">
        <v>2769</v>
      </c>
      <c r="B1240" s="283" t="s">
        <v>3351</v>
      </c>
      <c r="C1240" s="284" t="s">
        <v>203</v>
      </c>
      <c r="D1240" s="284" t="s">
        <v>3352</v>
      </c>
      <c r="E1240" s="284" t="s">
        <v>2874</v>
      </c>
      <c r="F1240" s="284"/>
      <c r="G1240" s="285" t="s">
        <v>168</v>
      </c>
      <c r="H1240" s="286" t="n">
        <v>1</v>
      </c>
      <c r="I1240" s="287" t="n">
        <v>91.91</v>
      </c>
      <c r="J1240" s="288" t="n">
        <v>91.91</v>
      </c>
    </row>
    <row r="1241" customFormat="false" ht="25.5" hidden="false" customHeight="true" outlineLevel="0" collapsed="false">
      <c r="A1241" s="282" t="s">
        <v>2769</v>
      </c>
      <c r="B1241" s="283" t="s">
        <v>3353</v>
      </c>
      <c r="C1241" s="284" t="s">
        <v>203</v>
      </c>
      <c r="D1241" s="284" t="s">
        <v>3354</v>
      </c>
      <c r="E1241" s="284" t="s">
        <v>2874</v>
      </c>
      <c r="F1241" s="284"/>
      <c r="G1241" s="285" t="s">
        <v>168</v>
      </c>
      <c r="H1241" s="286" t="n">
        <v>1</v>
      </c>
      <c r="I1241" s="287" t="n">
        <v>92.05</v>
      </c>
      <c r="J1241" s="288" t="n">
        <v>92.05</v>
      </c>
    </row>
    <row r="1242" customFormat="false" ht="38.25" hidden="false" customHeight="true" outlineLevel="0" collapsed="false">
      <c r="A1242" s="282" t="s">
        <v>2769</v>
      </c>
      <c r="B1242" s="283" t="s">
        <v>3355</v>
      </c>
      <c r="C1242" s="284" t="s">
        <v>203</v>
      </c>
      <c r="D1242" s="284" t="s">
        <v>3356</v>
      </c>
      <c r="E1242" s="284" t="s">
        <v>2874</v>
      </c>
      <c r="F1242" s="284"/>
      <c r="G1242" s="285" t="s">
        <v>168</v>
      </c>
      <c r="H1242" s="286" t="n">
        <v>34</v>
      </c>
      <c r="I1242" s="287" t="n">
        <v>12.21</v>
      </c>
      <c r="J1242" s="288" t="n">
        <v>415.14</v>
      </c>
    </row>
    <row r="1243" customFormat="false" ht="25.5" hidden="false" customHeight="true" outlineLevel="0" collapsed="false">
      <c r="A1243" s="282" t="s">
        <v>2769</v>
      </c>
      <c r="B1243" s="283" t="s">
        <v>3371</v>
      </c>
      <c r="C1243" s="284" t="s">
        <v>203</v>
      </c>
      <c r="D1243" s="284" t="s">
        <v>3372</v>
      </c>
      <c r="E1243" s="284" t="s">
        <v>2874</v>
      </c>
      <c r="F1243" s="284"/>
      <c r="G1243" s="285" t="s">
        <v>168</v>
      </c>
      <c r="H1243" s="286" t="n">
        <v>1</v>
      </c>
      <c r="I1243" s="287" t="n">
        <v>117.94</v>
      </c>
      <c r="J1243" s="288" t="n">
        <v>117.94</v>
      </c>
    </row>
    <row r="1244" customFormat="false" ht="38.25" hidden="false" customHeight="true" outlineLevel="0" collapsed="false">
      <c r="A1244" s="282" t="s">
        <v>2769</v>
      </c>
      <c r="B1244" s="283" t="s">
        <v>3373</v>
      </c>
      <c r="C1244" s="284" t="s">
        <v>109</v>
      </c>
      <c r="D1244" s="284" t="s">
        <v>3374</v>
      </c>
      <c r="E1244" s="284" t="s">
        <v>2874</v>
      </c>
      <c r="F1244" s="284"/>
      <c r="G1244" s="285" t="s">
        <v>168</v>
      </c>
      <c r="H1244" s="286" t="n">
        <v>14</v>
      </c>
      <c r="I1244" s="287" t="n">
        <v>10</v>
      </c>
      <c r="J1244" s="288" t="n">
        <v>140</v>
      </c>
    </row>
    <row r="1245" customFormat="false" ht="38.25" hidden="false" customHeight="true" outlineLevel="0" collapsed="false">
      <c r="A1245" s="282" t="s">
        <v>2769</v>
      </c>
      <c r="B1245" s="283" t="s">
        <v>3357</v>
      </c>
      <c r="C1245" s="284" t="s">
        <v>109</v>
      </c>
      <c r="D1245" s="284" t="s">
        <v>3358</v>
      </c>
      <c r="E1245" s="284" t="s">
        <v>2874</v>
      </c>
      <c r="F1245" s="284"/>
      <c r="G1245" s="285" t="s">
        <v>168</v>
      </c>
      <c r="H1245" s="286" t="n">
        <v>16</v>
      </c>
      <c r="I1245" s="287" t="n">
        <v>10.82</v>
      </c>
      <c r="J1245" s="288" t="n">
        <v>173.12</v>
      </c>
    </row>
    <row r="1246" customFormat="false" ht="38.25" hidden="false" customHeight="true" outlineLevel="0" collapsed="false">
      <c r="A1246" s="282" t="s">
        <v>2769</v>
      </c>
      <c r="B1246" s="283" t="s">
        <v>3377</v>
      </c>
      <c r="C1246" s="284" t="s">
        <v>203</v>
      </c>
      <c r="D1246" s="284" t="s">
        <v>3378</v>
      </c>
      <c r="E1246" s="284" t="s">
        <v>2874</v>
      </c>
      <c r="F1246" s="284"/>
      <c r="G1246" s="285" t="s">
        <v>168</v>
      </c>
      <c r="H1246" s="286" t="n">
        <v>4</v>
      </c>
      <c r="I1246" s="287" t="n">
        <v>103.2</v>
      </c>
      <c r="J1246" s="288" t="n">
        <v>412.8</v>
      </c>
    </row>
    <row r="1247" customFormat="false" ht="51" hidden="false" customHeight="true" outlineLevel="0" collapsed="false">
      <c r="A1247" s="282" t="s">
        <v>2769</v>
      </c>
      <c r="B1247" s="283" t="s">
        <v>3383</v>
      </c>
      <c r="C1247" s="284" t="s">
        <v>203</v>
      </c>
      <c r="D1247" s="284" t="s">
        <v>3384</v>
      </c>
      <c r="E1247" s="284" t="s">
        <v>2874</v>
      </c>
      <c r="F1247" s="284"/>
      <c r="G1247" s="285" t="s">
        <v>168</v>
      </c>
      <c r="H1247" s="286" t="n">
        <v>1</v>
      </c>
      <c r="I1247" s="287" t="n">
        <v>716.88</v>
      </c>
      <c r="J1247" s="288" t="n">
        <v>716.88</v>
      </c>
    </row>
    <row r="1248" customFormat="false" ht="25.5" hidden="false" customHeight="true" outlineLevel="0" collapsed="false">
      <c r="A1248" s="282" t="s">
        <v>2769</v>
      </c>
      <c r="B1248" s="283" t="s">
        <v>3385</v>
      </c>
      <c r="C1248" s="284" t="s">
        <v>203</v>
      </c>
      <c r="D1248" s="284" t="s">
        <v>3386</v>
      </c>
      <c r="E1248" s="284" t="s">
        <v>2874</v>
      </c>
      <c r="F1248" s="284"/>
      <c r="G1248" s="285" t="s">
        <v>168</v>
      </c>
      <c r="H1248" s="286" t="n">
        <v>1</v>
      </c>
      <c r="I1248" s="287" t="n">
        <v>343.57</v>
      </c>
      <c r="J1248" s="288" t="n">
        <v>343.57</v>
      </c>
    </row>
    <row r="1249" customFormat="false" ht="38.25" hidden="false" customHeight="true" outlineLevel="0" collapsed="false">
      <c r="A1249" s="282" t="s">
        <v>2769</v>
      </c>
      <c r="B1249" s="283" t="s">
        <v>3387</v>
      </c>
      <c r="C1249" s="284" t="s">
        <v>109</v>
      </c>
      <c r="D1249" s="284" t="s">
        <v>3388</v>
      </c>
      <c r="E1249" s="284" t="s">
        <v>2874</v>
      </c>
      <c r="F1249" s="284"/>
      <c r="G1249" s="285" t="s">
        <v>168</v>
      </c>
      <c r="H1249" s="286" t="n">
        <v>3</v>
      </c>
      <c r="I1249" s="287" t="n">
        <v>10.82</v>
      </c>
      <c r="J1249" s="288" t="n">
        <v>32.46</v>
      </c>
    </row>
    <row r="1250" customFormat="false" ht="25.5" hidden="false" customHeight="true" outlineLevel="0" collapsed="false">
      <c r="A1250" s="282" t="s">
        <v>2769</v>
      </c>
      <c r="B1250" s="283" t="s">
        <v>3365</v>
      </c>
      <c r="C1250" s="284" t="s">
        <v>203</v>
      </c>
      <c r="D1250" s="284" t="s">
        <v>3366</v>
      </c>
      <c r="E1250" s="284" t="s">
        <v>2874</v>
      </c>
      <c r="F1250" s="284"/>
      <c r="G1250" s="285" t="s">
        <v>168</v>
      </c>
      <c r="H1250" s="286" t="n">
        <v>1</v>
      </c>
      <c r="I1250" s="287" t="n">
        <v>349.32</v>
      </c>
      <c r="J1250" s="288" t="n">
        <v>349.32</v>
      </c>
    </row>
    <row r="1251" customFormat="false" ht="15" hidden="false" customHeight="false" outlineLevel="0" collapsed="false">
      <c r="A1251" s="266"/>
      <c r="B1251" s="267"/>
      <c r="C1251" s="267"/>
      <c r="D1251" s="267"/>
      <c r="E1251" s="267" t="s">
        <v>2748</v>
      </c>
      <c r="F1251" s="268" t="n">
        <v>344.95</v>
      </c>
      <c r="G1251" s="267" t="s">
        <v>2749</v>
      </c>
      <c r="H1251" s="268" t="n">
        <v>0</v>
      </c>
      <c r="I1251" s="267" t="s">
        <v>2750</v>
      </c>
      <c r="J1251" s="269" t="n">
        <v>344.95</v>
      </c>
    </row>
    <row r="1252" customFormat="false" ht="26.25" hidden="false" customHeight="true" outlineLevel="0" collapsed="false">
      <c r="A1252" s="266"/>
      <c r="B1252" s="267"/>
      <c r="C1252" s="267"/>
      <c r="D1252" s="267"/>
      <c r="E1252" s="267" t="s">
        <v>2751</v>
      </c>
      <c r="F1252" s="268" t="n">
        <v>799.64</v>
      </c>
      <c r="G1252" s="267"/>
      <c r="H1252" s="267" t="s">
        <v>2752</v>
      </c>
      <c r="I1252" s="267"/>
      <c r="J1252" s="269" t="n">
        <v>3776.74</v>
      </c>
    </row>
    <row r="1253" customFormat="false" ht="15.75" hidden="false" customHeight="false" outlineLevel="0" collapsed="false">
      <c r="A1253" s="272"/>
      <c r="B1253" s="273"/>
      <c r="C1253" s="273"/>
      <c r="D1253" s="273"/>
      <c r="E1253" s="273"/>
      <c r="F1253" s="273"/>
      <c r="G1253" s="273"/>
      <c r="H1253" s="273"/>
      <c r="I1253" s="273"/>
      <c r="J1253" s="274"/>
    </row>
    <row r="1254" customFormat="false" ht="38.25" hidden="false" customHeight="true" outlineLevel="0" collapsed="false">
      <c r="A1254" s="275" t="s">
        <v>2723</v>
      </c>
      <c r="B1254" s="276" t="s">
        <v>1190</v>
      </c>
      <c r="C1254" s="277" t="s">
        <v>203</v>
      </c>
      <c r="D1254" s="277" t="s">
        <v>1191</v>
      </c>
      <c r="E1254" s="277" t="s">
        <v>2874</v>
      </c>
      <c r="F1254" s="277"/>
      <c r="G1254" s="278" t="s">
        <v>168</v>
      </c>
      <c r="H1254" s="279" t="n">
        <v>1</v>
      </c>
      <c r="I1254" s="280" t="n">
        <v>493.69</v>
      </c>
      <c r="J1254" s="281" t="n">
        <v>493.69</v>
      </c>
    </row>
    <row r="1255" customFormat="false" ht="89.25" hidden="false" customHeight="true" outlineLevel="0" collapsed="false">
      <c r="A1255" s="282" t="s">
        <v>2769</v>
      </c>
      <c r="B1255" s="283" t="s">
        <v>3389</v>
      </c>
      <c r="C1255" s="284" t="s">
        <v>203</v>
      </c>
      <c r="D1255" s="284" t="s">
        <v>3390</v>
      </c>
      <c r="E1255" s="284" t="s">
        <v>2874</v>
      </c>
      <c r="F1255" s="284"/>
      <c r="G1255" s="285" t="s">
        <v>168</v>
      </c>
      <c r="H1255" s="286" t="n">
        <v>1</v>
      </c>
      <c r="I1255" s="287" t="n">
        <v>231.7</v>
      </c>
      <c r="J1255" s="288" t="n">
        <v>231.7</v>
      </c>
    </row>
    <row r="1256" customFormat="false" ht="63.75" hidden="false" customHeight="true" outlineLevel="0" collapsed="false">
      <c r="A1256" s="282" t="s">
        <v>2769</v>
      </c>
      <c r="B1256" s="283" t="s">
        <v>3391</v>
      </c>
      <c r="C1256" s="284" t="s">
        <v>203</v>
      </c>
      <c r="D1256" s="284" t="s">
        <v>3392</v>
      </c>
      <c r="E1256" s="284" t="s">
        <v>2874</v>
      </c>
      <c r="F1256" s="284"/>
      <c r="G1256" s="285" t="s">
        <v>168</v>
      </c>
      <c r="H1256" s="286" t="n">
        <v>1</v>
      </c>
      <c r="I1256" s="287" t="n">
        <v>261.99</v>
      </c>
      <c r="J1256" s="288" t="n">
        <v>261.99</v>
      </c>
    </row>
    <row r="1257" customFormat="false" ht="15" hidden="false" customHeight="false" outlineLevel="0" collapsed="false">
      <c r="A1257" s="266"/>
      <c r="B1257" s="267"/>
      <c r="C1257" s="267"/>
      <c r="D1257" s="267"/>
      <c r="E1257" s="267" t="s">
        <v>2748</v>
      </c>
      <c r="F1257" s="268" t="n">
        <v>122.76</v>
      </c>
      <c r="G1257" s="267" t="s">
        <v>2749</v>
      </c>
      <c r="H1257" s="268" t="n">
        <v>0</v>
      </c>
      <c r="I1257" s="267" t="s">
        <v>2750</v>
      </c>
      <c r="J1257" s="269" t="n">
        <v>122.76</v>
      </c>
    </row>
    <row r="1258" customFormat="false" ht="26.25" hidden="false" customHeight="true" outlineLevel="0" collapsed="false">
      <c r="A1258" s="266"/>
      <c r="B1258" s="267"/>
      <c r="C1258" s="267"/>
      <c r="D1258" s="267"/>
      <c r="E1258" s="267" t="s">
        <v>2751</v>
      </c>
      <c r="F1258" s="268" t="n">
        <v>132.6</v>
      </c>
      <c r="G1258" s="267"/>
      <c r="H1258" s="267" t="s">
        <v>2752</v>
      </c>
      <c r="I1258" s="267"/>
      <c r="J1258" s="269" t="n">
        <v>626.29</v>
      </c>
    </row>
    <row r="1259" customFormat="false" ht="15.75" hidden="false" customHeight="false" outlineLevel="0" collapsed="false">
      <c r="A1259" s="272"/>
      <c r="B1259" s="273"/>
      <c r="C1259" s="273"/>
      <c r="D1259" s="273"/>
      <c r="E1259" s="273"/>
      <c r="F1259" s="273"/>
      <c r="G1259" s="273"/>
      <c r="H1259" s="273"/>
      <c r="I1259" s="273"/>
      <c r="J1259" s="274"/>
    </row>
    <row r="1260" customFormat="false" ht="38.25" hidden="false" customHeight="true" outlineLevel="0" collapsed="false">
      <c r="A1260" s="275" t="s">
        <v>2723</v>
      </c>
      <c r="B1260" s="276" t="s">
        <v>1194</v>
      </c>
      <c r="C1260" s="277" t="s">
        <v>203</v>
      </c>
      <c r="D1260" s="277" t="s">
        <v>1195</v>
      </c>
      <c r="E1260" s="277" t="s">
        <v>2874</v>
      </c>
      <c r="F1260" s="277"/>
      <c r="G1260" s="278" t="s">
        <v>168</v>
      </c>
      <c r="H1260" s="279" t="n">
        <v>1</v>
      </c>
      <c r="I1260" s="280" t="n">
        <v>45.84</v>
      </c>
      <c r="J1260" s="281" t="n">
        <v>45.84</v>
      </c>
    </row>
    <row r="1261" customFormat="false" ht="25.5" hidden="false" customHeight="true" outlineLevel="0" collapsed="false">
      <c r="A1261" s="282" t="s">
        <v>2769</v>
      </c>
      <c r="B1261" s="283" t="s">
        <v>2889</v>
      </c>
      <c r="C1261" s="284" t="s">
        <v>109</v>
      </c>
      <c r="D1261" s="284" t="s">
        <v>2890</v>
      </c>
      <c r="E1261" s="284" t="s">
        <v>2768</v>
      </c>
      <c r="F1261" s="284"/>
      <c r="G1261" s="285" t="s">
        <v>2798</v>
      </c>
      <c r="H1261" s="286" t="n">
        <v>0.2299</v>
      </c>
      <c r="I1261" s="287" t="n">
        <v>16.75</v>
      </c>
      <c r="J1261" s="288" t="n">
        <v>3.85</v>
      </c>
    </row>
    <row r="1262" customFormat="false" ht="15" hidden="false" customHeight="true" outlineLevel="0" collapsed="false">
      <c r="A1262" s="282" t="s">
        <v>2769</v>
      </c>
      <c r="B1262" s="283" t="s">
        <v>2884</v>
      </c>
      <c r="C1262" s="284" t="s">
        <v>109</v>
      </c>
      <c r="D1262" s="284" t="s">
        <v>2885</v>
      </c>
      <c r="E1262" s="284" t="s">
        <v>2768</v>
      </c>
      <c r="F1262" s="284"/>
      <c r="G1262" s="285" t="s">
        <v>2798</v>
      </c>
      <c r="H1262" s="286" t="n">
        <v>0.5518</v>
      </c>
      <c r="I1262" s="287" t="n">
        <v>21.19</v>
      </c>
      <c r="J1262" s="288" t="n">
        <v>11.69</v>
      </c>
    </row>
    <row r="1263" customFormat="false" ht="25.5" hidden="false" customHeight="true" outlineLevel="0" collapsed="false">
      <c r="A1263" s="259" t="s">
        <v>2725</v>
      </c>
      <c r="B1263" s="260" t="s">
        <v>3393</v>
      </c>
      <c r="C1263" s="261" t="s">
        <v>203</v>
      </c>
      <c r="D1263" s="261" t="s">
        <v>3394</v>
      </c>
      <c r="E1263" s="261" t="s">
        <v>2728</v>
      </c>
      <c r="F1263" s="261"/>
      <c r="G1263" s="262" t="s">
        <v>168</v>
      </c>
      <c r="H1263" s="263" t="n">
        <v>1</v>
      </c>
      <c r="I1263" s="264" t="n">
        <v>30.3</v>
      </c>
      <c r="J1263" s="265" t="n">
        <v>30.3</v>
      </c>
    </row>
    <row r="1264" customFormat="false" ht="15" hidden="false" customHeight="false" outlineLevel="0" collapsed="false">
      <c r="A1264" s="266"/>
      <c r="B1264" s="267"/>
      <c r="C1264" s="267"/>
      <c r="D1264" s="267"/>
      <c r="E1264" s="267" t="s">
        <v>2748</v>
      </c>
      <c r="F1264" s="268" t="n">
        <v>10.65</v>
      </c>
      <c r="G1264" s="267" t="s">
        <v>2749</v>
      </c>
      <c r="H1264" s="268" t="n">
        <v>0</v>
      </c>
      <c r="I1264" s="267" t="s">
        <v>2750</v>
      </c>
      <c r="J1264" s="269" t="n">
        <v>10.65</v>
      </c>
    </row>
    <row r="1265" customFormat="false" ht="25.5" hidden="false" customHeight="true" outlineLevel="0" collapsed="false">
      <c r="A1265" s="266"/>
      <c r="B1265" s="267"/>
      <c r="C1265" s="267"/>
      <c r="D1265" s="267"/>
      <c r="E1265" s="267" t="s">
        <v>2751</v>
      </c>
      <c r="F1265" s="268" t="n">
        <v>12.31</v>
      </c>
      <c r="G1265" s="267"/>
      <c r="H1265" s="267" t="s">
        <v>2752</v>
      </c>
      <c r="I1265" s="267"/>
      <c r="J1265" s="269" t="n">
        <v>58.15</v>
      </c>
    </row>
    <row r="1266" customFormat="false" ht="15" hidden="false" customHeight="true" outlineLevel="0" collapsed="false">
      <c r="A1266" s="270" t="s">
        <v>2753</v>
      </c>
      <c r="B1266" s="270"/>
      <c r="C1266" s="270"/>
      <c r="D1266" s="270"/>
      <c r="E1266" s="270"/>
      <c r="F1266" s="270"/>
      <c r="G1266" s="270"/>
      <c r="H1266" s="270"/>
      <c r="I1266" s="270"/>
      <c r="J1266" s="270"/>
    </row>
    <row r="1267" customFormat="false" ht="15.75" hidden="false" customHeight="true" outlineLevel="0" collapsed="false">
      <c r="A1267" s="271" t="s">
        <v>3395</v>
      </c>
      <c r="B1267" s="271"/>
      <c r="C1267" s="271"/>
      <c r="D1267" s="271"/>
      <c r="E1267" s="271"/>
      <c r="F1267" s="271"/>
      <c r="G1267" s="271"/>
      <c r="H1267" s="271"/>
      <c r="I1267" s="271"/>
      <c r="J1267" s="271"/>
    </row>
    <row r="1268" customFormat="false" ht="15.75" hidden="false" customHeight="false" outlineLevel="0" collapsed="false">
      <c r="A1268" s="272"/>
      <c r="B1268" s="273"/>
      <c r="C1268" s="273"/>
      <c r="D1268" s="273"/>
      <c r="E1268" s="273"/>
      <c r="F1268" s="273"/>
      <c r="G1268" s="273"/>
      <c r="H1268" s="273"/>
      <c r="I1268" s="273"/>
      <c r="J1268" s="274"/>
    </row>
    <row r="1269" customFormat="false" ht="25.5" hidden="false" customHeight="true" outlineLevel="0" collapsed="false">
      <c r="A1269" s="275" t="s">
        <v>2723</v>
      </c>
      <c r="B1269" s="276" t="s">
        <v>1197</v>
      </c>
      <c r="C1269" s="277" t="s">
        <v>203</v>
      </c>
      <c r="D1269" s="277" t="s">
        <v>1198</v>
      </c>
      <c r="E1269" s="277" t="s">
        <v>2874</v>
      </c>
      <c r="F1269" s="277"/>
      <c r="G1269" s="278" t="s">
        <v>168</v>
      </c>
      <c r="H1269" s="279" t="n">
        <v>1</v>
      </c>
      <c r="I1269" s="280" t="n">
        <v>204.45</v>
      </c>
      <c r="J1269" s="281" t="n">
        <v>204.45</v>
      </c>
    </row>
    <row r="1270" customFormat="false" ht="25.5" hidden="false" customHeight="true" outlineLevel="0" collapsed="false">
      <c r="A1270" s="282" t="s">
        <v>2769</v>
      </c>
      <c r="B1270" s="283" t="s">
        <v>2889</v>
      </c>
      <c r="C1270" s="284" t="s">
        <v>109</v>
      </c>
      <c r="D1270" s="284" t="s">
        <v>2890</v>
      </c>
      <c r="E1270" s="284" t="s">
        <v>2768</v>
      </c>
      <c r="F1270" s="284"/>
      <c r="G1270" s="285" t="s">
        <v>2798</v>
      </c>
      <c r="H1270" s="286" t="n">
        <v>0.5</v>
      </c>
      <c r="I1270" s="287" t="n">
        <v>16.75</v>
      </c>
      <c r="J1270" s="288" t="n">
        <v>8.37</v>
      </c>
    </row>
    <row r="1271" customFormat="false" ht="15" hidden="false" customHeight="true" outlineLevel="0" collapsed="false">
      <c r="A1271" s="282" t="s">
        <v>2769</v>
      </c>
      <c r="B1271" s="283" t="s">
        <v>2884</v>
      </c>
      <c r="C1271" s="284" t="s">
        <v>109</v>
      </c>
      <c r="D1271" s="284" t="s">
        <v>2885</v>
      </c>
      <c r="E1271" s="284" t="s">
        <v>2768</v>
      </c>
      <c r="F1271" s="284"/>
      <c r="G1271" s="285" t="s">
        <v>2798</v>
      </c>
      <c r="H1271" s="286" t="n">
        <v>0.5</v>
      </c>
      <c r="I1271" s="287" t="n">
        <v>21.19</v>
      </c>
      <c r="J1271" s="288" t="n">
        <v>10.59</v>
      </c>
    </row>
    <row r="1272" customFormat="false" ht="15" hidden="false" customHeight="true" outlineLevel="0" collapsed="false">
      <c r="A1272" s="259" t="s">
        <v>2725</v>
      </c>
      <c r="B1272" s="260" t="s">
        <v>3396</v>
      </c>
      <c r="C1272" s="261" t="s">
        <v>203</v>
      </c>
      <c r="D1272" s="261" t="s">
        <v>3397</v>
      </c>
      <c r="E1272" s="261" t="s">
        <v>2728</v>
      </c>
      <c r="F1272" s="261"/>
      <c r="G1272" s="262" t="s">
        <v>168</v>
      </c>
      <c r="H1272" s="263" t="n">
        <v>1</v>
      </c>
      <c r="I1272" s="264" t="n">
        <v>185.49</v>
      </c>
      <c r="J1272" s="265" t="n">
        <v>185.49</v>
      </c>
    </row>
    <row r="1273" customFormat="false" ht="15" hidden="false" customHeight="false" outlineLevel="0" collapsed="false">
      <c r="A1273" s="266"/>
      <c r="B1273" s="267"/>
      <c r="C1273" s="267"/>
      <c r="D1273" s="267"/>
      <c r="E1273" s="267" t="s">
        <v>2748</v>
      </c>
      <c r="F1273" s="268" t="n">
        <v>12.72</v>
      </c>
      <c r="G1273" s="267" t="s">
        <v>2749</v>
      </c>
      <c r="H1273" s="268" t="n">
        <v>0</v>
      </c>
      <c r="I1273" s="267" t="s">
        <v>2750</v>
      </c>
      <c r="J1273" s="269" t="n">
        <v>12.72</v>
      </c>
    </row>
    <row r="1274" customFormat="false" ht="26.25" hidden="false" customHeight="true" outlineLevel="0" collapsed="false">
      <c r="A1274" s="266"/>
      <c r="B1274" s="267"/>
      <c r="C1274" s="267"/>
      <c r="D1274" s="267"/>
      <c r="E1274" s="267" t="s">
        <v>2751</v>
      </c>
      <c r="F1274" s="268" t="n">
        <v>54.91</v>
      </c>
      <c r="G1274" s="267"/>
      <c r="H1274" s="267" t="s">
        <v>2752</v>
      </c>
      <c r="I1274" s="267"/>
      <c r="J1274" s="269" t="n">
        <v>259.36</v>
      </c>
    </row>
    <row r="1275" customFormat="false" ht="15.75" hidden="false" customHeight="false" outlineLevel="0" collapsed="false">
      <c r="A1275" s="272"/>
      <c r="B1275" s="273"/>
      <c r="C1275" s="273"/>
      <c r="D1275" s="273"/>
      <c r="E1275" s="273"/>
      <c r="F1275" s="273"/>
      <c r="G1275" s="273"/>
      <c r="H1275" s="273"/>
      <c r="I1275" s="273"/>
      <c r="J1275" s="274"/>
    </row>
    <row r="1276" customFormat="false" ht="25.5" hidden="false" customHeight="true" outlineLevel="0" collapsed="false">
      <c r="A1276" s="275" t="s">
        <v>2723</v>
      </c>
      <c r="B1276" s="276" t="s">
        <v>1200</v>
      </c>
      <c r="C1276" s="277" t="s">
        <v>203</v>
      </c>
      <c r="D1276" s="277" t="s">
        <v>1201</v>
      </c>
      <c r="E1276" s="277" t="s">
        <v>2874</v>
      </c>
      <c r="F1276" s="277"/>
      <c r="G1276" s="278" t="s">
        <v>168</v>
      </c>
      <c r="H1276" s="279" t="n">
        <v>1</v>
      </c>
      <c r="I1276" s="280" t="n">
        <v>6.83</v>
      </c>
      <c r="J1276" s="281" t="n">
        <v>6.83</v>
      </c>
    </row>
    <row r="1277" customFormat="false" ht="15" hidden="false" customHeight="true" outlineLevel="0" collapsed="false">
      <c r="A1277" s="282" t="s">
        <v>2769</v>
      </c>
      <c r="B1277" s="283" t="s">
        <v>2884</v>
      </c>
      <c r="C1277" s="284" t="s">
        <v>109</v>
      </c>
      <c r="D1277" s="284" t="s">
        <v>2885</v>
      </c>
      <c r="E1277" s="284" t="s">
        <v>2768</v>
      </c>
      <c r="F1277" s="284"/>
      <c r="G1277" s="285" t="s">
        <v>2798</v>
      </c>
      <c r="H1277" s="286" t="n">
        <v>0.2</v>
      </c>
      <c r="I1277" s="287" t="n">
        <v>21.19</v>
      </c>
      <c r="J1277" s="288" t="n">
        <v>4.23</v>
      </c>
    </row>
    <row r="1278" customFormat="false" ht="25.5" hidden="false" customHeight="true" outlineLevel="0" collapsed="false">
      <c r="A1278" s="259" t="s">
        <v>2725</v>
      </c>
      <c r="B1278" s="260" t="s">
        <v>3398</v>
      </c>
      <c r="C1278" s="261" t="s">
        <v>2730</v>
      </c>
      <c r="D1278" s="261" t="s">
        <v>3399</v>
      </c>
      <c r="E1278" s="261" t="s">
        <v>2728</v>
      </c>
      <c r="F1278" s="261"/>
      <c r="G1278" s="262" t="s">
        <v>2732</v>
      </c>
      <c r="H1278" s="263" t="n">
        <v>1</v>
      </c>
      <c r="I1278" s="264" t="n">
        <v>2.6</v>
      </c>
      <c r="J1278" s="265" t="n">
        <v>2.6</v>
      </c>
    </row>
    <row r="1279" customFormat="false" ht="15" hidden="false" customHeight="false" outlineLevel="0" collapsed="false">
      <c r="A1279" s="266"/>
      <c r="B1279" s="267"/>
      <c r="C1279" s="267"/>
      <c r="D1279" s="267"/>
      <c r="E1279" s="267" t="s">
        <v>2748</v>
      </c>
      <c r="F1279" s="268" t="n">
        <v>2.98</v>
      </c>
      <c r="G1279" s="267" t="s">
        <v>2749</v>
      </c>
      <c r="H1279" s="268" t="n">
        <v>0</v>
      </c>
      <c r="I1279" s="267" t="s">
        <v>2750</v>
      </c>
      <c r="J1279" s="269" t="n">
        <v>2.98</v>
      </c>
    </row>
    <row r="1280" customFormat="false" ht="25.5" hidden="false" customHeight="true" outlineLevel="0" collapsed="false">
      <c r="A1280" s="266"/>
      <c r="B1280" s="267"/>
      <c r="C1280" s="267"/>
      <c r="D1280" s="267"/>
      <c r="E1280" s="267" t="s">
        <v>2751</v>
      </c>
      <c r="F1280" s="268" t="n">
        <v>1.83</v>
      </c>
      <c r="G1280" s="267"/>
      <c r="H1280" s="267" t="s">
        <v>2752</v>
      </c>
      <c r="I1280" s="267"/>
      <c r="J1280" s="269" t="n">
        <v>8.66</v>
      </c>
    </row>
    <row r="1281" customFormat="false" ht="15" hidden="false" customHeight="true" outlineLevel="0" collapsed="false">
      <c r="A1281" s="270" t="s">
        <v>2753</v>
      </c>
      <c r="B1281" s="270"/>
      <c r="C1281" s="270"/>
      <c r="D1281" s="270"/>
      <c r="E1281" s="270"/>
      <c r="F1281" s="270"/>
      <c r="G1281" s="270"/>
      <c r="H1281" s="270"/>
      <c r="I1281" s="270"/>
      <c r="J1281" s="270"/>
    </row>
    <row r="1282" customFormat="false" ht="15.75" hidden="false" customHeight="true" outlineLevel="0" collapsed="false">
      <c r="A1282" s="271" t="s">
        <v>3400</v>
      </c>
      <c r="B1282" s="271"/>
      <c r="C1282" s="271"/>
      <c r="D1282" s="271"/>
      <c r="E1282" s="271"/>
      <c r="F1282" s="271"/>
      <c r="G1282" s="271"/>
      <c r="H1282" s="271"/>
      <c r="I1282" s="271"/>
      <c r="J1282" s="271"/>
    </row>
    <row r="1283" customFormat="false" ht="15.75" hidden="false" customHeight="false" outlineLevel="0" collapsed="false">
      <c r="A1283" s="272"/>
      <c r="B1283" s="273"/>
      <c r="C1283" s="273"/>
      <c r="D1283" s="273"/>
      <c r="E1283" s="273"/>
      <c r="F1283" s="273"/>
      <c r="G1283" s="273"/>
      <c r="H1283" s="273"/>
      <c r="I1283" s="273"/>
      <c r="J1283" s="274"/>
    </row>
    <row r="1284" customFormat="false" ht="38.25" hidden="false" customHeight="true" outlineLevel="0" collapsed="false">
      <c r="A1284" s="275" t="s">
        <v>2723</v>
      </c>
      <c r="B1284" s="276" t="s">
        <v>1203</v>
      </c>
      <c r="C1284" s="277" t="s">
        <v>203</v>
      </c>
      <c r="D1284" s="277" t="s">
        <v>1204</v>
      </c>
      <c r="E1284" s="277" t="s">
        <v>2874</v>
      </c>
      <c r="F1284" s="277"/>
      <c r="G1284" s="278" t="s">
        <v>168</v>
      </c>
      <c r="H1284" s="279" t="n">
        <v>1</v>
      </c>
      <c r="I1284" s="280" t="n">
        <v>110.43</v>
      </c>
      <c r="J1284" s="281" t="n">
        <v>110.43</v>
      </c>
    </row>
    <row r="1285" customFormat="false" ht="25.5" hidden="false" customHeight="true" outlineLevel="0" collapsed="false">
      <c r="A1285" s="282" t="s">
        <v>2769</v>
      </c>
      <c r="B1285" s="283" t="s">
        <v>2889</v>
      </c>
      <c r="C1285" s="284" t="s">
        <v>109</v>
      </c>
      <c r="D1285" s="284" t="s">
        <v>2890</v>
      </c>
      <c r="E1285" s="284" t="s">
        <v>2768</v>
      </c>
      <c r="F1285" s="284"/>
      <c r="G1285" s="285" t="s">
        <v>2798</v>
      </c>
      <c r="H1285" s="286" t="n">
        <v>0.1289</v>
      </c>
      <c r="I1285" s="287" t="n">
        <v>16.75</v>
      </c>
      <c r="J1285" s="288" t="n">
        <v>2.15</v>
      </c>
    </row>
    <row r="1286" customFormat="false" ht="15" hidden="false" customHeight="true" outlineLevel="0" collapsed="false">
      <c r="A1286" s="282" t="s">
        <v>2769</v>
      </c>
      <c r="B1286" s="283" t="s">
        <v>2884</v>
      </c>
      <c r="C1286" s="284" t="s">
        <v>109</v>
      </c>
      <c r="D1286" s="284" t="s">
        <v>2885</v>
      </c>
      <c r="E1286" s="284" t="s">
        <v>2768</v>
      </c>
      <c r="F1286" s="284"/>
      <c r="G1286" s="285" t="s">
        <v>2798</v>
      </c>
      <c r="H1286" s="286" t="n">
        <v>0.3094</v>
      </c>
      <c r="I1286" s="287" t="n">
        <v>21.19</v>
      </c>
      <c r="J1286" s="288" t="n">
        <v>6.55</v>
      </c>
    </row>
    <row r="1287" customFormat="false" ht="38.25" hidden="false" customHeight="true" outlineLevel="0" collapsed="false">
      <c r="A1287" s="259" t="s">
        <v>2725</v>
      </c>
      <c r="B1287" s="260" t="s">
        <v>3401</v>
      </c>
      <c r="C1287" s="261" t="s">
        <v>203</v>
      </c>
      <c r="D1287" s="261" t="s">
        <v>3402</v>
      </c>
      <c r="E1287" s="261" t="s">
        <v>2728</v>
      </c>
      <c r="F1287" s="261"/>
      <c r="G1287" s="262" t="s">
        <v>168</v>
      </c>
      <c r="H1287" s="263" t="n">
        <v>1</v>
      </c>
      <c r="I1287" s="264" t="n">
        <v>101.73</v>
      </c>
      <c r="J1287" s="265" t="n">
        <v>101.73</v>
      </c>
    </row>
    <row r="1288" customFormat="false" ht="15" hidden="false" customHeight="false" outlineLevel="0" collapsed="false">
      <c r="A1288" s="266"/>
      <c r="B1288" s="267"/>
      <c r="C1288" s="267"/>
      <c r="D1288" s="267"/>
      <c r="E1288" s="267" t="s">
        <v>2748</v>
      </c>
      <c r="F1288" s="268" t="n">
        <v>5.97</v>
      </c>
      <c r="G1288" s="267" t="s">
        <v>2749</v>
      </c>
      <c r="H1288" s="268" t="n">
        <v>0</v>
      </c>
      <c r="I1288" s="267" t="s">
        <v>2750</v>
      </c>
      <c r="J1288" s="269" t="n">
        <v>5.97</v>
      </c>
    </row>
    <row r="1289" customFormat="false" ht="25.5" hidden="false" customHeight="true" outlineLevel="0" collapsed="false">
      <c r="A1289" s="266"/>
      <c r="B1289" s="267"/>
      <c r="C1289" s="267"/>
      <c r="D1289" s="267"/>
      <c r="E1289" s="267" t="s">
        <v>2751</v>
      </c>
      <c r="F1289" s="268" t="n">
        <v>29.66</v>
      </c>
      <c r="G1289" s="267"/>
      <c r="H1289" s="267" t="s">
        <v>2752</v>
      </c>
      <c r="I1289" s="267"/>
      <c r="J1289" s="269" t="n">
        <v>140.09</v>
      </c>
    </row>
    <row r="1290" customFormat="false" ht="15" hidden="false" customHeight="true" outlineLevel="0" collapsed="false">
      <c r="A1290" s="270" t="s">
        <v>2753</v>
      </c>
      <c r="B1290" s="270"/>
      <c r="C1290" s="270"/>
      <c r="D1290" s="270"/>
      <c r="E1290" s="270"/>
      <c r="F1290" s="270"/>
      <c r="G1290" s="270"/>
      <c r="H1290" s="270"/>
      <c r="I1290" s="270"/>
      <c r="J1290" s="270"/>
    </row>
    <row r="1291" customFormat="false" ht="15.75" hidden="false" customHeight="true" outlineLevel="0" collapsed="false">
      <c r="A1291" s="271" t="s">
        <v>3403</v>
      </c>
      <c r="B1291" s="271"/>
      <c r="C1291" s="271"/>
      <c r="D1291" s="271"/>
      <c r="E1291" s="271"/>
      <c r="F1291" s="271"/>
      <c r="G1291" s="271"/>
      <c r="H1291" s="271"/>
      <c r="I1291" s="271"/>
      <c r="J1291" s="271"/>
    </row>
    <row r="1292" customFormat="false" ht="15.75" hidden="false" customHeight="false" outlineLevel="0" collapsed="false">
      <c r="A1292" s="272"/>
      <c r="B1292" s="273"/>
      <c r="C1292" s="273"/>
      <c r="D1292" s="273"/>
      <c r="E1292" s="273"/>
      <c r="F1292" s="273"/>
      <c r="G1292" s="273"/>
      <c r="H1292" s="273"/>
      <c r="I1292" s="273"/>
      <c r="J1292" s="274"/>
    </row>
    <row r="1293" customFormat="false" ht="38.25" hidden="false" customHeight="true" outlineLevel="0" collapsed="false">
      <c r="A1293" s="275" t="s">
        <v>2723</v>
      </c>
      <c r="B1293" s="276" t="s">
        <v>1206</v>
      </c>
      <c r="C1293" s="277" t="s">
        <v>203</v>
      </c>
      <c r="D1293" s="277" t="s">
        <v>1207</v>
      </c>
      <c r="E1293" s="277" t="s">
        <v>2874</v>
      </c>
      <c r="F1293" s="277"/>
      <c r="G1293" s="278" t="s">
        <v>168</v>
      </c>
      <c r="H1293" s="279" t="n">
        <v>1</v>
      </c>
      <c r="I1293" s="280" t="n">
        <v>48.77</v>
      </c>
      <c r="J1293" s="281" t="n">
        <v>48.77</v>
      </c>
    </row>
    <row r="1294" customFormat="false" ht="25.5" hidden="false" customHeight="true" outlineLevel="0" collapsed="false">
      <c r="A1294" s="282" t="s">
        <v>2769</v>
      </c>
      <c r="B1294" s="283" t="s">
        <v>2889</v>
      </c>
      <c r="C1294" s="284" t="s">
        <v>109</v>
      </c>
      <c r="D1294" s="284" t="s">
        <v>2890</v>
      </c>
      <c r="E1294" s="284" t="s">
        <v>2768</v>
      </c>
      <c r="F1294" s="284"/>
      <c r="G1294" s="285" t="s">
        <v>2798</v>
      </c>
      <c r="H1294" s="286" t="n">
        <v>0.2883</v>
      </c>
      <c r="I1294" s="287" t="n">
        <v>16.75</v>
      </c>
      <c r="J1294" s="288" t="n">
        <v>4.82</v>
      </c>
    </row>
    <row r="1295" customFormat="false" ht="15" hidden="false" customHeight="true" outlineLevel="0" collapsed="false">
      <c r="A1295" s="282" t="s">
        <v>2769</v>
      </c>
      <c r="B1295" s="283" t="s">
        <v>2884</v>
      </c>
      <c r="C1295" s="284" t="s">
        <v>109</v>
      </c>
      <c r="D1295" s="284" t="s">
        <v>2885</v>
      </c>
      <c r="E1295" s="284" t="s">
        <v>2768</v>
      </c>
      <c r="F1295" s="284"/>
      <c r="G1295" s="285" t="s">
        <v>2798</v>
      </c>
      <c r="H1295" s="286" t="n">
        <v>0.692</v>
      </c>
      <c r="I1295" s="287" t="n">
        <v>21.19</v>
      </c>
      <c r="J1295" s="288" t="n">
        <v>14.66</v>
      </c>
    </row>
    <row r="1296" customFormat="false" ht="25.5" hidden="false" customHeight="true" outlineLevel="0" collapsed="false">
      <c r="A1296" s="259" t="s">
        <v>2725</v>
      </c>
      <c r="B1296" s="260" t="s">
        <v>3404</v>
      </c>
      <c r="C1296" s="261" t="s">
        <v>203</v>
      </c>
      <c r="D1296" s="261" t="s">
        <v>3405</v>
      </c>
      <c r="E1296" s="261" t="s">
        <v>2728</v>
      </c>
      <c r="F1296" s="261"/>
      <c r="G1296" s="262" t="s">
        <v>168</v>
      </c>
      <c r="H1296" s="263" t="n">
        <v>1</v>
      </c>
      <c r="I1296" s="264" t="n">
        <v>29.29</v>
      </c>
      <c r="J1296" s="265" t="n">
        <v>29.29</v>
      </c>
    </row>
    <row r="1297" customFormat="false" ht="15" hidden="false" customHeight="false" outlineLevel="0" collapsed="false">
      <c r="A1297" s="266"/>
      <c r="B1297" s="267"/>
      <c r="C1297" s="267"/>
      <c r="D1297" s="267"/>
      <c r="E1297" s="267" t="s">
        <v>2748</v>
      </c>
      <c r="F1297" s="268" t="n">
        <v>13.35</v>
      </c>
      <c r="G1297" s="267" t="s">
        <v>2749</v>
      </c>
      <c r="H1297" s="268" t="n">
        <v>0</v>
      </c>
      <c r="I1297" s="267" t="s">
        <v>2750</v>
      </c>
      <c r="J1297" s="269" t="n">
        <v>13.35</v>
      </c>
    </row>
    <row r="1298" customFormat="false" ht="25.5" hidden="false" customHeight="true" outlineLevel="0" collapsed="false">
      <c r="A1298" s="266"/>
      <c r="B1298" s="267"/>
      <c r="C1298" s="267"/>
      <c r="D1298" s="267"/>
      <c r="E1298" s="267" t="s">
        <v>2751</v>
      </c>
      <c r="F1298" s="268" t="n">
        <v>13.09</v>
      </c>
      <c r="G1298" s="267"/>
      <c r="H1298" s="267" t="s">
        <v>2752</v>
      </c>
      <c r="I1298" s="267"/>
      <c r="J1298" s="269" t="n">
        <v>61.86</v>
      </c>
    </row>
    <row r="1299" customFormat="false" ht="15" hidden="false" customHeight="true" outlineLevel="0" collapsed="false">
      <c r="A1299" s="270" t="s">
        <v>2753</v>
      </c>
      <c r="B1299" s="270"/>
      <c r="C1299" s="270"/>
      <c r="D1299" s="270"/>
      <c r="E1299" s="270"/>
      <c r="F1299" s="270"/>
      <c r="G1299" s="270"/>
      <c r="H1299" s="270"/>
      <c r="I1299" s="270"/>
      <c r="J1299" s="270"/>
    </row>
    <row r="1300" customFormat="false" ht="15.75" hidden="false" customHeight="true" outlineLevel="0" collapsed="false">
      <c r="A1300" s="271" t="s">
        <v>3406</v>
      </c>
      <c r="B1300" s="271"/>
      <c r="C1300" s="271"/>
      <c r="D1300" s="271"/>
      <c r="E1300" s="271"/>
      <c r="F1300" s="271"/>
      <c r="G1300" s="271"/>
      <c r="H1300" s="271"/>
      <c r="I1300" s="271"/>
      <c r="J1300" s="271"/>
    </row>
    <row r="1301" customFormat="false" ht="15.75" hidden="false" customHeight="false" outlineLevel="0" collapsed="false">
      <c r="A1301" s="272"/>
      <c r="B1301" s="273"/>
      <c r="C1301" s="273"/>
      <c r="D1301" s="273"/>
      <c r="E1301" s="273"/>
      <c r="F1301" s="273"/>
      <c r="G1301" s="273"/>
      <c r="H1301" s="273"/>
      <c r="I1301" s="273"/>
      <c r="J1301" s="274"/>
    </row>
    <row r="1302" customFormat="false" ht="38.25" hidden="false" customHeight="true" outlineLevel="0" collapsed="false">
      <c r="A1302" s="275" t="s">
        <v>2723</v>
      </c>
      <c r="B1302" s="276" t="s">
        <v>1209</v>
      </c>
      <c r="C1302" s="277" t="s">
        <v>203</v>
      </c>
      <c r="D1302" s="277" t="s">
        <v>1210</v>
      </c>
      <c r="E1302" s="277" t="s">
        <v>2874</v>
      </c>
      <c r="F1302" s="277"/>
      <c r="G1302" s="278" t="s">
        <v>168</v>
      </c>
      <c r="H1302" s="279" t="n">
        <v>1</v>
      </c>
      <c r="I1302" s="280" t="n">
        <v>29.56</v>
      </c>
      <c r="J1302" s="281" t="n">
        <v>29.56</v>
      </c>
    </row>
    <row r="1303" customFormat="false" ht="15" hidden="false" customHeight="true" outlineLevel="0" collapsed="false">
      <c r="A1303" s="282" t="s">
        <v>2769</v>
      </c>
      <c r="B1303" s="283" t="s">
        <v>2884</v>
      </c>
      <c r="C1303" s="284" t="s">
        <v>109</v>
      </c>
      <c r="D1303" s="284" t="s">
        <v>2885</v>
      </c>
      <c r="E1303" s="284" t="s">
        <v>2768</v>
      </c>
      <c r="F1303" s="284"/>
      <c r="G1303" s="285" t="s">
        <v>2798</v>
      </c>
      <c r="H1303" s="286" t="n">
        <v>0.35</v>
      </c>
      <c r="I1303" s="287" t="n">
        <v>21.19</v>
      </c>
      <c r="J1303" s="288" t="n">
        <v>7.41</v>
      </c>
    </row>
    <row r="1304" customFormat="false" ht="15" hidden="false" customHeight="true" outlineLevel="0" collapsed="false">
      <c r="A1304" s="282" t="s">
        <v>2769</v>
      </c>
      <c r="B1304" s="283" t="s">
        <v>2860</v>
      </c>
      <c r="C1304" s="284" t="s">
        <v>109</v>
      </c>
      <c r="D1304" s="284" t="s">
        <v>2861</v>
      </c>
      <c r="E1304" s="284" t="s">
        <v>2768</v>
      </c>
      <c r="F1304" s="284"/>
      <c r="G1304" s="285" t="s">
        <v>2798</v>
      </c>
      <c r="H1304" s="286" t="n">
        <v>0.35</v>
      </c>
      <c r="I1304" s="287" t="n">
        <v>14.91</v>
      </c>
      <c r="J1304" s="288" t="n">
        <v>5.21</v>
      </c>
    </row>
    <row r="1305" customFormat="false" ht="25.5" hidden="false" customHeight="true" outlineLevel="0" collapsed="false">
      <c r="A1305" s="259" t="s">
        <v>2725</v>
      </c>
      <c r="B1305" s="260" t="s">
        <v>3407</v>
      </c>
      <c r="C1305" s="261" t="s">
        <v>203</v>
      </c>
      <c r="D1305" s="261" t="s">
        <v>3408</v>
      </c>
      <c r="E1305" s="261" t="s">
        <v>2728</v>
      </c>
      <c r="F1305" s="261"/>
      <c r="G1305" s="262" t="s">
        <v>168</v>
      </c>
      <c r="H1305" s="263" t="n">
        <v>1</v>
      </c>
      <c r="I1305" s="264" t="n">
        <v>16.94</v>
      </c>
      <c r="J1305" s="265" t="n">
        <v>16.94</v>
      </c>
    </row>
    <row r="1306" customFormat="false" ht="15" hidden="false" customHeight="false" outlineLevel="0" collapsed="false">
      <c r="A1306" s="266"/>
      <c r="B1306" s="267"/>
      <c r="C1306" s="267"/>
      <c r="D1306" s="267"/>
      <c r="E1306" s="267" t="s">
        <v>2748</v>
      </c>
      <c r="F1306" s="268" t="n">
        <v>8.27</v>
      </c>
      <c r="G1306" s="267" t="s">
        <v>2749</v>
      </c>
      <c r="H1306" s="268" t="n">
        <v>0</v>
      </c>
      <c r="I1306" s="267" t="s">
        <v>2750</v>
      </c>
      <c r="J1306" s="269" t="n">
        <v>8.27</v>
      </c>
    </row>
    <row r="1307" customFormat="false" ht="25.5" hidden="false" customHeight="true" outlineLevel="0" collapsed="false">
      <c r="A1307" s="266"/>
      <c r="B1307" s="267"/>
      <c r="C1307" s="267"/>
      <c r="D1307" s="267"/>
      <c r="E1307" s="267" t="s">
        <v>2751</v>
      </c>
      <c r="F1307" s="268" t="n">
        <v>7.93</v>
      </c>
      <c r="G1307" s="267"/>
      <c r="H1307" s="267" t="s">
        <v>2752</v>
      </c>
      <c r="I1307" s="267"/>
      <c r="J1307" s="269" t="n">
        <v>37.49</v>
      </c>
    </row>
    <row r="1308" customFormat="false" ht="15" hidden="false" customHeight="true" outlineLevel="0" collapsed="false">
      <c r="A1308" s="270" t="s">
        <v>2753</v>
      </c>
      <c r="B1308" s="270"/>
      <c r="C1308" s="270"/>
      <c r="D1308" s="270"/>
      <c r="E1308" s="270"/>
      <c r="F1308" s="270"/>
      <c r="G1308" s="270"/>
      <c r="H1308" s="270"/>
      <c r="I1308" s="270"/>
      <c r="J1308" s="270"/>
    </row>
    <row r="1309" customFormat="false" ht="15.75" hidden="false" customHeight="true" outlineLevel="0" collapsed="false">
      <c r="A1309" s="271" t="s">
        <v>3409</v>
      </c>
      <c r="B1309" s="271"/>
      <c r="C1309" s="271"/>
      <c r="D1309" s="271"/>
      <c r="E1309" s="271"/>
      <c r="F1309" s="271"/>
      <c r="G1309" s="271"/>
      <c r="H1309" s="271"/>
      <c r="I1309" s="271"/>
      <c r="J1309" s="271"/>
    </row>
    <row r="1310" customFormat="false" ht="15.75" hidden="false" customHeight="false" outlineLevel="0" collapsed="false">
      <c r="A1310" s="272"/>
      <c r="B1310" s="273"/>
      <c r="C1310" s="273"/>
      <c r="D1310" s="273"/>
      <c r="E1310" s="273"/>
      <c r="F1310" s="273"/>
      <c r="G1310" s="273"/>
      <c r="H1310" s="273"/>
      <c r="I1310" s="273"/>
      <c r="J1310" s="274"/>
    </row>
    <row r="1311" customFormat="false" ht="38.25" hidden="false" customHeight="true" outlineLevel="0" collapsed="false">
      <c r="A1311" s="275" t="s">
        <v>2723</v>
      </c>
      <c r="B1311" s="276" t="s">
        <v>1226</v>
      </c>
      <c r="C1311" s="277" t="s">
        <v>203</v>
      </c>
      <c r="D1311" s="277" t="s">
        <v>1227</v>
      </c>
      <c r="E1311" s="277" t="s">
        <v>2874</v>
      </c>
      <c r="F1311" s="277"/>
      <c r="G1311" s="278" t="s">
        <v>269</v>
      </c>
      <c r="H1311" s="279" t="n">
        <v>1</v>
      </c>
      <c r="I1311" s="280" t="n">
        <v>12.24</v>
      </c>
      <c r="J1311" s="281" t="n">
        <v>12.24</v>
      </c>
    </row>
    <row r="1312" customFormat="false" ht="25.5" hidden="false" customHeight="true" outlineLevel="0" collapsed="false">
      <c r="A1312" s="282" t="s">
        <v>2769</v>
      </c>
      <c r="B1312" s="283" t="s">
        <v>2889</v>
      </c>
      <c r="C1312" s="284" t="s">
        <v>109</v>
      </c>
      <c r="D1312" s="284" t="s">
        <v>2890</v>
      </c>
      <c r="E1312" s="284" t="s">
        <v>2768</v>
      </c>
      <c r="F1312" s="284"/>
      <c r="G1312" s="285" t="s">
        <v>2798</v>
      </c>
      <c r="H1312" s="286" t="n">
        <v>0.1944</v>
      </c>
      <c r="I1312" s="287" t="n">
        <v>16.75</v>
      </c>
      <c r="J1312" s="288" t="n">
        <v>3.25</v>
      </c>
    </row>
    <row r="1313" customFormat="false" ht="15" hidden="false" customHeight="true" outlineLevel="0" collapsed="false">
      <c r="A1313" s="282" t="s">
        <v>2769</v>
      </c>
      <c r="B1313" s="283" t="s">
        <v>2884</v>
      </c>
      <c r="C1313" s="284" t="s">
        <v>109</v>
      </c>
      <c r="D1313" s="284" t="s">
        <v>2885</v>
      </c>
      <c r="E1313" s="284" t="s">
        <v>2768</v>
      </c>
      <c r="F1313" s="284"/>
      <c r="G1313" s="285" t="s">
        <v>2798</v>
      </c>
      <c r="H1313" s="286" t="n">
        <v>0.1944</v>
      </c>
      <c r="I1313" s="287" t="n">
        <v>21.19</v>
      </c>
      <c r="J1313" s="288" t="n">
        <v>4.11</v>
      </c>
    </row>
    <row r="1314" customFormat="false" ht="38.25" hidden="false" customHeight="true" outlineLevel="0" collapsed="false">
      <c r="A1314" s="259" t="s">
        <v>2725</v>
      </c>
      <c r="B1314" s="260" t="s">
        <v>3410</v>
      </c>
      <c r="C1314" s="261" t="s">
        <v>109</v>
      </c>
      <c r="D1314" s="261" t="s">
        <v>3411</v>
      </c>
      <c r="E1314" s="261" t="s">
        <v>2728</v>
      </c>
      <c r="F1314" s="261"/>
      <c r="G1314" s="262" t="s">
        <v>269</v>
      </c>
      <c r="H1314" s="263" t="n">
        <v>1.05</v>
      </c>
      <c r="I1314" s="264" t="n">
        <v>4.65</v>
      </c>
      <c r="J1314" s="265" t="n">
        <v>4.88</v>
      </c>
    </row>
    <row r="1315" customFormat="false" ht="15" hidden="false" customHeight="false" outlineLevel="0" collapsed="false">
      <c r="A1315" s="266"/>
      <c r="B1315" s="267"/>
      <c r="C1315" s="267"/>
      <c r="D1315" s="267"/>
      <c r="E1315" s="267" t="s">
        <v>2748</v>
      </c>
      <c r="F1315" s="268" t="n">
        <v>4.94</v>
      </c>
      <c r="G1315" s="267" t="s">
        <v>2749</v>
      </c>
      <c r="H1315" s="268" t="n">
        <v>0</v>
      </c>
      <c r="I1315" s="267" t="s">
        <v>2750</v>
      </c>
      <c r="J1315" s="269" t="n">
        <v>4.94</v>
      </c>
    </row>
    <row r="1316" customFormat="false" ht="25.5" hidden="false" customHeight="true" outlineLevel="0" collapsed="false">
      <c r="A1316" s="266"/>
      <c r="B1316" s="267"/>
      <c r="C1316" s="267"/>
      <c r="D1316" s="267"/>
      <c r="E1316" s="267" t="s">
        <v>2751</v>
      </c>
      <c r="F1316" s="268" t="n">
        <v>3.28</v>
      </c>
      <c r="G1316" s="267"/>
      <c r="H1316" s="267" t="s">
        <v>2752</v>
      </c>
      <c r="I1316" s="267"/>
      <c r="J1316" s="269" t="n">
        <v>15.52</v>
      </c>
    </row>
    <row r="1317" customFormat="false" ht="15" hidden="false" customHeight="true" outlineLevel="0" collapsed="false">
      <c r="A1317" s="270" t="s">
        <v>2753</v>
      </c>
      <c r="B1317" s="270"/>
      <c r="C1317" s="270"/>
      <c r="D1317" s="270"/>
      <c r="E1317" s="270"/>
      <c r="F1317" s="270"/>
      <c r="G1317" s="270"/>
      <c r="H1317" s="270"/>
      <c r="I1317" s="270"/>
      <c r="J1317" s="270"/>
    </row>
    <row r="1318" customFormat="false" ht="15.75" hidden="false" customHeight="true" outlineLevel="0" collapsed="false">
      <c r="A1318" s="271" t="s">
        <v>3412</v>
      </c>
      <c r="B1318" s="271"/>
      <c r="C1318" s="271"/>
      <c r="D1318" s="271"/>
      <c r="E1318" s="271"/>
      <c r="F1318" s="271"/>
      <c r="G1318" s="271"/>
      <c r="H1318" s="271"/>
      <c r="I1318" s="271"/>
      <c r="J1318" s="271"/>
    </row>
    <row r="1319" customFormat="false" ht="15.75" hidden="false" customHeight="false" outlineLevel="0" collapsed="false">
      <c r="A1319" s="272"/>
      <c r="B1319" s="273"/>
      <c r="C1319" s="273"/>
      <c r="D1319" s="273"/>
      <c r="E1319" s="273"/>
      <c r="F1319" s="273"/>
      <c r="G1319" s="273"/>
      <c r="H1319" s="273"/>
      <c r="I1319" s="273"/>
      <c r="J1319" s="274"/>
    </row>
    <row r="1320" customFormat="false" ht="38.25" hidden="false" customHeight="true" outlineLevel="0" collapsed="false">
      <c r="A1320" s="275" t="s">
        <v>2723</v>
      </c>
      <c r="B1320" s="276" t="s">
        <v>1229</v>
      </c>
      <c r="C1320" s="277" t="s">
        <v>203</v>
      </c>
      <c r="D1320" s="277" t="s">
        <v>1230</v>
      </c>
      <c r="E1320" s="277" t="s">
        <v>2874</v>
      </c>
      <c r="F1320" s="277"/>
      <c r="G1320" s="278" t="s">
        <v>269</v>
      </c>
      <c r="H1320" s="279" t="n">
        <v>1</v>
      </c>
      <c r="I1320" s="280" t="n">
        <v>14.51</v>
      </c>
      <c r="J1320" s="281" t="n">
        <v>14.51</v>
      </c>
    </row>
    <row r="1321" customFormat="false" ht="25.5" hidden="false" customHeight="true" outlineLevel="0" collapsed="false">
      <c r="A1321" s="282" t="s">
        <v>2769</v>
      </c>
      <c r="B1321" s="283" t="s">
        <v>2889</v>
      </c>
      <c r="C1321" s="284" t="s">
        <v>109</v>
      </c>
      <c r="D1321" s="284" t="s">
        <v>2890</v>
      </c>
      <c r="E1321" s="284" t="s">
        <v>2768</v>
      </c>
      <c r="F1321" s="284"/>
      <c r="G1321" s="285" t="s">
        <v>2798</v>
      </c>
      <c r="H1321" s="286" t="n">
        <v>0.2163</v>
      </c>
      <c r="I1321" s="287" t="n">
        <v>16.75</v>
      </c>
      <c r="J1321" s="288" t="n">
        <v>3.62</v>
      </c>
    </row>
    <row r="1322" customFormat="false" ht="15" hidden="false" customHeight="true" outlineLevel="0" collapsed="false">
      <c r="A1322" s="282" t="s">
        <v>2769</v>
      </c>
      <c r="B1322" s="283" t="s">
        <v>2884</v>
      </c>
      <c r="C1322" s="284" t="s">
        <v>109</v>
      </c>
      <c r="D1322" s="284" t="s">
        <v>2885</v>
      </c>
      <c r="E1322" s="284" t="s">
        <v>2768</v>
      </c>
      <c r="F1322" s="284"/>
      <c r="G1322" s="285" t="s">
        <v>2798</v>
      </c>
      <c r="H1322" s="286" t="n">
        <v>0.2163</v>
      </c>
      <c r="I1322" s="287" t="n">
        <v>21.19</v>
      </c>
      <c r="J1322" s="288" t="n">
        <v>4.58</v>
      </c>
    </row>
    <row r="1323" customFormat="false" ht="38.25" hidden="false" customHeight="true" outlineLevel="0" collapsed="false">
      <c r="A1323" s="259" t="s">
        <v>2725</v>
      </c>
      <c r="B1323" s="260" t="s">
        <v>3413</v>
      </c>
      <c r="C1323" s="261" t="s">
        <v>109</v>
      </c>
      <c r="D1323" s="261" t="s">
        <v>3414</v>
      </c>
      <c r="E1323" s="261" t="s">
        <v>2728</v>
      </c>
      <c r="F1323" s="261"/>
      <c r="G1323" s="262" t="s">
        <v>269</v>
      </c>
      <c r="H1323" s="263" t="n">
        <v>1.05</v>
      </c>
      <c r="I1323" s="264" t="n">
        <v>6.01</v>
      </c>
      <c r="J1323" s="265" t="n">
        <v>6.31</v>
      </c>
    </row>
    <row r="1324" customFormat="false" ht="15" hidden="false" customHeight="false" outlineLevel="0" collapsed="false">
      <c r="A1324" s="266"/>
      <c r="B1324" s="267"/>
      <c r="C1324" s="267"/>
      <c r="D1324" s="267"/>
      <c r="E1324" s="267" t="s">
        <v>2748</v>
      </c>
      <c r="F1324" s="268" t="n">
        <v>5.5</v>
      </c>
      <c r="G1324" s="267" t="s">
        <v>2749</v>
      </c>
      <c r="H1324" s="268" t="n">
        <v>0</v>
      </c>
      <c r="I1324" s="267" t="s">
        <v>2750</v>
      </c>
      <c r="J1324" s="269" t="n">
        <v>5.5</v>
      </c>
    </row>
    <row r="1325" customFormat="false" ht="25.5" hidden="false" customHeight="true" outlineLevel="0" collapsed="false">
      <c r="A1325" s="266"/>
      <c r="B1325" s="267"/>
      <c r="C1325" s="267"/>
      <c r="D1325" s="267"/>
      <c r="E1325" s="267" t="s">
        <v>2751</v>
      </c>
      <c r="F1325" s="268" t="n">
        <v>3.89</v>
      </c>
      <c r="G1325" s="267"/>
      <c r="H1325" s="267" t="s">
        <v>2752</v>
      </c>
      <c r="I1325" s="267"/>
      <c r="J1325" s="269" t="n">
        <v>18.4</v>
      </c>
    </row>
    <row r="1326" customFormat="false" ht="15" hidden="false" customHeight="true" outlineLevel="0" collapsed="false">
      <c r="A1326" s="270" t="s">
        <v>2753</v>
      </c>
      <c r="B1326" s="270"/>
      <c r="C1326" s="270"/>
      <c r="D1326" s="270"/>
      <c r="E1326" s="270"/>
      <c r="F1326" s="270"/>
      <c r="G1326" s="270"/>
      <c r="H1326" s="270"/>
      <c r="I1326" s="270"/>
      <c r="J1326" s="270"/>
    </row>
    <row r="1327" customFormat="false" ht="15.75" hidden="false" customHeight="true" outlineLevel="0" collapsed="false">
      <c r="A1327" s="271" t="s">
        <v>3415</v>
      </c>
      <c r="B1327" s="271"/>
      <c r="C1327" s="271"/>
      <c r="D1327" s="271"/>
      <c r="E1327" s="271"/>
      <c r="F1327" s="271"/>
      <c r="G1327" s="271"/>
      <c r="H1327" s="271"/>
      <c r="I1327" s="271"/>
      <c r="J1327" s="271"/>
    </row>
    <row r="1328" customFormat="false" ht="15.75" hidden="false" customHeight="false" outlineLevel="0" collapsed="false">
      <c r="A1328" s="272"/>
      <c r="B1328" s="273"/>
      <c r="C1328" s="273"/>
      <c r="D1328" s="273"/>
      <c r="E1328" s="273"/>
      <c r="F1328" s="273"/>
      <c r="G1328" s="273"/>
      <c r="H1328" s="273"/>
      <c r="I1328" s="273"/>
      <c r="J1328" s="274"/>
    </row>
    <row r="1329" customFormat="false" ht="51" hidden="false" customHeight="true" outlineLevel="0" collapsed="false">
      <c r="A1329" s="275" t="s">
        <v>2723</v>
      </c>
      <c r="B1329" s="276" t="s">
        <v>1232</v>
      </c>
      <c r="C1329" s="277" t="s">
        <v>203</v>
      </c>
      <c r="D1329" s="277" t="s">
        <v>1233</v>
      </c>
      <c r="E1329" s="277" t="s">
        <v>2874</v>
      </c>
      <c r="F1329" s="277"/>
      <c r="G1329" s="278" t="s">
        <v>269</v>
      </c>
      <c r="H1329" s="279" t="n">
        <v>1</v>
      </c>
      <c r="I1329" s="280" t="n">
        <v>21.49</v>
      </c>
      <c r="J1329" s="281" t="n">
        <v>21.49</v>
      </c>
    </row>
    <row r="1330" customFormat="false" ht="25.5" hidden="false" customHeight="true" outlineLevel="0" collapsed="false">
      <c r="A1330" s="282" t="s">
        <v>2769</v>
      </c>
      <c r="B1330" s="283" t="s">
        <v>2889</v>
      </c>
      <c r="C1330" s="284" t="s">
        <v>109</v>
      </c>
      <c r="D1330" s="284" t="s">
        <v>2890</v>
      </c>
      <c r="E1330" s="284" t="s">
        <v>2768</v>
      </c>
      <c r="F1330" s="284"/>
      <c r="G1330" s="285" t="s">
        <v>2798</v>
      </c>
      <c r="H1330" s="286" t="n">
        <v>0.247</v>
      </c>
      <c r="I1330" s="287" t="n">
        <v>16.75</v>
      </c>
      <c r="J1330" s="288" t="n">
        <v>4.13</v>
      </c>
    </row>
    <row r="1331" customFormat="false" ht="15" hidden="false" customHeight="true" outlineLevel="0" collapsed="false">
      <c r="A1331" s="282" t="s">
        <v>2769</v>
      </c>
      <c r="B1331" s="283" t="s">
        <v>2884</v>
      </c>
      <c r="C1331" s="284" t="s">
        <v>109</v>
      </c>
      <c r="D1331" s="284" t="s">
        <v>2885</v>
      </c>
      <c r="E1331" s="284" t="s">
        <v>2768</v>
      </c>
      <c r="F1331" s="284"/>
      <c r="G1331" s="285" t="s">
        <v>2798</v>
      </c>
      <c r="H1331" s="286" t="n">
        <v>0.247</v>
      </c>
      <c r="I1331" s="287" t="n">
        <v>21.19</v>
      </c>
      <c r="J1331" s="288" t="n">
        <v>5.23</v>
      </c>
    </row>
    <row r="1332" customFormat="false" ht="38.25" hidden="false" customHeight="true" outlineLevel="0" collapsed="false">
      <c r="A1332" s="259" t="s">
        <v>2725</v>
      </c>
      <c r="B1332" s="260" t="s">
        <v>3416</v>
      </c>
      <c r="C1332" s="261" t="s">
        <v>109</v>
      </c>
      <c r="D1332" s="261" t="s">
        <v>3417</v>
      </c>
      <c r="E1332" s="261" t="s">
        <v>2728</v>
      </c>
      <c r="F1332" s="261"/>
      <c r="G1332" s="262" t="s">
        <v>269</v>
      </c>
      <c r="H1332" s="263" t="n">
        <v>1.05</v>
      </c>
      <c r="I1332" s="264" t="n">
        <v>11.56</v>
      </c>
      <c r="J1332" s="265" t="n">
        <v>12.13</v>
      </c>
    </row>
    <row r="1333" customFormat="false" ht="15" hidden="false" customHeight="false" outlineLevel="0" collapsed="false">
      <c r="A1333" s="266"/>
      <c r="B1333" s="267"/>
      <c r="C1333" s="267"/>
      <c r="D1333" s="267"/>
      <c r="E1333" s="267" t="s">
        <v>2748</v>
      </c>
      <c r="F1333" s="268" t="n">
        <v>6.28</v>
      </c>
      <c r="G1333" s="267" t="s">
        <v>2749</v>
      </c>
      <c r="H1333" s="268" t="n">
        <v>0</v>
      </c>
      <c r="I1333" s="267" t="s">
        <v>2750</v>
      </c>
      <c r="J1333" s="269" t="n">
        <v>6.28</v>
      </c>
    </row>
    <row r="1334" customFormat="false" ht="25.5" hidden="false" customHeight="true" outlineLevel="0" collapsed="false">
      <c r="A1334" s="266"/>
      <c r="B1334" s="267"/>
      <c r="C1334" s="267"/>
      <c r="D1334" s="267"/>
      <c r="E1334" s="267" t="s">
        <v>2751</v>
      </c>
      <c r="F1334" s="268" t="n">
        <v>5.77</v>
      </c>
      <c r="G1334" s="267"/>
      <c r="H1334" s="267" t="s">
        <v>2752</v>
      </c>
      <c r="I1334" s="267"/>
      <c r="J1334" s="269" t="n">
        <v>27.26</v>
      </c>
    </row>
    <row r="1335" customFormat="false" ht="15" hidden="false" customHeight="true" outlineLevel="0" collapsed="false">
      <c r="A1335" s="270" t="s">
        <v>2753</v>
      </c>
      <c r="B1335" s="270"/>
      <c r="C1335" s="270"/>
      <c r="D1335" s="270"/>
      <c r="E1335" s="270"/>
      <c r="F1335" s="270"/>
      <c r="G1335" s="270"/>
      <c r="H1335" s="270"/>
      <c r="I1335" s="270"/>
      <c r="J1335" s="270"/>
    </row>
    <row r="1336" customFormat="false" ht="15.75" hidden="false" customHeight="true" outlineLevel="0" collapsed="false">
      <c r="A1336" s="271" t="s">
        <v>3418</v>
      </c>
      <c r="B1336" s="271"/>
      <c r="C1336" s="271"/>
      <c r="D1336" s="271"/>
      <c r="E1336" s="271"/>
      <c r="F1336" s="271"/>
      <c r="G1336" s="271"/>
      <c r="H1336" s="271"/>
      <c r="I1336" s="271"/>
      <c r="J1336" s="271"/>
    </row>
    <row r="1337" customFormat="false" ht="15.75" hidden="false" customHeight="false" outlineLevel="0" collapsed="false">
      <c r="A1337" s="272"/>
      <c r="B1337" s="273"/>
      <c r="C1337" s="273"/>
      <c r="D1337" s="273"/>
      <c r="E1337" s="273"/>
      <c r="F1337" s="273"/>
      <c r="G1337" s="273"/>
      <c r="H1337" s="273"/>
      <c r="I1337" s="273"/>
      <c r="J1337" s="274"/>
    </row>
    <row r="1338" customFormat="false" ht="51" hidden="false" customHeight="true" outlineLevel="0" collapsed="false">
      <c r="A1338" s="275" t="s">
        <v>2723</v>
      </c>
      <c r="B1338" s="276" t="s">
        <v>1235</v>
      </c>
      <c r="C1338" s="277" t="s">
        <v>203</v>
      </c>
      <c r="D1338" s="277" t="s">
        <v>1236</v>
      </c>
      <c r="E1338" s="277" t="s">
        <v>2874</v>
      </c>
      <c r="F1338" s="277"/>
      <c r="G1338" s="278" t="s">
        <v>269</v>
      </c>
      <c r="H1338" s="279" t="n">
        <v>1</v>
      </c>
      <c r="I1338" s="280" t="n">
        <v>10.79</v>
      </c>
      <c r="J1338" s="281" t="n">
        <v>10.79</v>
      </c>
    </row>
    <row r="1339" customFormat="false" ht="25.5" hidden="false" customHeight="true" outlineLevel="0" collapsed="false">
      <c r="A1339" s="282" t="s">
        <v>2769</v>
      </c>
      <c r="B1339" s="283" t="s">
        <v>2889</v>
      </c>
      <c r="C1339" s="284" t="s">
        <v>109</v>
      </c>
      <c r="D1339" s="284" t="s">
        <v>2890</v>
      </c>
      <c r="E1339" s="284" t="s">
        <v>2768</v>
      </c>
      <c r="F1339" s="284"/>
      <c r="G1339" s="285" t="s">
        <v>2798</v>
      </c>
      <c r="H1339" s="286" t="n">
        <v>0.17</v>
      </c>
      <c r="I1339" s="287" t="n">
        <v>16.75</v>
      </c>
      <c r="J1339" s="288" t="n">
        <v>2.84</v>
      </c>
    </row>
    <row r="1340" customFormat="false" ht="15" hidden="false" customHeight="true" outlineLevel="0" collapsed="false">
      <c r="A1340" s="282" t="s">
        <v>2769</v>
      </c>
      <c r="B1340" s="283" t="s">
        <v>2884</v>
      </c>
      <c r="C1340" s="284" t="s">
        <v>109</v>
      </c>
      <c r="D1340" s="284" t="s">
        <v>2885</v>
      </c>
      <c r="E1340" s="284" t="s">
        <v>2768</v>
      </c>
      <c r="F1340" s="284"/>
      <c r="G1340" s="285" t="s">
        <v>2798</v>
      </c>
      <c r="H1340" s="286" t="n">
        <v>0.17</v>
      </c>
      <c r="I1340" s="287" t="n">
        <v>21.19</v>
      </c>
      <c r="J1340" s="288" t="n">
        <v>3.6</v>
      </c>
    </row>
    <row r="1341" customFormat="false" ht="25.5" hidden="false" customHeight="true" outlineLevel="0" collapsed="false">
      <c r="A1341" s="259" t="s">
        <v>2725</v>
      </c>
      <c r="B1341" s="260" t="s">
        <v>3419</v>
      </c>
      <c r="C1341" s="261" t="s">
        <v>2912</v>
      </c>
      <c r="D1341" s="261" t="s">
        <v>3420</v>
      </c>
      <c r="E1341" s="261" t="s">
        <v>2728</v>
      </c>
      <c r="F1341" s="261"/>
      <c r="G1341" s="262" t="s">
        <v>2930</v>
      </c>
      <c r="H1341" s="263" t="n">
        <v>1</v>
      </c>
      <c r="I1341" s="264" t="n">
        <v>4.35</v>
      </c>
      <c r="J1341" s="265" t="n">
        <v>4.35</v>
      </c>
    </row>
    <row r="1342" customFormat="false" ht="15" hidden="false" customHeight="false" outlineLevel="0" collapsed="false">
      <c r="A1342" s="266"/>
      <c r="B1342" s="267"/>
      <c r="C1342" s="267"/>
      <c r="D1342" s="267"/>
      <c r="E1342" s="267" t="s">
        <v>2748</v>
      </c>
      <c r="F1342" s="268" t="n">
        <v>4.31</v>
      </c>
      <c r="G1342" s="267" t="s">
        <v>2749</v>
      </c>
      <c r="H1342" s="268" t="n">
        <v>0</v>
      </c>
      <c r="I1342" s="267" t="s">
        <v>2750</v>
      </c>
      <c r="J1342" s="269" t="n">
        <v>4.31</v>
      </c>
    </row>
    <row r="1343" customFormat="false" ht="25.5" hidden="false" customHeight="true" outlineLevel="0" collapsed="false">
      <c r="A1343" s="266"/>
      <c r="B1343" s="267"/>
      <c r="C1343" s="267"/>
      <c r="D1343" s="267"/>
      <c r="E1343" s="267" t="s">
        <v>2751</v>
      </c>
      <c r="F1343" s="268" t="n">
        <v>2.89</v>
      </c>
      <c r="G1343" s="267"/>
      <c r="H1343" s="267" t="s">
        <v>2752</v>
      </c>
      <c r="I1343" s="267"/>
      <c r="J1343" s="269" t="n">
        <v>13.68</v>
      </c>
    </row>
    <row r="1344" customFormat="false" ht="15" hidden="false" customHeight="true" outlineLevel="0" collapsed="false">
      <c r="A1344" s="270" t="s">
        <v>2753</v>
      </c>
      <c r="B1344" s="270"/>
      <c r="C1344" s="270"/>
      <c r="D1344" s="270"/>
      <c r="E1344" s="270"/>
      <c r="F1344" s="270"/>
      <c r="G1344" s="270"/>
      <c r="H1344" s="270"/>
      <c r="I1344" s="270"/>
      <c r="J1344" s="270"/>
    </row>
    <row r="1345" customFormat="false" ht="15.75" hidden="false" customHeight="true" outlineLevel="0" collapsed="false">
      <c r="A1345" s="271" t="s">
        <v>3421</v>
      </c>
      <c r="B1345" s="271"/>
      <c r="C1345" s="271"/>
      <c r="D1345" s="271"/>
      <c r="E1345" s="271"/>
      <c r="F1345" s="271"/>
      <c r="G1345" s="271"/>
      <c r="H1345" s="271"/>
      <c r="I1345" s="271"/>
      <c r="J1345" s="271"/>
    </row>
    <row r="1346" customFormat="false" ht="15.75" hidden="false" customHeight="false" outlineLevel="0" collapsed="false">
      <c r="A1346" s="272"/>
      <c r="B1346" s="273"/>
      <c r="C1346" s="273"/>
      <c r="D1346" s="273"/>
      <c r="E1346" s="273"/>
      <c r="F1346" s="273"/>
      <c r="G1346" s="273"/>
      <c r="H1346" s="273"/>
      <c r="I1346" s="273"/>
      <c r="J1346" s="274"/>
    </row>
    <row r="1347" customFormat="false" ht="38.25" hidden="false" customHeight="true" outlineLevel="0" collapsed="false">
      <c r="A1347" s="275" t="s">
        <v>2723</v>
      </c>
      <c r="B1347" s="276" t="s">
        <v>1238</v>
      </c>
      <c r="C1347" s="277" t="s">
        <v>203</v>
      </c>
      <c r="D1347" s="277" t="s">
        <v>1239</v>
      </c>
      <c r="E1347" s="277" t="s">
        <v>2874</v>
      </c>
      <c r="F1347" s="277"/>
      <c r="G1347" s="278" t="s">
        <v>269</v>
      </c>
      <c r="H1347" s="279" t="n">
        <v>1</v>
      </c>
      <c r="I1347" s="280" t="n">
        <v>59.15</v>
      </c>
      <c r="J1347" s="281" t="n">
        <v>59.15</v>
      </c>
    </row>
    <row r="1348" customFormat="false" ht="25.5" hidden="false" customHeight="true" outlineLevel="0" collapsed="false">
      <c r="A1348" s="282" t="s">
        <v>2769</v>
      </c>
      <c r="B1348" s="283" t="s">
        <v>2889</v>
      </c>
      <c r="C1348" s="284" t="s">
        <v>109</v>
      </c>
      <c r="D1348" s="284" t="s">
        <v>2890</v>
      </c>
      <c r="E1348" s="284" t="s">
        <v>2768</v>
      </c>
      <c r="F1348" s="284"/>
      <c r="G1348" s="285" t="s">
        <v>2798</v>
      </c>
      <c r="H1348" s="286" t="n">
        <v>0.4</v>
      </c>
      <c r="I1348" s="287" t="n">
        <v>16.75</v>
      </c>
      <c r="J1348" s="288" t="n">
        <v>6.7</v>
      </c>
    </row>
    <row r="1349" customFormat="false" ht="15" hidden="false" customHeight="true" outlineLevel="0" collapsed="false">
      <c r="A1349" s="282" t="s">
        <v>2769</v>
      </c>
      <c r="B1349" s="283" t="s">
        <v>2884</v>
      </c>
      <c r="C1349" s="284" t="s">
        <v>109</v>
      </c>
      <c r="D1349" s="284" t="s">
        <v>2885</v>
      </c>
      <c r="E1349" s="284" t="s">
        <v>2768</v>
      </c>
      <c r="F1349" s="284"/>
      <c r="G1349" s="285" t="s">
        <v>2798</v>
      </c>
      <c r="H1349" s="286" t="n">
        <v>0.4</v>
      </c>
      <c r="I1349" s="287" t="n">
        <v>21.19</v>
      </c>
      <c r="J1349" s="288" t="n">
        <v>8.47</v>
      </c>
    </row>
    <row r="1350" customFormat="false" ht="25.5" hidden="false" customHeight="true" outlineLevel="0" collapsed="false">
      <c r="A1350" s="259" t="s">
        <v>2725</v>
      </c>
      <c r="B1350" s="260" t="s">
        <v>3422</v>
      </c>
      <c r="C1350" s="261" t="s">
        <v>2730</v>
      </c>
      <c r="D1350" s="261" t="s">
        <v>3423</v>
      </c>
      <c r="E1350" s="261" t="s">
        <v>2728</v>
      </c>
      <c r="F1350" s="261"/>
      <c r="G1350" s="262" t="s">
        <v>2930</v>
      </c>
      <c r="H1350" s="263" t="n">
        <v>1</v>
      </c>
      <c r="I1350" s="264" t="n">
        <v>25.37</v>
      </c>
      <c r="J1350" s="265" t="n">
        <v>25.37</v>
      </c>
    </row>
    <row r="1351" customFormat="false" ht="25.5" hidden="false" customHeight="true" outlineLevel="0" collapsed="false">
      <c r="A1351" s="259" t="s">
        <v>2725</v>
      </c>
      <c r="B1351" s="260" t="s">
        <v>3424</v>
      </c>
      <c r="C1351" s="261" t="s">
        <v>2730</v>
      </c>
      <c r="D1351" s="261" t="s">
        <v>3425</v>
      </c>
      <c r="E1351" s="261" t="s">
        <v>2728</v>
      </c>
      <c r="F1351" s="261"/>
      <c r="G1351" s="262" t="s">
        <v>2930</v>
      </c>
      <c r="H1351" s="263" t="n">
        <v>1</v>
      </c>
      <c r="I1351" s="264" t="n">
        <v>18.61</v>
      </c>
      <c r="J1351" s="265" t="n">
        <v>18.61</v>
      </c>
    </row>
    <row r="1352" customFormat="false" ht="15" hidden="false" customHeight="false" outlineLevel="0" collapsed="false">
      <c r="A1352" s="266"/>
      <c r="B1352" s="267"/>
      <c r="C1352" s="267"/>
      <c r="D1352" s="267"/>
      <c r="E1352" s="267" t="s">
        <v>2748</v>
      </c>
      <c r="F1352" s="268" t="n">
        <v>10.17</v>
      </c>
      <c r="G1352" s="267" t="s">
        <v>2749</v>
      </c>
      <c r="H1352" s="268" t="n">
        <v>0</v>
      </c>
      <c r="I1352" s="267" t="s">
        <v>2750</v>
      </c>
      <c r="J1352" s="269" t="n">
        <v>10.17</v>
      </c>
    </row>
    <row r="1353" customFormat="false" ht="25.5" hidden="false" customHeight="true" outlineLevel="0" collapsed="false">
      <c r="A1353" s="266"/>
      <c r="B1353" s="267"/>
      <c r="C1353" s="267"/>
      <c r="D1353" s="267"/>
      <c r="E1353" s="267" t="s">
        <v>2751</v>
      </c>
      <c r="F1353" s="268" t="n">
        <v>15.88</v>
      </c>
      <c r="G1353" s="267"/>
      <c r="H1353" s="267" t="s">
        <v>2752</v>
      </c>
      <c r="I1353" s="267"/>
      <c r="J1353" s="269" t="n">
        <v>75.03</v>
      </c>
    </row>
    <row r="1354" customFormat="false" ht="15" hidden="false" customHeight="true" outlineLevel="0" collapsed="false">
      <c r="A1354" s="270" t="s">
        <v>2753</v>
      </c>
      <c r="B1354" s="270"/>
      <c r="C1354" s="270"/>
      <c r="D1354" s="270"/>
      <c r="E1354" s="270"/>
      <c r="F1354" s="270"/>
      <c r="G1354" s="270"/>
      <c r="H1354" s="270"/>
      <c r="I1354" s="270"/>
      <c r="J1354" s="270"/>
    </row>
    <row r="1355" customFormat="false" ht="15.75" hidden="false" customHeight="true" outlineLevel="0" collapsed="false">
      <c r="A1355" s="271" t="s">
        <v>3426</v>
      </c>
      <c r="B1355" s="271"/>
      <c r="C1355" s="271"/>
      <c r="D1355" s="271"/>
      <c r="E1355" s="271"/>
      <c r="F1355" s="271"/>
      <c r="G1355" s="271"/>
      <c r="H1355" s="271"/>
      <c r="I1355" s="271"/>
      <c r="J1355" s="271"/>
    </row>
    <row r="1356" customFormat="false" ht="15.75" hidden="false" customHeight="false" outlineLevel="0" collapsed="false">
      <c r="A1356" s="272"/>
      <c r="B1356" s="273"/>
      <c r="C1356" s="273"/>
      <c r="D1356" s="273"/>
      <c r="E1356" s="273"/>
      <c r="F1356" s="273"/>
      <c r="G1356" s="273"/>
      <c r="H1356" s="273"/>
      <c r="I1356" s="273"/>
      <c r="J1356" s="274"/>
    </row>
    <row r="1357" customFormat="false" ht="38.25" hidden="false" customHeight="true" outlineLevel="0" collapsed="false">
      <c r="A1357" s="275" t="s">
        <v>2723</v>
      </c>
      <c r="B1357" s="276" t="s">
        <v>1264</v>
      </c>
      <c r="C1357" s="277" t="s">
        <v>203</v>
      </c>
      <c r="D1357" s="277" t="s">
        <v>1265</v>
      </c>
      <c r="E1357" s="277" t="s">
        <v>2874</v>
      </c>
      <c r="F1357" s="277"/>
      <c r="G1357" s="278" t="s">
        <v>168</v>
      </c>
      <c r="H1357" s="279" t="n">
        <v>1</v>
      </c>
      <c r="I1357" s="280" t="n">
        <v>7.77</v>
      </c>
      <c r="J1357" s="281" t="n">
        <v>7.77</v>
      </c>
    </row>
    <row r="1358" customFormat="false" ht="25.5" hidden="false" customHeight="true" outlineLevel="0" collapsed="false">
      <c r="A1358" s="282" t="s">
        <v>2769</v>
      </c>
      <c r="B1358" s="283" t="s">
        <v>2889</v>
      </c>
      <c r="C1358" s="284" t="s">
        <v>109</v>
      </c>
      <c r="D1358" s="284" t="s">
        <v>2890</v>
      </c>
      <c r="E1358" s="284" t="s">
        <v>2768</v>
      </c>
      <c r="F1358" s="284"/>
      <c r="G1358" s="285" t="s">
        <v>2798</v>
      </c>
      <c r="H1358" s="286" t="n">
        <v>0.11</v>
      </c>
      <c r="I1358" s="287" t="n">
        <v>16.75</v>
      </c>
      <c r="J1358" s="288" t="n">
        <v>1.84</v>
      </c>
    </row>
    <row r="1359" customFormat="false" ht="15" hidden="false" customHeight="true" outlineLevel="0" collapsed="false">
      <c r="A1359" s="282" t="s">
        <v>2769</v>
      </c>
      <c r="B1359" s="283" t="s">
        <v>2884</v>
      </c>
      <c r="C1359" s="284" t="s">
        <v>109</v>
      </c>
      <c r="D1359" s="284" t="s">
        <v>2885</v>
      </c>
      <c r="E1359" s="284" t="s">
        <v>2768</v>
      </c>
      <c r="F1359" s="284"/>
      <c r="G1359" s="285" t="s">
        <v>2798</v>
      </c>
      <c r="H1359" s="286" t="n">
        <v>0.11</v>
      </c>
      <c r="I1359" s="287" t="n">
        <v>21.19</v>
      </c>
      <c r="J1359" s="288" t="n">
        <v>2.33</v>
      </c>
    </row>
    <row r="1360" customFormat="false" ht="15" hidden="false" customHeight="true" outlineLevel="0" collapsed="false">
      <c r="A1360" s="259" t="s">
        <v>2725</v>
      </c>
      <c r="B1360" s="260" t="s">
        <v>3427</v>
      </c>
      <c r="C1360" s="261" t="s">
        <v>2730</v>
      </c>
      <c r="D1360" s="261" t="s">
        <v>3428</v>
      </c>
      <c r="E1360" s="261" t="s">
        <v>2728</v>
      </c>
      <c r="F1360" s="261"/>
      <c r="G1360" s="262" t="s">
        <v>2732</v>
      </c>
      <c r="H1360" s="263" t="n">
        <v>1</v>
      </c>
      <c r="I1360" s="264" t="n">
        <v>3.6</v>
      </c>
      <c r="J1360" s="265" t="n">
        <v>3.6</v>
      </c>
    </row>
    <row r="1361" customFormat="false" ht="15" hidden="false" customHeight="false" outlineLevel="0" collapsed="false">
      <c r="A1361" s="266"/>
      <c r="B1361" s="267"/>
      <c r="C1361" s="267"/>
      <c r="D1361" s="267"/>
      <c r="E1361" s="267" t="s">
        <v>2748</v>
      </c>
      <c r="F1361" s="268" t="n">
        <v>2.79</v>
      </c>
      <c r="G1361" s="267" t="s">
        <v>2749</v>
      </c>
      <c r="H1361" s="268" t="n">
        <v>0</v>
      </c>
      <c r="I1361" s="267" t="s">
        <v>2750</v>
      </c>
      <c r="J1361" s="269" t="n">
        <v>2.79</v>
      </c>
    </row>
    <row r="1362" customFormat="false" ht="25.5" hidden="false" customHeight="true" outlineLevel="0" collapsed="false">
      <c r="A1362" s="266"/>
      <c r="B1362" s="267"/>
      <c r="C1362" s="267"/>
      <c r="D1362" s="267"/>
      <c r="E1362" s="267" t="s">
        <v>2751</v>
      </c>
      <c r="F1362" s="268" t="n">
        <v>2.08</v>
      </c>
      <c r="G1362" s="267"/>
      <c r="H1362" s="267" t="s">
        <v>2752</v>
      </c>
      <c r="I1362" s="267"/>
      <c r="J1362" s="269" t="n">
        <v>9.85</v>
      </c>
    </row>
    <row r="1363" customFormat="false" ht="15" hidden="false" customHeight="true" outlineLevel="0" collapsed="false">
      <c r="A1363" s="270" t="s">
        <v>2753</v>
      </c>
      <c r="B1363" s="270"/>
      <c r="C1363" s="270"/>
      <c r="D1363" s="270"/>
      <c r="E1363" s="270"/>
      <c r="F1363" s="270"/>
      <c r="G1363" s="270"/>
      <c r="H1363" s="270"/>
      <c r="I1363" s="270"/>
      <c r="J1363" s="270"/>
    </row>
    <row r="1364" customFormat="false" ht="15.75" hidden="false" customHeight="true" outlineLevel="0" collapsed="false">
      <c r="A1364" s="271" t="s">
        <v>3429</v>
      </c>
      <c r="B1364" s="271"/>
      <c r="C1364" s="271"/>
      <c r="D1364" s="271"/>
      <c r="E1364" s="271"/>
      <c r="F1364" s="271"/>
      <c r="G1364" s="271"/>
      <c r="H1364" s="271"/>
      <c r="I1364" s="271"/>
      <c r="J1364" s="271"/>
    </row>
    <row r="1365" customFormat="false" ht="15.75" hidden="false" customHeight="false" outlineLevel="0" collapsed="false">
      <c r="A1365" s="272"/>
      <c r="B1365" s="273"/>
      <c r="C1365" s="273"/>
      <c r="D1365" s="273"/>
      <c r="E1365" s="273"/>
      <c r="F1365" s="273"/>
      <c r="G1365" s="273"/>
      <c r="H1365" s="273"/>
      <c r="I1365" s="273"/>
      <c r="J1365" s="274"/>
    </row>
    <row r="1366" customFormat="false" ht="38.25" hidden="false" customHeight="true" outlineLevel="0" collapsed="false">
      <c r="A1366" s="275" t="s">
        <v>2723</v>
      </c>
      <c r="B1366" s="276" t="s">
        <v>1267</v>
      </c>
      <c r="C1366" s="277" t="s">
        <v>203</v>
      </c>
      <c r="D1366" s="277" t="s">
        <v>1268</v>
      </c>
      <c r="E1366" s="277" t="s">
        <v>2874</v>
      </c>
      <c r="F1366" s="277"/>
      <c r="G1366" s="278" t="s">
        <v>168</v>
      </c>
      <c r="H1366" s="279" t="n">
        <v>1</v>
      </c>
      <c r="I1366" s="280" t="n">
        <v>7.92</v>
      </c>
      <c r="J1366" s="281" t="n">
        <v>7.92</v>
      </c>
    </row>
    <row r="1367" customFormat="false" ht="25.5" hidden="false" customHeight="true" outlineLevel="0" collapsed="false">
      <c r="A1367" s="282" t="s">
        <v>2769</v>
      </c>
      <c r="B1367" s="283" t="s">
        <v>2889</v>
      </c>
      <c r="C1367" s="284" t="s">
        <v>109</v>
      </c>
      <c r="D1367" s="284" t="s">
        <v>2890</v>
      </c>
      <c r="E1367" s="284" t="s">
        <v>2768</v>
      </c>
      <c r="F1367" s="284"/>
      <c r="G1367" s="285" t="s">
        <v>2798</v>
      </c>
      <c r="H1367" s="286" t="n">
        <v>0.11</v>
      </c>
      <c r="I1367" s="287" t="n">
        <v>16.75</v>
      </c>
      <c r="J1367" s="288" t="n">
        <v>1.84</v>
      </c>
    </row>
    <row r="1368" customFormat="false" ht="15" hidden="false" customHeight="true" outlineLevel="0" collapsed="false">
      <c r="A1368" s="282" t="s">
        <v>2769</v>
      </c>
      <c r="B1368" s="283" t="s">
        <v>2884</v>
      </c>
      <c r="C1368" s="284" t="s">
        <v>109</v>
      </c>
      <c r="D1368" s="284" t="s">
        <v>2885</v>
      </c>
      <c r="E1368" s="284" t="s">
        <v>2768</v>
      </c>
      <c r="F1368" s="284"/>
      <c r="G1368" s="285" t="s">
        <v>2798</v>
      </c>
      <c r="H1368" s="286" t="n">
        <v>0.11</v>
      </c>
      <c r="I1368" s="287" t="n">
        <v>21.19</v>
      </c>
      <c r="J1368" s="288" t="n">
        <v>2.33</v>
      </c>
    </row>
    <row r="1369" customFormat="false" ht="15" hidden="false" customHeight="true" outlineLevel="0" collapsed="false">
      <c r="A1369" s="259" t="s">
        <v>2725</v>
      </c>
      <c r="B1369" s="260" t="s">
        <v>3430</v>
      </c>
      <c r="C1369" s="261" t="s">
        <v>2730</v>
      </c>
      <c r="D1369" s="261" t="s">
        <v>3431</v>
      </c>
      <c r="E1369" s="261" t="s">
        <v>2728</v>
      </c>
      <c r="F1369" s="261"/>
      <c r="G1369" s="262" t="s">
        <v>2732</v>
      </c>
      <c r="H1369" s="263" t="n">
        <v>1</v>
      </c>
      <c r="I1369" s="264" t="n">
        <v>3.75</v>
      </c>
      <c r="J1369" s="265" t="n">
        <v>3.75</v>
      </c>
    </row>
    <row r="1370" customFormat="false" ht="15" hidden="false" customHeight="false" outlineLevel="0" collapsed="false">
      <c r="A1370" s="266"/>
      <c r="B1370" s="267"/>
      <c r="C1370" s="267"/>
      <c r="D1370" s="267"/>
      <c r="E1370" s="267" t="s">
        <v>2748</v>
      </c>
      <c r="F1370" s="268" t="n">
        <v>2.79</v>
      </c>
      <c r="G1370" s="267" t="s">
        <v>2749</v>
      </c>
      <c r="H1370" s="268" t="n">
        <v>0</v>
      </c>
      <c r="I1370" s="267" t="s">
        <v>2750</v>
      </c>
      <c r="J1370" s="269" t="n">
        <v>2.79</v>
      </c>
    </row>
    <row r="1371" customFormat="false" ht="25.5" hidden="false" customHeight="true" outlineLevel="0" collapsed="false">
      <c r="A1371" s="266"/>
      <c r="B1371" s="267"/>
      <c r="C1371" s="267"/>
      <c r="D1371" s="267"/>
      <c r="E1371" s="267" t="s">
        <v>2751</v>
      </c>
      <c r="F1371" s="268" t="n">
        <v>2.12</v>
      </c>
      <c r="G1371" s="267"/>
      <c r="H1371" s="267" t="s">
        <v>2752</v>
      </c>
      <c r="I1371" s="267"/>
      <c r="J1371" s="269" t="n">
        <v>10.04</v>
      </c>
    </row>
    <row r="1372" customFormat="false" ht="15" hidden="false" customHeight="true" outlineLevel="0" collapsed="false">
      <c r="A1372" s="270" t="s">
        <v>2753</v>
      </c>
      <c r="B1372" s="270"/>
      <c r="C1372" s="270"/>
      <c r="D1372" s="270"/>
      <c r="E1372" s="270"/>
      <c r="F1372" s="270"/>
      <c r="G1372" s="270"/>
      <c r="H1372" s="270"/>
      <c r="I1372" s="270"/>
      <c r="J1372" s="270"/>
    </row>
    <row r="1373" customFormat="false" ht="15.75" hidden="false" customHeight="true" outlineLevel="0" collapsed="false">
      <c r="A1373" s="271" t="s">
        <v>3429</v>
      </c>
      <c r="B1373" s="271"/>
      <c r="C1373" s="271"/>
      <c r="D1373" s="271"/>
      <c r="E1373" s="271"/>
      <c r="F1373" s="271"/>
      <c r="G1373" s="271"/>
      <c r="H1373" s="271"/>
      <c r="I1373" s="271"/>
      <c r="J1373" s="271"/>
    </row>
    <row r="1374" customFormat="false" ht="15.75" hidden="false" customHeight="false" outlineLevel="0" collapsed="false">
      <c r="A1374" s="272"/>
      <c r="B1374" s="273"/>
      <c r="C1374" s="273"/>
      <c r="D1374" s="273"/>
      <c r="E1374" s="273"/>
      <c r="F1374" s="273"/>
      <c r="G1374" s="273"/>
      <c r="H1374" s="273"/>
      <c r="I1374" s="273"/>
      <c r="J1374" s="274"/>
    </row>
    <row r="1375" customFormat="false" ht="38.25" hidden="false" customHeight="true" outlineLevel="0" collapsed="false">
      <c r="A1375" s="275" t="s">
        <v>2723</v>
      </c>
      <c r="B1375" s="276" t="s">
        <v>1276</v>
      </c>
      <c r="C1375" s="277" t="s">
        <v>203</v>
      </c>
      <c r="D1375" s="277" t="s">
        <v>1277</v>
      </c>
      <c r="E1375" s="277" t="s">
        <v>2874</v>
      </c>
      <c r="F1375" s="277"/>
      <c r="G1375" s="278" t="s">
        <v>168</v>
      </c>
      <c r="H1375" s="279" t="n">
        <v>1</v>
      </c>
      <c r="I1375" s="280" t="n">
        <v>4.4</v>
      </c>
      <c r="J1375" s="281" t="n">
        <v>4.4</v>
      </c>
    </row>
    <row r="1376" customFormat="false" ht="25.5" hidden="false" customHeight="true" outlineLevel="0" collapsed="false">
      <c r="A1376" s="282" t="s">
        <v>2769</v>
      </c>
      <c r="B1376" s="283" t="s">
        <v>2889</v>
      </c>
      <c r="C1376" s="284" t="s">
        <v>109</v>
      </c>
      <c r="D1376" s="284" t="s">
        <v>2890</v>
      </c>
      <c r="E1376" s="284" t="s">
        <v>2768</v>
      </c>
      <c r="F1376" s="284"/>
      <c r="G1376" s="285" t="s">
        <v>2798</v>
      </c>
      <c r="H1376" s="286" t="n">
        <v>0.06</v>
      </c>
      <c r="I1376" s="287" t="n">
        <v>16.75</v>
      </c>
      <c r="J1376" s="288" t="n">
        <v>1</v>
      </c>
    </row>
    <row r="1377" customFormat="false" ht="15" hidden="false" customHeight="true" outlineLevel="0" collapsed="false">
      <c r="A1377" s="282" t="s">
        <v>2769</v>
      </c>
      <c r="B1377" s="283" t="s">
        <v>2884</v>
      </c>
      <c r="C1377" s="284" t="s">
        <v>109</v>
      </c>
      <c r="D1377" s="284" t="s">
        <v>2885</v>
      </c>
      <c r="E1377" s="284" t="s">
        <v>2768</v>
      </c>
      <c r="F1377" s="284"/>
      <c r="G1377" s="285" t="s">
        <v>2798</v>
      </c>
      <c r="H1377" s="286" t="n">
        <v>0.06</v>
      </c>
      <c r="I1377" s="287" t="n">
        <v>21.19</v>
      </c>
      <c r="J1377" s="288" t="n">
        <v>1.27</v>
      </c>
    </row>
    <row r="1378" customFormat="false" ht="25.5" hidden="false" customHeight="true" outlineLevel="0" collapsed="false">
      <c r="A1378" s="259" t="s">
        <v>2725</v>
      </c>
      <c r="B1378" s="260" t="s">
        <v>3432</v>
      </c>
      <c r="C1378" s="261" t="s">
        <v>2730</v>
      </c>
      <c r="D1378" s="261" t="s">
        <v>3433</v>
      </c>
      <c r="E1378" s="261" t="s">
        <v>2728</v>
      </c>
      <c r="F1378" s="261"/>
      <c r="G1378" s="262" t="s">
        <v>2732</v>
      </c>
      <c r="H1378" s="263" t="n">
        <v>1</v>
      </c>
      <c r="I1378" s="264" t="n">
        <v>1.9</v>
      </c>
      <c r="J1378" s="265" t="n">
        <v>1.9</v>
      </c>
    </row>
    <row r="1379" customFormat="false" ht="38.25" hidden="false" customHeight="true" outlineLevel="0" collapsed="false">
      <c r="A1379" s="259" t="s">
        <v>2725</v>
      </c>
      <c r="B1379" s="260" t="s">
        <v>3434</v>
      </c>
      <c r="C1379" s="261" t="s">
        <v>109</v>
      </c>
      <c r="D1379" s="261" t="s">
        <v>3435</v>
      </c>
      <c r="E1379" s="261" t="s">
        <v>2728</v>
      </c>
      <c r="F1379" s="261"/>
      <c r="G1379" s="262" t="s">
        <v>168</v>
      </c>
      <c r="H1379" s="263" t="n">
        <v>1</v>
      </c>
      <c r="I1379" s="264" t="n">
        <v>0.23</v>
      </c>
      <c r="J1379" s="265" t="n">
        <v>0.23</v>
      </c>
    </row>
    <row r="1380" customFormat="false" ht="15" hidden="false" customHeight="false" outlineLevel="0" collapsed="false">
      <c r="A1380" s="266"/>
      <c r="B1380" s="267"/>
      <c r="C1380" s="267"/>
      <c r="D1380" s="267"/>
      <c r="E1380" s="267" t="s">
        <v>2748</v>
      </c>
      <c r="F1380" s="268" t="n">
        <v>1.52</v>
      </c>
      <c r="G1380" s="267" t="s">
        <v>2749</v>
      </c>
      <c r="H1380" s="268" t="n">
        <v>0</v>
      </c>
      <c r="I1380" s="267" t="s">
        <v>2750</v>
      </c>
      <c r="J1380" s="269" t="n">
        <v>1.52</v>
      </c>
    </row>
    <row r="1381" customFormat="false" ht="25.5" hidden="false" customHeight="true" outlineLevel="0" collapsed="false">
      <c r="A1381" s="266"/>
      <c r="B1381" s="267"/>
      <c r="C1381" s="267"/>
      <c r="D1381" s="267"/>
      <c r="E1381" s="267" t="s">
        <v>2751</v>
      </c>
      <c r="F1381" s="268" t="n">
        <v>1.18</v>
      </c>
      <c r="G1381" s="267"/>
      <c r="H1381" s="267" t="s">
        <v>2752</v>
      </c>
      <c r="I1381" s="267"/>
      <c r="J1381" s="269" t="n">
        <v>5.58</v>
      </c>
    </row>
    <row r="1382" customFormat="false" ht="15" hidden="false" customHeight="true" outlineLevel="0" collapsed="false">
      <c r="A1382" s="270" t="s">
        <v>2753</v>
      </c>
      <c r="B1382" s="270"/>
      <c r="C1382" s="270"/>
      <c r="D1382" s="270"/>
      <c r="E1382" s="270"/>
      <c r="F1382" s="270"/>
      <c r="G1382" s="270"/>
      <c r="H1382" s="270"/>
      <c r="I1382" s="270"/>
      <c r="J1382" s="270"/>
    </row>
    <row r="1383" customFormat="false" ht="15.75" hidden="false" customHeight="true" outlineLevel="0" collapsed="false">
      <c r="A1383" s="271" t="s">
        <v>3436</v>
      </c>
      <c r="B1383" s="271"/>
      <c r="C1383" s="271"/>
      <c r="D1383" s="271"/>
      <c r="E1383" s="271"/>
      <c r="F1383" s="271"/>
      <c r="G1383" s="271"/>
      <c r="H1383" s="271"/>
      <c r="I1383" s="271"/>
      <c r="J1383" s="271"/>
    </row>
    <row r="1384" customFormat="false" ht="15.75" hidden="false" customHeight="false" outlineLevel="0" collapsed="false">
      <c r="A1384" s="272"/>
      <c r="B1384" s="273"/>
      <c r="C1384" s="273"/>
      <c r="D1384" s="273"/>
      <c r="E1384" s="273"/>
      <c r="F1384" s="273"/>
      <c r="G1384" s="273"/>
      <c r="H1384" s="273"/>
      <c r="I1384" s="273"/>
      <c r="J1384" s="274"/>
    </row>
    <row r="1385" customFormat="false" ht="63.75" hidden="false" customHeight="true" outlineLevel="0" collapsed="false">
      <c r="A1385" s="275" t="s">
        <v>2723</v>
      </c>
      <c r="B1385" s="276" t="s">
        <v>1287</v>
      </c>
      <c r="C1385" s="277" t="s">
        <v>203</v>
      </c>
      <c r="D1385" s="277" t="s">
        <v>1288</v>
      </c>
      <c r="E1385" s="277" t="s">
        <v>2874</v>
      </c>
      <c r="F1385" s="277"/>
      <c r="G1385" s="278" t="s">
        <v>269</v>
      </c>
      <c r="H1385" s="279" t="n">
        <v>1</v>
      </c>
      <c r="I1385" s="280" t="n">
        <v>9.24</v>
      </c>
      <c r="J1385" s="281" t="n">
        <v>9.24</v>
      </c>
    </row>
    <row r="1386" customFormat="false" ht="25.5" hidden="false" customHeight="true" outlineLevel="0" collapsed="false">
      <c r="A1386" s="282" t="s">
        <v>2769</v>
      </c>
      <c r="B1386" s="283" t="s">
        <v>2889</v>
      </c>
      <c r="C1386" s="284" t="s">
        <v>109</v>
      </c>
      <c r="D1386" s="284" t="s">
        <v>2890</v>
      </c>
      <c r="E1386" s="284" t="s">
        <v>2768</v>
      </c>
      <c r="F1386" s="284"/>
      <c r="G1386" s="285" t="s">
        <v>2798</v>
      </c>
      <c r="H1386" s="286" t="n">
        <v>0.02</v>
      </c>
      <c r="I1386" s="287" t="n">
        <v>16.75</v>
      </c>
      <c r="J1386" s="288" t="n">
        <v>0.33</v>
      </c>
    </row>
    <row r="1387" customFormat="false" ht="15" hidden="false" customHeight="true" outlineLevel="0" collapsed="false">
      <c r="A1387" s="282" t="s">
        <v>2769</v>
      </c>
      <c r="B1387" s="283" t="s">
        <v>2884</v>
      </c>
      <c r="C1387" s="284" t="s">
        <v>109</v>
      </c>
      <c r="D1387" s="284" t="s">
        <v>2885</v>
      </c>
      <c r="E1387" s="284" t="s">
        <v>2768</v>
      </c>
      <c r="F1387" s="284"/>
      <c r="G1387" s="285" t="s">
        <v>2798</v>
      </c>
      <c r="H1387" s="286" t="n">
        <v>0.141</v>
      </c>
      <c r="I1387" s="287" t="n">
        <v>21.19</v>
      </c>
      <c r="J1387" s="288" t="n">
        <v>2.98</v>
      </c>
    </row>
    <row r="1388" customFormat="false" ht="38.25" hidden="false" customHeight="true" outlineLevel="0" collapsed="false">
      <c r="A1388" s="259" t="s">
        <v>2725</v>
      </c>
      <c r="B1388" s="260" t="s">
        <v>3437</v>
      </c>
      <c r="C1388" s="261" t="s">
        <v>109</v>
      </c>
      <c r="D1388" s="261" t="s">
        <v>3438</v>
      </c>
      <c r="E1388" s="261" t="s">
        <v>2728</v>
      </c>
      <c r="F1388" s="261"/>
      <c r="G1388" s="262" t="s">
        <v>168</v>
      </c>
      <c r="H1388" s="263" t="n">
        <v>0.65</v>
      </c>
      <c r="I1388" s="264" t="n">
        <v>1.13</v>
      </c>
      <c r="J1388" s="265" t="n">
        <v>0.73</v>
      </c>
    </row>
    <row r="1389" customFormat="false" ht="38.25" hidden="false" customHeight="true" outlineLevel="0" collapsed="false">
      <c r="A1389" s="259" t="s">
        <v>2725</v>
      </c>
      <c r="B1389" s="260" t="s">
        <v>3439</v>
      </c>
      <c r="C1389" s="261" t="s">
        <v>109</v>
      </c>
      <c r="D1389" s="261" t="s">
        <v>3440</v>
      </c>
      <c r="E1389" s="261" t="s">
        <v>2728</v>
      </c>
      <c r="F1389" s="261"/>
      <c r="G1389" s="262" t="s">
        <v>168</v>
      </c>
      <c r="H1389" s="263" t="n">
        <v>0.65</v>
      </c>
      <c r="I1389" s="264" t="n">
        <v>6.95</v>
      </c>
      <c r="J1389" s="265" t="n">
        <v>4.51</v>
      </c>
    </row>
    <row r="1390" customFormat="false" ht="25.5" hidden="false" customHeight="true" outlineLevel="0" collapsed="false">
      <c r="A1390" s="259" t="s">
        <v>2725</v>
      </c>
      <c r="B1390" s="260" t="s">
        <v>3441</v>
      </c>
      <c r="C1390" s="261" t="s">
        <v>109</v>
      </c>
      <c r="D1390" s="261" t="s">
        <v>3442</v>
      </c>
      <c r="E1390" s="261" t="s">
        <v>2728</v>
      </c>
      <c r="F1390" s="261"/>
      <c r="G1390" s="262" t="s">
        <v>168</v>
      </c>
      <c r="H1390" s="263" t="n">
        <v>0.65</v>
      </c>
      <c r="I1390" s="264" t="n">
        <v>0.63</v>
      </c>
      <c r="J1390" s="265" t="n">
        <v>0.4</v>
      </c>
    </row>
    <row r="1391" customFormat="false" ht="15" hidden="false" customHeight="true" outlineLevel="0" collapsed="false">
      <c r="A1391" s="259" t="s">
        <v>2725</v>
      </c>
      <c r="B1391" s="260" t="s">
        <v>3443</v>
      </c>
      <c r="C1391" s="261" t="s">
        <v>109</v>
      </c>
      <c r="D1391" s="261" t="s">
        <v>3444</v>
      </c>
      <c r="E1391" s="261" t="s">
        <v>2728</v>
      </c>
      <c r="F1391" s="261"/>
      <c r="G1391" s="262" t="s">
        <v>269</v>
      </c>
      <c r="H1391" s="263" t="n">
        <v>0.065</v>
      </c>
      <c r="I1391" s="264" t="n">
        <v>2.95</v>
      </c>
      <c r="J1391" s="265" t="n">
        <v>0.19</v>
      </c>
    </row>
    <row r="1392" customFormat="false" ht="15" hidden="false" customHeight="true" outlineLevel="0" collapsed="false">
      <c r="A1392" s="259" t="s">
        <v>2725</v>
      </c>
      <c r="B1392" s="260" t="s">
        <v>3445</v>
      </c>
      <c r="C1392" s="261" t="s">
        <v>109</v>
      </c>
      <c r="D1392" s="261" t="s">
        <v>3446</v>
      </c>
      <c r="E1392" s="261" t="s">
        <v>2728</v>
      </c>
      <c r="F1392" s="261"/>
      <c r="G1392" s="262" t="s">
        <v>168</v>
      </c>
      <c r="H1392" s="263" t="n">
        <v>0.65</v>
      </c>
      <c r="I1392" s="264" t="n">
        <v>0.16</v>
      </c>
      <c r="J1392" s="265" t="n">
        <v>0.1</v>
      </c>
    </row>
    <row r="1393" customFormat="false" ht="15" hidden="false" customHeight="false" outlineLevel="0" collapsed="false">
      <c r="A1393" s="266"/>
      <c r="B1393" s="267"/>
      <c r="C1393" s="267"/>
      <c r="D1393" s="267"/>
      <c r="E1393" s="267" t="s">
        <v>2748</v>
      </c>
      <c r="F1393" s="268" t="n">
        <v>2.31</v>
      </c>
      <c r="G1393" s="267" t="s">
        <v>2749</v>
      </c>
      <c r="H1393" s="268" t="n">
        <v>0</v>
      </c>
      <c r="I1393" s="267" t="s">
        <v>2750</v>
      </c>
      <c r="J1393" s="269" t="n">
        <v>2.31</v>
      </c>
    </row>
    <row r="1394" customFormat="false" ht="25.5" hidden="false" customHeight="true" outlineLevel="0" collapsed="false">
      <c r="A1394" s="266"/>
      <c r="B1394" s="267"/>
      <c r="C1394" s="267"/>
      <c r="D1394" s="267"/>
      <c r="E1394" s="267" t="s">
        <v>2751</v>
      </c>
      <c r="F1394" s="268" t="n">
        <v>2.48</v>
      </c>
      <c r="G1394" s="267"/>
      <c r="H1394" s="267" t="s">
        <v>2752</v>
      </c>
      <c r="I1394" s="267"/>
      <c r="J1394" s="269" t="n">
        <v>11.72</v>
      </c>
    </row>
    <row r="1395" customFormat="false" ht="15" hidden="false" customHeight="true" outlineLevel="0" collapsed="false">
      <c r="A1395" s="270" t="s">
        <v>2753</v>
      </c>
      <c r="B1395" s="270"/>
      <c r="C1395" s="270"/>
      <c r="D1395" s="270"/>
      <c r="E1395" s="270"/>
      <c r="F1395" s="270"/>
      <c r="G1395" s="270"/>
      <c r="H1395" s="270"/>
      <c r="I1395" s="270"/>
      <c r="J1395" s="270"/>
    </row>
    <row r="1396" customFormat="false" ht="15.75" hidden="false" customHeight="true" outlineLevel="0" collapsed="false">
      <c r="A1396" s="271" t="s">
        <v>3447</v>
      </c>
      <c r="B1396" s="271"/>
      <c r="C1396" s="271"/>
      <c r="D1396" s="271"/>
      <c r="E1396" s="271"/>
      <c r="F1396" s="271"/>
      <c r="G1396" s="271"/>
      <c r="H1396" s="271"/>
      <c r="I1396" s="271"/>
      <c r="J1396" s="271"/>
    </row>
    <row r="1397" customFormat="false" ht="15.75" hidden="false" customHeight="false" outlineLevel="0" collapsed="false">
      <c r="A1397" s="272"/>
      <c r="B1397" s="273"/>
      <c r="C1397" s="273"/>
      <c r="D1397" s="273"/>
      <c r="E1397" s="273"/>
      <c r="F1397" s="273"/>
      <c r="G1397" s="273"/>
      <c r="H1397" s="273"/>
      <c r="I1397" s="273"/>
      <c r="J1397" s="274"/>
    </row>
    <row r="1398" customFormat="false" ht="38.25" hidden="false" customHeight="true" outlineLevel="0" collapsed="false">
      <c r="A1398" s="275" t="s">
        <v>2723</v>
      </c>
      <c r="B1398" s="276" t="s">
        <v>1290</v>
      </c>
      <c r="C1398" s="277" t="s">
        <v>203</v>
      </c>
      <c r="D1398" s="277" t="s">
        <v>1291</v>
      </c>
      <c r="E1398" s="277" t="s">
        <v>2874</v>
      </c>
      <c r="F1398" s="277"/>
      <c r="G1398" s="278" t="s">
        <v>269</v>
      </c>
      <c r="H1398" s="279" t="n">
        <v>1</v>
      </c>
      <c r="I1398" s="280" t="n">
        <v>8.95</v>
      </c>
      <c r="J1398" s="281" t="n">
        <v>8.95</v>
      </c>
    </row>
    <row r="1399" customFormat="false" ht="25.5" hidden="false" customHeight="true" outlineLevel="0" collapsed="false">
      <c r="A1399" s="282" t="s">
        <v>2769</v>
      </c>
      <c r="B1399" s="283" t="s">
        <v>2889</v>
      </c>
      <c r="C1399" s="284" t="s">
        <v>109</v>
      </c>
      <c r="D1399" s="284" t="s">
        <v>2890</v>
      </c>
      <c r="E1399" s="284" t="s">
        <v>2768</v>
      </c>
      <c r="F1399" s="284"/>
      <c r="G1399" s="285" t="s">
        <v>2798</v>
      </c>
      <c r="H1399" s="286" t="n">
        <v>0.018</v>
      </c>
      <c r="I1399" s="287" t="n">
        <v>16.75</v>
      </c>
      <c r="J1399" s="288" t="n">
        <v>0.3</v>
      </c>
    </row>
    <row r="1400" customFormat="false" ht="15" hidden="false" customHeight="true" outlineLevel="0" collapsed="false">
      <c r="A1400" s="282" t="s">
        <v>2769</v>
      </c>
      <c r="B1400" s="283" t="s">
        <v>2884</v>
      </c>
      <c r="C1400" s="284" t="s">
        <v>109</v>
      </c>
      <c r="D1400" s="284" t="s">
        <v>2885</v>
      </c>
      <c r="E1400" s="284" t="s">
        <v>2768</v>
      </c>
      <c r="F1400" s="284"/>
      <c r="G1400" s="285" t="s">
        <v>2798</v>
      </c>
      <c r="H1400" s="286" t="n">
        <v>0.13</v>
      </c>
      <c r="I1400" s="287" t="n">
        <v>21.19</v>
      </c>
      <c r="J1400" s="288" t="n">
        <v>2.75</v>
      </c>
    </row>
    <row r="1401" customFormat="false" ht="38.25" hidden="false" customHeight="true" outlineLevel="0" collapsed="false">
      <c r="A1401" s="259" t="s">
        <v>2725</v>
      </c>
      <c r="B1401" s="260" t="s">
        <v>3448</v>
      </c>
      <c r="C1401" s="261" t="s">
        <v>109</v>
      </c>
      <c r="D1401" s="261" t="s">
        <v>3449</v>
      </c>
      <c r="E1401" s="261" t="s">
        <v>2728</v>
      </c>
      <c r="F1401" s="261"/>
      <c r="G1401" s="262" t="s">
        <v>168</v>
      </c>
      <c r="H1401" s="263" t="n">
        <v>0.418</v>
      </c>
      <c r="I1401" s="264" t="n">
        <v>2.32</v>
      </c>
      <c r="J1401" s="265" t="n">
        <v>0.96</v>
      </c>
    </row>
    <row r="1402" customFormat="false" ht="38.25" hidden="false" customHeight="true" outlineLevel="0" collapsed="false">
      <c r="A1402" s="259" t="s">
        <v>2725</v>
      </c>
      <c r="B1402" s="260" t="s">
        <v>3439</v>
      </c>
      <c r="C1402" s="261" t="s">
        <v>109</v>
      </c>
      <c r="D1402" s="261" t="s">
        <v>3440</v>
      </c>
      <c r="E1402" s="261" t="s">
        <v>2728</v>
      </c>
      <c r="F1402" s="261"/>
      <c r="G1402" s="262" t="s">
        <v>168</v>
      </c>
      <c r="H1402" s="263" t="n">
        <v>0.418</v>
      </c>
      <c r="I1402" s="264" t="n">
        <v>6.95</v>
      </c>
      <c r="J1402" s="265" t="n">
        <v>2.9</v>
      </c>
    </row>
    <row r="1403" customFormat="false" ht="25.5" hidden="false" customHeight="true" outlineLevel="0" collapsed="false">
      <c r="A1403" s="259" t="s">
        <v>2725</v>
      </c>
      <c r="B1403" s="260" t="s">
        <v>3441</v>
      </c>
      <c r="C1403" s="261" t="s">
        <v>109</v>
      </c>
      <c r="D1403" s="261" t="s">
        <v>3442</v>
      </c>
      <c r="E1403" s="261" t="s">
        <v>2728</v>
      </c>
      <c r="F1403" s="261"/>
      <c r="G1403" s="262" t="s">
        <v>168</v>
      </c>
      <c r="H1403" s="263" t="n">
        <v>0.418</v>
      </c>
      <c r="I1403" s="264" t="n">
        <v>0.63</v>
      </c>
      <c r="J1403" s="265" t="n">
        <v>0.26</v>
      </c>
    </row>
    <row r="1404" customFormat="false" ht="15" hidden="false" customHeight="true" outlineLevel="0" collapsed="false">
      <c r="A1404" s="259" t="s">
        <v>2725</v>
      </c>
      <c r="B1404" s="260" t="s">
        <v>3443</v>
      </c>
      <c r="C1404" s="261" t="s">
        <v>109</v>
      </c>
      <c r="D1404" s="261" t="s">
        <v>3444</v>
      </c>
      <c r="E1404" s="261" t="s">
        <v>2728</v>
      </c>
      <c r="F1404" s="261"/>
      <c r="G1404" s="262" t="s">
        <v>269</v>
      </c>
      <c r="H1404" s="263" t="n">
        <v>0.042</v>
      </c>
      <c r="I1404" s="264" t="n">
        <v>2.95</v>
      </c>
      <c r="J1404" s="265" t="n">
        <v>0.12</v>
      </c>
    </row>
    <row r="1405" customFormat="false" ht="15" hidden="false" customHeight="true" outlineLevel="0" collapsed="false">
      <c r="A1405" s="259" t="s">
        <v>2725</v>
      </c>
      <c r="B1405" s="260" t="s">
        <v>3445</v>
      </c>
      <c r="C1405" s="261" t="s">
        <v>109</v>
      </c>
      <c r="D1405" s="261" t="s">
        <v>3446</v>
      </c>
      <c r="E1405" s="261" t="s">
        <v>2728</v>
      </c>
      <c r="F1405" s="261"/>
      <c r="G1405" s="262" t="s">
        <v>168</v>
      </c>
      <c r="H1405" s="263" t="n">
        <v>0.418</v>
      </c>
      <c r="I1405" s="264" t="n">
        <v>0.16</v>
      </c>
      <c r="J1405" s="265" t="n">
        <v>0.06</v>
      </c>
    </row>
    <row r="1406" customFormat="false" ht="25.5" hidden="false" customHeight="true" outlineLevel="0" collapsed="false">
      <c r="A1406" s="259" t="s">
        <v>2725</v>
      </c>
      <c r="B1406" s="260" t="s">
        <v>3450</v>
      </c>
      <c r="C1406" s="261" t="s">
        <v>109</v>
      </c>
      <c r="D1406" s="261" t="s">
        <v>3451</v>
      </c>
      <c r="E1406" s="261" t="s">
        <v>2728</v>
      </c>
      <c r="F1406" s="261"/>
      <c r="G1406" s="262" t="s">
        <v>269</v>
      </c>
      <c r="H1406" s="263" t="n">
        <v>0.209</v>
      </c>
      <c r="I1406" s="264" t="n">
        <v>7.69</v>
      </c>
      <c r="J1406" s="265" t="n">
        <v>1.6</v>
      </c>
    </row>
    <row r="1407" customFormat="false" ht="15" hidden="false" customHeight="false" outlineLevel="0" collapsed="false">
      <c r="A1407" s="266"/>
      <c r="B1407" s="267"/>
      <c r="C1407" s="267"/>
      <c r="D1407" s="267"/>
      <c r="E1407" s="267" t="s">
        <v>2748</v>
      </c>
      <c r="F1407" s="268" t="n">
        <v>2.12</v>
      </c>
      <c r="G1407" s="267" t="s">
        <v>2749</v>
      </c>
      <c r="H1407" s="268" t="n">
        <v>0</v>
      </c>
      <c r="I1407" s="267" t="s">
        <v>2750</v>
      </c>
      <c r="J1407" s="269" t="n">
        <v>2.12</v>
      </c>
    </row>
    <row r="1408" customFormat="false" ht="25.5" hidden="false" customHeight="true" outlineLevel="0" collapsed="false">
      <c r="A1408" s="266"/>
      <c r="B1408" s="267"/>
      <c r="C1408" s="267"/>
      <c r="D1408" s="267"/>
      <c r="E1408" s="267" t="s">
        <v>2751</v>
      </c>
      <c r="F1408" s="268" t="n">
        <v>2.4</v>
      </c>
      <c r="G1408" s="267"/>
      <c r="H1408" s="267" t="s">
        <v>2752</v>
      </c>
      <c r="I1408" s="267"/>
      <c r="J1408" s="269" t="n">
        <v>11.35</v>
      </c>
    </row>
    <row r="1409" customFormat="false" ht="15" hidden="false" customHeight="true" outlineLevel="0" collapsed="false">
      <c r="A1409" s="270" t="s">
        <v>2753</v>
      </c>
      <c r="B1409" s="270"/>
      <c r="C1409" s="270"/>
      <c r="D1409" s="270"/>
      <c r="E1409" s="270"/>
      <c r="F1409" s="270"/>
      <c r="G1409" s="270"/>
      <c r="H1409" s="270"/>
      <c r="I1409" s="270"/>
      <c r="J1409" s="270"/>
    </row>
    <row r="1410" customFormat="false" ht="15.75" hidden="false" customHeight="true" outlineLevel="0" collapsed="false">
      <c r="A1410" s="271" t="s">
        <v>3452</v>
      </c>
      <c r="B1410" s="271"/>
      <c r="C1410" s="271"/>
      <c r="D1410" s="271"/>
      <c r="E1410" s="271"/>
      <c r="F1410" s="271"/>
      <c r="G1410" s="271"/>
      <c r="H1410" s="271"/>
      <c r="I1410" s="271"/>
      <c r="J1410" s="271"/>
    </row>
    <row r="1411" customFormat="false" ht="15.75" hidden="false" customHeight="false" outlineLevel="0" collapsed="false">
      <c r="A1411" s="272"/>
      <c r="B1411" s="273"/>
      <c r="C1411" s="273"/>
      <c r="D1411" s="273"/>
      <c r="E1411" s="273"/>
      <c r="F1411" s="273"/>
      <c r="G1411" s="273"/>
      <c r="H1411" s="273"/>
      <c r="I1411" s="273"/>
      <c r="J1411" s="274"/>
    </row>
    <row r="1412" customFormat="false" ht="25.5" hidden="false" customHeight="true" outlineLevel="0" collapsed="false">
      <c r="A1412" s="275" t="s">
        <v>2723</v>
      </c>
      <c r="B1412" s="276" t="s">
        <v>1327</v>
      </c>
      <c r="C1412" s="277" t="s">
        <v>203</v>
      </c>
      <c r="D1412" s="277" t="s">
        <v>1328</v>
      </c>
      <c r="E1412" s="277" t="s">
        <v>2874</v>
      </c>
      <c r="F1412" s="277"/>
      <c r="G1412" s="278" t="s">
        <v>269</v>
      </c>
      <c r="H1412" s="279" t="n">
        <v>1</v>
      </c>
      <c r="I1412" s="280" t="n">
        <v>8.18</v>
      </c>
      <c r="J1412" s="281" t="n">
        <v>8.18</v>
      </c>
    </row>
    <row r="1413" customFormat="false" ht="25.5" hidden="false" customHeight="true" outlineLevel="0" collapsed="false">
      <c r="A1413" s="282" t="s">
        <v>2769</v>
      </c>
      <c r="B1413" s="283" t="s">
        <v>2889</v>
      </c>
      <c r="C1413" s="284" t="s">
        <v>109</v>
      </c>
      <c r="D1413" s="284" t="s">
        <v>2890</v>
      </c>
      <c r="E1413" s="284" t="s">
        <v>2768</v>
      </c>
      <c r="F1413" s="284"/>
      <c r="G1413" s="285" t="s">
        <v>2798</v>
      </c>
      <c r="H1413" s="286" t="n">
        <v>0.11</v>
      </c>
      <c r="I1413" s="287" t="n">
        <v>16.75</v>
      </c>
      <c r="J1413" s="288" t="n">
        <v>1.84</v>
      </c>
    </row>
    <row r="1414" customFormat="false" ht="15" hidden="false" customHeight="true" outlineLevel="0" collapsed="false">
      <c r="A1414" s="282" t="s">
        <v>2769</v>
      </c>
      <c r="B1414" s="283" t="s">
        <v>2884</v>
      </c>
      <c r="C1414" s="284" t="s">
        <v>109</v>
      </c>
      <c r="D1414" s="284" t="s">
        <v>2885</v>
      </c>
      <c r="E1414" s="284" t="s">
        <v>2768</v>
      </c>
      <c r="F1414" s="284"/>
      <c r="G1414" s="285" t="s">
        <v>2798</v>
      </c>
      <c r="H1414" s="286" t="n">
        <v>0.11</v>
      </c>
      <c r="I1414" s="287" t="n">
        <v>21.19</v>
      </c>
      <c r="J1414" s="288" t="n">
        <v>2.33</v>
      </c>
    </row>
    <row r="1415" customFormat="false" ht="15" hidden="false" customHeight="true" outlineLevel="0" collapsed="false">
      <c r="A1415" s="259" t="s">
        <v>2725</v>
      </c>
      <c r="B1415" s="260" t="s">
        <v>3453</v>
      </c>
      <c r="C1415" s="261" t="s">
        <v>2730</v>
      </c>
      <c r="D1415" s="261" t="s">
        <v>3454</v>
      </c>
      <c r="E1415" s="261" t="s">
        <v>2728</v>
      </c>
      <c r="F1415" s="261"/>
      <c r="G1415" s="262" t="s">
        <v>2930</v>
      </c>
      <c r="H1415" s="263" t="n">
        <v>1</v>
      </c>
      <c r="I1415" s="264" t="n">
        <v>4.01</v>
      </c>
      <c r="J1415" s="265" t="n">
        <v>4.01</v>
      </c>
    </row>
    <row r="1416" customFormat="false" ht="15" hidden="false" customHeight="false" outlineLevel="0" collapsed="false">
      <c r="A1416" s="266"/>
      <c r="B1416" s="267"/>
      <c r="C1416" s="267"/>
      <c r="D1416" s="267"/>
      <c r="E1416" s="267" t="s">
        <v>2748</v>
      </c>
      <c r="F1416" s="268" t="n">
        <v>2.79</v>
      </c>
      <c r="G1416" s="267" t="s">
        <v>2749</v>
      </c>
      <c r="H1416" s="268" t="n">
        <v>0</v>
      </c>
      <c r="I1416" s="267" t="s">
        <v>2750</v>
      </c>
      <c r="J1416" s="269" t="n">
        <v>2.79</v>
      </c>
    </row>
    <row r="1417" customFormat="false" ht="25.5" hidden="false" customHeight="true" outlineLevel="0" collapsed="false">
      <c r="A1417" s="266"/>
      <c r="B1417" s="267"/>
      <c r="C1417" s="267"/>
      <c r="D1417" s="267"/>
      <c r="E1417" s="267" t="s">
        <v>2751</v>
      </c>
      <c r="F1417" s="268" t="n">
        <v>2.19</v>
      </c>
      <c r="G1417" s="267"/>
      <c r="H1417" s="267" t="s">
        <v>2752</v>
      </c>
      <c r="I1417" s="267"/>
      <c r="J1417" s="269" t="n">
        <v>10.37</v>
      </c>
    </row>
    <row r="1418" customFormat="false" ht="15" hidden="false" customHeight="true" outlineLevel="0" collapsed="false">
      <c r="A1418" s="270" t="s">
        <v>2753</v>
      </c>
      <c r="B1418" s="270"/>
      <c r="C1418" s="270"/>
      <c r="D1418" s="270"/>
      <c r="E1418" s="270"/>
      <c r="F1418" s="270"/>
      <c r="G1418" s="270"/>
      <c r="H1418" s="270"/>
      <c r="I1418" s="270"/>
      <c r="J1418" s="270"/>
    </row>
    <row r="1419" customFormat="false" ht="15.75" hidden="false" customHeight="true" outlineLevel="0" collapsed="false">
      <c r="A1419" s="271" t="s">
        <v>3455</v>
      </c>
      <c r="B1419" s="271"/>
      <c r="C1419" s="271"/>
      <c r="D1419" s="271"/>
      <c r="E1419" s="271"/>
      <c r="F1419" s="271"/>
      <c r="G1419" s="271"/>
      <c r="H1419" s="271"/>
      <c r="I1419" s="271"/>
      <c r="J1419" s="271"/>
    </row>
    <row r="1420" customFormat="false" ht="15.75" hidden="false" customHeight="false" outlineLevel="0" collapsed="false">
      <c r="A1420" s="272"/>
      <c r="B1420" s="273"/>
      <c r="C1420" s="273"/>
      <c r="D1420" s="273"/>
      <c r="E1420" s="273"/>
      <c r="F1420" s="273"/>
      <c r="G1420" s="273"/>
      <c r="H1420" s="273"/>
      <c r="I1420" s="273"/>
      <c r="J1420" s="274"/>
    </row>
    <row r="1421" customFormat="false" ht="25.5" hidden="false" customHeight="true" outlineLevel="0" collapsed="false">
      <c r="A1421" s="275" t="s">
        <v>2723</v>
      </c>
      <c r="B1421" s="276" t="s">
        <v>1330</v>
      </c>
      <c r="C1421" s="277" t="s">
        <v>203</v>
      </c>
      <c r="D1421" s="277" t="s">
        <v>1331</v>
      </c>
      <c r="E1421" s="277" t="s">
        <v>2874</v>
      </c>
      <c r="F1421" s="277"/>
      <c r="G1421" s="278" t="s">
        <v>168</v>
      </c>
      <c r="H1421" s="279" t="n">
        <v>1</v>
      </c>
      <c r="I1421" s="280" t="n">
        <v>0.74</v>
      </c>
      <c r="J1421" s="281" t="n">
        <v>0.74</v>
      </c>
    </row>
    <row r="1422" customFormat="false" ht="15" hidden="false" customHeight="true" outlineLevel="0" collapsed="false">
      <c r="A1422" s="282" t="s">
        <v>2769</v>
      </c>
      <c r="B1422" s="283" t="s">
        <v>2884</v>
      </c>
      <c r="C1422" s="284" t="s">
        <v>109</v>
      </c>
      <c r="D1422" s="284" t="s">
        <v>2885</v>
      </c>
      <c r="E1422" s="284" t="s">
        <v>2768</v>
      </c>
      <c r="F1422" s="284"/>
      <c r="G1422" s="285" t="s">
        <v>2798</v>
      </c>
      <c r="H1422" s="286" t="n">
        <v>0.033</v>
      </c>
      <c r="I1422" s="287" t="n">
        <v>21.19</v>
      </c>
      <c r="J1422" s="288" t="n">
        <v>0.69</v>
      </c>
    </row>
    <row r="1423" customFormat="false" ht="15" hidden="false" customHeight="true" outlineLevel="0" collapsed="false">
      <c r="A1423" s="259" t="s">
        <v>2725</v>
      </c>
      <c r="B1423" s="260" t="s">
        <v>3456</v>
      </c>
      <c r="C1423" s="261" t="s">
        <v>2730</v>
      </c>
      <c r="D1423" s="261" t="s">
        <v>3457</v>
      </c>
      <c r="E1423" s="261" t="s">
        <v>2728</v>
      </c>
      <c r="F1423" s="261"/>
      <c r="G1423" s="262" t="s">
        <v>2732</v>
      </c>
      <c r="H1423" s="263" t="n">
        <v>1</v>
      </c>
      <c r="I1423" s="264" t="n">
        <v>0.05</v>
      </c>
      <c r="J1423" s="265" t="n">
        <v>0.05</v>
      </c>
    </row>
    <row r="1424" customFormat="false" ht="15" hidden="false" customHeight="false" outlineLevel="0" collapsed="false">
      <c r="A1424" s="266"/>
      <c r="B1424" s="267"/>
      <c r="C1424" s="267"/>
      <c r="D1424" s="267"/>
      <c r="E1424" s="267" t="s">
        <v>2748</v>
      </c>
      <c r="F1424" s="268" t="n">
        <v>0.49</v>
      </c>
      <c r="G1424" s="267" t="s">
        <v>2749</v>
      </c>
      <c r="H1424" s="268" t="n">
        <v>0</v>
      </c>
      <c r="I1424" s="267" t="s">
        <v>2750</v>
      </c>
      <c r="J1424" s="269" t="n">
        <v>0.49</v>
      </c>
    </row>
    <row r="1425" customFormat="false" ht="25.5" hidden="false" customHeight="true" outlineLevel="0" collapsed="false">
      <c r="A1425" s="266"/>
      <c r="B1425" s="267"/>
      <c r="C1425" s="267"/>
      <c r="D1425" s="267"/>
      <c r="E1425" s="267" t="s">
        <v>2751</v>
      </c>
      <c r="F1425" s="268" t="n">
        <v>0.19</v>
      </c>
      <c r="G1425" s="267"/>
      <c r="H1425" s="267" t="s">
        <v>2752</v>
      </c>
      <c r="I1425" s="267"/>
      <c r="J1425" s="269" t="n">
        <v>0.93</v>
      </c>
    </row>
    <row r="1426" customFormat="false" ht="15" hidden="false" customHeight="true" outlineLevel="0" collapsed="false">
      <c r="A1426" s="270" t="s">
        <v>2753</v>
      </c>
      <c r="B1426" s="270"/>
      <c r="C1426" s="270"/>
      <c r="D1426" s="270"/>
      <c r="E1426" s="270"/>
      <c r="F1426" s="270"/>
      <c r="G1426" s="270"/>
      <c r="H1426" s="270"/>
      <c r="I1426" s="270"/>
      <c r="J1426" s="270"/>
    </row>
    <row r="1427" customFormat="false" ht="15.75" hidden="false" customHeight="true" outlineLevel="0" collapsed="false">
      <c r="A1427" s="271" t="s">
        <v>3458</v>
      </c>
      <c r="B1427" s="271"/>
      <c r="C1427" s="271"/>
      <c r="D1427" s="271"/>
      <c r="E1427" s="271"/>
      <c r="F1427" s="271"/>
      <c r="G1427" s="271"/>
      <c r="H1427" s="271"/>
      <c r="I1427" s="271"/>
      <c r="J1427" s="271"/>
    </row>
    <row r="1428" customFormat="false" ht="15.75" hidden="false" customHeight="false" outlineLevel="0" collapsed="false">
      <c r="A1428" s="272"/>
      <c r="B1428" s="273"/>
      <c r="C1428" s="273"/>
      <c r="D1428" s="273"/>
      <c r="E1428" s="273"/>
      <c r="F1428" s="273"/>
      <c r="G1428" s="273"/>
      <c r="H1428" s="273"/>
      <c r="I1428" s="273"/>
      <c r="J1428" s="274"/>
    </row>
    <row r="1429" customFormat="false" ht="25.5" hidden="false" customHeight="true" outlineLevel="0" collapsed="false">
      <c r="A1429" s="275" t="s">
        <v>2723</v>
      </c>
      <c r="B1429" s="276" t="s">
        <v>1333</v>
      </c>
      <c r="C1429" s="277" t="s">
        <v>203</v>
      </c>
      <c r="D1429" s="277" t="s">
        <v>1334</v>
      </c>
      <c r="E1429" s="277" t="s">
        <v>2874</v>
      </c>
      <c r="F1429" s="277"/>
      <c r="G1429" s="278" t="s">
        <v>168</v>
      </c>
      <c r="H1429" s="279" t="n">
        <v>1</v>
      </c>
      <c r="I1429" s="280" t="n">
        <v>0.28</v>
      </c>
      <c r="J1429" s="281" t="n">
        <v>0.28</v>
      </c>
    </row>
    <row r="1430" customFormat="false" ht="25.5" hidden="false" customHeight="true" outlineLevel="0" collapsed="false">
      <c r="A1430" s="259" t="s">
        <v>2725</v>
      </c>
      <c r="B1430" s="260" t="s">
        <v>3459</v>
      </c>
      <c r="C1430" s="261" t="s">
        <v>2730</v>
      </c>
      <c r="D1430" s="261" t="s">
        <v>3460</v>
      </c>
      <c r="E1430" s="261" t="s">
        <v>2728</v>
      </c>
      <c r="F1430" s="261"/>
      <c r="G1430" s="262" t="s">
        <v>2732</v>
      </c>
      <c r="H1430" s="263" t="n">
        <v>1</v>
      </c>
      <c r="I1430" s="264" t="n">
        <v>0.28</v>
      </c>
      <c r="J1430" s="265" t="n">
        <v>0.28</v>
      </c>
    </row>
    <row r="1431" customFormat="false" ht="15" hidden="false" customHeight="false" outlineLevel="0" collapsed="false">
      <c r="A1431" s="266"/>
      <c r="B1431" s="267"/>
      <c r="C1431" s="267"/>
      <c r="D1431" s="267"/>
      <c r="E1431" s="267" t="s">
        <v>2748</v>
      </c>
      <c r="F1431" s="268" t="n">
        <v>0</v>
      </c>
      <c r="G1431" s="267" t="s">
        <v>2749</v>
      </c>
      <c r="H1431" s="268" t="n">
        <v>0</v>
      </c>
      <c r="I1431" s="267" t="s">
        <v>2750</v>
      </c>
      <c r="J1431" s="269" t="n">
        <v>0</v>
      </c>
    </row>
    <row r="1432" customFormat="false" ht="25.5" hidden="false" customHeight="true" outlineLevel="0" collapsed="false">
      <c r="A1432" s="266"/>
      <c r="B1432" s="267"/>
      <c r="C1432" s="267"/>
      <c r="D1432" s="267"/>
      <c r="E1432" s="267" t="s">
        <v>2751</v>
      </c>
      <c r="F1432" s="268" t="n">
        <v>0.07</v>
      </c>
      <c r="G1432" s="267"/>
      <c r="H1432" s="267" t="s">
        <v>2752</v>
      </c>
      <c r="I1432" s="267"/>
      <c r="J1432" s="269" t="n">
        <v>0.35</v>
      </c>
    </row>
    <row r="1433" customFormat="false" ht="15" hidden="false" customHeight="true" outlineLevel="0" collapsed="false">
      <c r="A1433" s="270" t="s">
        <v>2753</v>
      </c>
      <c r="B1433" s="270"/>
      <c r="C1433" s="270"/>
      <c r="D1433" s="270"/>
      <c r="E1433" s="270"/>
      <c r="F1433" s="270"/>
      <c r="G1433" s="270"/>
      <c r="H1433" s="270"/>
      <c r="I1433" s="270"/>
      <c r="J1433" s="270"/>
    </row>
    <row r="1434" customFormat="false" ht="15.75" hidden="false" customHeight="true" outlineLevel="0" collapsed="false">
      <c r="A1434" s="271" t="s">
        <v>3461</v>
      </c>
      <c r="B1434" s="271"/>
      <c r="C1434" s="271"/>
      <c r="D1434" s="271"/>
      <c r="E1434" s="271"/>
      <c r="F1434" s="271"/>
      <c r="G1434" s="271"/>
      <c r="H1434" s="271"/>
      <c r="I1434" s="271"/>
      <c r="J1434" s="271"/>
    </row>
    <row r="1435" customFormat="false" ht="15.75" hidden="false" customHeight="false" outlineLevel="0" collapsed="false">
      <c r="A1435" s="272"/>
      <c r="B1435" s="273"/>
      <c r="C1435" s="273"/>
      <c r="D1435" s="273"/>
      <c r="E1435" s="273"/>
      <c r="F1435" s="273"/>
      <c r="G1435" s="273"/>
      <c r="H1435" s="273"/>
      <c r="I1435" s="273"/>
      <c r="J1435" s="274"/>
    </row>
    <row r="1436" customFormat="false" ht="25.5" hidden="false" customHeight="true" outlineLevel="0" collapsed="false">
      <c r="A1436" s="275" t="s">
        <v>2723</v>
      </c>
      <c r="B1436" s="276" t="s">
        <v>1336</v>
      </c>
      <c r="C1436" s="277" t="s">
        <v>203</v>
      </c>
      <c r="D1436" s="277" t="s">
        <v>1337</v>
      </c>
      <c r="E1436" s="277" t="s">
        <v>2874</v>
      </c>
      <c r="F1436" s="277"/>
      <c r="G1436" s="278" t="s">
        <v>168</v>
      </c>
      <c r="H1436" s="279" t="n">
        <v>1</v>
      </c>
      <c r="I1436" s="280" t="n">
        <v>0.57</v>
      </c>
      <c r="J1436" s="281" t="n">
        <v>0.57</v>
      </c>
    </row>
    <row r="1437" customFormat="false" ht="25.5" hidden="false" customHeight="true" outlineLevel="0" collapsed="false">
      <c r="A1437" s="259" t="s">
        <v>2725</v>
      </c>
      <c r="B1437" s="260" t="s">
        <v>3462</v>
      </c>
      <c r="C1437" s="261" t="s">
        <v>2730</v>
      </c>
      <c r="D1437" s="261" t="s">
        <v>3463</v>
      </c>
      <c r="E1437" s="261" t="s">
        <v>2728</v>
      </c>
      <c r="F1437" s="261"/>
      <c r="G1437" s="262" t="s">
        <v>2732</v>
      </c>
      <c r="H1437" s="263" t="n">
        <v>1</v>
      </c>
      <c r="I1437" s="264" t="n">
        <v>0.57</v>
      </c>
      <c r="J1437" s="265" t="n">
        <v>0.57</v>
      </c>
    </row>
    <row r="1438" customFormat="false" ht="15" hidden="false" customHeight="false" outlineLevel="0" collapsed="false">
      <c r="A1438" s="266"/>
      <c r="B1438" s="267"/>
      <c r="C1438" s="267"/>
      <c r="D1438" s="267"/>
      <c r="E1438" s="267" t="s">
        <v>2748</v>
      </c>
      <c r="F1438" s="268" t="n">
        <v>0</v>
      </c>
      <c r="G1438" s="267" t="s">
        <v>2749</v>
      </c>
      <c r="H1438" s="268" t="n">
        <v>0</v>
      </c>
      <c r="I1438" s="267" t="s">
        <v>2750</v>
      </c>
      <c r="J1438" s="269" t="n">
        <v>0</v>
      </c>
    </row>
    <row r="1439" customFormat="false" ht="25.5" hidden="false" customHeight="true" outlineLevel="0" collapsed="false">
      <c r="A1439" s="266"/>
      <c r="B1439" s="267"/>
      <c r="C1439" s="267"/>
      <c r="D1439" s="267"/>
      <c r="E1439" s="267" t="s">
        <v>2751</v>
      </c>
      <c r="F1439" s="268" t="n">
        <v>0.15</v>
      </c>
      <c r="G1439" s="267"/>
      <c r="H1439" s="267" t="s">
        <v>2752</v>
      </c>
      <c r="I1439" s="267"/>
      <c r="J1439" s="269" t="n">
        <v>0.72</v>
      </c>
    </row>
    <row r="1440" customFormat="false" ht="15" hidden="false" customHeight="true" outlineLevel="0" collapsed="false">
      <c r="A1440" s="270" t="s">
        <v>2753</v>
      </c>
      <c r="B1440" s="270"/>
      <c r="C1440" s="270"/>
      <c r="D1440" s="270"/>
      <c r="E1440" s="270"/>
      <c r="F1440" s="270"/>
      <c r="G1440" s="270"/>
      <c r="H1440" s="270"/>
      <c r="I1440" s="270"/>
      <c r="J1440" s="270"/>
    </row>
    <row r="1441" customFormat="false" ht="15.75" hidden="false" customHeight="true" outlineLevel="0" collapsed="false">
      <c r="A1441" s="271" t="s">
        <v>3461</v>
      </c>
      <c r="B1441" s="271"/>
      <c r="C1441" s="271"/>
      <c r="D1441" s="271"/>
      <c r="E1441" s="271"/>
      <c r="F1441" s="271"/>
      <c r="G1441" s="271"/>
      <c r="H1441" s="271"/>
      <c r="I1441" s="271"/>
      <c r="J1441" s="271"/>
    </row>
    <row r="1442" customFormat="false" ht="15.75" hidden="false" customHeight="false" outlineLevel="0" collapsed="false">
      <c r="A1442" s="272"/>
      <c r="B1442" s="273"/>
      <c r="C1442" s="273"/>
      <c r="D1442" s="273"/>
      <c r="E1442" s="273"/>
      <c r="F1442" s="273"/>
      <c r="G1442" s="273"/>
      <c r="H1442" s="273"/>
      <c r="I1442" s="273"/>
      <c r="J1442" s="274"/>
    </row>
    <row r="1443" customFormat="false" ht="38.25" hidden="false" customHeight="true" outlineLevel="0" collapsed="false">
      <c r="A1443" s="275" t="s">
        <v>2723</v>
      </c>
      <c r="B1443" s="276" t="s">
        <v>1362</v>
      </c>
      <c r="C1443" s="277" t="s">
        <v>203</v>
      </c>
      <c r="D1443" s="277" t="s">
        <v>1363</v>
      </c>
      <c r="E1443" s="277" t="s">
        <v>2874</v>
      </c>
      <c r="F1443" s="277"/>
      <c r="G1443" s="278" t="s">
        <v>168</v>
      </c>
      <c r="H1443" s="279" t="n">
        <v>1</v>
      </c>
      <c r="I1443" s="280" t="n">
        <v>32.08</v>
      </c>
      <c r="J1443" s="281" t="n">
        <v>32.08</v>
      </c>
    </row>
    <row r="1444" customFormat="false" ht="38.25" hidden="false" customHeight="true" outlineLevel="0" collapsed="false">
      <c r="A1444" s="282" t="s">
        <v>2769</v>
      </c>
      <c r="B1444" s="283" t="s">
        <v>3464</v>
      </c>
      <c r="C1444" s="284" t="s">
        <v>109</v>
      </c>
      <c r="D1444" s="284" t="s">
        <v>3465</v>
      </c>
      <c r="E1444" s="284" t="s">
        <v>2874</v>
      </c>
      <c r="F1444" s="284"/>
      <c r="G1444" s="285" t="s">
        <v>168</v>
      </c>
      <c r="H1444" s="286" t="n">
        <v>1</v>
      </c>
      <c r="I1444" s="287" t="n">
        <v>6.46</v>
      </c>
      <c r="J1444" s="288" t="n">
        <v>6.46</v>
      </c>
    </row>
    <row r="1445" customFormat="false" ht="38.25" hidden="false" customHeight="true" outlineLevel="0" collapsed="false">
      <c r="A1445" s="282" t="s">
        <v>2769</v>
      </c>
      <c r="B1445" s="283" t="s">
        <v>3466</v>
      </c>
      <c r="C1445" s="284" t="s">
        <v>109</v>
      </c>
      <c r="D1445" s="284" t="s">
        <v>3467</v>
      </c>
      <c r="E1445" s="284" t="s">
        <v>2874</v>
      </c>
      <c r="F1445" s="284"/>
      <c r="G1445" s="285" t="s">
        <v>168</v>
      </c>
      <c r="H1445" s="286" t="n">
        <v>1</v>
      </c>
      <c r="I1445" s="287" t="n">
        <v>25.62</v>
      </c>
      <c r="J1445" s="288" t="n">
        <v>25.62</v>
      </c>
    </row>
    <row r="1446" customFormat="false" ht="15" hidden="false" customHeight="false" outlineLevel="0" collapsed="false">
      <c r="A1446" s="266"/>
      <c r="B1446" s="267"/>
      <c r="C1446" s="267"/>
      <c r="D1446" s="267"/>
      <c r="E1446" s="267" t="s">
        <v>2748</v>
      </c>
      <c r="F1446" s="268" t="n">
        <v>14.46</v>
      </c>
      <c r="G1446" s="267" t="s">
        <v>2749</v>
      </c>
      <c r="H1446" s="268" t="n">
        <v>0</v>
      </c>
      <c r="I1446" s="267" t="s">
        <v>2750</v>
      </c>
      <c r="J1446" s="269" t="n">
        <v>14.46</v>
      </c>
    </row>
    <row r="1447" customFormat="false" ht="25.5" hidden="false" customHeight="true" outlineLevel="0" collapsed="false">
      <c r="A1447" s="266"/>
      <c r="B1447" s="267"/>
      <c r="C1447" s="267"/>
      <c r="D1447" s="267"/>
      <c r="E1447" s="267" t="s">
        <v>2751</v>
      </c>
      <c r="F1447" s="268" t="n">
        <v>8.61</v>
      </c>
      <c r="G1447" s="267"/>
      <c r="H1447" s="267" t="s">
        <v>2752</v>
      </c>
      <c r="I1447" s="267"/>
      <c r="J1447" s="269" t="n">
        <v>40.69</v>
      </c>
    </row>
    <row r="1448" customFormat="false" ht="15" hidden="false" customHeight="true" outlineLevel="0" collapsed="false">
      <c r="A1448" s="270" t="s">
        <v>2753</v>
      </c>
      <c r="B1448" s="270"/>
      <c r="C1448" s="270"/>
      <c r="D1448" s="270"/>
      <c r="E1448" s="270"/>
      <c r="F1448" s="270"/>
      <c r="G1448" s="270"/>
      <c r="H1448" s="270"/>
      <c r="I1448" s="270"/>
      <c r="J1448" s="270"/>
    </row>
    <row r="1449" customFormat="false" ht="15.75" hidden="false" customHeight="true" outlineLevel="0" collapsed="false">
      <c r="A1449" s="271" t="s">
        <v>3468</v>
      </c>
      <c r="B1449" s="271"/>
      <c r="C1449" s="271"/>
      <c r="D1449" s="271"/>
      <c r="E1449" s="271"/>
      <c r="F1449" s="271"/>
      <c r="G1449" s="271"/>
      <c r="H1449" s="271"/>
      <c r="I1449" s="271"/>
      <c r="J1449" s="271"/>
    </row>
    <row r="1450" customFormat="false" ht="15.75" hidden="false" customHeight="false" outlineLevel="0" collapsed="false">
      <c r="A1450" s="272"/>
      <c r="B1450" s="273"/>
      <c r="C1450" s="273"/>
      <c r="D1450" s="273"/>
      <c r="E1450" s="273"/>
      <c r="F1450" s="273"/>
      <c r="G1450" s="273"/>
      <c r="H1450" s="273"/>
      <c r="I1450" s="273"/>
      <c r="J1450" s="274"/>
    </row>
    <row r="1451" customFormat="false" ht="38.25" hidden="false" customHeight="true" outlineLevel="0" collapsed="false">
      <c r="A1451" s="275" t="s">
        <v>2723</v>
      </c>
      <c r="B1451" s="276" t="s">
        <v>1365</v>
      </c>
      <c r="C1451" s="277" t="s">
        <v>203</v>
      </c>
      <c r="D1451" s="277" t="s">
        <v>1366</v>
      </c>
      <c r="E1451" s="277" t="s">
        <v>2874</v>
      </c>
      <c r="F1451" s="277"/>
      <c r="G1451" s="278" t="s">
        <v>168</v>
      </c>
      <c r="H1451" s="279" t="n">
        <v>1</v>
      </c>
      <c r="I1451" s="280" t="n">
        <v>39.39</v>
      </c>
      <c r="J1451" s="281" t="n">
        <v>39.39</v>
      </c>
    </row>
    <row r="1452" customFormat="false" ht="38.25" hidden="false" customHeight="true" outlineLevel="0" collapsed="false">
      <c r="A1452" s="282" t="s">
        <v>2769</v>
      </c>
      <c r="B1452" s="283" t="s">
        <v>3464</v>
      </c>
      <c r="C1452" s="284" t="s">
        <v>109</v>
      </c>
      <c r="D1452" s="284" t="s">
        <v>3465</v>
      </c>
      <c r="E1452" s="284" t="s">
        <v>2874</v>
      </c>
      <c r="F1452" s="284"/>
      <c r="G1452" s="285" t="s">
        <v>168</v>
      </c>
      <c r="H1452" s="286" t="n">
        <v>1</v>
      </c>
      <c r="I1452" s="287" t="n">
        <v>6.46</v>
      </c>
      <c r="J1452" s="288" t="n">
        <v>6.46</v>
      </c>
    </row>
    <row r="1453" customFormat="false" ht="38.25" hidden="false" customHeight="true" outlineLevel="0" collapsed="false">
      <c r="A1453" s="282" t="s">
        <v>2769</v>
      </c>
      <c r="B1453" s="283" t="s">
        <v>3469</v>
      </c>
      <c r="C1453" s="284" t="s">
        <v>109</v>
      </c>
      <c r="D1453" s="284" t="s">
        <v>3470</v>
      </c>
      <c r="E1453" s="284" t="s">
        <v>2874</v>
      </c>
      <c r="F1453" s="284"/>
      <c r="G1453" s="285" t="s">
        <v>168</v>
      </c>
      <c r="H1453" s="286" t="n">
        <v>1</v>
      </c>
      <c r="I1453" s="287" t="n">
        <v>32.93</v>
      </c>
      <c r="J1453" s="288" t="n">
        <v>32.93</v>
      </c>
    </row>
    <row r="1454" customFormat="false" ht="15" hidden="false" customHeight="false" outlineLevel="0" collapsed="false">
      <c r="A1454" s="266"/>
      <c r="B1454" s="267"/>
      <c r="C1454" s="267"/>
      <c r="D1454" s="267"/>
      <c r="E1454" s="267" t="s">
        <v>2748</v>
      </c>
      <c r="F1454" s="268" t="n">
        <v>12.25</v>
      </c>
      <c r="G1454" s="267" t="s">
        <v>2749</v>
      </c>
      <c r="H1454" s="268" t="n">
        <v>0</v>
      </c>
      <c r="I1454" s="267" t="s">
        <v>2750</v>
      </c>
      <c r="J1454" s="269" t="n">
        <v>12.25</v>
      </c>
    </row>
    <row r="1455" customFormat="false" ht="25.5" hidden="false" customHeight="true" outlineLevel="0" collapsed="false">
      <c r="A1455" s="266"/>
      <c r="B1455" s="267"/>
      <c r="C1455" s="267"/>
      <c r="D1455" s="267"/>
      <c r="E1455" s="267" t="s">
        <v>2751</v>
      </c>
      <c r="F1455" s="268" t="n">
        <v>10.58</v>
      </c>
      <c r="G1455" s="267"/>
      <c r="H1455" s="267" t="s">
        <v>2752</v>
      </c>
      <c r="I1455" s="267"/>
      <c r="J1455" s="269" t="n">
        <v>49.97</v>
      </c>
    </row>
    <row r="1456" customFormat="false" ht="15" hidden="false" customHeight="true" outlineLevel="0" collapsed="false">
      <c r="A1456" s="270" t="s">
        <v>2753</v>
      </c>
      <c r="B1456" s="270"/>
      <c r="C1456" s="270"/>
      <c r="D1456" s="270"/>
      <c r="E1456" s="270"/>
      <c r="F1456" s="270"/>
      <c r="G1456" s="270"/>
      <c r="H1456" s="270"/>
      <c r="I1456" s="270"/>
      <c r="J1456" s="270"/>
    </row>
    <row r="1457" customFormat="false" ht="15.75" hidden="false" customHeight="true" outlineLevel="0" collapsed="false">
      <c r="A1457" s="271" t="s">
        <v>3471</v>
      </c>
      <c r="B1457" s="271"/>
      <c r="C1457" s="271"/>
      <c r="D1457" s="271"/>
      <c r="E1457" s="271"/>
      <c r="F1457" s="271"/>
      <c r="G1457" s="271"/>
      <c r="H1457" s="271"/>
      <c r="I1457" s="271"/>
      <c r="J1457" s="271"/>
    </row>
    <row r="1458" customFormat="false" ht="15.75" hidden="false" customHeight="false" outlineLevel="0" collapsed="false">
      <c r="A1458" s="272"/>
      <c r="B1458" s="273"/>
      <c r="C1458" s="273"/>
      <c r="D1458" s="273"/>
      <c r="E1458" s="273"/>
      <c r="F1458" s="273"/>
      <c r="G1458" s="273"/>
      <c r="H1458" s="273"/>
      <c r="I1458" s="273"/>
      <c r="J1458" s="274"/>
    </row>
    <row r="1459" customFormat="false" ht="38.25" hidden="false" customHeight="true" outlineLevel="0" collapsed="false">
      <c r="A1459" s="275" t="s">
        <v>2723</v>
      </c>
      <c r="B1459" s="276" t="s">
        <v>1368</v>
      </c>
      <c r="C1459" s="277" t="s">
        <v>203</v>
      </c>
      <c r="D1459" s="277" t="s">
        <v>1369</v>
      </c>
      <c r="E1459" s="277" t="s">
        <v>2874</v>
      </c>
      <c r="F1459" s="277"/>
      <c r="G1459" s="278" t="s">
        <v>168</v>
      </c>
      <c r="H1459" s="279" t="n">
        <v>1</v>
      </c>
      <c r="I1459" s="280" t="n">
        <v>3.05</v>
      </c>
      <c r="J1459" s="281" t="n">
        <v>3.05</v>
      </c>
    </row>
    <row r="1460" customFormat="false" ht="15" hidden="false" customHeight="true" outlineLevel="0" collapsed="false">
      <c r="A1460" s="282" t="s">
        <v>2769</v>
      </c>
      <c r="B1460" s="283" t="s">
        <v>2884</v>
      </c>
      <c r="C1460" s="284" t="s">
        <v>109</v>
      </c>
      <c r="D1460" s="284" t="s">
        <v>2885</v>
      </c>
      <c r="E1460" s="284" t="s">
        <v>2768</v>
      </c>
      <c r="F1460" s="284"/>
      <c r="G1460" s="285" t="s">
        <v>2798</v>
      </c>
      <c r="H1460" s="286" t="n">
        <v>0.05</v>
      </c>
      <c r="I1460" s="287" t="n">
        <v>21.19</v>
      </c>
      <c r="J1460" s="288" t="n">
        <v>1.05</v>
      </c>
    </row>
    <row r="1461" customFormat="false" ht="25.5" hidden="false" customHeight="true" outlineLevel="0" collapsed="false">
      <c r="A1461" s="259" t="s">
        <v>2725</v>
      </c>
      <c r="B1461" s="260" t="s">
        <v>3472</v>
      </c>
      <c r="C1461" s="261" t="s">
        <v>109</v>
      </c>
      <c r="D1461" s="261" t="s">
        <v>3473</v>
      </c>
      <c r="E1461" s="261" t="s">
        <v>2728</v>
      </c>
      <c r="F1461" s="261"/>
      <c r="G1461" s="262" t="s">
        <v>168</v>
      </c>
      <c r="H1461" s="263" t="n">
        <v>1</v>
      </c>
      <c r="I1461" s="264" t="n">
        <v>2</v>
      </c>
      <c r="J1461" s="265" t="n">
        <v>2</v>
      </c>
    </row>
    <row r="1462" customFormat="false" ht="15" hidden="false" customHeight="false" outlineLevel="0" collapsed="false">
      <c r="A1462" s="266"/>
      <c r="B1462" s="267"/>
      <c r="C1462" s="267"/>
      <c r="D1462" s="267"/>
      <c r="E1462" s="267" t="s">
        <v>2748</v>
      </c>
      <c r="F1462" s="268" t="n">
        <v>0.74</v>
      </c>
      <c r="G1462" s="267" t="s">
        <v>2749</v>
      </c>
      <c r="H1462" s="268" t="n">
        <v>0</v>
      </c>
      <c r="I1462" s="267" t="s">
        <v>2750</v>
      </c>
      <c r="J1462" s="269" t="n">
        <v>0.74</v>
      </c>
    </row>
    <row r="1463" customFormat="false" ht="26.25" hidden="false" customHeight="true" outlineLevel="0" collapsed="false">
      <c r="A1463" s="266"/>
      <c r="B1463" s="267"/>
      <c r="C1463" s="267"/>
      <c r="D1463" s="267"/>
      <c r="E1463" s="267" t="s">
        <v>2751</v>
      </c>
      <c r="F1463" s="268" t="n">
        <v>0.81</v>
      </c>
      <c r="G1463" s="267"/>
      <c r="H1463" s="267" t="s">
        <v>2752</v>
      </c>
      <c r="I1463" s="267"/>
      <c r="J1463" s="269" t="n">
        <v>3.86</v>
      </c>
    </row>
    <row r="1464" customFormat="false" ht="15.75" hidden="false" customHeight="false" outlineLevel="0" collapsed="false">
      <c r="A1464" s="272"/>
      <c r="B1464" s="273"/>
      <c r="C1464" s="273"/>
      <c r="D1464" s="273"/>
      <c r="E1464" s="273"/>
      <c r="F1464" s="273"/>
      <c r="G1464" s="273"/>
      <c r="H1464" s="273"/>
      <c r="I1464" s="273"/>
      <c r="J1464" s="274"/>
    </row>
    <row r="1465" customFormat="false" ht="25.5" hidden="false" customHeight="true" outlineLevel="0" collapsed="false">
      <c r="A1465" s="275" t="s">
        <v>2723</v>
      </c>
      <c r="B1465" s="276" t="s">
        <v>1371</v>
      </c>
      <c r="C1465" s="277" t="s">
        <v>203</v>
      </c>
      <c r="D1465" s="277" t="s">
        <v>1372</v>
      </c>
      <c r="E1465" s="277" t="s">
        <v>2874</v>
      </c>
      <c r="F1465" s="277"/>
      <c r="G1465" s="278" t="s">
        <v>168</v>
      </c>
      <c r="H1465" s="279" t="n">
        <v>1</v>
      </c>
      <c r="I1465" s="280" t="n">
        <v>3.16</v>
      </c>
      <c r="J1465" s="281" t="n">
        <v>3.16</v>
      </c>
    </row>
    <row r="1466" customFormat="false" ht="15" hidden="false" customHeight="true" outlineLevel="0" collapsed="false">
      <c r="A1466" s="282" t="s">
        <v>2769</v>
      </c>
      <c r="B1466" s="283" t="s">
        <v>2884</v>
      </c>
      <c r="C1466" s="284" t="s">
        <v>109</v>
      </c>
      <c r="D1466" s="284" t="s">
        <v>2885</v>
      </c>
      <c r="E1466" s="284" t="s">
        <v>2768</v>
      </c>
      <c r="F1466" s="284"/>
      <c r="G1466" s="285" t="s">
        <v>2798</v>
      </c>
      <c r="H1466" s="286" t="n">
        <v>0.05</v>
      </c>
      <c r="I1466" s="287" t="n">
        <v>21.19</v>
      </c>
      <c r="J1466" s="288" t="n">
        <v>1.05</v>
      </c>
    </row>
    <row r="1467" customFormat="false" ht="25.5" hidden="false" customHeight="true" outlineLevel="0" collapsed="false">
      <c r="A1467" s="259" t="s">
        <v>2725</v>
      </c>
      <c r="B1467" s="260" t="s">
        <v>3474</v>
      </c>
      <c r="C1467" s="261" t="s">
        <v>109</v>
      </c>
      <c r="D1467" s="261" t="s">
        <v>3475</v>
      </c>
      <c r="E1467" s="261" t="s">
        <v>2728</v>
      </c>
      <c r="F1467" s="261"/>
      <c r="G1467" s="262" t="s">
        <v>168</v>
      </c>
      <c r="H1467" s="263" t="n">
        <v>1</v>
      </c>
      <c r="I1467" s="264" t="n">
        <v>2.11</v>
      </c>
      <c r="J1467" s="265" t="n">
        <v>2.11</v>
      </c>
    </row>
    <row r="1468" customFormat="false" ht="15" hidden="false" customHeight="false" outlineLevel="0" collapsed="false">
      <c r="A1468" s="266"/>
      <c r="B1468" s="267"/>
      <c r="C1468" s="267"/>
      <c r="D1468" s="267"/>
      <c r="E1468" s="267" t="s">
        <v>2748</v>
      </c>
      <c r="F1468" s="268" t="n">
        <v>0.74</v>
      </c>
      <c r="G1468" s="267" t="s">
        <v>2749</v>
      </c>
      <c r="H1468" s="268" t="n">
        <v>0</v>
      </c>
      <c r="I1468" s="267" t="s">
        <v>2750</v>
      </c>
      <c r="J1468" s="269" t="n">
        <v>0.74</v>
      </c>
    </row>
    <row r="1469" customFormat="false" ht="26.25" hidden="false" customHeight="true" outlineLevel="0" collapsed="false">
      <c r="A1469" s="266"/>
      <c r="B1469" s="267"/>
      <c r="C1469" s="267"/>
      <c r="D1469" s="267"/>
      <c r="E1469" s="267" t="s">
        <v>2751</v>
      </c>
      <c r="F1469" s="268" t="n">
        <v>0.84</v>
      </c>
      <c r="G1469" s="267"/>
      <c r="H1469" s="267" t="s">
        <v>2752</v>
      </c>
      <c r="I1469" s="267"/>
      <c r="J1469" s="269" t="n">
        <v>4</v>
      </c>
    </row>
    <row r="1470" customFormat="false" ht="15.75" hidden="false" customHeight="false" outlineLevel="0" collapsed="false">
      <c r="A1470" s="272"/>
      <c r="B1470" s="273"/>
      <c r="C1470" s="273"/>
      <c r="D1470" s="273"/>
      <c r="E1470" s="273"/>
      <c r="F1470" s="273"/>
      <c r="G1470" s="273"/>
      <c r="H1470" s="273"/>
      <c r="I1470" s="273"/>
      <c r="J1470" s="274"/>
    </row>
    <row r="1471" customFormat="false" ht="25.5" hidden="false" customHeight="true" outlineLevel="0" collapsed="false">
      <c r="A1471" s="275" t="s">
        <v>2723</v>
      </c>
      <c r="B1471" s="276" t="s">
        <v>1375</v>
      </c>
      <c r="C1471" s="277" t="s">
        <v>203</v>
      </c>
      <c r="D1471" s="277" t="s">
        <v>1376</v>
      </c>
      <c r="E1471" s="277" t="s">
        <v>2874</v>
      </c>
      <c r="F1471" s="277"/>
      <c r="G1471" s="278" t="s">
        <v>168</v>
      </c>
      <c r="H1471" s="279" t="n">
        <v>1</v>
      </c>
      <c r="I1471" s="280" t="n">
        <v>16.42</v>
      </c>
      <c r="J1471" s="281" t="n">
        <v>16.42</v>
      </c>
    </row>
    <row r="1472" customFormat="false" ht="25.5" hidden="false" customHeight="true" outlineLevel="0" collapsed="false">
      <c r="A1472" s="282" t="s">
        <v>2769</v>
      </c>
      <c r="B1472" s="283" t="s">
        <v>2889</v>
      </c>
      <c r="C1472" s="284" t="s">
        <v>109</v>
      </c>
      <c r="D1472" s="284" t="s">
        <v>2890</v>
      </c>
      <c r="E1472" s="284" t="s">
        <v>2768</v>
      </c>
      <c r="F1472" s="284"/>
      <c r="G1472" s="285" t="s">
        <v>2798</v>
      </c>
      <c r="H1472" s="286" t="n">
        <v>0.143</v>
      </c>
      <c r="I1472" s="287" t="n">
        <v>16.75</v>
      </c>
      <c r="J1472" s="288" t="n">
        <v>2.39</v>
      </c>
    </row>
    <row r="1473" customFormat="false" ht="15" hidden="false" customHeight="true" outlineLevel="0" collapsed="false">
      <c r="A1473" s="282" t="s">
        <v>2769</v>
      </c>
      <c r="B1473" s="283" t="s">
        <v>2884</v>
      </c>
      <c r="C1473" s="284" t="s">
        <v>109</v>
      </c>
      <c r="D1473" s="284" t="s">
        <v>2885</v>
      </c>
      <c r="E1473" s="284" t="s">
        <v>2768</v>
      </c>
      <c r="F1473" s="284"/>
      <c r="G1473" s="285" t="s">
        <v>2798</v>
      </c>
      <c r="H1473" s="286" t="n">
        <v>0.143</v>
      </c>
      <c r="I1473" s="287" t="n">
        <v>21.19</v>
      </c>
      <c r="J1473" s="288" t="n">
        <v>3.03</v>
      </c>
    </row>
    <row r="1474" customFormat="false" ht="15" hidden="false" customHeight="true" outlineLevel="0" collapsed="false">
      <c r="A1474" s="259" t="s">
        <v>2725</v>
      </c>
      <c r="B1474" s="260" t="s">
        <v>3476</v>
      </c>
      <c r="C1474" s="261" t="s">
        <v>2730</v>
      </c>
      <c r="D1474" s="261" t="s">
        <v>3477</v>
      </c>
      <c r="E1474" s="261" t="s">
        <v>2728</v>
      </c>
      <c r="F1474" s="261"/>
      <c r="G1474" s="262" t="s">
        <v>2732</v>
      </c>
      <c r="H1474" s="263" t="n">
        <v>1</v>
      </c>
      <c r="I1474" s="264" t="n">
        <v>11</v>
      </c>
      <c r="J1474" s="265" t="n">
        <v>11</v>
      </c>
    </row>
    <row r="1475" customFormat="false" ht="15" hidden="false" customHeight="false" outlineLevel="0" collapsed="false">
      <c r="A1475" s="266"/>
      <c r="B1475" s="267"/>
      <c r="C1475" s="267"/>
      <c r="D1475" s="267"/>
      <c r="E1475" s="267" t="s">
        <v>2748</v>
      </c>
      <c r="F1475" s="268" t="n">
        <v>3.63</v>
      </c>
      <c r="G1475" s="267" t="s">
        <v>2749</v>
      </c>
      <c r="H1475" s="268" t="n">
        <v>0</v>
      </c>
      <c r="I1475" s="267" t="s">
        <v>2750</v>
      </c>
      <c r="J1475" s="269" t="n">
        <v>3.63</v>
      </c>
    </row>
    <row r="1476" customFormat="false" ht="25.5" hidden="false" customHeight="true" outlineLevel="0" collapsed="false">
      <c r="A1476" s="266"/>
      <c r="B1476" s="267"/>
      <c r="C1476" s="267"/>
      <c r="D1476" s="267"/>
      <c r="E1476" s="267" t="s">
        <v>2751</v>
      </c>
      <c r="F1476" s="268" t="n">
        <v>4.41</v>
      </c>
      <c r="G1476" s="267"/>
      <c r="H1476" s="267" t="s">
        <v>2752</v>
      </c>
      <c r="I1476" s="267"/>
      <c r="J1476" s="269" t="n">
        <v>20.83</v>
      </c>
    </row>
    <row r="1477" customFormat="false" ht="15" hidden="false" customHeight="true" outlineLevel="0" collapsed="false">
      <c r="A1477" s="270" t="s">
        <v>2753</v>
      </c>
      <c r="B1477" s="270"/>
      <c r="C1477" s="270"/>
      <c r="D1477" s="270"/>
      <c r="E1477" s="270"/>
      <c r="F1477" s="270"/>
      <c r="G1477" s="270"/>
      <c r="H1477" s="270"/>
      <c r="I1477" s="270"/>
      <c r="J1477" s="270"/>
    </row>
    <row r="1478" customFormat="false" ht="15.75" hidden="false" customHeight="true" outlineLevel="0" collapsed="false">
      <c r="A1478" s="271" t="s">
        <v>3478</v>
      </c>
      <c r="B1478" s="271"/>
      <c r="C1478" s="271"/>
      <c r="D1478" s="271"/>
      <c r="E1478" s="271"/>
      <c r="F1478" s="271"/>
      <c r="G1478" s="271"/>
      <c r="H1478" s="271"/>
      <c r="I1478" s="271"/>
      <c r="J1478" s="271"/>
    </row>
    <row r="1479" customFormat="false" ht="15.75" hidden="false" customHeight="false" outlineLevel="0" collapsed="false">
      <c r="A1479" s="272"/>
      <c r="B1479" s="273"/>
      <c r="C1479" s="273"/>
      <c r="D1479" s="273"/>
      <c r="E1479" s="273"/>
      <c r="F1479" s="273"/>
      <c r="G1479" s="273"/>
      <c r="H1479" s="273"/>
      <c r="I1479" s="273"/>
      <c r="J1479" s="274"/>
    </row>
    <row r="1480" customFormat="false" ht="38.25" hidden="false" customHeight="true" outlineLevel="0" collapsed="false">
      <c r="A1480" s="275" t="s">
        <v>2723</v>
      </c>
      <c r="B1480" s="276" t="s">
        <v>1381</v>
      </c>
      <c r="C1480" s="277" t="s">
        <v>203</v>
      </c>
      <c r="D1480" s="277" t="s">
        <v>1382</v>
      </c>
      <c r="E1480" s="277" t="s">
        <v>2874</v>
      </c>
      <c r="F1480" s="277"/>
      <c r="G1480" s="278" t="s">
        <v>168</v>
      </c>
      <c r="H1480" s="279" t="n">
        <v>1</v>
      </c>
      <c r="I1480" s="280" t="n">
        <v>7</v>
      </c>
      <c r="J1480" s="281" t="n">
        <v>7</v>
      </c>
    </row>
    <row r="1481" customFormat="false" ht="25.5" hidden="false" customHeight="true" outlineLevel="0" collapsed="false">
      <c r="A1481" s="282" t="s">
        <v>2769</v>
      </c>
      <c r="B1481" s="283" t="s">
        <v>2889</v>
      </c>
      <c r="C1481" s="284" t="s">
        <v>109</v>
      </c>
      <c r="D1481" s="284" t="s">
        <v>2890</v>
      </c>
      <c r="E1481" s="284" t="s">
        <v>2768</v>
      </c>
      <c r="F1481" s="284"/>
      <c r="G1481" s="285" t="s">
        <v>2798</v>
      </c>
      <c r="H1481" s="286" t="n">
        <v>0.145</v>
      </c>
      <c r="I1481" s="287" t="n">
        <v>16.75</v>
      </c>
      <c r="J1481" s="288" t="n">
        <v>2.42</v>
      </c>
    </row>
    <row r="1482" customFormat="false" ht="15" hidden="false" customHeight="true" outlineLevel="0" collapsed="false">
      <c r="A1482" s="282" t="s">
        <v>2769</v>
      </c>
      <c r="B1482" s="283" t="s">
        <v>2884</v>
      </c>
      <c r="C1482" s="284" t="s">
        <v>109</v>
      </c>
      <c r="D1482" s="284" t="s">
        <v>2885</v>
      </c>
      <c r="E1482" s="284" t="s">
        <v>2768</v>
      </c>
      <c r="F1482" s="284"/>
      <c r="G1482" s="285" t="s">
        <v>2798</v>
      </c>
      <c r="H1482" s="286" t="n">
        <v>0.145</v>
      </c>
      <c r="I1482" s="287" t="n">
        <v>21.19</v>
      </c>
      <c r="J1482" s="288" t="n">
        <v>3.07</v>
      </c>
    </row>
    <row r="1483" customFormat="false" ht="25.5" hidden="false" customHeight="true" outlineLevel="0" collapsed="false">
      <c r="A1483" s="259" t="s">
        <v>2725</v>
      </c>
      <c r="B1483" s="260" t="s">
        <v>3479</v>
      </c>
      <c r="C1483" s="261" t="s">
        <v>109</v>
      </c>
      <c r="D1483" s="261" t="s">
        <v>3480</v>
      </c>
      <c r="E1483" s="261" t="s">
        <v>2728</v>
      </c>
      <c r="F1483" s="261"/>
      <c r="G1483" s="262" t="s">
        <v>168</v>
      </c>
      <c r="H1483" s="263" t="n">
        <v>1</v>
      </c>
      <c r="I1483" s="264" t="n">
        <v>1.51</v>
      </c>
      <c r="J1483" s="265" t="n">
        <v>1.51</v>
      </c>
    </row>
    <row r="1484" customFormat="false" ht="15" hidden="false" customHeight="false" outlineLevel="0" collapsed="false">
      <c r="A1484" s="266"/>
      <c r="B1484" s="267"/>
      <c r="C1484" s="267"/>
      <c r="D1484" s="267"/>
      <c r="E1484" s="267" t="s">
        <v>2748</v>
      </c>
      <c r="F1484" s="268" t="n">
        <v>3.68</v>
      </c>
      <c r="G1484" s="267" t="s">
        <v>2749</v>
      </c>
      <c r="H1484" s="268" t="n">
        <v>0</v>
      </c>
      <c r="I1484" s="267" t="s">
        <v>2750</v>
      </c>
      <c r="J1484" s="269" t="n">
        <v>3.68</v>
      </c>
    </row>
    <row r="1485" customFormat="false" ht="25.5" hidden="false" customHeight="true" outlineLevel="0" collapsed="false">
      <c r="A1485" s="266"/>
      <c r="B1485" s="267"/>
      <c r="C1485" s="267"/>
      <c r="D1485" s="267"/>
      <c r="E1485" s="267" t="s">
        <v>2751</v>
      </c>
      <c r="F1485" s="268" t="n">
        <v>1.88</v>
      </c>
      <c r="G1485" s="267"/>
      <c r="H1485" s="267" t="s">
        <v>2752</v>
      </c>
      <c r="I1485" s="267"/>
      <c r="J1485" s="269" t="n">
        <v>8.88</v>
      </c>
    </row>
    <row r="1486" customFormat="false" ht="15" hidden="false" customHeight="true" outlineLevel="0" collapsed="false">
      <c r="A1486" s="270" t="s">
        <v>2753</v>
      </c>
      <c r="B1486" s="270"/>
      <c r="C1486" s="270"/>
      <c r="D1486" s="270"/>
      <c r="E1486" s="270"/>
      <c r="F1486" s="270"/>
      <c r="G1486" s="270"/>
      <c r="H1486" s="270"/>
      <c r="I1486" s="270"/>
      <c r="J1486" s="270"/>
    </row>
    <row r="1487" customFormat="false" ht="15.75" hidden="false" customHeight="true" outlineLevel="0" collapsed="false">
      <c r="A1487" s="271" t="s">
        <v>3481</v>
      </c>
      <c r="B1487" s="271"/>
      <c r="C1487" s="271"/>
      <c r="D1487" s="271"/>
      <c r="E1487" s="271"/>
      <c r="F1487" s="271"/>
      <c r="G1487" s="271"/>
      <c r="H1487" s="271"/>
      <c r="I1487" s="271"/>
      <c r="J1487" s="271"/>
    </row>
    <row r="1488" customFormat="false" ht="15.75" hidden="false" customHeight="false" outlineLevel="0" collapsed="false">
      <c r="A1488" s="272"/>
      <c r="B1488" s="273"/>
      <c r="C1488" s="273"/>
      <c r="D1488" s="273"/>
      <c r="E1488" s="273"/>
      <c r="F1488" s="273"/>
      <c r="G1488" s="273"/>
      <c r="H1488" s="273"/>
      <c r="I1488" s="273"/>
      <c r="J1488" s="274"/>
    </row>
    <row r="1489" customFormat="false" ht="51" hidden="false" customHeight="true" outlineLevel="0" collapsed="false">
      <c r="A1489" s="275" t="s">
        <v>2723</v>
      </c>
      <c r="B1489" s="276" t="s">
        <v>1396</v>
      </c>
      <c r="C1489" s="277" t="s">
        <v>203</v>
      </c>
      <c r="D1489" s="277" t="s">
        <v>1397</v>
      </c>
      <c r="E1489" s="277" t="s">
        <v>2874</v>
      </c>
      <c r="F1489" s="277"/>
      <c r="G1489" s="278" t="s">
        <v>168</v>
      </c>
      <c r="H1489" s="279" t="n">
        <v>1</v>
      </c>
      <c r="I1489" s="280" t="n">
        <v>31.81</v>
      </c>
      <c r="J1489" s="281" t="n">
        <v>31.81</v>
      </c>
    </row>
    <row r="1490" customFormat="false" ht="25.5" hidden="false" customHeight="true" outlineLevel="0" collapsed="false">
      <c r="A1490" s="282" t="s">
        <v>2769</v>
      </c>
      <c r="B1490" s="283" t="s">
        <v>2889</v>
      </c>
      <c r="C1490" s="284" t="s">
        <v>109</v>
      </c>
      <c r="D1490" s="284" t="s">
        <v>2890</v>
      </c>
      <c r="E1490" s="284" t="s">
        <v>2768</v>
      </c>
      <c r="F1490" s="284"/>
      <c r="G1490" s="285" t="s">
        <v>2798</v>
      </c>
      <c r="H1490" s="286" t="n">
        <v>0.4967</v>
      </c>
      <c r="I1490" s="287" t="n">
        <v>16.75</v>
      </c>
      <c r="J1490" s="288" t="n">
        <v>8.31</v>
      </c>
    </row>
    <row r="1491" customFormat="false" ht="15" hidden="false" customHeight="true" outlineLevel="0" collapsed="false">
      <c r="A1491" s="282" t="s">
        <v>2769</v>
      </c>
      <c r="B1491" s="283" t="s">
        <v>2884</v>
      </c>
      <c r="C1491" s="284" t="s">
        <v>109</v>
      </c>
      <c r="D1491" s="284" t="s">
        <v>2885</v>
      </c>
      <c r="E1491" s="284" t="s">
        <v>2768</v>
      </c>
      <c r="F1491" s="284"/>
      <c r="G1491" s="285" t="s">
        <v>2798</v>
      </c>
      <c r="H1491" s="286" t="n">
        <v>0.4967</v>
      </c>
      <c r="I1491" s="287" t="n">
        <v>21.19</v>
      </c>
      <c r="J1491" s="288" t="n">
        <v>10.52</v>
      </c>
    </row>
    <row r="1492" customFormat="false" ht="25.5" hidden="false" customHeight="true" outlineLevel="0" collapsed="false">
      <c r="A1492" s="259" t="s">
        <v>2725</v>
      </c>
      <c r="B1492" s="260" t="s">
        <v>3482</v>
      </c>
      <c r="C1492" s="261" t="s">
        <v>109</v>
      </c>
      <c r="D1492" s="261" t="s">
        <v>3483</v>
      </c>
      <c r="E1492" s="261" t="s">
        <v>2728</v>
      </c>
      <c r="F1492" s="261"/>
      <c r="G1492" s="262" t="s">
        <v>168</v>
      </c>
      <c r="H1492" s="263" t="n">
        <v>1</v>
      </c>
      <c r="I1492" s="264" t="n">
        <v>12.74</v>
      </c>
      <c r="J1492" s="265" t="n">
        <v>12.74</v>
      </c>
    </row>
    <row r="1493" customFormat="false" ht="38.25" hidden="false" customHeight="true" outlineLevel="0" collapsed="false">
      <c r="A1493" s="259" t="s">
        <v>2725</v>
      </c>
      <c r="B1493" s="260" t="s">
        <v>3484</v>
      </c>
      <c r="C1493" s="261" t="s">
        <v>109</v>
      </c>
      <c r="D1493" s="261" t="s">
        <v>3485</v>
      </c>
      <c r="E1493" s="261" t="s">
        <v>2728</v>
      </c>
      <c r="F1493" s="261"/>
      <c r="G1493" s="262" t="s">
        <v>168</v>
      </c>
      <c r="H1493" s="263" t="n">
        <v>2</v>
      </c>
      <c r="I1493" s="264" t="n">
        <v>0.12</v>
      </c>
      <c r="J1493" s="265" t="n">
        <v>0.24</v>
      </c>
    </row>
    <row r="1494" customFormat="false" ht="15" hidden="false" customHeight="false" outlineLevel="0" collapsed="false">
      <c r="A1494" s="266"/>
      <c r="B1494" s="267"/>
      <c r="C1494" s="267"/>
      <c r="D1494" s="267"/>
      <c r="E1494" s="267" t="s">
        <v>2748</v>
      </c>
      <c r="F1494" s="268" t="n">
        <v>12.63</v>
      </c>
      <c r="G1494" s="267" t="s">
        <v>2749</v>
      </c>
      <c r="H1494" s="268" t="n">
        <v>0</v>
      </c>
      <c r="I1494" s="267" t="s">
        <v>2750</v>
      </c>
      <c r="J1494" s="269" t="n">
        <v>12.63</v>
      </c>
    </row>
    <row r="1495" customFormat="false" ht="25.5" hidden="false" customHeight="true" outlineLevel="0" collapsed="false">
      <c r="A1495" s="266"/>
      <c r="B1495" s="267"/>
      <c r="C1495" s="267"/>
      <c r="D1495" s="267"/>
      <c r="E1495" s="267" t="s">
        <v>2751</v>
      </c>
      <c r="F1495" s="268" t="n">
        <v>8.54</v>
      </c>
      <c r="G1495" s="267"/>
      <c r="H1495" s="267" t="s">
        <v>2752</v>
      </c>
      <c r="I1495" s="267"/>
      <c r="J1495" s="269" t="n">
        <v>40.35</v>
      </c>
    </row>
    <row r="1496" customFormat="false" ht="15" hidden="false" customHeight="true" outlineLevel="0" collapsed="false">
      <c r="A1496" s="270" t="s">
        <v>2753</v>
      </c>
      <c r="B1496" s="270"/>
      <c r="C1496" s="270"/>
      <c r="D1496" s="270"/>
      <c r="E1496" s="270"/>
      <c r="F1496" s="270"/>
      <c r="G1496" s="270"/>
      <c r="H1496" s="270"/>
      <c r="I1496" s="270"/>
      <c r="J1496" s="270"/>
    </row>
    <row r="1497" customFormat="false" ht="15.75" hidden="false" customHeight="true" outlineLevel="0" collapsed="false">
      <c r="A1497" s="271" t="s">
        <v>3486</v>
      </c>
      <c r="B1497" s="271"/>
      <c r="C1497" s="271"/>
      <c r="D1497" s="271"/>
      <c r="E1497" s="271"/>
      <c r="F1497" s="271"/>
      <c r="G1497" s="271"/>
      <c r="H1497" s="271"/>
      <c r="I1497" s="271"/>
      <c r="J1497" s="271"/>
    </row>
    <row r="1498" customFormat="false" ht="15.75" hidden="false" customHeight="false" outlineLevel="0" collapsed="false">
      <c r="A1498" s="272"/>
      <c r="B1498" s="273"/>
      <c r="C1498" s="273"/>
      <c r="D1498" s="273"/>
      <c r="E1498" s="273"/>
      <c r="F1498" s="273"/>
      <c r="G1498" s="273"/>
      <c r="H1498" s="273"/>
      <c r="I1498" s="273"/>
      <c r="J1498" s="274"/>
    </row>
    <row r="1499" customFormat="false" ht="51" hidden="false" customHeight="true" outlineLevel="0" collapsed="false">
      <c r="A1499" s="275" t="s">
        <v>2723</v>
      </c>
      <c r="B1499" s="276" t="s">
        <v>1399</v>
      </c>
      <c r="C1499" s="277" t="s">
        <v>203</v>
      </c>
      <c r="D1499" s="277" t="s">
        <v>1400</v>
      </c>
      <c r="E1499" s="277" t="s">
        <v>2874</v>
      </c>
      <c r="F1499" s="277"/>
      <c r="G1499" s="278" t="s">
        <v>168</v>
      </c>
      <c r="H1499" s="279" t="n">
        <v>1</v>
      </c>
      <c r="I1499" s="280" t="n">
        <v>35.54</v>
      </c>
      <c r="J1499" s="281" t="n">
        <v>35.54</v>
      </c>
    </row>
    <row r="1500" customFormat="false" ht="25.5" hidden="false" customHeight="true" outlineLevel="0" collapsed="false">
      <c r="A1500" s="282" t="s">
        <v>2769</v>
      </c>
      <c r="B1500" s="283" t="s">
        <v>2889</v>
      </c>
      <c r="C1500" s="284" t="s">
        <v>109</v>
      </c>
      <c r="D1500" s="284" t="s">
        <v>2890</v>
      </c>
      <c r="E1500" s="284" t="s">
        <v>2768</v>
      </c>
      <c r="F1500" s="284"/>
      <c r="G1500" s="285" t="s">
        <v>2798</v>
      </c>
      <c r="H1500" s="286" t="n">
        <v>0.5385</v>
      </c>
      <c r="I1500" s="287" t="n">
        <v>16.75</v>
      </c>
      <c r="J1500" s="288" t="n">
        <v>9.01</v>
      </c>
    </row>
    <row r="1501" customFormat="false" ht="15" hidden="false" customHeight="true" outlineLevel="0" collapsed="false">
      <c r="A1501" s="282" t="s">
        <v>2769</v>
      </c>
      <c r="B1501" s="283" t="s">
        <v>2884</v>
      </c>
      <c r="C1501" s="284" t="s">
        <v>109</v>
      </c>
      <c r="D1501" s="284" t="s">
        <v>2885</v>
      </c>
      <c r="E1501" s="284" t="s">
        <v>2768</v>
      </c>
      <c r="F1501" s="284"/>
      <c r="G1501" s="285" t="s">
        <v>2798</v>
      </c>
      <c r="H1501" s="286" t="n">
        <v>0.5385</v>
      </c>
      <c r="I1501" s="287" t="n">
        <v>21.19</v>
      </c>
      <c r="J1501" s="288" t="n">
        <v>11.41</v>
      </c>
    </row>
    <row r="1502" customFormat="false" ht="25.5" hidden="false" customHeight="true" outlineLevel="0" collapsed="false">
      <c r="A1502" s="259" t="s">
        <v>2725</v>
      </c>
      <c r="B1502" s="260" t="s">
        <v>3487</v>
      </c>
      <c r="C1502" s="261" t="s">
        <v>109</v>
      </c>
      <c r="D1502" s="261" t="s">
        <v>3488</v>
      </c>
      <c r="E1502" s="261" t="s">
        <v>2728</v>
      </c>
      <c r="F1502" s="261"/>
      <c r="G1502" s="262" t="s">
        <v>168</v>
      </c>
      <c r="H1502" s="263" t="n">
        <v>1</v>
      </c>
      <c r="I1502" s="264" t="n">
        <v>14.88</v>
      </c>
      <c r="J1502" s="265" t="n">
        <v>14.88</v>
      </c>
    </row>
    <row r="1503" customFormat="false" ht="38.25" hidden="false" customHeight="true" outlineLevel="0" collapsed="false">
      <c r="A1503" s="259" t="s">
        <v>2725</v>
      </c>
      <c r="B1503" s="260" t="s">
        <v>3484</v>
      </c>
      <c r="C1503" s="261" t="s">
        <v>109</v>
      </c>
      <c r="D1503" s="261" t="s">
        <v>3485</v>
      </c>
      <c r="E1503" s="261" t="s">
        <v>2728</v>
      </c>
      <c r="F1503" s="261"/>
      <c r="G1503" s="262" t="s">
        <v>168</v>
      </c>
      <c r="H1503" s="263" t="n">
        <v>2</v>
      </c>
      <c r="I1503" s="264" t="n">
        <v>0.12</v>
      </c>
      <c r="J1503" s="265" t="n">
        <v>0.24</v>
      </c>
    </row>
    <row r="1504" customFormat="false" ht="15" hidden="false" customHeight="false" outlineLevel="0" collapsed="false">
      <c r="A1504" s="266"/>
      <c r="B1504" s="267"/>
      <c r="C1504" s="267"/>
      <c r="D1504" s="267"/>
      <c r="E1504" s="267" t="s">
        <v>2748</v>
      </c>
      <c r="F1504" s="268" t="n">
        <v>13.69</v>
      </c>
      <c r="G1504" s="267" t="s">
        <v>2749</v>
      </c>
      <c r="H1504" s="268" t="n">
        <v>0</v>
      </c>
      <c r="I1504" s="267" t="s">
        <v>2750</v>
      </c>
      <c r="J1504" s="269" t="n">
        <v>13.69</v>
      </c>
    </row>
    <row r="1505" customFormat="false" ht="25.5" hidden="false" customHeight="true" outlineLevel="0" collapsed="false">
      <c r="A1505" s="266"/>
      <c r="B1505" s="267"/>
      <c r="C1505" s="267"/>
      <c r="D1505" s="267"/>
      <c r="E1505" s="267" t="s">
        <v>2751</v>
      </c>
      <c r="F1505" s="268" t="n">
        <v>9.54</v>
      </c>
      <c r="G1505" s="267"/>
      <c r="H1505" s="267" t="s">
        <v>2752</v>
      </c>
      <c r="I1505" s="267"/>
      <c r="J1505" s="269" t="n">
        <v>45.08</v>
      </c>
    </row>
    <row r="1506" customFormat="false" ht="15" hidden="false" customHeight="true" outlineLevel="0" collapsed="false">
      <c r="A1506" s="270" t="s">
        <v>2753</v>
      </c>
      <c r="B1506" s="270"/>
      <c r="C1506" s="270"/>
      <c r="D1506" s="270"/>
      <c r="E1506" s="270"/>
      <c r="F1506" s="270"/>
      <c r="G1506" s="270"/>
      <c r="H1506" s="270"/>
      <c r="I1506" s="270"/>
      <c r="J1506" s="270"/>
    </row>
    <row r="1507" customFormat="false" ht="15.75" hidden="false" customHeight="true" outlineLevel="0" collapsed="false">
      <c r="A1507" s="271" t="s">
        <v>3489</v>
      </c>
      <c r="B1507" s="271"/>
      <c r="C1507" s="271"/>
      <c r="D1507" s="271"/>
      <c r="E1507" s="271"/>
      <c r="F1507" s="271"/>
      <c r="G1507" s="271"/>
      <c r="H1507" s="271"/>
      <c r="I1507" s="271"/>
      <c r="J1507" s="271"/>
    </row>
    <row r="1508" customFormat="false" ht="15.75" hidden="false" customHeight="false" outlineLevel="0" collapsed="false">
      <c r="A1508" s="272"/>
      <c r="B1508" s="273"/>
      <c r="C1508" s="273"/>
      <c r="D1508" s="273"/>
      <c r="E1508" s="273"/>
      <c r="F1508" s="273"/>
      <c r="G1508" s="273"/>
      <c r="H1508" s="273"/>
      <c r="I1508" s="273"/>
      <c r="J1508" s="274"/>
    </row>
    <row r="1509" customFormat="false" ht="51" hidden="false" customHeight="true" outlineLevel="0" collapsed="false">
      <c r="A1509" s="275" t="s">
        <v>2723</v>
      </c>
      <c r="B1509" s="276" t="s">
        <v>1402</v>
      </c>
      <c r="C1509" s="277" t="s">
        <v>203</v>
      </c>
      <c r="D1509" s="277" t="s">
        <v>1403</v>
      </c>
      <c r="E1509" s="277" t="s">
        <v>2874</v>
      </c>
      <c r="F1509" s="277"/>
      <c r="G1509" s="278" t="s">
        <v>168</v>
      </c>
      <c r="H1509" s="279" t="n">
        <v>1</v>
      </c>
      <c r="I1509" s="280" t="n">
        <v>47.31</v>
      </c>
      <c r="J1509" s="281" t="n">
        <v>47.31</v>
      </c>
    </row>
    <row r="1510" customFormat="false" ht="25.5" hidden="false" customHeight="true" outlineLevel="0" collapsed="false">
      <c r="A1510" s="282" t="s">
        <v>2769</v>
      </c>
      <c r="B1510" s="283" t="s">
        <v>2889</v>
      </c>
      <c r="C1510" s="284" t="s">
        <v>109</v>
      </c>
      <c r="D1510" s="284" t="s">
        <v>2890</v>
      </c>
      <c r="E1510" s="284" t="s">
        <v>2768</v>
      </c>
      <c r="F1510" s="284"/>
      <c r="G1510" s="285" t="s">
        <v>2798</v>
      </c>
      <c r="H1510" s="286" t="n">
        <v>0.5971</v>
      </c>
      <c r="I1510" s="287" t="n">
        <v>16.75</v>
      </c>
      <c r="J1510" s="288" t="n">
        <v>10</v>
      </c>
    </row>
    <row r="1511" customFormat="false" ht="15" hidden="false" customHeight="true" outlineLevel="0" collapsed="false">
      <c r="A1511" s="282" t="s">
        <v>2769</v>
      </c>
      <c r="B1511" s="283" t="s">
        <v>2884</v>
      </c>
      <c r="C1511" s="284" t="s">
        <v>109</v>
      </c>
      <c r="D1511" s="284" t="s">
        <v>2885</v>
      </c>
      <c r="E1511" s="284" t="s">
        <v>2768</v>
      </c>
      <c r="F1511" s="284"/>
      <c r="G1511" s="285" t="s">
        <v>2798</v>
      </c>
      <c r="H1511" s="286" t="n">
        <v>0.5971</v>
      </c>
      <c r="I1511" s="287" t="n">
        <v>21.19</v>
      </c>
      <c r="J1511" s="288" t="n">
        <v>12.65</v>
      </c>
    </row>
    <row r="1512" customFormat="false" ht="25.5" hidden="false" customHeight="true" outlineLevel="0" collapsed="false">
      <c r="A1512" s="259" t="s">
        <v>2725</v>
      </c>
      <c r="B1512" s="260" t="s">
        <v>3490</v>
      </c>
      <c r="C1512" s="261" t="s">
        <v>109</v>
      </c>
      <c r="D1512" s="261" t="s">
        <v>3491</v>
      </c>
      <c r="E1512" s="261" t="s">
        <v>2728</v>
      </c>
      <c r="F1512" s="261"/>
      <c r="G1512" s="262" t="s">
        <v>168</v>
      </c>
      <c r="H1512" s="263" t="n">
        <v>1</v>
      </c>
      <c r="I1512" s="264" t="n">
        <v>24.42</v>
      </c>
      <c r="J1512" s="265" t="n">
        <v>24.42</v>
      </c>
    </row>
    <row r="1513" customFormat="false" ht="38.25" hidden="false" customHeight="true" outlineLevel="0" collapsed="false">
      <c r="A1513" s="259" t="s">
        <v>2725</v>
      </c>
      <c r="B1513" s="260" t="s">
        <v>3484</v>
      </c>
      <c r="C1513" s="261" t="s">
        <v>109</v>
      </c>
      <c r="D1513" s="261" t="s">
        <v>3485</v>
      </c>
      <c r="E1513" s="261" t="s">
        <v>2728</v>
      </c>
      <c r="F1513" s="261"/>
      <c r="G1513" s="262" t="s">
        <v>168</v>
      </c>
      <c r="H1513" s="263" t="n">
        <v>2</v>
      </c>
      <c r="I1513" s="264" t="n">
        <v>0.12</v>
      </c>
      <c r="J1513" s="265" t="n">
        <v>0.24</v>
      </c>
    </row>
    <row r="1514" customFormat="false" ht="15" hidden="false" customHeight="false" outlineLevel="0" collapsed="false">
      <c r="A1514" s="266"/>
      <c r="B1514" s="267"/>
      <c r="C1514" s="267"/>
      <c r="D1514" s="267"/>
      <c r="E1514" s="267" t="s">
        <v>2748</v>
      </c>
      <c r="F1514" s="268" t="n">
        <v>15.18</v>
      </c>
      <c r="G1514" s="267" t="s">
        <v>2749</v>
      </c>
      <c r="H1514" s="268" t="n">
        <v>0</v>
      </c>
      <c r="I1514" s="267" t="s">
        <v>2750</v>
      </c>
      <c r="J1514" s="269" t="n">
        <v>15.18</v>
      </c>
    </row>
    <row r="1515" customFormat="false" ht="25.5" hidden="false" customHeight="true" outlineLevel="0" collapsed="false">
      <c r="A1515" s="266"/>
      <c r="B1515" s="267"/>
      <c r="C1515" s="267"/>
      <c r="D1515" s="267"/>
      <c r="E1515" s="267" t="s">
        <v>2751</v>
      </c>
      <c r="F1515" s="268" t="n">
        <v>12.7</v>
      </c>
      <c r="G1515" s="267"/>
      <c r="H1515" s="267" t="s">
        <v>2752</v>
      </c>
      <c r="I1515" s="267"/>
      <c r="J1515" s="269" t="n">
        <v>60.01</v>
      </c>
    </row>
    <row r="1516" customFormat="false" ht="15" hidden="false" customHeight="true" outlineLevel="0" collapsed="false">
      <c r="A1516" s="270" t="s">
        <v>2753</v>
      </c>
      <c r="B1516" s="270"/>
      <c r="C1516" s="270"/>
      <c r="D1516" s="270"/>
      <c r="E1516" s="270"/>
      <c r="F1516" s="270"/>
      <c r="G1516" s="270"/>
      <c r="H1516" s="270"/>
      <c r="I1516" s="270"/>
      <c r="J1516" s="270"/>
    </row>
    <row r="1517" customFormat="false" ht="15.75" hidden="false" customHeight="true" outlineLevel="0" collapsed="false">
      <c r="A1517" s="271" t="s">
        <v>3492</v>
      </c>
      <c r="B1517" s="271"/>
      <c r="C1517" s="271"/>
      <c r="D1517" s="271"/>
      <c r="E1517" s="271"/>
      <c r="F1517" s="271"/>
      <c r="G1517" s="271"/>
      <c r="H1517" s="271"/>
      <c r="I1517" s="271"/>
      <c r="J1517" s="271"/>
    </row>
    <row r="1518" customFormat="false" ht="15.75" hidden="false" customHeight="false" outlineLevel="0" collapsed="false">
      <c r="A1518" s="272"/>
      <c r="B1518" s="273"/>
      <c r="C1518" s="273"/>
      <c r="D1518" s="273"/>
      <c r="E1518" s="273"/>
      <c r="F1518" s="273"/>
      <c r="G1518" s="273"/>
      <c r="H1518" s="273"/>
      <c r="I1518" s="273"/>
      <c r="J1518" s="274"/>
    </row>
    <row r="1519" customFormat="false" ht="51" hidden="false" customHeight="true" outlineLevel="0" collapsed="false">
      <c r="A1519" s="275" t="s">
        <v>2723</v>
      </c>
      <c r="B1519" s="276" t="s">
        <v>1405</v>
      </c>
      <c r="C1519" s="277" t="s">
        <v>203</v>
      </c>
      <c r="D1519" s="277" t="s">
        <v>1406</v>
      </c>
      <c r="E1519" s="277" t="s">
        <v>2874</v>
      </c>
      <c r="F1519" s="277"/>
      <c r="G1519" s="278" t="s">
        <v>168</v>
      </c>
      <c r="H1519" s="279" t="n">
        <v>1</v>
      </c>
      <c r="I1519" s="280" t="n">
        <v>25.52</v>
      </c>
      <c r="J1519" s="281" t="n">
        <v>25.52</v>
      </c>
    </row>
    <row r="1520" customFormat="false" ht="25.5" hidden="false" customHeight="true" outlineLevel="0" collapsed="false">
      <c r="A1520" s="282" t="s">
        <v>2769</v>
      </c>
      <c r="B1520" s="283" t="s">
        <v>2889</v>
      </c>
      <c r="C1520" s="284" t="s">
        <v>109</v>
      </c>
      <c r="D1520" s="284" t="s">
        <v>2890</v>
      </c>
      <c r="E1520" s="284" t="s">
        <v>2768</v>
      </c>
      <c r="F1520" s="284"/>
      <c r="G1520" s="285" t="s">
        <v>2798</v>
      </c>
      <c r="H1520" s="286" t="n">
        <v>0.4476</v>
      </c>
      <c r="I1520" s="287" t="n">
        <v>16.75</v>
      </c>
      <c r="J1520" s="288" t="n">
        <v>7.49</v>
      </c>
    </row>
    <row r="1521" customFormat="false" ht="15" hidden="false" customHeight="true" outlineLevel="0" collapsed="false">
      <c r="A1521" s="282" t="s">
        <v>2769</v>
      </c>
      <c r="B1521" s="283" t="s">
        <v>2884</v>
      </c>
      <c r="C1521" s="284" t="s">
        <v>109</v>
      </c>
      <c r="D1521" s="284" t="s">
        <v>2885</v>
      </c>
      <c r="E1521" s="284" t="s">
        <v>2768</v>
      </c>
      <c r="F1521" s="284"/>
      <c r="G1521" s="285" t="s">
        <v>2798</v>
      </c>
      <c r="H1521" s="286" t="n">
        <v>0.4476</v>
      </c>
      <c r="I1521" s="287" t="n">
        <v>21.19</v>
      </c>
      <c r="J1521" s="288" t="n">
        <v>9.48</v>
      </c>
    </row>
    <row r="1522" customFormat="false" ht="38.25" hidden="false" customHeight="true" outlineLevel="0" collapsed="false">
      <c r="A1522" s="259" t="s">
        <v>2725</v>
      </c>
      <c r="B1522" s="260" t="s">
        <v>3484</v>
      </c>
      <c r="C1522" s="261" t="s">
        <v>109</v>
      </c>
      <c r="D1522" s="261" t="s">
        <v>3485</v>
      </c>
      <c r="E1522" s="261" t="s">
        <v>2728</v>
      </c>
      <c r="F1522" s="261"/>
      <c r="G1522" s="262" t="s">
        <v>168</v>
      </c>
      <c r="H1522" s="263" t="n">
        <v>2</v>
      </c>
      <c r="I1522" s="264" t="n">
        <v>0.12</v>
      </c>
      <c r="J1522" s="265" t="n">
        <v>0.24</v>
      </c>
    </row>
    <row r="1523" customFormat="false" ht="15" hidden="false" customHeight="true" outlineLevel="0" collapsed="false">
      <c r="A1523" s="259" t="s">
        <v>2725</v>
      </c>
      <c r="B1523" s="260" t="s">
        <v>3493</v>
      </c>
      <c r="C1523" s="261" t="s">
        <v>109</v>
      </c>
      <c r="D1523" s="261" t="s">
        <v>3494</v>
      </c>
      <c r="E1523" s="261" t="s">
        <v>2728</v>
      </c>
      <c r="F1523" s="261"/>
      <c r="G1523" s="262" t="s">
        <v>168</v>
      </c>
      <c r="H1523" s="263" t="n">
        <v>1</v>
      </c>
      <c r="I1523" s="264" t="n">
        <v>8.31</v>
      </c>
      <c r="J1523" s="265" t="n">
        <v>8.31</v>
      </c>
    </row>
    <row r="1524" customFormat="false" ht="15" hidden="false" customHeight="false" outlineLevel="0" collapsed="false">
      <c r="A1524" s="266"/>
      <c r="B1524" s="267"/>
      <c r="C1524" s="267"/>
      <c r="D1524" s="267"/>
      <c r="E1524" s="267" t="s">
        <v>2748</v>
      </c>
      <c r="F1524" s="268" t="n">
        <v>11.37</v>
      </c>
      <c r="G1524" s="267" t="s">
        <v>2749</v>
      </c>
      <c r="H1524" s="268" t="n">
        <v>0</v>
      </c>
      <c r="I1524" s="267" t="s">
        <v>2750</v>
      </c>
      <c r="J1524" s="269" t="n">
        <v>11.37</v>
      </c>
    </row>
    <row r="1525" customFormat="false" ht="25.5" hidden="false" customHeight="true" outlineLevel="0" collapsed="false">
      <c r="A1525" s="266"/>
      <c r="B1525" s="267"/>
      <c r="C1525" s="267"/>
      <c r="D1525" s="267"/>
      <c r="E1525" s="267" t="s">
        <v>2751</v>
      </c>
      <c r="F1525" s="268" t="n">
        <v>6.85</v>
      </c>
      <c r="G1525" s="267"/>
      <c r="H1525" s="267" t="s">
        <v>2752</v>
      </c>
      <c r="I1525" s="267"/>
      <c r="J1525" s="269" t="n">
        <v>32.37</v>
      </c>
    </row>
    <row r="1526" customFormat="false" ht="15" hidden="false" customHeight="true" outlineLevel="0" collapsed="false">
      <c r="A1526" s="270" t="s">
        <v>2753</v>
      </c>
      <c r="B1526" s="270"/>
      <c r="C1526" s="270"/>
      <c r="D1526" s="270"/>
      <c r="E1526" s="270"/>
      <c r="F1526" s="270"/>
      <c r="G1526" s="270"/>
      <c r="H1526" s="270"/>
      <c r="I1526" s="270"/>
      <c r="J1526" s="270"/>
    </row>
    <row r="1527" customFormat="false" ht="15.75" hidden="false" customHeight="true" outlineLevel="0" collapsed="false">
      <c r="A1527" s="271" t="s">
        <v>3495</v>
      </c>
      <c r="B1527" s="271"/>
      <c r="C1527" s="271"/>
      <c r="D1527" s="271"/>
      <c r="E1527" s="271"/>
      <c r="F1527" s="271"/>
      <c r="G1527" s="271"/>
      <c r="H1527" s="271"/>
      <c r="I1527" s="271"/>
      <c r="J1527" s="271"/>
    </row>
    <row r="1528" customFormat="false" ht="15.75" hidden="false" customHeight="false" outlineLevel="0" collapsed="false">
      <c r="A1528" s="272"/>
      <c r="B1528" s="273"/>
      <c r="C1528" s="273"/>
      <c r="D1528" s="273"/>
      <c r="E1528" s="273"/>
      <c r="F1528" s="273"/>
      <c r="G1528" s="273"/>
      <c r="H1528" s="273"/>
      <c r="I1528" s="273"/>
      <c r="J1528" s="274"/>
    </row>
    <row r="1529" customFormat="false" ht="25.5" hidden="false" customHeight="true" outlineLevel="0" collapsed="false">
      <c r="A1529" s="275" t="s">
        <v>2723</v>
      </c>
      <c r="B1529" s="276" t="s">
        <v>1408</v>
      </c>
      <c r="C1529" s="277" t="s">
        <v>203</v>
      </c>
      <c r="D1529" s="277" t="s">
        <v>1409</v>
      </c>
      <c r="E1529" s="277" t="s">
        <v>2874</v>
      </c>
      <c r="F1529" s="277"/>
      <c r="G1529" s="278" t="s">
        <v>168</v>
      </c>
      <c r="H1529" s="279" t="n">
        <v>1</v>
      </c>
      <c r="I1529" s="280" t="n">
        <v>1.77</v>
      </c>
      <c r="J1529" s="281" t="n">
        <v>1.77</v>
      </c>
    </row>
    <row r="1530" customFormat="false" ht="15" hidden="false" customHeight="true" outlineLevel="0" collapsed="false">
      <c r="A1530" s="282" t="s">
        <v>2769</v>
      </c>
      <c r="B1530" s="283" t="s">
        <v>2884</v>
      </c>
      <c r="C1530" s="284" t="s">
        <v>109</v>
      </c>
      <c r="D1530" s="284" t="s">
        <v>2885</v>
      </c>
      <c r="E1530" s="284" t="s">
        <v>2768</v>
      </c>
      <c r="F1530" s="284"/>
      <c r="G1530" s="285" t="s">
        <v>2798</v>
      </c>
      <c r="H1530" s="286" t="n">
        <v>0.05</v>
      </c>
      <c r="I1530" s="287" t="n">
        <v>21.19</v>
      </c>
      <c r="J1530" s="288" t="n">
        <v>1.05</v>
      </c>
    </row>
    <row r="1531" customFormat="false" ht="15" hidden="false" customHeight="true" outlineLevel="0" collapsed="false">
      <c r="A1531" s="259" t="s">
        <v>2725</v>
      </c>
      <c r="B1531" s="260" t="s">
        <v>3496</v>
      </c>
      <c r="C1531" s="261" t="s">
        <v>65</v>
      </c>
      <c r="D1531" s="261" t="s">
        <v>3497</v>
      </c>
      <c r="E1531" s="261" t="s">
        <v>2728</v>
      </c>
      <c r="F1531" s="261"/>
      <c r="G1531" s="262" t="s">
        <v>168</v>
      </c>
      <c r="H1531" s="263" t="n">
        <v>1</v>
      </c>
      <c r="I1531" s="264" t="n">
        <v>0.72</v>
      </c>
      <c r="J1531" s="265" t="n">
        <v>0.72</v>
      </c>
    </row>
    <row r="1532" customFormat="false" ht="15" hidden="false" customHeight="false" outlineLevel="0" collapsed="false">
      <c r="A1532" s="266"/>
      <c r="B1532" s="267"/>
      <c r="C1532" s="267"/>
      <c r="D1532" s="267"/>
      <c r="E1532" s="267" t="s">
        <v>2748</v>
      </c>
      <c r="F1532" s="268" t="n">
        <v>0.74</v>
      </c>
      <c r="G1532" s="267" t="s">
        <v>2749</v>
      </c>
      <c r="H1532" s="268" t="n">
        <v>0</v>
      </c>
      <c r="I1532" s="267" t="s">
        <v>2750</v>
      </c>
      <c r="J1532" s="269" t="n">
        <v>0.74</v>
      </c>
    </row>
    <row r="1533" customFormat="false" ht="26.25" hidden="false" customHeight="true" outlineLevel="0" collapsed="false">
      <c r="A1533" s="266"/>
      <c r="B1533" s="267"/>
      <c r="C1533" s="267"/>
      <c r="D1533" s="267"/>
      <c r="E1533" s="267" t="s">
        <v>2751</v>
      </c>
      <c r="F1533" s="268" t="n">
        <v>0.47</v>
      </c>
      <c r="G1533" s="267"/>
      <c r="H1533" s="267" t="s">
        <v>2752</v>
      </c>
      <c r="I1533" s="267"/>
      <c r="J1533" s="269" t="n">
        <v>2.24</v>
      </c>
    </row>
    <row r="1534" customFormat="false" ht="15.75" hidden="false" customHeight="false" outlineLevel="0" collapsed="false">
      <c r="A1534" s="272"/>
      <c r="B1534" s="273"/>
      <c r="C1534" s="273"/>
      <c r="D1534" s="273"/>
      <c r="E1534" s="273"/>
      <c r="F1534" s="273"/>
      <c r="G1534" s="273"/>
      <c r="H1534" s="273"/>
      <c r="I1534" s="273"/>
      <c r="J1534" s="274"/>
    </row>
    <row r="1535" customFormat="false" ht="25.5" hidden="false" customHeight="true" outlineLevel="0" collapsed="false">
      <c r="A1535" s="275" t="s">
        <v>2723</v>
      </c>
      <c r="B1535" s="276" t="s">
        <v>1411</v>
      </c>
      <c r="C1535" s="277" t="s">
        <v>203</v>
      </c>
      <c r="D1535" s="277" t="s">
        <v>1412</v>
      </c>
      <c r="E1535" s="277" t="s">
        <v>3498</v>
      </c>
      <c r="F1535" s="277"/>
      <c r="G1535" s="278" t="s">
        <v>168</v>
      </c>
      <c r="H1535" s="279" t="n">
        <v>1</v>
      </c>
      <c r="I1535" s="280" t="n">
        <v>59.26</v>
      </c>
      <c r="J1535" s="281" t="n">
        <v>59.26</v>
      </c>
    </row>
    <row r="1536" customFormat="false" ht="25.5" hidden="false" customHeight="true" outlineLevel="0" collapsed="false">
      <c r="A1536" s="282" t="s">
        <v>2769</v>
      </c>
      <c r="B1536" s="283" t="s">
        <v>2889</v>
      </c>
      <c r="C1536" s="284" t="s">
        <v>109</v>
      </c>
      <c r="D1536" s="284" t="s">
        <v>2890</v>
      </c>
      <c r="E1536" s="284" t="s">
        <v>2768</v>
      </c>
      <c r="F1536" s="284"/>
      <c r="G1536" s="285" t="s">
        <v>2798</v>
      </c>
      <c r="H1536" s="286" t="n">
        <v>1.25</v>
      </c>
      <c r="I1536" s="287" t="n">
        <v>16.75</v>
      </c>
      <c r="J1536" s="288" t="n">
        <v>20.93</v>
      </c>
    </row>
    <row r="1537" customFormat="false" ht="15" hidden="false" customHeight="true" outlineLevel="0" collapsed="false">
      <c r="A1537" s="282" t="s">
        <v>2769</v>
      </c>
      <c r="B1537" s="283" t="s">
        <v>2884</v>
      </c>
      <c r="C1537" s="284" t="s">
        <v>109</v>
      </c>
      <c r="D1537" s="284" t="s">
        <v>2885</v>
      </c>
      <c r="E1537" s="284" t="s">
        <v>2768</v>
      </c>
      <c r="F1537" s="284"/>
      <c r="G1537" s="285" t="s">
        <v>2798</v>
      </c>
      <c r="H1537" s="286" t="n">
        <v>1.25</v>
      </c>
      <c r="I1537" s="287" t="n">
        <v>21.19</v>
      </c>
      <c r="J1537" s="288" t="n">
        <v>26.48</v>
      </c>
    </row>
    <row r="1538" customFormat="false" ht="38.25" hidden="false" customHeight="true" outlineLevel="0" collapsed="false">
      <c r="A1538" s="259" t="s">
        <v>2725</v>
      </c>
      <c r="B1538" s="260" t="s">
        <v>3499</v>
      </c>
      <c r="C1538" s="261" t="s">
        <v>109</v>
      </c>
      <c r="D1538" s="261" t="s">
        <v>3500</v>
      </c>
      <c r="E1538" s="261" t="s">
        <v>2728</v>
      </c>
      <c r="F1538" s="261"/>
      <c r="G1538" s="262" t="s">
        <v>168</v>
      </c>
      <c r="H1538" s="263" t="n">
        <v>1</v>
      </c>
      <c r="I1538" s="264" t="n">
        <v>11.85</v>
      </c>
      <c r="J1538" s="265" t="n">
        <v>11.85</v>
      </c>
    </row>
    <row r="1539" customFormat="false" ht="15" hidden="false" customHeight="false" outlineLevel="0" collapsed="false">
      <c r="A1539" s="266"/>
      <c r="B1539" s="267"/>
      <c r="C1539" s="267"/>
      <c r="D1539" s="267"/>
      <c r="E1539" s="267" t="s">
        <v>2748</v>
      </c>
      <c r="F1539" s="268" t="n">
        <v>31.79</v>
      </c>
      <c r="G1539" s="267" t="s">
        <v>2749</v>
      </c>
      <c r="H1539" s="268" t="n">
        <v>0</v>
      </c>
      <c r="I1539" s="267" t="s">
        <v>2750</v>
      </c>
      <c r="J1539" s="269" t="n">
        <v>31.79</v>
      </c>
    </row>
    <row r="1540" customFormat="false" ht="25.5" hidden="false" customHeight="true" outlineLevel="0" collapsed="false">
      <c r="A1540" s="266"/>
      <c r="B1540" s="267"/>
      <c r="C1540" s="267"/>
      <c r="D1540" s="267"/>
      <c r="E1540" s="267" t="s">
        <v>2751</v>
      </c>
      <c r="F1540" s="268" t="n">
        <v>15.91</v>
      </c>
      <c r="G1540" s="267"/>
      <c r="H1540" s="267" t="s">
        <v>2752</v>
      </c>
      <c r="I1540" s="267"/>
      <c r="J1540" s="269" t="n">
        <v>75.17</v>
      </c>
    </row>
    <row r="1541" customFormat="false" ht="15" hidden="false" customHeight="true" outlineLevel="0" collapsed="false">
      <c r="A1541" s="270" t="s">
        <v>2753</v>
      </c>
      <c r="B1541" s="270"/>
      <c r="C1541" s="270"/>
      <c r="D1541" s="270"/>
      <c r="E1541" s="270"/>
      <c r="F1541" s="270"/>
      <c r="G1541" s="270"/>
      <c r="H1541" s="270"/>
      <c r="I1541" s="270"/>
      <c r="J1541" s="270"/>
    </row>
    <row r="1542" customFormat="false" ht="15.75" hidden="false" customHeight="true" outlineLevel="0" collapsed="false">
      <c r="A1542" s="271" t="s">
        <v>3501</v>
      </c>
      <c r="B1542" s="271"/>
      <c r="C1542" s="271"/>
      <c r="D1542" s="271"/>
      <c r="E1542" s="271"/>
      <c r="F1542" s="271"/>
      <c r="G1542" s="271"/>
      <c r="H1542" s="271"/>
      <c r="I1542" s="271"/>
      <c r="J1542" s="271"/>
    </row>
    <row r="1543" customFormat="false" ht="15.75" hidden="false" customHeight="false" outlineLevel="0" collapsed="false">
      <c r="A1543" s="272"/>
      <c r="B1543" s="273"/>
      <c r="C1543" s="273"/>
      <c r="D1543" s="273"/>
      <c r="E1543" s="273"/>
      <c r="F1543" s="273"/>
      <c r="G1543" s="273"/>
      <c r="H1543" s="273"/>
      <c r="I1543" s="273"/>
      <c r="J1543" s="274"/>
    </row>
    <row r="1544" customFormat="false" ht="25.5" hidden="false" customHeight="true" outlineLevel="0" collapsed="false">
      <c r="A1544" s="275" t="s">
        <v>2723</v>
      </c>
      <c r="B1544" s="276" t="s">
        <v>1414</v>
      </c>
      <c r="C1544" s="277" t="s">
        <v>203</v>
      </c>
      <c r="D1544" s="277" t="s">
        <v>1415</v>
      </c>
      <c r="E1544" s="277" t="s">
        <v>2874</v>
      </c>
      <c r="F1544" s="277"/>
      <c r="G1544" s="278" t="s">
        <v>168</v>
      </c>
      <c r="H1544" s="279" t="n">
        <v>1</v>
      </c>
      <c r="I1544" s="280" t="n">
        <v>89.49</v>
      </c>
      <c r="J1544" s="281" t="n">
        <v>89.49</v>
      </c>
    </row>
    <row r="1545" customFormat="false" ht="25.5" hidden="false" customHeight="true" outlineLevel="0" collapsed="false">
      <c r="A1545" s="282" t="s">
        <v>2769</v>
      </c>
      <c r="B1545" s="283" t="s">
        <v>2889</v>
      </c>
      <c r="C1545" s="284" t="s">
        <v>109</v>
      </c>
      <c r="D1545" s="284" t="s">
        <v>2890</v>
      </c>
      <c r="E1545" s="284" t="s">
        <v>2768</v>
      </c>
      <c r="F1545" s="284"/>
      <c r="G1545" s="285" t="s">
        <v>2798</v>
      </c>
      <c r="H1545" s="286" t="n">
        <v>1.25</v>
      </c>
      <c r="I1545" s="287" t="n">
        <v>16.75</v>
      </c>
      <c r="J1545" s="288" t="n">
        <v>20.93</v>
      </c>
    </row>
    <row r="1546" customFormat="false" ht="15" hidden="false" customHeight="true" outlineLevel="0" collapsed="false">
      <c r="A1546" s="282" t="s">
        <v>2769</v>
      </c>
      <c r="B1546" s="283" t="s">
        <v>2884</v>
      </c>
      <c r="C1546" s="284" t="s">
        <v>109</v>
      </c>
      <c r="D1546" s="284" t="s">
        <v>2885</v>
      </c>
      <c r="E1546" s="284" t="s">
        <v>2768</v>
      </c>
      <c r="F1546" s="284"/>
      <c r="G1546" s="285" t="s">
        <v>2798</v>
      </c>
      <c r="H1546" s="286" t="n">
        <v>1.25</v>
      </c>
      <c r="I1546" s="287" t="n">
        <v>21.19</v>
      </c>
      <c r="J1546" s="288" t="n">
        <v>26.48</v>
      </c>
    </row>
    <row r="1547" customFormat="false" ht="38.25" hidden="false" customHeight="true" outlineLevel="0" collapsed="false">
      <c r="A1547" s="259" t="s">
        <v>2725</v>
      </c>
      <c r="B1547" s="260" t="s">
        <v>3502</v>
      </c>
      <c r="C1547" s="261" t="s">
        <v>2892</v>
      </c>
      <c r="D1547" s="261" t="s">
        <v>3503</v>
      </c>
      <c r="E1547" s="261" t="s">
        <v>2728</v>
      </c>
      <c r="F1547" s="261"/>
      <c r="G1547" s="262" t="s">
        <v>2894</v>
      </c>
      <c r="H1547" s="263" t="n">
        <v>1</v>
      </c>
      <c r="I1547" s="264" t="n">
        <v>42.08</v>
      </c>
      <c r="J1547" s="265" t="n">
        <v>42.08</v>
      </c>
    </row>
    <row r="1548" customFormat="false" ht="15" hidden="false" customHeight="false" outlineLevel="0" collapsed="false">
      <c r="A1548" s="266"/>
      <c r="B1548" s="267"/>
      <c r="C1548" s="267"/>
      <c r="D1548" s="267"/>
      <c r="E1548" s="267" t="s">
        <v>2748</v>
      </c>
      <c r="F1548" s="268" t="n">
        <v>31.79</v>
      </c>
      <c r="G1548" s="267" t="s">
        <v>2749</v>
      </c>
      <c r="H1548" s="268" t="n">
        <v>0</v>
      </c>
      <c r="I1548" s="267" t="s">
        <v>2750</v>
      </c>
      <c r="J1548" s="269" t="n">
        <v>31.79</v>
      </c>
    </row>
    <row r="1549" customFormat="false" ht="25.5" hidden="false" customHeight="true" outlineLevel="0" collapsed="false">
      <c r="A1549" s="266"/>
      <c r="B1549" s="267"/>
      <c r="C1549" s="267"/>
      <c r="D1549" s="267"/>
      <c r="E1549" s="267" t="s">
        <v>2751</v>
      </c>
      <c r="F1549" s="268" t="n">
        <v>24.03</v>
      </c>
      <c r="G1549" s="267"/>
      <c r="H1549" s="267" t="s">
        <v>2752</v>
      </c>
      <c r="I1549" s="267"/>
      <c r="J1549" s="269" t="n">
        <v>113.52</v>
      </c>
    </row>
    <row r="1550" customFormat="false" ht="15" hidden="false" customHeight="true" outlineLevel="0" collapsed="false">
      <c r="A1550" s="270" t="s">
        <v>2753</v>
      </c>
      <c r="B1550" s="270"/>
      <c r="C1550" s="270"/>
      <c r="D1550" s="270"/>
      <c r="E1550" s="270"/>
      <c r="F1550" s="270"/>
      <c r="G1550" s="270"/>
      <c r="H1550" s="270"/>
      <c r="I1550" s="270"/>
      <c r="J1550" s="270"/>
    </row>
    <row r="1551" customFormat="false" ht="15.75" hidden="false" customHeight="true" outlineLevel="0" collapsed="false">
      <c r="A1551" s="271" t="s">
        <v>3504</v>
      </c>
      <c r="B1551" s="271"/>
      <c r="C1551" s="271"/>
      <c r="D1551" s="271"/>
      <c r="E1551" s="271"/>
      <c r="F1551" s="271"/>
      <c r="G1551" s="271"/>
      <c r="H1551" s="271"/>
      <c r="I1551" s="271"/>
      <c r="J1551" s="271"/>
    </row>
    <row r="1552" customFormat="false" ht="15.75" hidden="false" customHeight="false" outlineLevel="0" collapsed="false">
      <c r="A1552" s="272"/>
      <c r="B1552" s="273"/>
      <c r="C1552" s="273"/>
      <c r="D1552" s="273"/>
      <c r="E1552" s="273"/>
      <c r="F1552" s="273"/>
      <c r="G1552" s="273"/>
      <c r="H1552" s="273"/>
      <c r="I1552" s="273"/>
      <c r="J1552" s="274"/>
    </row>
    <row r="1553" customFormat="false" ht="25.5" hidden="false" customHeight="true" outlineLevel="0" collapsed="false">
      <c r="A1553" s="275" t="s">
        <v>2723</v>
      </c>
      <c r="B1553" s="276" t="s">
        <v>1421</v>
      </c>
      <c r="C1553" s="277" t="s">
        <v>203</v>
      </c>
      <c r="D1553" s="277" t="s">
        <v>1422</v>
      </c>
      <c r="E1553" s="277" t="s">
        <v>3498</v>
      </c>
      <c r="F1553" s="277"/>
      <c r="G1553" s="278" t="s">
        <v>168</v>
      </c>
      <c r="H1553" s="279" t="n">
        <v>1</v>
      </c>
      <c r="I1553" s="280" t="n">
        <v>3.38</v>
      </c>
      <c r="J1553" s="281" t="n">
        <v>3.38</v>
      </c>
    </row>
    <row r="1554" customFormat="false" ht="25.5" hidden="false" customHeight="true" outlineLevel="0" collapsed="false">
      <c r="A1554" s="282" t="s">
        <v>2769</v>
      </c>
      <c r="B1554" s="283" t="s">
        <v>2889</v>
      </c>
      <c r="C1554" s="284" t="s">
        <v>109</v>
      </c>
      <c r="D1554" s="284" t="s">
        <v>2890</v>
      </c>
      <c r="E1554" s="284" t="s">
        <v>2768</v>
      </c>
      <c r="F1554" s="284"/>
      <c r="G1554" s="285" t="s">
        <v>2798</v>
      </c>
      <c r="H1554" s="286" t="n">
        <v>0.05</v>
      </c>
      <c r="I1554" s="287" t="n">
        <v>16.75</v>
      </c>
      <c r="J1554" s="288" t="n">
        <v>0.83</v>
      </c>
    </row>
    <row r="1555" customFormat="false" ht="15" hidden="false" customHeight="true" outlineLevel="0" collapsed="false">
      <c r="A1555" s="282" t="s">
        <v>2769</v>
      </c>
      <c r="B1555" s="283" t="s">
        <v>2884</v>
      </c>
      <c r="C1555" s="284" t="s">
        <v>109</v>
      </c>
      <c r="D1555" s="284" t="s">
        <v>2885</v>
      </c>
      <c r="E1555" s="284" t="s">
        <v>2768</v>
      </c>
      <c r="F1555" s="284"/>
      <c r="G1555" s="285" t="s">
        <v>2798</v>
      </c>
      <c r="H1555" s="286" t="n">
        <v>0.05</v>
      </c>
      <c r="I1555" s="287" t="n">
        <v>21.19</v>
      </c>
      <c r="J1555" s="288" t="n">
        <v>1.05</v>
      </c>
    </row>
    <row r="1556" customFormat="false" ht="25.5" hidden="false" customHeight="true" outlineLevel="0" collapsed="false">
      <c r="A1556" s="259" t="s">
        <v>2725</v>
      </c>
      <c r="B1556" s="260" t="s">
        <v>3505</v>
      </c>
      <c r="C1556" s="261" t="s">
        <v>2912</v>
      </c>
      <c r="D1556" s="261" t="s">
        <v>3506</v>
      </c>
      <c r="E1556" s="261" t="s">
        <v>2728</v>
      </c>
      <c r="F1556" s="261"/>
      <c r="G1556" s="262" t="s">
        <v>2732</v>
      </c>
      <c r="H1556" s="263" t="n">
        <v>1</v>
      </c>
      <c r="I1556" s="264" t="n">
        <v>1.5</v>
      </c>
      <c r="J1556" s="265" t="n">
        <v>1.5</v>
      </c>
    </row>
    <row r="1557" customFormat="false" ht="15" hidden="false" customHeight="false" outlineLevel="0" collapsed="false">
      <c r="A1557" s="266"/>
      <c r="B1557" s="267"/>
      <c r="C1557" s="267"/>
      <c r="D1557" s="267"/>
      <c r="E1557" s="267" t="s">
        <v>2748</v>
      </c>
      <c r="F1557" s="268" t="n">
        <v>1.26</v>
      </c>
      <c r="G1557" s="267" t="s">
        <v>2749</v>
      </c>
      <c r="H1557" s="268" t="n">
        <v>0</v>
      </c>
      <c r="I1557" s="267" t="s">
        <v>2750</v>
      </c>
      <c r="J1557" s="269" t="n">
        <v>1.26</v>
      </c>
    </row>
    <row r="1558" customFormat="false" ht="25.5" hidden="false" customHeight="true" outlineLevel="0" collapsed="false">
      <c r="A1558" s="266"/>
      <c r="B1558" s="267"/>
      <c r="C1558" s="267"/>
      <c r="D1558" s="267"/>
      <c r="E1558" s="267" t="s">
        <v>2751</v>
      </c>
      <c r="F1558" s="268" t="n">
        <v>0.9</v>
      </c>
      <c r="G1558" s="267"/>
      <c r="H1558" s="267" t="s">
        <v>2752</v>
      </c>
      <c r="I1558" s="267"/>
      <c r="J1558" s="269" t="n">
        <v>4.28</v>
      </c>
    </row>
    <row r="1559" customFormat="false" ht="15" hidden="false" customHeight="true" outlineLevel="0" collapsed="false">
      <c r="A1559" s="270" t="s">
        <v>2753</v>
      </c>
      <c r="B1559" s="270"/>
      <c r="C1559" s="270"/>
      <c r="D1559" s="270"/>
      <c r="E1559" s="270"/>
      <c r="F1559" s="270"/>
      <c r="G1559" s="270"/>
      <c r="H1559" s="270"/>
      <c r="I1559" s="270"/>
      <c r="J1559" s="270"/>
    </row>
    <row r="1560" customFormat="false" ht="15.75" hidden="false" customHeight="true" outlineLevel="0" collapsed="false">
      <c r="A1560" s="271" t="s">
        <v>3507</v>
      </c>
      <c r="B1560" s="271"/>
      <c r="C1560" s="271"/>
      <c r="D1560" s="271"/>
      <c r="E1560" s="271"/>
      <c r="F1560" s="271"/>
      <c r="G1560" s="271"/>
      <c r="H1560" s="271"/>
      <c r="I1560" s="271"/>
      <c r="J1560" s="271"/>
    </row>
    <row r="1561" customFormat="false" ht="15.75" hidden="false" customHeight="false" outlineLevel="0" collapsed="false">
      <c r="A1561" s="272"/>
      <c r="B1561" s="273"/>
      <c r="C1561" s="273"/>
      <c r="D1561" s="273"/>
      <c r="E1561" s="273"/>
      <c r="F1561" s="273"/>
      <c r="G1561" s="273"/>
      <c r="H1561" s="273"/>
      <c r="I1561" s="273"/>
      <c r="J1561" s="274"/>
    </row>
    <row r="1562" customFormat="false" ht="25.5" hidden="false" customHeight="true" outlineLevel="0" collapsed="false">
      <c r="A1562" s="275" t="s">
        <v>2723</v>
      </c>
      <c r="B1562" s="276" t="s">
        <v>1424</v>
      </c>
      <c r="C1562" s="277" t="s">
        <v>203</v>
      </c>
      <c r="D1562" s="277" t="s">
        <v>1425</v>
      </c>
      <c r="E1562" s="277" t="s">
        <v>3498</v>
      </c>
      <c r="F1562" s="277"/>
      <c r="G1562" s="278" t="s">
        <v>168</v>
      </c>
      <c r="H1562" s="279" t="n">
        <v>1</v>
      </c>
      <c r="I1562" s="280" t="n">
        <v>3030.5</v>
      </c>
      <c r="J1562" s="281" t="n">
        <v>3030.5</v>
      </c>
    </row>
    <row r="1563" customFormat="false" ht="25.5" hidden="false" customHeight="true" outlineLevel="0" collapsed="false">
      <c r="A1563" s="282" t="s">
        <v>2769</v>
      </c>
      <c r="B1563" s="283" t="s">
        <v>3508</v>
      </c>
      <c r="C1563" s="284" t="s">
        <v>109</v>
      </c>
      <c r="D1563" s="284" t="s">
        <v>3509</v>
      </c>
      <c r="E1563" s="284" t="s">
        <v>2768</v>
      </c>
      <c r="F1563" s="284"/>
      <c r="G1563" s="285" t="s">
        <v>2798</v>
      </c>
      <c r="H1563" s="286" t="n">
        <v>1.205</v>
      </c>
      <c r="I1563" s="287" t="n">
        <v>25.55</v>
      </c>
      <c r="J1563" s="288" t="n">
        <v>30.78</v>
      </c>
    </row>
    <row r="1564" customFormat="false" ht="25.5" hidden="false" customHeight="true" outlineLevel="0" collapsed="false">
      <c r="A1564" s="282" t="s">
        <v>2769</v>
      </c>
      <c r="B1564" s="283" t="s">
        <v>2906</v>
      </c>
      <c r="C1564" s="284" t="s">
        <v>109</v>
      </c>
      <c r="D1564" s="284" t="s">
        <v>2907</v>
      </c>
      <c r="E1564" s="284" t="s">
        <v>2768</v>
      </c>
      <c r="F1564" s="284"/>
      <c r="G1564" s="285" t="s">
        <v>2798</v>
      </c>
      <c r="H1564" s="286" t="n">
        <v>1.205</v>
      </c>
      <c r="I1564" s="287" t="n">
        <v>17.42</v>
      </c>
      <c r="J1564" s="288" t="n">
        <v>20.99</v>
      </c>
    </row>
    <row r="1565" customFormat="false" ht="15" hidden="false" customHeight="true" outlineLevel="0" collapsed="false">
      <c r="A1565" s="259" t="s">
        <v>2725</v>
      </c>
      <c r="B1565" s="260" t="s">
        <v>3510</v>
      </c>
      <c r="C1565" s="261" t="s">
        <v>3511</v>
      </c>
      <c r="D1565" s="261" t="s">
        <v>3512</v>
      </c>
      <c r="E1565" s="261" t="s">
        <v>2728</v>
      </c>
      <c r="F1565" s="261"/>
      <c r="G1565" s="262" t="s">
        <v>168</v>
      </c>
      <c r="H1565" s="263" t="n">
        <v>1</v>
      </c>
      <c r="I1565" s="264" t="n">
        <v>2978.73</v>
      </c>
      <c r="J1565" s="265" t="n">
        <v>2978.73</v>
      </c>
    </row>
    <row r="1566" customFormat="false" ht="15" hidden="false" customHeight="false" outlineLevel="0" collapsed="false">
      <c r="A1566" s="266"/>
      <c r="B1566" s="267"/>
      <c r="C1566" s="267"/>
      <c r="D1566" s="267"/>
      <c r="E1566" s="267" t="s">
        <v>2748</v>
      </c>
      <c r="F1566" s="268" t="n">
        <v>36.8</v>
      </c>
      <c r="G1566" s="267" t="s">
        <v>2749</v>
      </c>
      <c r="H1566" s="268" t="n">
        <v>0</v>
      </c>
      <c r="I1566" s="267" t="s">
        <v>2750</v>
      </c>
      <c r="J1566" s="269" t="n">
        <v>36.8</v>
      </c>
    </row>
    <row r="1567" customFormat="false" ht="25.5" hidden="false" customHeight="true" outlineLevel="0" collapsed="false">
      <c r="A1567" s="266"/>
      <c r="B1567" s="267"/>
      <c r="C1567" s="267"/>
      <c r="D1567" s="267"/>
      <c r="E1567" s="267" t="s">
        <v>2751</v>
      </c>
      <c r="F1567" s="268" t="n">
        <v>577.91</v>
      </c>
      <c r="G1567" s="267"/>
      <c r="H1567" s="267" t="s">
        <v>2752</v>
      </c>
      <c r="I1567" s="267"/>
      <c r="J1567" s="269" t="n">
        <v>3608.41</v>
      </c>
    </row>
    <row r="1568" customFormat="false" ht="15" hidden="false" customHeight="true" outlineLevel="0" collapsed="false">
      <c r="A1568" s="270" t="s">
        <v>2753</v>
      </c>
      <c r="B1568" s="270"/>
      <c r="C1568" s="270"/>
      <c r="D1568" s="270"/>
      <c r="E1568" s="270"/>
      <c r="F1568" s="270"/>
      <c r="G1568" s="270"/>
      <c r="H1568" s="270"/>
      <c r="I1568" s="270"/>
      <c r="J1568" s="270"/>
    </row>
    <row r="1569" customFormat="false" ht="15.75" hidden="false" customHeight="true" outlineLevel="0" collapsed="false">
      <c r="A1569" s="271" t="s">
        <v>3513</v>
      </c>
      <c r="B1569" s="271"/>
      <c r="C1569" s="271"/>
      <c r="D1569" s="271"/>
      <c r="E1569" s="271"/>
      <c r="F1569" s="271"/>
      <c r="G1569" s="271"/>
      <c r="H1569" s="271"/>
      <c r="I1569" s="271"/>
      <c r="J1569" s="271"/>
    </row>
    <row r="1570" customFormat="false" ht="15.75" hidden="false" customHeight="false" outlineLevel="0" collapsed="false">
      <c r="A1570" s="272"/>
      <c r="B1570" s="273"/>
      <c r="C1570" s="273"/>
      <c r="D1570" s="273"/>
      <c r="E1570" s="273"/>
      <c r="F1570" s="273"/>
      <c r="G1570" s="273"/>
      <c r="H1570" s="273"/>
      <c r="I1570" s="273"/>
      <c r="J1570" s="274"/>
    </row>
    <row r="1571" customFormat="false" ht="38.25" hidden="false" customHeight="true" outlineLevel="0" collapsed="false">
      <c r="A1571" s="275" t="s">
        <v>2723</v>
      </c>
      <c r="B1571" s="276" t="s">
        <v>1430</v>
      </c>
      <c r="C1571" s="277" t="s">
        <v>203</v>
      </c>
      <c r="D1571" s="277" t="s">
        <v>1431</v>
      </c>
      <c r="E1571" s="277" t="s">
        <v>3498</v>
      </c>
      <c r="F1571" s="277"/>
      <c r="G1571" s="278" t="s">
        <v>168</v>
      </c>
      <c r="H1571" s="279" t="n">
        <v>1</v>
      </c>
      <c r="I1571" s="280" t="n">
        <v>475.5</v>
      </c>
      <c r="J1571" s="281" t="n">
        <v>475.5</v>
      </c>
    </row>
    <row r="1572" customFormat="false" ht="25.5" hidden="false" customHeight="true" outlineLevel="0" collapsed="false">
      <c r="A1572" s="282" t="s">
        <v>2769</v>
      </c>
      <c r="B1572" s="283" t="s">
        <v>2889</v>
      </c>
      <c r="C1572" s="284" t="s">
        <v>109</v>
      </c>
      <c r="D1572" s="284" t="s">
        <v>2890</v>
      </c>
      <c r="E1572" s="284" t="s">
        <v>2768</v>
      </c>
      <c r="F1572" s="284"/>
      <c r="G1572" s="285" t="s">
        <v>2798</v>
      </c>
      <c r="H1572" s="286" t="n">
        <v>0.8</v>
      </c>
      <c r="I1572" s="287" t="n">
        <v>16.75</v>
      </c>
      <c r="J1572" s="288" t="n">
        <v>13.4</v>
      </c>
    </row>
    <row r="1573" customFormat="false" ht="15" hidden="false" customHeight="true" outlineLevel="0" collapsed="false">
      <c r="A1573" s="282" t="s">
        <v>2769</v>
      </c>
      <c r="B1573" s="283" t="s">
        <v>2884</v>
      </c>
      <c r="C1573" s="284" t="s">
        <v>109</v>
      </c>
      <c r="D1573" s="284" t="s">
        <v>2885</v>
      </c>
      <c r="E1573" s="284" t="s">
        <v>2768</v>
      </c>
      <c r="F1573" s="284"/>
      <c r="G1573" s="285" t="s">
        <v>2798</v>
      </c>
      <c r="H1573" s="286" t="n">
        <v>0.8</v>
      </c>
      <c r="I1573" s="287" t="n">
        <v>21.19</v>
      </c>
      <c r="J1573" s="288" t="n">
        <v>16.95</v>
      </c>
    </row>
    <row r="1574" customFormat="false" ht="15" hidden="false" customHeight="true" outlineLevel="0" collapsed="false">
      <c r="A1574" s="259" t="s">
        <v>2725</v>
      </c>
      <c r="B1574" s="260" t="s">
        <v>3514</v>
      </c>
      <c r="C1574" s="261" t="s">
        <v>2730</v>
      </c>
      <c r="D1574" s="261" t="s">
        <v>3515</v>
      </c>
      <c r="E1574" s="261" t="s">
        <v>2728</v>
      </c>
      <c r="F1574" s="261"/>
      <c r="G1574" s="262" t="s">
        <v>2732</v>
      </c>
      <c r="H1574" s="263" t="n">
        <v>1</v>
      </c>
      <c r="I1574" s="264" t="n">
        <v>445.15</v>
      </c>
      <c r="J1574" s="265" t="n">
        <v>445.15</v>
      </c>
    </row>
    <row r="1575" customFormat="false" ht="15" hidden="false" customHeight="false" outlineLevel="0" collapsed="false">
      <c r="A1575" s="266"/>
      <c r="B1575" s="267"/>
      <c r="C1575" s="267"/>
      <c r="D1575" s="267"/>
      <c r="E1575" s="267" t="s">
        <v>2748</v>
      </c>
      <c r="F1575" s="268" t="n">
        <v>20.35</v>
      </c>
      <c r="G1575" s="267" t="s">
        <v>2749</v>
      </c>
      <c r="H1575" s="268" t="n">
        <v>0</v>
      </c>
      <c r="I1575" s="267" t="s">
        <v>2750</v>
      </c>
      <c r="J1575" s="269" t="n">
        <v>20.35</v>
      </c>
    </row>
    <row r="1576" customFormat="false" ht="25.5" hidden="false" customHeight="true" outlineLevel="0" collapsed="false">
      <c r="A1576" s="266"/>
      <c r="B1576" s="267"/>
      <c r="C1576" s="267"/>
      <c r="D1576" s="267"/>
      <c r="E1576" s="267" t="s">
        <v>2751</v>
      </c>
      <c r="F1576" s="268" t="n">
        <v>90.67</v>
      </c>
      <c r="G1576" s="267"/>
      <c r="H1576" s="267" t="s">
        <v>2752</v>
      </c>
      <c r="I1576" s="267"/>
      <c r="J1576" s="269" t="n">
        <v>566.17</v>
      </c>
    </row>
    <row r="1577" customFormat="false" ht="15" hidden="false" customHeight="true" outlineLevel="0" collapsed="false">
      <c r="A1577" s="270" t="s">
        <v>2753</v>
      </c>
      <c r="B1577" s="270"/>
      <c r="C1577" s="270"/>
      <c r="D1577" s="270"/>
      <c r="E1577" s="270"/>
      <c r="F1577" s="270"/>
      <c r="G1577" s="270"/>
      <c r="H1577" s="270"/>
      <c r="I1577" s="270"/>
      <c r="J1577" s="270"/>
    </row>
    <row r="1578" customFormat="false" ht="15.75" hidden="false" customHeight="true" outlineLevel="0" collapsed="false">
      <c r="A1578" s="271" t="s">
        <v>3516</v>
      </c>
      <c r="B1578" s="271"/>
      <c r="C1578" s="271"/>
      <c r="D1578" s="271"/>
      <c r="E1578" s="271"/>
      <c r="F1578" s="271"/>
      <c r="G1578" s="271"/>
      <c r="H1578" s="271"/>
      <c r="I1578" s="271"/>
      <c r="J1578" s="271"/>
    </row>
    <row r="1579" customFormat="false" ht="15.75" hidden="false" customHeight="false" outlineLevel="0" collapsed="false">
      <c r="A1579" s="272"/>
      <c r="B1579" s="273"/>
      <c r="C1579" s="273"/>
      <c r="D1579" s="273"/>
      <c r="E1579" s="273"/>
      <c r="F1579" s="273"/>
      <c r="G1579" s="273"/>
      <c r="H1579" s="273"/>
      <c r="I1579" s="273"/>
      <c r="J1579" s="274"/>
    </row>
    <row r="1580" customFormat="false" ht="25.5" hidden="false" customHeight="true" outlineLevel="0" collapsed="false">
      <c r="A1580" s="275" t="s">
        <v>2723</v>
      </c>
      <c r="B1580" s="276" t="s">
        <v>1433</v>
      </c>
      <c r="C1580" s="277" t="s">
        <v>203</v>
      </c>
      <c r="D1580" s="277" t="s">
        <v>1434</v>
      </c>
      <c r="E1580" s="277" t="s">
        <v>3498</v>
      </c>
      <c r="F1580" s="277"/>
      <c r="G1580" s="278" t="s">
        <v>168</v>
      </c>
      <c r="H1580" s="279" t="n">
        <v>1</v>
      </c>
      <c r="I1580" s="280" t="n">
        <v>55.71</v>
      </c>
      <c r="J1580" s="281" t="n">
        <v>55.71</v>
      </c>
    </row>
    <row r="1581" customFormat="false" ht="25.5" hidden="false" customHeight="true" outlineLevel="0" collapsed="false">
      <c r="A1581" s="282" t="s">
        <v>2769</v>
      </c>
      <c r="B1581" s="283" t="s">
        <v>2889</v>
      </c>
      <c r="C1581" s="284" t="s">
        <v>109</v>
      </c>
      <c r="D1581" s="284" t="s">
        <v>2890</v>
      </c>
      <c r="E1581" s="284" t="s">
        <v>2768</v>
      </c>
      <c r="F1581" s="284"/>
      <c r="G1581" s="285" t="s">
        <v>2798</v>
      </c>
      <c r="H1581" s="286" t="n">
        <v>0.206</v>
      </c>
      <c r="I1581" s="287" t="n">
        <v>16.75</v>
      </c>
      <c r="J1581" s="288" t="n">
        <v>3.45</v>
      </c>
    </row>
    <row r="1582" customFormat="false" ht="15" hidden="false" customHeight="true" outlineLevel="0" collapsed="false">
      <c r="A1582" s="259" t="s">
        <v>2725</v>
      </c>
      <c r="B1582" s="260" t="s">
        <v>3517</v>
      </c>
      <c r="C1582" s="261" t="s">
        <v>65</v>
      </c>
      <c r="D1582" s="261" t="s">
        <v>3518</v>
      </c>
      <c r="E1582" s="261" t="s">
        <v>2728</v>
      </c>
      <c r="F1582" s="261"/>
      <c r="G1582" s="262" t="s">
        <v>168</v>
      </c>
      <c r="H1582" s="263" t="n">
        <v>1.031</v>
      </c>
      <c r="I1582" s="264" t="n">
        <v>50.69</v>
      </c>
      <c r="J1582" s="265" t="n">
        <v>52.26</v>
      </c>
    </row>
    <row r="1583" customFormat="false" ht="15" hidden="false" customHeight="false" outlineLevel="0" collapsed="false">
      <c r="A1583" s="266"/>
      <c r="B1583" s="267"/>
      <c r="C1583" s="267"/>
      <c r="D1583" s="267"/>
      <c r="E1583" s="267" t="s">
        <v>2748</v>
      </c>
      <c r="F1583" s="268" t="n">
        <v>2.16</v>
      </c>
      <c r="G1583" s="267" t="s">
        <v>2749</v>
      </c>
      <c r="H1583" s="268" t="n">
        <v>0</v>
      </c>
      <c r="I1583" s="267" t="s">
        <v>2750</v>
      </c>
      <c r="J1583" s="269" t="n">
        <v>2.16</v>
      </c>
    </row>
    <row r="1584" customFormat="false" ht="25.5" hidden="false" customHeight="true" outlineLevel="0" collapsed="false">
      <c r="A1584" s="266"/>
      <c r="B1584" s="267"/>
      <c r="C1584" s="267"/>
      <c r="D1584" s="267"/>
      <c r="E1584" s="267" t="s">
        <v>2751</v>
      </c>
      <c r="F1584" s="268" t="n">
        <v>14.96</v>
      </c>
      <c r="G1584" s="267"/>
      <c r="H1584" s="267" t="s">
        <v>2752</v>
      </c>
      <c r="I1584" s="267"/>
      <c r="J1584" s="269" t="n">
        <v>70.67</v>
      </c>
    </row>
    <row r="1585" customFormat="false" ht="15" hidden="false" customHeight="true" outlineLevel="0" collapsed="false">
      <c r="A1585" s="270" t="s">
        <v>2753</v>
      </c>
      <c r="B1585" s="270"/>
      <c r="C1585" s="270"/>
      <c r="D1585" s="270"/>
      <c r="E1585" s="270"/>
      <c r="F1585" s="270"/>
      <c r="G1585" s="270"/>
      <c r="H1585" s="270"/>
      <c r="I1585" s="270"/>
      <c r="J1585" s="270"/>
    </row>
    <row r="1586" customFormat="false" ht="15.75" hidden="false" customHeight="true" outlineLevel="0" collapsed="false">
      <c r="A1586" s="271" t="s">
        <v>3519</v>
      </c>
      <c r="B1586" s="271"/>
      <c r="C1586" s="271"/>
      <c r="D1586" s="271"/>
      <c r="E1586" s="271"/>
      <c r="F1586" s="271"/>
      <c r="G1586" s="271"/>
      <c r="H1586" s="271"/>
      <c r="I1586" s="271"/>
      <c r="J1586" s="271"/>
    </row>
    <row r="1587" customFormat="false" ht="15.75" hidden="false" customHeight="false" outlineLevel="0" collapsed="false">
      <c r="A1587" s="272"/>
      <c r="B1587" s="273"/>
      <c r="C1587" s="273"/>
      <c r="D1587" s="273"/>
      <c r="E1587" s="273"/>
      <c r="F1587" s="273"/>
      <c r="G1587" s="273"/>
      <c r="H1587" s="273"/>
      <c r="I1587" s="273"/>
      <c r="J1587" s="274"/>
    </row>
    <row r="1588" customFormat="false" ht="25.5" hidden="false" customHeight="true" outlineLevel="0" collapsed="false">
      <c r="A1588" s="275" t="s">
        <v>2723</v>
      </c>
      <c r="B1588" s="276" t="s">
        <v>1436</v>
      </c>
      <c r="C1588" s="277" t="s">
        <v>203</v>
      </c>
      <c r="D1588" s="277" t="s">
        <v>1437</v>
      </c>
      <c r="E1588" s="277" t="s">
        <v>3498</v>
      </c>
      <c r="F1588" s="277"/>
      <c r="G1588" s="278" t="s">
        <v>168</v>
      </c>
      <c r="H1588" s="279" t="n">
        <v>1</v>
      </c>
      <c r="I1588" s="280" t="n">
        <v>21.73</v>
      </c>
      <c r="J1588" s="281" t="n">
        <v>21.73</v>
      </c>
    </row>
    <row r="1589" customFormat="false" ht="15" hidden="false" customHeight="true" outlineLevel="0" collapsed="false">
      <c r="A1589" s="282" t="s">
        <v>2769</v>
      </c>
      <c r="B1589" s="283" t="s">
        <v>2884</v>
      </c>
      <c r="C1589" s="284" t="s">
        <v>109</v>
      </c>
      <c r="D1589" s="284" t="s">
        <v>2885</v>
      </c>
      <c r="E1589" s="284" t="s">
        <v>2768</v>
      </c>
      <c r="F1589" s="284"/>
      <c r="G1589" s="285" t="s">
        <v>2798</v>
      </c>
      <c r="H1589" s="286" t="n">
        <v>0.2</v>
      </c>
      <c r="I1589" s="287" t="n">
        <v>21.19</v>
      </c>
      <c r="J1589" s="288" t="n">
        <v>4.23</v>
      </c>
    </row>
    <row r="1590" customFormat="false" ht="25.5" hidden="false" customHeight="true" outlineLevel="0" collapsed="false">
      <c r="A1590" s="259" t="s">
        <v>2725</v>
      </c>
      <c r="B1590" s="260" t="s">
        <v>3520</v>
      </c>
      <c r="C1590" s="261" t="s">
        <v>2730</v>
      </c>
      <c r="D1590" s="261" t="s">
        <v>3521</v>
      </c>
      <c r="E1590" s="261" t="s">
        <v>2728</v>
      </c>
      <c r="F1590" s="261"/>
      <c r="G1590" s="262" t="s">
        <v>2732</v>
      </c>
      <c r="H1590" s="263" t="n">
        <v>1</v>
      </c>
      <c r="I1590" s="264" t="n">
        <v>17.5</v>
      </c>
      <c r="J1590" s="265" t="n">
        <v>17.5</v>
      </c>
    </row>
    <row r="1591" customFormat="false" ht="15" hidden="false" customHeight="false" outlineLevel="0" collapsed="false">
      <c r="A1591" s="266"/>
      <c r="B1591" s="267"/>
      <c r="C1591" s="267"/>
      <c r="D1591" s="267"/>
      <c r="E1591" s="267" t="s">
        <v>2748</v>
      </c>
      <c r="F1591" s="268" t="n">
        <v>2.98</v>
      </c>
      <c r="G1591" s="267" t="s">
        <v>2749</v>
      </c>
      <c r="H1591" s="268" t="n">
        <v>0</v>
      </c>
      <c r="I1591" s="267" t="s">
        <v>2750</v>
      </c>
      <c r="J1591" s="269" t="n">
        <v>2.98</v>
      </c>
    </row>
    <row r="1592" customFormat="false" ht="25.5" hidden="false" customHeight="true" outlineLevel="0" collapsed="false">
      <c r="A1592" s="266"/>
      <c r="B1592" s="267"/>
      <c r="C1592" s="267"/>
      <c r="D1592" s="267"/>
      <c r="E1592" s="267" t="s">
        <v>2751</v>
      </c>
      <c r="F1592" s="268" t="n">
        <v>5.83</v>
      </c>
      <c r="G1592" s="267"/>
      <c r="H1592" s="267" t="s">
        <v>2752</v>
      </c>
      <c r="I1592" s="267"/>
      <c r="J1592" s="269" t="n">
        <v>27.56</v>
      </c>
    </row>
    <row r="1593" customFormat="false" ht="15" hidden="false" customHeight="true" outlineLevel="0" collapsed="false">
      <c r="A1593" s="270" t="s">
        <v>2753</v>
      </c>
      <c r="B1593" s="270"/>
      <c r="C1593" s="270"/>
      <c r="D1593" s="270"/>
      <c r="E1593" s="270"/>
      <c r="F1593" s="270"/>
      <c r="G1593" s="270"/>
      <c r="H1593" s="270"/>
      <c r="I1593" s="270"/>
      <c r="J1593" s="270"/>
    </row>
    <row r="1594" customFormat="false" ht="15.75" hidden="false" customHeight="true" outlineLevel="0" collapsed="false">
      <c r="A1594" s="271" t="s">
        <v>3522</v>
      </c>
      <c r="B1594" s="271"/>
      <c r="C1594" s="271"/>
      <c r="D1594" s="271"/>
      <c r="E1594" s="271"/>
      <c r="F1594" s="271"/>
      <c r="G1594" s="271"/>
      <c r="H1594" s="271"/>
      <c r="I1594" s="271"/>
      <c r="J1594" s="271"/>
    </row>
    <row r="1595" customFormat="false" ht="15.75" hidden="false" customHeight="false" outlineLevel="0" collapsed="false">
      <c r="A1595" s="272"/>
      <c r="B1595" s="273"/>
      <c r="C1595" s="273"/>
      <c r="D1595" s="273"/>
      <c r="E1595" s="273"/>
      <c r="F1595" s="273"/>
      <c r="G1595" s="273"/>
      <c r="H1595" s="273"/>
      <c r="I1595" s="273"/>
      <c r="J1595" s="274"/>
    </row>
    <row r="1596" customFormat="false" ht="25.5" hidden="false" customHeight="true" outlineLevel="0" collapsed="false">
      <c r="A1596" s="275" t="s">
        <v>2723</v>
      </c>
      <c r="B1596" s="276" t="s">
        <v>1439</v>
      </c>
      <c r="C1596" s="277" t="s">
        <v>203</v>
      </c>
      <c r="D1596" s="277" t="s">
        <v>1440</v>
      </c>
      <c r="E1596" s="277" t="s">
        <v>3498</v>
      </c>
      <c r="F1596" s="277"/>
      <c r="G1596" s="278" t="s">
        <v>168</v>
      </c>
      <c r="H1596" s="279" t="n">
        <v>1</v>
      </c>
      <c r="I1596" s="280" t="n">
        <v>189.67</v>
      </c>
      <c r="J1596" s="281" t="n">
        <v>189.67</v>
      </c>
    </row>
    <row r="1597" customFormat="false" ht="25.5" hidden="false" customHeight="true" outlineLevel="0" collapsed="false">
      <c r="A1597" s="282" t="s">
        <v>2769</v>
      </c>
      <c r="B1597" s="283" t="s">
        <v>3508</v>
      </c>
      <c r="C1597" s="284" t="s">
        <v>109</v>
      </c>
      <c r="D1597" s="284" t="s">
        <v>3509</v>
      </c>
      <c r="E1597" s="284" t="s">
        <v>2768</v>
      </c>
      <c r="F1597" s="284"/>
      <c r="G1597" s="285" t="s">
        <v>2798</v>
      </c>
      <c r="H1597" s="286" t="n">
        <v>2.062</v>
      </c>
      <c r="I1597" s="287" t="n">
        <v>25.55</v>
      </c>
      <c r="J1597" s="288" t="n">
        <v>52.68</v>
      </c>
    </row>
    <row r="1598" customFormat="false" ht="25.5" hidden="false" customHeight="true" outlineLevel="0" collapsed="false">
      <c r="A1598" s="282" t="s">
        <v>2769</v>
      </c>
      <c r="B1598" s="283" t="s">
        <v>2906</v>
      </c>
      <c r="C1598" s="284" t="s">
        <v>109</v>
      </c>
      <c r="D1598" s="284" t="s">
        <v>2907</v>
      </c>
      <c r="E1598" s="284" t="s">
        <v>2768</v>
      </c>
      <c r="F1598" s="284"/>
      <c r="G1598" s="285" t="s">
        <v>2798</v>
      </c>
      <c r="H1598" s="286" t="n">
        <v>2.062</v>
      </c>
      <c r="I1598" s="287" t="n">
        <v>17.42</v>
      </c>
      <c r="J1598" s="288" t="n">
        <v>35.92</v>
      </c>
    </row>
    <row r="1599" customFormat="false" ht="15" hidden="false" customHeight="true" outlineLevel="0" collapsed="false">
      <c r="A1599" s="259" t="s">
        <v>2725</v>
      </c>
      <c r="B1599" s="260" t="s">
        <v>3523</v>
      </c>
      <c r="C1599" s="261" t="s">
        <v>65</v>
      </c>
      <c r="D1599" s="261" t="s">
        <v>3524</v>
      </c>
      <c r="E1599" s="261" t="s">
        <v>2728</v>
      </c>
      <c r="F1599" s="261"/>
      <c r="G1599" s="262" t="s">
        <v>168</v>
      </c>
      <c r="H1599" s="263" t="n">
        <v>1</v>
      </c>
      <c r="I1599" s="264" t="n">
        <v>101.07</v>
      </c>
      <c r="J1599" s="265" t="n">
        <v>101.07</v>
      </c>
    </row>
    <row r="1600" customFormat="false" ht="15" hidden="false" customHeight="false" outlineLevel="0" collapsed="false">
      <c r="A1600" s="266"/>
      <c r="B1600" s="267"/>
      <c r="C1600" s="267"/>
      <c r="D1600" s="267"/>
      <c r="E1600" s="267" t="s">
        <v>2748</v>
      </c>
      <c r="F1600" s="268" t="n">
        <v>62.98</v>
      </c>
      <c r="G1600" s="267" t="s">
        <v>2749</v>
      </c>
      <c r="H1600" s="268" t="n">
        <v>0</v>
      </c>
      <c r="I1600" s="267" t="s">
        <v>2750</v>
      </c>
      <c r="J1600" s="269" t="n">
        <v>62.98</v>
      </c>
    </row>
    <row r="1601" customFormat="false" ht="25.5" hidden="false" customHeight="true" outlineLevel="0" collapsed="false">
      <c r="A1601" s="266"/>
      <c r="B1601" s="267"/>
      <c r="C1601" s="267"/>
      <c r="D1601" s="267"/>
      <c r="E1601" s="267" t="s">
        <v>2751</v>
      </c>
      <c r="F1601" s="268" t="n">
        <v>50.94</v>
      </c>
      <c r="G1601" s="267"/>
      <c r="H1601" s="267" t="s">
        <v>2752</v>
      </c>
      <c r="I1601" s="267"/>
      <c r="J1601" s="269" t="n">
        <v>240.61</v>
      </c>
    </row>
    <row r="1602" customFormat="false" ht="15" hidden="false" customHeight="true" outlineLevel="0" collapsed="false">
      <c r="A1602" s="270" t="s">
        <v>2753</v>
      </c>
      <c r="B1602" s="270"/>
      <c r="C1602" s="270"/>
      <c r="D1602" s="270"/>
      <c r="E1602" s="270"/>
      <c r="F1602" s="270"/>
      <c r="G1602" s="270"/>
      <c r="H1602" s="270"/>
      <c r="I1602" s="270"/>
      <c r="J1602" s="270"/>
    </row>
    <row r="1603" customFormat="false" ht="15.75" hidden="false" customHeight="true" outlineLevel="0" collapsed="false">
      <c r="A1603" s="271" t="s">
        <v>3525</v>
      </c>
      <c r="B1603" s="271"/>
      <c r="C1603" s="271"/>
      <c r="D1603" s="271"/>
      <c r="E1603" s="271"/>
      <c r="F1603" s="271"/>
      <c r="G1603" s="271"/>
      <c r="H1603" s="271"/>
      <c r="I1603" s="271"/>
      <c r="J1603" s="271"/>
    </row>
    <row r="1604" customFormat="false" ht="15.75" hidden="false" customHeight="false" outlineLevel="0" collapsed="false">
      <c r="A1604" s="272"/>
      <c r="B1604" s="273"/>
      <c r="C1604" s="273"/>
      <c r="D1604" s="273"/>
      <c r="E1604" s="273"/>
      <c r="F1604" s="273"/>
      <c r="G1604" s="273"/>
      <c r="H1604" s="273"/>
      <c r="I1604" s="273"/>
      <c r="J1604" s="274"/>
    </row>
    <row r="1605" customFormat="false" ht="25.5" hidden="false" customHeight="true" outlineLevel="0" collapsed="false">
      <c r="A1605" s="275" t="s">
        <v>2723</v>
      </c>
      <c r="B1605" s="276" t="s">
        <v>1442</v>
      </c>
      <c r="C1605" s="277" t="s">
        <v>203</v>
      </c>
      <c r="D1605" s="277" t="s">
        <v>1443</v>
      </c>
      <c r="E1605" s="277" t="s">
        <v>3498</v>
      </c>
      <c r="F1605" s="277"/>
      <c r="G1605" s="278" t="s">
        <v>168</v>
      </c>
      <c r="H1605" s="279" t="n">
        <v>1</v>
      </c>
      <c r="I1605" s="280" t="n">
        <v>3.36</v>
      </c>
      <c r="J1605" s="281" t="n">
        <v>3.36</v>
      </c>
    </row>
    <row r="1606" customFormat="false" ht="25.5" hidden="false" customHeight="true" outlineLevel="0" collapsed="false">
      <c r="A1606" s="282" t="s">
        <v>2769</v>
      </c>
      <c r="B1606" s="283" t="s">
        <v>3508</v>
      </c>
      <c r="C1606" s="284" t="s">
        <v>109</v>
      </c>
      <c r="D1606" s="284" t="s">
        <v>3509</v>
      </c>
      <c r="E1606" s="284" t="s">
        <v>2768</v>
      </c>
      <c r="F1606" s="284"/>
      <c r="G1606" s="285" t="s">
        <v>2798</v>
      </c>
      <c r="H1606" s="286" t="n">
        <v>0.1</v>
      </c>
      <c r="I1606" s="287" t="n">
        <v>25.55</v>
      </c>
      <c r="J1606" s="288" t="n">
        <v>2.55</v>
      </c>
    </row>
    <row r="1607" customFormat="false" ht="15" hidden="false" customHeight="true" outlineLevel="0" collapsed="false">
      <c r="A1607" s="259" t="s">
        <v>2725</v>
      </c>
      <c r="B1607" s="260" t="s">
        <v>3526</v>
      </c>
      <c r="C1607" s="261" t="s">
        <v>2730</v>
      </c>
      <c r="D1607" s="261" t="s">
        <v>3527</v>
      </c>
      <c r="E1607" s="261" t="s">
        <v>2728</v>
      </c>
      <c r="F1607" s="261"/>
      <c r="G1607" s="262" t="s">
        <v>2732</v>
      </c>
      <c r="H1607" s="263" t="n">
        <v>0.07</v>
      </c>
      <c r="I1607" s="264" t="n">
        <v>11.6</v>
      </c>
      <c r="J1607" s="265" t="n">
        <v>0.81</v>
      </c>
    </row>
    <row r="1608" customFormat="false" ht="15" hidden="false" customHeight="false" outlineLevel="0" collapsed="false">
      <c r="A1608" s="266"/>
      <c r="B1608" s="267"/>
      <c r="C1608" s="267"/>
      <c r="D1608" s="267"/>
      <c r="E1608" s="267" t="s">
        <v>2748</v>
      </c>
      <c r="F1608" s="268" t="n">
        <v>1.93</v>
      </c>
      <c r="G1608" s="267" t="s">
        <v>2749</v>
      </c>
      <c r="H1608" s="268" t="n">
        <v>0</v>
      </c>
      <c r="I1608" s="267" t="s">
        <v>2750</v>
      </c>
      <c r="J1608" s="269" t="n">
        <v>1.93</v>
      </c>
    </row>
    <row r="1609" customFormat="false" ht="26.25" hidden="false" customHeight="true" outlineLevel="0" collapsed="false">
      <c r="A1609" s="266"/>
      <c r="B1609" s="267"/>
      <c r="C1609" s="267"/>
      <c r="D1609" s="267"/>
      <c r="E1609" s="267" t="s">
        <v>2751</v>
      </c>
      <c r="F1609" s="268" t="n">
        <v>0.9</v>
      </c>
      <c r="G1609" s="267"/>
      <c r="H1609" s="267" t="s">
        <v>2752</v>
      </c>
      <c r="I1609" s="267"/>
      <c r="J1609" s="269" t="n">
        <v>4.26</v>
      </c>
    </row>
    <row r="1610" customFormat="false" ht="15.75" hidden="false" customHeight="false" outlineLevel="0" collapsed="false">
      <c r="A1610" s="272"/>
      <c r="B1610" s="273"/>
      <c r="C1610" s="273"/>
      <c r="D1610" s="273"/>
      <c r="E1610" s="273"/>
      <c r="F1610" s="273"/>
      <c r="G1610" s="273"/>
      <c r="H1610" s="273"/>
      <c r="I1610" s="273"/>
      <c r="J1610" s="274"/>
    </row>
    <row r="1611" customFormat="false" ht="51" hidden="false" customHeight="true" outlineLevel="0" collapsed="false">
      <c r="A1611" s="275" t="s">
        <v>2723</v>
      </c>
      <c r="B1611" s="276" t="s">
        <v>1445</v>
      </c>
      <c r="C1611" s="277" t="s">
        <v>203</v>
      </c>
      <c r="D1611" s="277" t="s">
        <v>1446</v>
      </c>
      <c r="E1611" s="277" t="s">
        <v>3498</v>
      </c>
      <c r="F1611" s="277"/>
      <c r="G1611" s="278" t="s">
        <v>168</v>
      </c>
      <c r="H1611" s="279" t="n">
        <v>1</v>
      </c>
      <c r="I1611" s="280" t="n">
        <v>367.94</v>
      </c>
      <c r="J1611" s="281" t="n">
        <v>367.94</v>
      </c>
    </row>
    <row r="1612" customFormat="false" ht="25.5" hidden="false" customHeight="true" outlineLevel="0" collapsed="false">
      <c r="A1612" s="282" t="s">
        <v>2769</v>
      </c>
      <c r="B1612" s="283" t="s">
        <v>2889</v>
      </c>
      <c r="C1612" s="284" t="s">
        <v>109</v>
      </c>
      <c r="D1612" s="284" t="s">
        <v>2890</v>
      </c>
      <c r="E1612" s="284" t="s">
        <v>2768</v>
      </c>
      <c r="F1612" s="284"/>
      <c r="G1612" s="285" t="s">
        <v>2798</v>
      </c>
      <c r="H1612" s="286" t="n">
        <v>1</v>
      </c>
      <c r="I1612" s="287" t="n">
        <v>16.75</v>
      </c>
      <c r="J1612" s="288" t="n">
        <v>16.75</v>
      </c>
    </row>
    <row r="1613" customFormat="false" ht="15" hidden="false" customHeight="true" outlineLevel="0" collapsed="false">
      <c r="A1613" s="282" t="s">
        <v>2769</v>
      </c>
      <c r="B1613" s="283" t="s">
        <v>2884</v>
      </c>
      <c r="C1613" s="284" t="s">
        <v>109</v>
      </c>
      <c r="D1613" s="284" t="s">
        <v>2885</v>
      </c>
      <c r="E1613" s="284" t="s">
        <v>2768</v>
      </c>
      <c r="F1613" s="284"/>
      <c r="G1613" s="285" t="s">
        <v>2798</v>
      </c>
      <c r="H1613" s="286" t="n">
        <v>1</v>
      </c>
      <c r="I1613" s="287" t="n">
        <v>21.19</v>
      </c>
      <c r="J1613" s="288" t="n">
        <v>21.19</v>
      </c>
    </row>
    <row r="1614" customFormat="false" ht="25.5" hidden="false" customHeight="true" outlineLevel="0" collapsed="false">
      <c r="A1614" s="259" t="s">
        <v>2725</v>
      </c>
      <c r="B1614" s="260" t="s">
        <v>3528</v>
      </c>
      <c r="C1614" s="261" t="s">
        <v>2764</v>
      </c>
      <c r="D1614" s="261" t="s">
        <v>3529</v>
      </c>
      <c r="E1614" s="261" t="s">
        <v>2728</v>
      </c>
      <c r="F1614" s="261"/>
      <c r="G1614" s="262" t="s">
        <v>2766</v>
      </c>
      <c r="H1614" s="263" t="n">
        <v>1</v>
      </c>
      <c r="I1614" s="264" t="n">
        <v>330</v>
      </c>
      <c r="J1614" s="265" t="n">
        <v>330</v>
      </c>
    </row>
    <row r="1615" customFormat="false" ht="15" hidden="false" customHeight="false" outlineLevel="0" collapsed="false">
      <c r="A1615" s="266"/>
      <c r="B1615" s="267"/>
      <c r="C1615" s="267"/>
      <c r="D1615" s="267"/>
      <c r="E1615" s="267" t="s">
        <v>2748</v>
      </c>
      <c r="F1615" s="268" t="n">
        <v>25.44</v>
      </c>
      <c r="G1615" s="267" t="s">
        <v>2749</v>
      </c>
      <c r="H1615" s="268" t="n">
        <v>0</v>
      </c>
      <c r="I1615" s="267" t="s">
        <v>2750</v>
      </c>
      <c r="J1615" s="269" t="n">
        <v>25.44</v>
      </c>
    </row>
    <row r="1616" customFormat="false" ht="25.5" hidden="false" customHeight="true" outlineLevel="0" collapsed="false">
      <c r="A1616" s="266"/>
      <c r="B1616" s="267"/>
      <c r="C1616" s="267"/>
      <c r="D1616" s="267"/>
      <c r="E1616" s="267" t="s">
        <v>2751</v>
      </c>
      <c r="F1616" s="268" t="n">
        <v>70.16</v>
      </c>
      <c r="G1616" s="267"/>
      <c r="H1616" s="267" t="s">
        <v>2752</v>
      </c>
      <c r="I1616" s="267"/>
      <c r="J1616" s="269" t="n">
        <v>438.1</v>
      </c>
    </row>
    <row r="1617" customFormat="false" ht="15" hidden="false" customHeight="true" outlineLevel="0" collapsed="false">
      <c r="A1617" s="270" t="s">
        <v>2753</v>
      </c>
      <c r="B1617" s="270"/>
      <c r="C1617" s="270"/>
      <c r="D1617" s="270"/>
      <c r="E1617" s="270"/>
      <c r="F1617" s="270"/>
      <c r="G1617" s="270"/>
      <c r="H1617" s="270"/>
      <c r="I1617" s="270"/>
      <c r="J1617" s="270"/>
    </row>
    <row r="1618" customFormat="false" ht="15.75" hidden="false" customHeight="true" outlineLevel="0" collapsed="false">
      <c r="A1618" s="271" t="s">
        <v>3530</v>
      </c>
      <c r="B1618" s="271"/>
      <c r="C1618" s="271"/>
      <c r="D1618" s="271"/>
      <c r="E1618" s="271"/>
      <c r="F1618" s="271"/>
      <c r="G1618" s="271"/>
      <c r="H1618" s="271"/>
      <c r="I1618" s="271"/>
      <c r="J1618" s="271"/>
    </row>
    <row r="1619" customFormat="false" ht="15.75" hidden="false" customHeight="false" outlineLevel="0" collapsed="false">
      <c r="A1619" s="272"/>
      <c r="B1619" s="273"/>
      <c r="C1619" s="273"/>
      <c r="D1619" s="273"/>
      <c r="E1619" s="273"/>
      <c r="F1619" s="273"/>
      <c r="G1619" s="273"/>
      <c r="H1619" s="273"/>
      <c r="I1619" s="273"/>
      <c r="J1619" s="274"/>
    </row>
    <row r="1620" customFormat="false" ht="51" hidden="false" customHeight="true" outlineLevel="0" collapsed="false">
      <c r="A1620" s="275" t="s">
        <v>2723</v>
      </c>
      <c r="B1620" s="276" t="s">
        <v>1460</v>
      </c>
      <c r="C1620" s="277" t="s">
        <v>203</v>
      </c>
      <c r="D1620" s="277" t="s">
        <v>1461</v>
      </c>
      <c r="E1620" s="277" t="s">
        <v>2874</v>
      </c>
      <c r="F1620" s="277"/>
      <c r="G1620" s="278" t="s">
        <v>269</v>
      </c>
      <c r="H1620" s="279" t="n">
        <v>1</v>
      </c>
      <c r="I1620" s="280" t="n">
        <v>12.77</v>
      </c>
      <c r="J1620" s="281" t="n">
        <v>12.77</v>
      </c>
    </row>
    <row r="1621" customFormat="false" ht="25.5" hidden="false" customHeight="true" outlineLevel="0" collapsed="false">
      <c r="A1621" s="282" t="s">
        <v>2769</v>
      </c>
      <c r="B1621" s="283" t="s">
        <v>2889</v>
      </c>
      <c r="C1621" s="284" t="s">
        <v>109</v>
      </c>
      <c r="D1621" s="284" t="s">
        <v>2890</v>
      </c>
      <c r="E1621" s="284" t="s">
        <v>2768</v>
      </c>
      <c r="F1621" s="284"/>
      <c r="G1621" s="285" t="s">
        <v>2798</v>
      </c>
      <c r="H1621" s="286" t="n">
        <v>0.17</v>
      </c>
      <c r="I1621" s="287" t="n">
        <v>16.75</v>
      </c>
      <c r="J1621" s="288" t="n">
        <v>2.84</v>
      </c>
    </row>
    <row r="1622" customFormat="false" ht="15" hidden="false" customHeight="true" outlineLevel="0" collapsed="false">
      <c r="A1622" s="282" t="s">
        <v>2769</v>
      </c>
      <c r="B1622" s="283" t="s">
        <v>2884</v>
      </c>
      <c r="C1622" s="284" t="s">
        <v>109</v>
      </c>
      <c r="D1622" s="284" t="s">
        <v>2885</v>
      </c>
      <c r="E1622" s="284" t="s">
        <v>2768</v>
      </c>
      <c r="F1622" s="284"/>
      <c r="G1622" s="285" t="s">
        <v>2798</v>
      </c>
      <c r="H1622" s="286" t="n">
        <v>0.17</v>
      </c>
      <c r="I1622" s="287" t="n">
        <v>21.19</v>
      </c>
      <c r="J1622" s="288" t="n">
        <v>3.6</v>
      </c>
    </row>
    <row r="1623" customFormat="false" ht="25.5" hidden="false" customHeight="true" outlineLevel="0" collapsed="false">
      <c r="A1623" s="259" t="s">
        <v>2725</v>
      </c>
      <c r="B1623" s="260" t="s">
        <v>3531</v>
      </c>
      <c r="C1623" s="261" t="s">
        <v>2912</v>
      </c>
      <c r="D1623" s="261" t="s">
        <v>3532</v>
      </c>
      <c r="E1623" s="261" t="s">
        <v>2728</v>
      </c>
      <c r="F1623" s="261"/>
      <c r="G1623" s="262" t="s">
        <v>2930</v>
      </c>
      <c r="H1623" s="263" t="n">
        <v>1</v>
      </c>
      <c r="I1623" s="264" t="n">
        <v>6.33</v>
      </c>
      <c r="J1623" s="265" t="n">
        <v>6.33</v>
      </c>
    </row>
    <row r="1624" customFormat="false" ht="15" hidden="false" customHeight="false" outlineLevel="0" collapsed="false">
      <c r="A1624" s="266"/>
      <c r="B1624" s="267"/>
      <c r="C1624" s="267"/>
      <c r="D1624" s="267"/>
      <c r="E1624" s="267" t="s">
        <v>2748</v>
      </c>
      <c r="F1624" s="268" t="n">
        <v>4.31</v>
      </c>
      <c r="G1624" s="267" t="s">
        <v>2749</v>
      </c>
      <c r="H1624" s="268" t="n">
        <v>0</v>
      </c>
      <c r="I1624" s="267" t="s">
        <v>2750</v>
      </c>
      <c r="J1624" s="269" t="n">
        <v>4.31</v>
      </c>
    </row>
    <row r="1625" customFormat="false" ht="25.5" hidden="false" customHeight="true" outlineLevel="0" collapsed="false">
      <c r="A1625" s="266"/>
      <c r="B1625" s="267"/>
      <c r="C1625" s="267"/>
      <c r="D1625" s="267"/>
      <c r="E1625" s="267" t="s">
        <v>2751</v>
      </c>
      <c r="F1625" s="268" t="n">
        <v>3.43</v>
      </c>
      <c r="G1625" s="267"/>
      <c r="H1625" s="267" t="s">
        <v>2752</v>
      </c>
      <c r="I1625" s="267"/>
      <c r="J1625" s="269" t="n">
        <v>16.2</v>
      </c>
    </row>
    <row r="1626" customFormat="false" ht="15" hidden="false" customHeight="true" outlineLevel="0" collapsed="false">
      <c r="A1626" s="270" t="s">
        <v>2753</v>
      </c>
      <c r="B1626" s="270"/>
      <c r="C1626" s="270"/>
      <c r="D1626" s="270"/>
      <c r="E1626" s="270"/>
      <c r="F1626" s="270"/>
      <c r="G1626" s="270"/>
      <c r="H1626" s="270"/>
      <c r="I1626" s="270"/>
      <c r="J1626" s="270"/>
    </row>
    <row r="1627" customFormat="false" ht="15.75" hidden="false" customHeight="true" outlineLevel="0" collapsed="false">
      <c r="A1627" s="271" t="s">
        <v>3533</v>
      </c>
      <c r="B1627" s="271"/>
      <c r="C1627" s="271"/>
      <c r="D1627" s="271"/>
      <c r="E1627" s="271"/>
      <c r="F1627" s="271"/>
      <c r="G1627" s="271"/>
      <c r="H1627" s="271"/>
      <c r="I1627" s="271"/>
      <c r="J1627" s="271"/>
    </row>
    <row r="1628" customFormat="false" ht="15.75" hidden="false" customHeight="false" outlineLevel="0" collapsed="false">
      <c r="A1628" s="272"/>
      <c r="B1628" s="273"/>
      <c r="C1628" s="273"/>
      <c r="D1628" s="273"/>
      <c r="E1628" s="273"/>
      <c r="F1628" s="273"/>
      <c r="G1628" s="273"/>
      <c r="H1628" s="273"/>
      <c r="I1628" s="273"/>
      <c r="J1628" s="274"/>
    </row>
    <row r="1629" customFormat="false" ht="38.25" hidden="false" customHeight="true" outlineLevel="0" collapsed="false">
      <c r="A1629" s="275" t="s">
        <v>2723</v>
      </c>
      <c r="B1629" s="276" t="s">
        <v>1463</v>
      </c>
      <c r="C1629" s="277" t="s">
        <v>203</v>
      </c>
      <c r="D1629" s="277" t="s">
        <v>1464</v>
      </c>
      <c r="E1629" s="277" t="s">
        <v>2874</v>
      </c>
      <c r="F1629" s="277"/>
      <c r="G1629" s="278" t="s">
        <v>269</v>
      </c>
      <c r="H1629" s="279" t="n">
        <v>1</v>
      </c>
      <c r="I1629" s="280" t="n">
        <v>40.81</v>
      </c>
      <c r="J1629" s="281" t="n">
        <v>40.81</v>
      </c>
    </row>
    <row r="1630" customFormat="false" ht="25.5" hidden="false" customHeight="true" outlineLevel="0" collapsed="false">
      <c r="A1630" s="282" t="s">
        <v>2769</v>
      </c>
      <c r="B1630" s="283" t="s">
        <v>2889</v>
      </c>
      <c r="C1630" s="284" t="s">
        <v>109</v>
      </c>
      <c r="D1630" s="284" t="s">
        <v>2890</v>
      </c>
      <c r="E1630" s="284" t="s">
        <v>2768</v>
      </c>
      <c r="F1630" s="284"/>
      <c r="G1630" s="285" t="s">
        <v>2798</v>
      </c>
      <c r="H1630" s="286" t="n">
        <v>0.4</v>
      </c>
      <c r="I1630" s="287" t="n">
        <v>16.75</v>
      </c>
      <c r="J1630" s="288" t="n">
        <v>6.7</v>
      </c>
    </row>
    <row r="1631" customFormat="false" ht="15" hidden="false" customHeight="true" outlineLevel="0" collapsed="false">
      <c r="A1631" s="282" t="s">
        <v>2769</v>
      </c>
      <c r="B1631" s="283" t="s">
        <v>2884</v>
      </c>
      <c r="C1631" s="284" t="s">
        <v>109</v>
      </c>
      <c r="D1631" s="284" t="s">
        <v>2885</v>
      </c>
      <c r="E1631" s="284" t="s">
        <v>2768</v>
      </c>
      <c r="F1631" s="284"/>
      <c r="G1631" s="285" t="s">
        <v>2798</v>
      </c>
      <c r="H1631" s="286" t="n">
        <v>0.4</v>
      </c>
      <c r="I1631" s="287" t="n">
        <v>21.19</v>
      </c>
      <c r="J1631" s="288" t="n">
        <v>8.47</v>
      </c>
    </row>
    <row r="1632" customFormat="false" ht="25.5" hidden="false" customHeight="true" outlineLevel="0" collapsed="false">
      <c r="A1632" s="259" t="s">
        <v>2725</v>
      </c>
      <c r="B1632" s="260" t="s">
        <v>3534</v>
      </c>
      <c r="C1632" s="261" t="s">
        <v>2730</v>
      </c>
      <c r="D1632" s="261" t="s">
        <v>3535</v>
      </c>
      <c r="E1632" s="261" t="s">
        <v>2728</v>
      </c>
      <c r="F1632" s="261"/>
      <c r="G1632" s="262" t="s">
        <v>2732</v>
      </c>
      <c r="H1632" s="263" t="n">
        <v>0.33</v>
      </c>
      <c r="I1632" s="264" t="n">
        <v>31</v>
      </c>
      <c r="J1632" s="265" t="n">
        <v>10.23</v>
      </c>
    </row>
    <row r="1633" customFormat="false" ht="38.25" hidden="false" customHeight="true" outlineLevel="0" collapsed="false">
      <c r="A1633" s="259" t="s">
        <v>2725</v>
      </c>
      <c r="B1633" s="260" t="s">
        <v>3536</v>
      </c>
      <c r="C1633" s="261" t="s">
        <v>2730</v>
      </c>
      <c r="D1633" s="261" t="s">
        <v>3537</v>
      </c>
      <c r="E1633" s="261" t="s">
        <v>2728</v>
      </c>
      <c r="F1633" s="261"/>
      <c r="G1633" s="262" t="s">
        <v>2732</v>
      </c>
      <c r="H1633" s="263" t="n">
        <v>0.33</v>
      </c>
      <c r="I1633" s="264" t="n">
        <v>46.7</v>
      </c>
      <c r="J1633" s="265" t="n">
        <v>15.41</v>
      </c>
    </row>
    <row r="1634" customFormat="false" ht="15" hidden="false" customHeight="false" outlineLevel="0" collapsed="false">
      <c r="A1634" s="266"/>
      <c r="B1634" s="267"/>
      <c r="C1634" s="267"/>
      <c r="D1634" s="267"/>
      <c r="E1634" s="267" t="s">
        <v>2748</v>
      </c>
      <c r="F1634" s="268" t="n">
        <v>10.17</v>
      </c>
      <c r="G1634" s="267" t="s">
        <v>2749</v>
      </c>
      <c r="H1634" s="268" t="n">
        <v>0</v>
      </c>
      <c r="I1634" s="267" t="s">
        <v>2750</v>
      </c>
      <c r="J1634" s="269" t="n">
        <v>10.17</v>
      </c>
    </row>
    <row r="1635" customFormat="false" ht="25.5" hidden="false" customHeight="true" outlineLevel="0" collapsed="false">
      <c r="A1635" s="266"/>
      <c r="B1635" s="267"/>
      <c r="C1635" s="267"/>
      <c r="D1635" s="267"/>
      <c r="E1635" s="267" t="s">
        <v>2751</v>
      </c>
      <c r="F1635" s="268" t="n">
        <v>10.96</v>
      </c>
      <c r="G1635" s="267"/>
      <c r="H1635" s="267" t="s">
        <v>2752</v>
      </c>
      <c r="I1635" s="267"/>
      <c r="J1635" s="269" t="n">
        <v>51.77</v>
      </c>
    </row>
    <row r="1636" customFormat="false" ht="15" hidden="false" customHeight="true" outlineLevel="0" collapsed="false">
      <c r="A1636" s="270" t="s">
        <v>2753</v>
      </c>
      <c r="B1636" s="270"/>
      <c r="C1636" s="270"/>
      <c r="D1636" s="270"/>
      <c r="E1636" s="270"/>
      <c r="F1636" s="270"/>
      <c r="G1636" s="270"/>
      <c r="H1636" s="270"/>
      <c r="I1636" s="270"/>
      <c r="J1636" s="270"/>
    </row>
    <row r="1637" customFormat="false" ht="15.75" hidden="false" customHeight="true" outlineLevel="0" collapsed="false">
      <c r="A1637" s="271" t="s">
        <v>3538</v>
      </c>
      <c r="B1637" s="271"/>
      <c r="C1637" s="271"/>
      <c r="D1637" s="271"/>
      <c r="E1637" s="271"/>
      <c r="F1637" s="271"/>
      <c r="G1637" s="271"/>
      <c r="H1637" s="271"/>
      <c r="I1637" s="271"/>
      <c r="J1637" s="271"/>
    </row>
    <row r="1638" customFormat="false" ht="15.75" hidden="false" customHeight="false" outlineLevel="0" collapsed="false">
      <c r="A1638" s="272"/>
      <c r="B1638" s="273"/>
      <c r="C1638" s="273"/>
      <c r="D1638" s="273"/>
      <c r="E1638" s="273"/>
      <c r="F1638" s="273"/>
      <c r="G1638" s="273"/>
      <c r="H1638" s="273"/>
      <c r="I1638" s="273"/>
      <c r="J1638" s="274"/>
    </row>
    <row r="1639" customFormat="false" ht="38.25" hidden="false" customHeight="true" outlineLevel="0" collapsed="false">
      <c r="A1639" s="275" t="s">
        <v>2723</v>
      </c>
      <c r="B1639" s="276" t="s">
        <v>1466</v>
      </c>
      <c r="C1639" s="277" t="s">
        <v>203</v>
      </c>
      <c r="D1639" s="277" t="s">
        <v>1467</v>
      </c>
      <c r="E1639" s="277" t="s">
        <v>2874</v>
      </c>
      <c r="F1639" s="277"/>
      <c r="G1639" s="278" t="s">
        <v>269</v>
      </c>
      <c r="H1639" s="279" t="n">
        <v>1</v>
      </c>
      <c r="I1639" s="280" t="n">
        <v>39.99</v>
      </c>
      <c r="J1639" s="281" t="n">
        <v>39.99</v>
      </c>
    </row>
    <row r="1640" customFormat="false" ht="25.5" hidden="false" customHeight="true" outlineLevel="0" collapsed="false">
      <c r="A1640" s="282" t="s">
        <v>2769</v>
      </c>
      <c r="B1640" s="283" t="s">
        <v>2889</v>
      </c>
      <c r="C1640" s="284" t="s">
        <v>109</v>
      </c>
      <c r="D1640" s="284" t="s">
        <v>2890</v>
      </c>
      <c r="E1640" s="284" t="s">
        <v>2768</v>
      </c>
      <c r="F1640" s="284"/>
      <c r="G1640" s="285" t="s">
        <v>2798</v>
      </c>
      <c r="H1640" s="286" t="n">
        <v>0.4</v>
      </c>
      <c r="I1640" s="287" t="n">
        <v>16.75</v>
      </c>
      <c r="J1640" s="288" t="n">
        <v>6.7</v>
      </c>
    </row>
    <row r="1641" customFormat="false" ht="15" hidden="false" customHeight="true" outlineLevel="0" collapsed="false">
      <c r="A1641" s="282" t="s">
        <v>2769</v>
      </c>
      <c r="B1641" s="283" t="s">
        <v>2884</v>
      </c>
      <c r="C1641" s="284" t="s">
        <v>109</v>
      </c>
      <c r="D1641" s="284" t="s">
        <v>2885</v>
      </c>
      <c r="E1641" s="284" t="s">
        <v>2768</v>
      </c>
      <c r="F1641" s="284"/>
      <c r="G1641" s="285" t="s">
        <v>2798</v>
      </c>
      <c r="H1641" s="286" t="n">
        <v>0.4</v>
      </c>
      <c r="I1641" s="287" t="n">
        <v>21.19</v>
      </c>
      <c r="J1641" s="288" t="n">
        <v>8.47</v>
      </c>
    </row>
    <row r="1642" customFormat="false" ht="25.5" hidden="false" customHeight="true" outlineLevel="0" collapsed="false">
      <c r="A1642" s="259" t="s">
        <v>2725</v>
      </c>
      <c r="B1642" s="260" t="s">
        <v>3539</v>
      </c>
      <c r="C1642" s="261" t="s">
        <v>2730</v>
      </c>
      <c r="D1642" s="261" t="s">
        <v>3540</v>
      </c>
      <c r="E1642" s="261" t="s">
        <v>2728</v>
      </c>
      <c r="F1642" s="261"/>
      <c r="G1642" s="262" t="s">
        <v>2732</v>
      </c>
      <c r="H1642" s="263" t="n">
        <v>0.33</v>
      </c>
      <c r="I1642" s="264" t="n">
        <v>52.7</v>
      </c>
      <c r="J1642" s="265" t="n">
        <v>17.39</v>
      </c>
    </row>
    <row r="1643" customFormat="false" ht="25.5" hidden="false" customHeight="true" outlineLevel="0" collapsed="false">
      <c r="A1643" s="259" t="s">
        <v>2725</v>
      </c>
      <c r="B1643" s="260" t="s">
        <v>3541</v>
      </c>
      <c r="C1643" s="261" t="s">
        <v>2730</v>
      </c>
      <c r="D1643" s="261" t="s">
        <v>3542</v>
      </c>
      <c r="E1643" s="261" t="s">
        <v>2728</v>
      </c>
      <c r="F1643" s="261"/>
      <c r="G1643" s="262" t="s">
        <v>2930</v>
      </c>
      <c r="H1643" s="263" t="n">
        <v>1</v>
      </c>
      <c r="I1643" s="264" t="n">
        <v>7.43</v>
      </c>
      <c r="J1643" s="265" t="n">
        <v>7.43</v>
      </c>
    </row>
    <row r="1644" customFormat="false" ht="15" hidden="false" customHeight="false" outlineLevel="0" collapsed="false">
      <c r="A1644" s="266"/>
      <c r="B1644" s="267"/>
      <c r="C1644" s="267"/>
      <c r="D1644" s="267"/>
      <c r="E1644" s="267" t="s">
        <v>2748</v>
      </c>
      <c r="F1644" s="268" t="n">
        <v>10.17</v>
      </c>
      <c r="G1644" s="267" t="s">
        <v>2749</v>
      </c>
      <c r="H1644" s="268" t="n">
        <v>0</v>
      </c>
      <c r="I1644" s="267" t="s">
        <v>2750</v>
      </c>
      <c r="J1644" s="269" t="n">
        <v>10.17</v>
      </c>
    </row>
    <row r="1645" customFormat="false" ht="25.5" hidden="false" customHeight="true" outlineLevel="0" collapsed="false">
      <c r="A1645" s="266"/>
      <c r="B1645" s="267"/>
      <c r="C1645" s="267"/>
      <c r="D1645" s="267"/>
      <c r="E1645" s="267" t="s">
        <v>2751</v>
      </c>
      <c r="F1645" s="268" t="n">
        <v>10.74</v>
      </c>
      <c r="G1645" s="267"/>
      <c r="H1645" s="267" t="s">
        <v>2752</v>
      </c>
      <c r="I1645" s="267"/>
      <c r="J1645" s="269" t="n">
        <v>50.73</v>
      </c>
    </row>
    <row r="1646" customFormat="false" ht="15" hidden="false" customHeight="true" outlineLevel="0" collapsed="false">
      <c r="A1646" s="270" t="s">
        <v>2753</v>
      </c>
      <c r="B1646" s="270"/>
      <c r="C1646" s="270"/>
      <c r="D1646" s="270"/>
      <c r="E1646" s="270"/>
      <c r="F1646" s="270"/>
      <c r="G1646" s="270"/>
      <c r="H1646" s="270"/>
      <c r="I1646" s="270"/>
      <c r="J1646" s="270"/>
    </row>
    <row r="1647" customFormat="false" ht="15.75" hidden="false" customHeight="true" outlineLevel="0" collapsed="false">
      <c r="A1647" s="271" t="s">
        <v>3543</v>
      </c>
      <c r="B1647" s="271"/>
      <c r="C1647" s="271"/>
      <c r="D1647" s="271"/>
      <c r="E1647" s="271"/>
      <c r="F1647" s="271"/>
      <c r="G1647" s="271"/>
      <c r="H1647" s="271"/>
      <c r="I1647" s="271"/>
      <c r="J1647" s="271"/>
    </row>
    <row r="1648" customFormat="false" ht="15.75" hidden="false" customHeight="false" outlineLevel="0" collapsed="false">
      <c r="A1648" s="272"/>
      <c r="B1648" s="273"/>
      <c r="C1648" s="273"/>
      <c r="D1648" s="273"/>
      <c r="E1648" s="273"/>
      <c r="F1648" s="273"/>
      <c r="G1648" s="273"/>
      <c r="H1648" s="273"/>
      <c r="I1648" s="273"/>
      <c r="J1648" s="274"/>
    </row>
    <row r="1649" customFormat="false" ht="38.25" hidden="false" customHeight="true" outlineLevel="0" collapsed="false">
      <c r="A1649" s="275" t="s">
        <v>2723</v>
      </c>
      <c r="B1649" s="276" t="s">
        <v>1469</v>
      </c>
      <c r="C1649" s="277" t="s">
        <v>203</v>
      </c>
      <c r="D1649" s="277" t="s">
        <v>1470</v>
      </c>
      <c r="E1649" s="277" t="s">
        <v>2874</v>
      </c>
      <c r="F1649" s="277"/>
      <c r="G1649" s="278" t="s">
        <v>269</v>
      </c>
      <c r="H1649" s="279" t="n">
        <v>1</v>
      </c>
      <c r="I1649" s="280" t="n">
        <v>62.23</v>
      </c>
      <c r="J1649" s="281" t="n">
        <v>62.23</v>
      </c>
    </row>
    <row r="1650" customFormat="false" ht="25.5" hidden="false" customHeight="true" outlineLevel="0" collapsed="false">
      <c r="A1650" s="282" t="s">
        <v>2769</v>
      </c>
      <c r="B1650" s="283" t="s">
        <v>2889</v>
      </c>
      <c r="C1650" s="284" t="s">
        <v>109</v>
      </c>
      <c r="D1650" s="284" t="s">
        <v>2890</v>
      </c>
      <c r="E1650" s="284" t="s">
        <v>2768</v>
      </c>
      <c r="F1650" s="284"/>
      <c r="G1650" s="285" t="s">
        <v>2798</v>
      </c>
      <c r="H1650" s="286" t="n">
        <v>0.6</v>
      </c>
      <c r="I1650" s="287" t="n">
        <v>16.75</v>
      </c>
      <c r="J1650" s="288" t="n">
        <v>10.05</v>
      </c>
    </row>
    <row r="1651" customFormat="false" ht="15" hidden="false" customHeight="true" outlineLevel="0" collapsed="false">
      <c r="A1651" s="282" t="s">
        <v>2769</v>
      </c>
      <c r="B1651" s="283" t="s">
        <v>2884</v>
      </c>
      <c r="C1651" s="284" t="s">
        <v>109</v>
      </c>
      <c r="D1651" s="284" t="s">
        <v>2885</v>
      </c>
      <c r="E1651" s="284" t="s">
        <v>2768</v>
      </c>
      <c r="F1651" s="284"/>
      <c r="G1651" s="285" t="s">
        <v>2798</v>
      </c>
      <c r="H1651" s="286" t="n">
        <v>0.6</v>
      </c>
      <c r="I1651" s="287" t="n">
        <v>21.19</v>
      </c>
      <c r="J1651" s="288" t="n">
        <v>12.71</v>
      </c>
    </row>
    <row r="1652" customFormat="false" ht="25.5" hidden="false" customHeight="true" outlineLevel="0" collapsed="false">
      <c r="A1652" s="259" t="s">
        <v>2725</v>
      </c>
      <c r="B1652" s="260" t="s">
        <v>3544</v>
      </c>
      <c r="C1652" s="261" t="s">
        <v>2730</v>
      </c>
      <c r="D1652" s="261" t="s">
        <v>3545</v>
      </c>
      <c r="E1652" s="261" t="s">
        <v>2728</v>
      </c>
      <c r="F1652" s="261"/>
      <c r="G1652" s="262" t="s">
        <v>2732</v>
      </c>
      <c r="H1652" s="263" t="n">
        <v>0.33</v>
      </c>
      <c r="I1652" s="264" t="n">
        <v>51.52</v>
      </c>
      <c r="J1652" s="265" t="n">
        <v>17</v>
      </c>
    </row>
    <row r="1653" customFormat="false" ht="25.5" hidden="false" customHeight="true" outlineLevel="0" collapsed="false">
      <c r="A1653" s="259" t="s">
        <v>2725</v>
      </c>
      <c r="B1653" s="260" t="s">
        <v>3546</v>
      </c>
      <c r="C1653" s="261" t="s">
        <v>2730</v>
      </c>
      <c r="D1653" s="261" t="s">
        <v>3547</v>
      </c>
      <c r="E1653" s="261" t="s">
        <v>2728</v>
      </c>
      <c r="F1653" s="261"/>
      <c r="G1653" s="262" t="s">
        <v>2732</v>
      </c>
      <c r="H1653" s="263" t="n">
        <v>0.33</v>
      </c>
      <c r="I1653" s="264" t="n">
        <v>68.1</v>
      </c>
      <c r="J1653" s="265" t="n">
        <v>22.47</v>
      </c>
    </row>
    <row r="1654" customFormat="false" ht="15" hidden="false" customHeight="false" outlineLevel="0" collapsed="false">
      <c r="A1654" s="266"/>
      <c r="B1654" s="267"/>
      <c r="C1654" s="267"/>
      <c r="D1654" s="267"/>
      <c r="E1654" s="267" t="s">
        <v>2748</v>
      </c>
      <c r="F1654" s="268" t="n">
        <v>15.26</v>
      </c>
      <c r="G1654" s="267" t="s">
        <v>2749</v>
      </c>
      <c r="H1654" s="268" t="n">
        <v>0</v>
      </c>
      <c r="I1654" s="267" t="s">
        <v>2750</v>
      </c>
      <c r="J1654" s="269" t="n">
        <v>15.26</v>
      </c>
    </row>
    <row r="1655" customFormat="false" ht="25.5" hidden="false" customHeight="true" outlineLevel="0" collapsed="false">
      <c r="A1655" s="266"/>
      <c r="B1655" s="267"/>
      <c r="C1655" s="267"/>
      <c r="D1655" s="267"/>
      <c r="E1655" s="267" t="s">
        <v>2751</v>
      </c>
      <c r="F1655" s="268" t="n">
        <v>16.71</v>
      </c>
      <c r="G1655" s="267"/>
      <c r="H1655" s="267" t="s">
        <v>2752</v>
      </c>
      <c r="I1655" s="267"/>
      <c r="J1655" s="269" t="n">
        <v>78.94</v>
      </c>
    </row>
    <row r="1656" customFormat="false" ht="15" hidden="false" customHeight="true" outlineLevel="0" collapsed="false">
      <c r="A1656" s="270" t="s">
        <v>2753</v>
      </c>
      <c r="B1656" s="270"/>
      <c r="C1656" s="270"/>
      <c r="D1656" s="270"/>
      <c r="E1656" s="270"/>
      <c r="F1656" s="270"/>
      <c r="G1656" s="270"/>
      <c r="H1656" s="270"/>
      <c r="I1656" s="270"/>
      <c r="J1656" s="270"/>
    </row>
    <row r="1657" customFormat="false" ht="15.75" hidden="false" customHeight="true" outlineLevel="0" collapsed="false">
      <c r="A1657" s="271" t="s">
        <v>3548</v>
      </c>
      <c r="B1657" s="271"/>
      <c r="C1657" s="271"/>
      <c r="D1657" s="271"/>
      <c r="E1657" s="271"/>
      <c r="F1657" s="271"/>
      <c r="G1657" s="271"/>
      <c r="H1657" s="271"/>
      <c r="I1657" s="271"/>
      <c r="J1657" s="271"/>
    </row>
    <row r="1658" customFormat="false" ht="15.75" hidden="false" customHeight="false" outlineLevel="0" collapsed="false">
      <c r="A1658" s="272"/>
      <c r="B1658" s="273"/>
      <c r="C1658" s="273"/>
      <c r="D1658" s="273"/>
      <c r="E1658" s="273"/>
      <c r="F1658" s="273"/>
      <c r="G1658" s="273"/>
      <c r="H1658" s="273"/>
      <c r="I1658" s="273"/>
      <c r="J1658" s="274"/>
    </row>
    <row r="1659" customFormat="false" ht="38.25" hidden="false" customHeight="true" outlineLevel="0" collapsed="false">
      <c r="A1659" s="275" t="s">
        <v>2723</v>
      </c>
      <c r="B1659" s="276" t="s">
        <v>1472</v>
      </c>
      <c r="C1659" s="277" t="s">
        <v>203</v>
      </c>
      <c r="D1659" s="277" t="s">
        <v>1473</v>
      </c>
      <c r="E1659" s="277" t="s">
        <v>2874</v>
      </c>
      <c r="F1659" s="277"/>
      <c r="G1659" s="278" t="s">
        <v>269</v>
      </c>
      <c r="H1659" s="279" t="n">
        <v>1</v>
      </c>
      <c r="I1659" s="280" t="n">
        <v>84.28</v>
      </c>
      <c r="J1659" s="281" t="n">
        <v>84.28</v>
      </c>
    </row>
    <row r="1660" customFormat="false" ht="25.5" hidden="false" customHeight="true" outlineLevel="0" collapsed="false">
      <c r="A1660" s="282" t="s">
        <v>2769</v>
      </c>
      <c r="B1660" s="283" t="s">
        <v>2889</v>
      </c>
      <c r="C1660" s="284" t="s">
        <v>109</v>
      </c>
      <c r="D1660" s="284" t="s">
        <v>2890</v>
      </c>
      <c r="E1660" s="284" t="s">
        <v>2768</v>
      </c>
      <c r="F1660" s="284"/>
      <c r="G1660" s="285" t="s">
        <v>2798</v>
      </c>
      <c r="H1660" s="286" t="n">
        <v>0.6</v>
      </c>
      <c r="I1660" s="287" t="n">
        <v>16.75</v>
      </c>
      <c r="J1660" s="288" t="n">
        <v>10.05</v>
      </c>
    </row>
    <row r="1661" customFormat="false" ht="15" hidden="false" customHeight="true" outlineLevel="0" collapsed="false">
      <c r="A1661" s="282" t="s">
        <v>2769</v>
      </c>
      <c r="B1661" s="283" t="s">
        <v>2884</v>
      </c>
      <c r="C1661" s="284" t="s">
        <v>109</v>
      </c>
      <c r="D1661" s="284" t="s">
        <v>2885</v>
      </c>
      <c r="E1661" s="284" t="s">
        <v>2768</v>
      </c>
      <c r="F1661" s="284"/>
      <c r="G1661" s="285" t="s">
        <v>2798</v>
      </c>
      <c r="H1661" s="286" t="n">
        <v>0.6</v>
      </c>
      <c r="I1661" s="287" t="n">
        <v>21.19</v>
      </c>
      <c r="J1661" s="288" t="n">
        <v>12.71</v>
      </c>
    </row>
    <row r="1662" customFormat="false" ht="25.5" hidden="false" customHeight="true" outlineLevel="0" collapsed="false">
      <c r="A1662" s="259" t="s">
        <v>2725</v>
      </c>
      <c r="B1662" s="260" t="s">
        <v>3546</v>
      </c>
      <c r="C1662" s="261" t="s">
        <v>2730</v>
      </c>
      <c r="D1662" s="261" t="s">
        <v>3547</v>
      </c>
      <c r="E1662" s="261" t="s">
        <v>2728</v>
      </c>
      <c r="F1662" s="261"/>
      <c r="G1662" s="262" t="s">
        <v>2732</v>
      </c>
      <c r="H1662" s="263" t="n">
        <v>0.33</v>
      </c>
      <c r="I1662" s="264" t="n">
        <v>68.1</v>
      </c>
      <c r="J1662" s="265" t="n">
        <v>22.47</v>
      </c>
    </row>
    <row r="1663" customFormat="false" ht="25.5" hidden="false" customHeight="true" outlineLevel="0" collapsed="false">
      <c r="A1663" s="259" t="s">
        <v>2725</v>
      </c>
      <c r="B1663" s="260" t="s">
        <v>3549</v>
      </c>
      <c r="C1663" s="261" t="s">
        <v>2730</v>
      </c>
      <c r="D1663" s="261" t="s">
        <v>3550</v>
      </c>
      <c r="E1663" s="261" t="s">
        <v>2728</v>
      </c>
      <c r="F1663" s="261"/>
      <c r="G1663" s="262" t="s">
        <v>2930</v>
      </c>
      <c r="H1663" s="263" t="n">
        <v>1</v>
      </c>
      <c r="I1663" s="264" t="n">
        <v>39.05</v>
      </c>
      <c r="J1663" s="265" t="n">
        <v>39.05</v>
      </c>
    </row>
    <row r="1664" customFormat="false" ht="15" hidden="false" customHeight="false" outlineLevel="0" collapsed="false">
      <c r="A1664" s="266"/>
      <c r="B1664" s="267"/>
      <c r="C1664" s="267"/>
      <c r="D1664" s="267"/>
      <c r="E1664" s="267" t="s">
        <v>2748</v>
      </c>
      <c r="F1664" s="268" t="n">
        <v>15.26</v>
      </c>
      <c r="G1664" s="267" t="s">
        <v>2749</v>
      </c>
      <c r="H1664" s="268" t="n">
        <v>0</v>
      </c>
      <c r="I1664" s="267" t="s">
        <v>2750</v>
      </c>
      <c r="J1664" s="269" t="n">
        <v>15.26</v>
      </c>
    </row>
    <row r="1665" customFormat="false" ht="25.5" hidden="false" customHeight="true" outlineLevel="0" collapsed="false">
      <c r="A1665" s="266"/>
      <c r="B1665" s="267"/>
      <c r="C1665" s="267"/>
      <c r="D1665" s="267"/>
      <c r="E1665" s="267" t="s">
        <v>2751</v>
      </c>
      <c r="F1665" s="268" t="n">
        <v>22.63</v>
      </c>
      <c r="G1665" s="267"/>
      <c r="H1665" s="267" t="s">
        <v>2752</v>
      </c>
      <c r="I1665" s="267"/>
      <c r="J1665" s="269" t="n">
        <v>106.91</v>
      </c>
    </row>
    <row r="1666" customFormat="false" ht="15" hidden="false" customHeight="true" outlineLevel="0" collapsed="false">
      <c r="A1666" s="270" t="s">
        <v>2753</v>
      </c>
      <c r="B1666" s="270"/>
      <c r="C1666" s="270"/>
      <c r="D1666" s="270"/>
      <c r="E1666" s="270"/>
      <c r="F1666" s="270"/>
      <c r="G1666" s="270"/>
      <c r="H1666" s="270"/>
      <c r="I1666" s="270"/>
      <c r="J1666" s="270"/>
    </row>
    <row r="1667" customFormat="false" ht="15.75" hidden="false" customHeight="true" outlineLevel="0" collapsed="false">
      <c r="A1667" s="271" t="s">
        <v>3551</v>
      </c>
      <c r="B1667" s="271"/>
      <c r="C1667" s="271"/>
      <c r="D1667" s="271"/>
      <c r="E1667" s="271"/>
      <c r="F1667" s="271"/>
      <c r="G1667" s="271"/>
      <c r="H1667" s="271"/>
      <c r="I1667" s="271"/>
      <c r="J1667" s="271"/>
    </row>
    <row r="1668" customFormat="false" ht="15.75" hidden="false" customHeight="false" outlineLevel="0" collapsed="false">
      <c r="A1668" s="272"/>
      <c r="B1668" s="273"/>
      <c r="C1668" s="273"/>
      <c r="D1668" s="273"/>
      <c r="E1668" s="273"/>
      <c r="F1668" s="273"/>
      <c r="G1668" s="273"/>
      <c r="H1668" s="273"/>
      <c r="I1668" s="273"/>
      <c r="J1668" s="274"/>
    </row>
    <row r="1669" customFormat="false" ht="25.5" hidden="false" customHeight="true" outlineLevel="0" collapsed="false">
      <c r="A1669" s="275" t="s">
        <v>2723</v>
      </c>
      <c r="B1669" s="276" t="s">
        <v>1492</v>
      </c>
      <c r="C1669" s="277" t="s">
        <v>203</v>
      </c>
      <c r="D1669" s="277" t="s">
        <v>1493</v>
      </c>
      <c r="E1669" s="277" t="s">
        <v>3498</v>
      </c>
      <c r="F1669" s="277"/>
      <c r="G1669" s="278" t="s">
        <v>168</v>
      </c>
      <c r="H1669" s="279" t="n">
        <v>1</v>
      </c>
      <c r="I1669" s="280" t="n">
        <v>47.57</v>
      </c>
      <c r="J1669" s="281" t="n">
        <v>47.57</v>
      </c>
    </row>
    <row r="1670" customFormat="false" ht="25.5" hidden="false" customHeight="true" outlineLevel="0" collapsed="false">
      <c r="A1670" s="282" t="s">
        <v>2769</v>
      </c>
      <c r="B1670" s="283" t="s">
        <v>2889</v>
      </c>
      <c r="C1670" s="284" t="s">
        <v>109</v>
      </c>
      <c r="D1670" s="284" t="s">
        <v>2890</v>
      </c>
      <c r="E1670" s="284" t="s">
        <v>2768</v>
      </c>
      <c r="F1670" s="284"/>
      <c r="G1670" s="285" t="s">
        <v>2798</v>
      </c>
      <c r="H1670" s="286" t="n">
        <v>0.2</v>
      </c>
      <c r="I1670" s="287" t="n">
        <v>16.75</v>
      </c>
      <c r="J1670" s="288" t="n">
        <v>3.35</v>
      </c>
    </row>
    <row r="1671" customFormat="false" ht="15" hidden="false" customHeight="true" outlineLevel="0" collapsed="false">
      <c r="A1671" s="282" t="s">
        <v>2769</v>
      </c>
      <c r="B1671" s="283" t="s">
        <v>2884</v>
      </c>
      <c r="C1671" s="284" t="s">
        <v>109</v>
      </c>
      <c r="D1671" s="284" t="s">
        <v>2885</v>
      </c>
      <c r="E1671" s="284" t="s">
        <v>2768</v>
      </c>
      <c r="F1671" s="284"/>
      <c r="G1671" s="285" t="s">
        <v>2798</v>
      </c>
      <c r="H1671" s="286" t="n">
        <v>0.2</v>
      </c>
      <c r="I1671" s="287" t="n">
        <v>21.19</v>
      </c>
      <c r="J1671" s="288" t="n">
        <v>4.23</v>
      </c>
    </row>
    <row r="1672" customFormat="false" ht="25.5" hidden="false" customHeight="true" outlineLevel="0" collapsed="false">
      <c r="A1672" s="259" t="s">
        <v>2725</v>
      </c>
      <c r="B1672" s="260" t="s">
        <v>3552</v>
      </c>
      <c r="C1672" s="261" t="s">
        <v>2730</v>
      </c>
      <c r="D1672" s="261" t="s">
        <v>3553</v>
      </c>
      <c r="E1672" s="261" t="s">
        <v>2728</v>
      </c>
      <c r="F1672" s="261"/>
      <c r="G1672" s="262" t="s">
        <v>2732</v>
      </c>
      <c r="H1672" s="263" t="n">
        <v>1</v>
      </c>
      <c r="I1672" s="264" t="n">
        <v>39.99</v>
      </c>
      <c r="J1672" s="265" t="n">
        <v>39.99</v>
      </c>
    </row>
    <row r="1673" customFormat="false" ht="15" hidden="false" customHeight="false" outlineLevel="0" collapsed="false">
      <c r="A1673" s="266"/>
      <c r="B1673" s="267"/>
      <c r="C1673" s="267"/>
      <c r="D1673" s="267"/>
      <c r="E1673" s="267" t="s">
        <v>2748</v>
      </c>
      <c r="F1673" s="268" t="n">
        <v>5.08</v>
      </c>
      <c r="G1673" s="267" t="s">
        <v>2749</v>
      </c>
      <c r="H1673" s="268" t="n">
        <v>0</v>
      </c>
      <c r="I1673" s="267" t="s">
        <v>2750</v>
      </c>
      <c r="J1673" s="269" t="n">
        <v>5.08</v>
      </c>
    </row>
    <row r="1674" customFormat="false" ht="25.5" hidden="false" customHeight="true" outlineLevel="0" collapsed="false">
      <c r="A1674" s="266"/>
      <c r="B1674" s="267"/>
      <c r="C1674" s="267"/>
      <c r="D1674" s="267"/>
      <c r="E1674" s="267" t="s">
        <v>2751</v>
      </c>
      <c r="F1674" s="268" t="n">
        <v>12.77</v>
      </c>
      <c r="G1674" s="267"/>
      <c r="H1674" s="267" t="s">
        <v>2752</v>
      </c>
      <c r="I1674" s="267"/>
      <c r="J1674" s="269" t="n">
        <v>60.34</v>
      </c>
    </row>
    <row r="1675" customFormat="false" ht="15" hidden="false" customHeight="true" outlineLevel="0" collapsed="false">
      <c r="A1675" s="270" t="s">
        <v>2753</v>
      </c>
      <c r="B1675" s="270"/>
      <c r="C1675" s="270"/>
      <c r="D1675" s="270"/>
      <c r="E1675" s="270"/>
      <c r="F1675" s="270"/>
      <c r="G1675" s="270"/>
      <c r="H1675" s="270"/>
      <c r="I1675" s="270"/>
      <c r="J1675" s="270"/>
    </row>
    <row r="1676" customFormat="false" ht="15.75" hidden="false" customHeight="true" outlineLevel="0" collapsed="false">
      <c r="A1676" s="271" t="s">
        <v>3554</v>
      </c>
      <c r="B1676" s="271"/>
      <c r="C1676" s="271"/>
      <c r="D1676" s="271"/>
      <c r="E1676" s="271"/>
      <c r="F1676" s="271"/>
      <c r="G1676" s="271"/>
      <c r="H1676" s="271"/>
      <c r="I1676" s="271"/>
      <c r="J1676" s="271"/>
    </row>
    <row r="1677" customFormat="false" ht="15.75" hidden="false" customHeight="false" outlineLevel="0" collapsed="false">
      <c r="A1677" s="272"/>
      <c r="B1677" s="273"/>
      <c r="C1677" s="273"/>
      <c r="D1677" s="273"/>
      <c r="E1677" s="273"/>
      <c r="F1677" s="273"/>
      <c r="G1677" s="273"/>
      <c r="H1677" s="273"/>
      <c r="I1677" s="273"/>
      <c r="J1677" s="274"/>
    </row>
    <row r="1678" customFormat="false" ht="25.5" hidden="false" customHeight="true" outlineLevel="0" collapsed="false">
      <c r="A1678" s="275" t="s">
        <v>2723</v>
      </c>
      <c r="B1678" s="276" t="s">
        <v>1495</v>
      </c>
      <c r="C1678" s="277" t="s">
        <v>203</v>
      </c>
      <c r="D1678" s="277" t="s">
        <v>1496</v>
      </c>
      <c r="E1678" s="277" t="s">
        <v>2874</v>
      </c>
      <c r="F1678" s="277"/>
      <c r="G1678" s="278" t="s">
        <v>168</v>
      </c>
      <c r="H1678" s="279" t="n">
        <v>1</v>
      </c>
      <c r="I1678" s="280" t="n">
        <v>16.48</v>
      </c>
      <c r="J1678" s="281" t="n">
        <v>16.48</v>
      </c>
    </row>
    <row r="1679" customFormat="false" ht="25.5" hidden="false" customHeight="true" outlineLevel="0" collapsed="false">
      <c r="A1679" s="282" t="s">
        <v>2769</v>
      </c>
      <c r="B1679" s="283" t="s">
        <v>2889</v>
      </c>
      <c r="C1679" s="284" t="s">
        <v>109</v>
      </c>
      <c r="D1679" s="284" t="s">
        <v>2890</v>
      </c>
      <c r="E1679" s="284" t="s">
        <v>2768</v>
      </c>
      <c r="F1679" s="284"/>
      <c r="G1679" s="285" t="s">
        <v>2798</v>
      </c>
      <c r="H1679" s="286" t="n">
        <v>0.2</v>
      </c>
      <c r="I1679" s="287" t="n">
        <v>16.75</v>
      </c>
      <c r="J1679" s="288" t="n">
        <v>3.35</v>
      </c>
    </row>
    <row r="1680" customFormat="false" ht="15" hidden="false" customHeight="true" outlineLevel="0" collapsed="false">
      <c r="A1680" s="282" t="s">
        <v>2769</v>
      </c>
      <c r="B1680" s="283" t="s">
        <v>2884</v>
      </c>
      <c r="C1680" s="284" t="s">
        <v>109</v>
      </c>
      <c r="D1680" s="284" t="s">
        <v>2885</v>
      </c>
      <c r="E1680" s="284" t="s">
        <v>2768</v>
      </c>
      <c r="F1680" s="284"/>
      <c r="G1680" s="285" t="s">
        <v>2798</v>
      </c>
      <c r="H1680" s="286" t="n">
        <v>0.2</v>
      </c>
      <c r="I1680" s="287" t="n">
        <v>21.19</v>
      </c>
      <c r="J1680" s="288" t="n">
        <v>4.23</v>
      </c>
    </row>
    <row r="1681" customFormat="false" ht="25.5" hidden="false" customHeight="true" outlineLevel="0" collapsed="false">
      <c r="A1681" s="259" t="s">
        <v>2725</v>
      </c>
      <c r="B1681" s="260" t="s">
        <v>3555</v>
      </c>
      <c r="C1681" s="261" t="s">
        <v>2730</v>
      </c>
      <c r="D1681" s="261" t="s">
        <v>3556</v>
      </c>
      <c r="E1681" s="261" t="s">
        <v>2728</v>
      </c>
      <c r="F1681" s="261"/>
      <c r="G1681" s="262" t="s">
        <v>2732</v>
      </c>
      <c r="H1681" s="263" t="n">
        <v>1</v>
      </c>
      <c r="I1681" s="264" t="n">
        <v>8.9</v>
      </c>
      <c r="J1681" s="265" t="n">
        <v>8.9</v>
      </c>
    </row>
    <row r="1682" customFormat="false" ht="15" hidden="false" customHeight="false" outlineLevel="0" collapsed="false">
      <c r="A1682" s="266"/>
      <c r="B1682" s="267"/>
      <c r="C1682" s="267"/>
      <c r="D1682" s="267"/>
      <c r="E1682" s="267" t="s">
        <v>2748</v>
      </c>
      <c r="F1682" s="268" t="n">
        <v>5.08</v>
      </c>
      <c r="G1682" s="267" t="s">
        <v>2749</v>
      </c>
      <c r="H1682" s="268" t="n">
        <v>0</v>
      </c>
      <c r="I1682" s="267" t="s">
        <v>2750</v>
      </c>
      <c r="J1682" s="269" t="n">
        <v>5.08</v>
      </c>
    </row>
    <row r="1683" customFormat="false" ht="25.5" hidden="false" customHeight="true" outlineLevel="0" collapsed="false">
      <c r="A1683" s="266"/>
      <c r="B1683" s="267"/>
      <c r="C1683" s="267"/>
      <c r="D1683" s="267"/>
      <c r="E1683" s="267" t="s">
        <v>2751</v>
      </c>
      <c r="F1683" s="268" t="n">
        <v>4.42</v>
      </c>
      <c r="G1683" s="267"/>
      <c r="H1683" s="267" t="s">
        <v>2752</v>
      </c>
      <c r="I1683" s="267"/>
      <c r="J1683" s="269" t="n">
        <v>20.9</v>
      </c>
    </row>
    <row r="1684" customFormat="false" ht="15" hidden="false" customHeight="true" outlineLevel="0" collapsed="false">
      <c r="A1684" s="270" t="s">
        <v>2753</v>
      </c>
      <c r="B1684" s="270"/>
      <c r="C1684" s="270"/>
      <c r="D1684" s="270"/>
      <c r="E1684" s="270"/>
      <c r="F1684" s="270"/>
      <c r="G1684" s="270"/>
      <c r="H1684" s="270"/>
      <c r="I1684" s="270"/>
      <c r="J1684" s="270"/>
    </row>
    <row r="1685" customFormat="false" ht="15.75" hidden="false" customHeight="true" outlineLevel="0" collapsed="false">
      <c r="A1685" s="271" t="s">
        <v>3557</v>
      </c>
      <c r="B1685" s="271"/>
      <c r="C1685" s="271"/>
      <c r="D1685" s="271"/>
      <c r="E1685" s="271"/>
      <c r="F1685" s="271"/>
      <c r="G1685" s="271"/>
      <c r="H1685" s="271"/>
      <c r="I1685" s="271"/>
      <c r="J1685" s="271"/>
    </row>
    <row r="1686" customFormat="false" ht="15.75" hidden="false" customHeight="false" outlineLevel="0" collapsed="false">
      <c r="A1686" s="272"/>
      <c r="B1686" s="273"/>
      <c r="C1686" s="273"/>
      <c r="D1686" s="273"/>
      <c r="E1686" s="273"/>
      <c r="F1686" s="273"/>
      <c r="G1686" s="273"/>
      <c r="H1686" s="273"/>
      <c r="I1686" s="273"/>
      <c r="J1686" s="274"/>
    </row>
    <row r="1687" customFormat="false" ht="38.25" hidden="false" customHeight="true" outlineLevel="0" collapsed="false">
      <c r="A1687" s="275" t="s">
        <v>2723</v>
      </c>
      <c r="B1687" s="276" t="s">
        <v>1498</v>
      </c>
      <c r="C1687" s="277" t="s">
        <v>203</v>
      </c>
      <c r="D1687" s="277" t="s">
        <v>1499</v>
      </c>
      <c r="E1687" s="277" t="s">
        <v>2874</v>
      </c>
      <c r="F1687" s="277"/>
      <c r="G1687" s="278" t="s">
        <v>168</v>
      </c>
      <c r="H1687" s="279" t="n">
        <v>1</v>
      </c>
      <c r="I1687" s="280" t="n">
        <v>29.87</v>
      </c>
      <c r="J1687" s="281" t="n">
        <v>29.87</v>
      </c>
    </row>
    <row r="1688" customFormat="false" ht="25.5" hidden="false" customHeight="true" outlineLevel="0" collapsed="false">
      <c r="A1688" s="282" t="s">
        <v>2769</v>
      </c>
      <c r="B1688" s="283" t="s">
        <v>2889</v>
      </c>
      <c r="C1688" s="284" t="s">
        <v>109</v>
      </c>
      <c r="D1688" s="284" t="s">
        <v>2890</v>
      </c>
      <c r="E1688" s="284" t="s">
        <v>2768</v>
      </c>
      <c r="F1688" s="284"/>
      <c r="G1688" s="285" t="s">
        <v>2798</v>
      </c>
      <c r="H1688" s="286" t="n">
        <v>0.15</v>
      </c>
      <c r="I1688" s="287" t="n">
        <v>16.75</v>
      </c>
      <c r="J1688" s="288" t="n">
        <v>2.51</v>
      </c>
    </row>
    <row r="1689" customFormat="false" ht="15" hidden="false" customHeight="true" outlineLevel="0" collapsed="false">
      <c r="A1689" s="282" t="s">
        <v>2769</v>
      </c>
      <c r="B1689" s="283" t="s">
        <v>2884</v>
      </c>
      <c r="C1689" s="284" t="s">
        <v>109</v>
      </c>
      <c r="D1689" s="284" t="s">
        <v>2885</v>
      </c>
      <c r="E1689" s="284" t="s">
        <v>2768</v>
      </c>
      <c r="F1689" s="284"/>
      <c r="G1689" s="285" t="s">
        <v>2798</v>
      </c>
      <c r="H1689" s="286" t="n">
        <v>0.15</v>
      </c>
      <c r="I1689" s="287" t="n">
        <v>21.19</v>
      </c>
      <c r="J1689" s="288" t="n">
        <v>3.17</v>
      </c>
    </row>
    <row r="1690" customFormat="false" ht="25.5" hidden="false" customHeight="true" outlineLevel="0" collapsed="false">
      <c r="A1690" s="259" t="s">
        <v>2725</v>
      </c>
      <c r="B1690" s="260" t="s">
        <v>3558</v>
      </c>
      <c r="C1690" s="261" t="s">
        <v>203</v>
      </c>
      <c r="D1690" s="261" t="s">
        <v>3559</v>
      </c>
      <c r="E1690" s="261" t="s">
        <v>2728</v>
      </c>
      <c r="F1690" s="261"/>
      <c r="G1690" s="262" t="s">
        <v>168</v>
      </c>
      <c r="H1690" s="263" t="n">
        <v>1</v>
      </c>
      <c r="I1690" s="264" t="n">
        <v>24.19</v>
      </c>
      <c r="J1690" s="265" t="n">
        <v>24.19</v>
      </c>
    </row>
    <row r="1691" customFormat="false" ht="15" hidden="false" customHeight="false" outlineLevel="0" collapsed="false">
      <c r="A1691" s="266"/>
      <c r="B1691" s="267"/>
      <c r="C1691" s="267"/>
      <c r="D1691" s="267"/>
      <c r="E1691" s="267" t="s">
        <v>2748</v>
      </c>
      <c r="F1691" s="268" t="n">
        <v>3.81</v>
      </c>
      <c r="G1691" s="267" t="s">
        <v>2749</v>
      </c>
      <c r="H1691" s="268" t="n">
        <v>0</v>
      </c>
      <c r="I1691" s="267" t="s">
        <v>2750</v>
      </c>
      <c r="J1691" s="269" t="n">
        <v>3.81</v>
      </c>
    </row>
    <row r="1692" customFormat="false" ht="25.5" hidden="false" customHeight="true" outlineLevel="0" collapsed="false">
      <c r="A1692" s="266"/>
      <c r="B1692" s="267"/>
      <c r="C1692" s="267"/>
      <c r="D1692" s="267"/>
      <c r="E1692" s="267" t="s">
        <v>2751</v>
      </c>
      <c r="F1692" s="268" t="n">
        <v>8.02</v>
      </c>
      <c r="G1692" s="267"/>
      <c r="H1692" s="267" t="s">
        <v>2752</v>
      </c>
      <c r="I1692" s="267"/>
      <c r="J1692" s="269" t="n">
        <v>37.89</v>
      </c>
    </row>
    <row r="1693" customFormat="false" ht="15" hidden="false" customHeight="true" outlineLevel="0" collapsed="false">
      <c r="A1693" s="270" t="s">
        <v>2753</v>
      </c>
      <c r="B1693" s="270"/>
      <c r="C1693" s="270"/>
      <c r="D1693" s="270"/>
      <c r="E1693" s="270"/>
      <c r="F1693" s="270"/>
      <c r="G1693" s="270"/>
      <c r="H1693" s="270"/>
      <c r="I1693" s="270"/>
      <c r="J1693" s="270"/>
    </row>
    <row r="1694" customFormat="false" ht="15.75" hidden="false" customHeight="true" outlineLevel="0" collapsed="false">
      <c r="A1694" s="271" t="s">
        <v>3560</v>
      </c>
      <c r="B1694" s="271"/>
      <c r="C1694" s="271"/>
      <c r="D1694" s="271"/>
      <c r="E1694" s="271"/>
      <c r="F1694" s="271"/>
      <c r="G1694" s="271"/>
      <c r="H1694" s="271"/>
      <c r="I1694" s="271"/>
      <c r="J1694" s="271"/>
    </row>
    <row r="1695" customFormat="false" ht="15.75" hidden="false" customHeight="false" outlineLevel="0" collapsed="false">
      <c r="A1695" s="272"/>
      <c r="B1695" s="273"/>
      <c r="C1695" s="273"/>
      <c r="D1695" s="273"/>
      <c r="E1695" s="273"/>
      <c r="F1695" s="273"/>
      <c r="G1695" s="273"/>
      <c r="H1695" s="273"/>
      <c r="I1695" s="273"/>
      <c r="J1695" s="274"/>
    </row>
    <row r="1696" customFormat="false" ht="38.25" hidden="false" customHeight="true" outlineLevel="0" collapsed="false">
      <c r="A1696" s="275" t="s">
        <v>2723</v>
      </c>
      <c r="B1696" s="276" t="s">
        <v>1501</v>
      </c>
      <c r="C1696" s="277" t="s">
        <v>203</v>
      </c>
      <c r="D1696" s="277" t="s">
        <v>1502</v>
      </c>
      <c r="E1696" s="277" t="s">
        <v>2874</v>
      </c>
      <c r="F1696" s="277"/>
      <c r="G1696" s="278" t="s">
        <v>168</v>
      </c>
      <c r="H1696" s="279" t="n">
        <v>1</v>
      </c>
      <c r="I1696" s="280" t="n">
        <v>17.7</v>
      </c>
      <c r="J1696" s="281" t="n">
        <v>17.7</v>
      </c>
    </row>
    <row r="1697" customFormat="false" ht="25.5" hidden="false" customHeight="true" outlineLevel="0" collapsed="false">
      <c r="A1697" s="282" t="s">
        <v>2769</v>
      </c>
      <c r="B1697" s="283" t="s">
        <v>2889</v>
      </c>
      <c r="C1697" s="284" t="s">
        <v>109</v>
      </c>
      <c r="D1697" s="284" t="s">
        <v>2890</v>
      </c>
      <c r="E1697" s="284" t="s">
        <v>2768</v>
      </c>
      <c r="F1697" s="284"/>
      <c r="G1697" s="285" t="s">
        <v>2798</v>
      </c>
      <c r="H1697" s="286" t="n">
        <v>0.2</v>
      </c>
      <c r="I1697" s="287" t="n">
        <v>16.75</v>
      </c>
      <c r="J1697" s="288" t="n">
        <v>3.35</v>
      </c>
    </row>
    <row r="1698" customFormat="false" ht="15" hidden="false" customHeight="true" outlineLevel="0" collapsed="false">
      <c r="A1698" s="282" t="s">
        <v>2769</v>
      </c>
      <c r="B1698" s="283" t="s">
        <v>2884</v>
      </c>
      <c r="C1698" s="284" t="s">
        <v>109</v>
      </c>
      <c r="D1698" s="284" t="s">
        <v>2885</v>
      </c>
      <c r="E1698" s="284" t="s">
        <v>2768</v>
      </c>
      <c r="F1698" s="284"/>
      <c r="G1698" s="285" t="s">
        <v>2798</v>
      </c>
      <c r="H1698" s="286" t="n">
        <v>0.2</v>
      </c>
      <c r="I1698" s="287" t="n">
        <v>21.19</v>
      </c>
      <c r="J1698" s="288" t="n">
        <v>4.23</v>
      </c>
    </row>
    <row r="1699" customFormat="false" ht="25.5" hidden="false" customHeight="true" outlineLevel="0" collapsed="false">
      <c r="A1699" s="259" t="s">
        <v>2725</v>
      </c>
      <c r="B1699" s="260" t="s">
        <v>3561</v>
      </c>
      <c r="C1699" s="261" t="s">
        <v>3562</v>
      </c>
      <c r="D1699" s="261" t="s">
        <v>3563</v>
      </c>
      <c r="E1699" s="261" t="s">
        <v>2728</v>
      </c>
      <c r="F1699" s="261"/>
      <c r="G1699" s="262" t="s">
        <v>168</v>
      </c>
      <c r="H1699" s="263" t="n">
        <v>1</v>
      </c>
      <c r="I1699" s="264" t="n">
        <v>10.12</v>
      </c>
      <c r="J1699" s="265" t="n">
        <v>10.12</v>
      </c>
    </row>
    <row r="1700" customFormat="false" ht="15" hidden="false" customHeight="false" outlineLevel="0" collapsed="false">
      <c r="A1700" s="266"/>
      <c r="B1700" s="267"/>
      <c r="C1700" s="267"/>
      <c r="D1700" s="267"/>
      <c r="E1700" s="267" t="s">
        <v>2748</v>
      </c>
      <c r="F1700" s="268" t="n">
        <v>5.08</v>
      </c>
      <c r="G1700" s="267" t="s">
        <v>2749</v>
      </c>
      <c r="H1700" s="268" t="n">
        <v>0</v>
      </c>
      <c r="I1700" s="267" t="s">
        <v>2750</v>
      </c>
      <c r="J1700" s="269" t="n">
        <v>5.08</v>
      </c>
    </row>
    <row r="1701" customFormat="false" ht="25.5" hidden="false" customHeight="true" outlineLevel="0" collapsed="false">
      <c r="A1701" s="266"/>
      <c r="B1701" s="267"/>
      <c r="C1701" s="267"/>
      <c r="D1701" s="267"/>
      <c r="E1701" s="267" t="s">
        <v>2751</v>
      </c>
      <c r="F1701" s="268" t="n">
        <v>4.75</v>
      </c>
      <c r="G1701" s="267"/>
      <c r="H1701" s="267" t="s">
        <v>2752</v>
      </c>
      <c r="I1701" s="267"/>
      <c r="J1701" s="269" t="n">
        <v>22.45</v>
      </c>
    </row>
    <row r="1702" customFormat="false" ht="15" hidden="false" customHeight="true" outlineLevel="0" collapsed="false">
      <c r="A1702" s="270" t="s">
        <v>2753</v>
      </c>
      <c r="B1702" s="270"/>
      <c r="C1702" s="270"/>
      <c r="D1702" s="270"/>
      <c r="E1702" s="270"/>
      <c r="F1702" s="270"/>
      <c r="G1702" s="270"/>
      <c r="H1702" s="270"/>
      <c r="I1702" s="270"/>
      <c r="J1702" s="270"/>
    </row>
    <row r="1703" customFormat="false" ht="15.75" hidden="false" customHeight="true" outlineLevel="0" collapsed="false">
      <c r="A1703" s="271" t="s">
        <v>3564</v>
      </c>
      <c r="B1703" s="271"/>
      <c r="C1703" s="271"/>
      <c r="D1703" s="271"/>
      <c r="E1703" s="271"/>
      <c r="F1703" s="271"/>
      <c r="G1703" s="271"/>
      <c r="H1703" s="271"/>
      <c r="I1703" s="271"/>
      <c r="J1703" s="271"/>
    </row>
    <row r="1704" customFormat="false" ht="15.75" hidden="false" customHeight="false" outlineLevel="0" collapsed="false">
      <c r="A1704" s="272"/>
      <c r="B1704" s="273"/>
      <c r="C1704" s="273"/>
      <c r="D1704" s="273"/>
      <c r="E1704" s="273"/>
      <c r="F1704" s="273"/>
      <c r="G1704" s="273"/>
      <c r="H1704" s="273"/>
      <c r="I1704" s="273"/>
      <c r="J1704" s="274"/>
    </row>
    <row r="1705" customFormat="false" ht="25.5" hidden="false" customHeight="true" outlineLevel="0" collapsed="false">
      <c r="A1705" s="275" t="s">
        <v>2723</v>
      </c>
      <c r="B1705" s="276" t="s">
        <v>1504</v>
      </c>
      <c r="C1705" s="277" t="s">
        <v>203</v>
      </c>
      <c r="D1705" s="277" t="s">
        <v>1505</v>
      </c>
      <c r="E1705" s="277" t="s">
        <v>2874</v>
      </c>
      <c r="F1705" s="277"/>
      <c r="G1705" s="278" t="s">
        <v>168</v>
      </c>
      <c r="H1705" s="279" t="n">
        <v>1</v>
      </c>
      <c r="I1705" s="280" t="n">
        <v>45.07</v>
      </c>
      <c r="J1705" s="281" t="n">
        <v>45.07</v>
      </c>
    </row>
    <row r="1706" customFormat="false" ht="25.5" hidden="false" customHeight="true" outlineLevel="0" collapsed="false">
      <c r="A1706" s="282" t="s">
        <v>2769</v>
      </c>
      <c r="B1706" s="283" t="s">
        <v>2889</v>
      </c>
      <c r="C1706" s="284" t="s">
        <v>109</v>
      </c>
      <c r="D1706" s="284" t="s">
        <v>2890</v>
      </c>
      <c r="E1706" s="284" t="s">
        <v>2768</v>
      </c>
      <c r="F1706" s="284"/>
      <c r="G1706" s="285" t="s">
        <v>2798</v>
      </c>
      <c r="H1706" s="286" t="n">
        <v>0.2</v>
      </c>
      <c r="I1706" s="287" t="n">
        <v>16.75</v>
      </c>
      <c r="J1706" s="288" t="n">
        <v>3.35</v>
      </c>
    </row>
    <row r="1707" customFormat="false" ht="15" hidden="false" customHeight="true" outlineLevel="0" collapsed="false">
      <c r="A1707" s="282" t="s">
        <v>2769</v>
      </c>
      <c r="B1707" s="283" t="s">
        <v>2884</v>
      </c>
      <c r="C1707" s="284" t="s">
        <v>109</v>
      </c>
      <c r="D1707" s="284" t="s">
        <v>2885</v>
      </c>
      <c r="E1707" s="284" t="s">
        <v>2768</v>
      </c>
      <c r="F1707" s="284"/>
      <c r="G1707" s="285" t="s">
        <v>2798</v>
      </c>
      <c r="H1707" s="286" t="n">
        <v>0.2</v>
      </c>
      <c r="I1707" s="287" t="n">
        <v>21.19</v>
      </c>
      <c r="J1707" s="288" t="n">
        <v>4.23</v>
      </c>
    </row>
    <row r="1708" customFormat="false" ht="15" hidden="false" customHeight="true" outlineLevel="0" collapsed="false">
      <c r="A1708" s="259" t="s">
        <v>2725</v>
      </c>
      <c r="B1708" s="260" t="s">
        <v>3565</v>
      </c>
      <c r="C1708" s="261" t="s">
        <v>2730</v>
      </c>
      <c r="D1708" s="261" t="s">
        <v>3566</v>
      </c>
      <c r="E1708" s="261" t="s">
        <v>2728</v>
      </c>
      <c r="F1708" s="261"/>
      <c r="G1708" s="262" t="s">
        <v>2732</v>
      </c>
      <c r="H1708" s="263" t="n">
        <v>1</v>
      </c>
      <c r="I1708" s="264" t="n">
        <v>37.49</v>
      </c>
      <c r="J1708" s="265" t="n">
        <v>37.49</v>
      </c>
    </row>
    <row r="1709" customFormat="false" ht="15" hidden="false" customHeight="false" outlineLevel="0" collapsed="false">
      <c r="A1709" s="266"/>
      <c r="B1709" s="267"/>
      <c r="C1709" s="267"/>
      <c r="D1709" s="267"/>
      <c r="E1709" s="267" t="s">
        <v>2748</v>
      </c>
      <c r="F1709" s="268" t="n">
        <v>5.08</v>
      </c>
      <c r="G1709" s="267" t="s">
        <v>2749</v>
      </c>
      <c r="H1709" s="268" t="n">
        <v>0</v>
      </c>
      <c r="I1709" s="267" t="s">
        <v>2750</v>
      </c>
      <c r="J1709" s="269" t="n">
        <v>5.08</v>
      </c>
    </row>
    <row r="1710" customFormat="false" ht="25.5" hidden="false" customHeight="true" outlineLevel="0" collapsed="false">
      <c r="A1710" s="266"/>
      <c r="B1710" s="267"/>
      <c r="C1710" s="267"/>
      <c r="D1710" s="267"/>
      <c r="E1710" s="267" t="s">
        <v>2751</v>
      </c>
      <c r="F1710" s="268" t="n">
        <v>12.1</v>
      </c>
      <c r="G1710" s="267"/>
      <c r="H1710" s="267" t="s">
        <v>2752</v>
      </c>
      <c r="I1710" s="267"/>
      <c r="J1710" s="269" t="n">
        <v>57.17</v>
      </c>
    </row>
    <row r="1711" customFormat="false" ht="15" hidden="false" customHeight="true" outlineLevel="0" collapsed="false">
      <c r="A1711" s="270" t="s">
        <v>2753</v>
      </c>
      <c r="B1711" s="270"/>
      <c r="C1711" s="270"/>
      <c r="D1711" s="270"/>
      <c r="E1711" s="270"/>
      <c r="F1711" s="270"/>
      <c r="G1711" s="270"/>
      <c r="H1711" s="270"/>
      <c r="I1711" s="270"/>
      <c r="J1711" s="270"/>
    </row>
    <row r="1712" customFormat="false" ht="15.75" hidden="false" customHeight="true" outlineLevel="0" collapsed="false">
      <c r="A1712" s="271" t="s">
        <v>3567</v>
      </c>
      <c r="B1712" s="271"/>
      <c r="C1712" s="271"/>
      <c r="D1712" s="271"/>
      <c r="E1712" s="271"/>
      <c r="F1712" s="271"/>
      <c r="G1712" s="271"/>
      <c r="H1712" s="271"/>
      <c r="I1712" s="271"/>
      <c r="J1712" s="271"/>
    </row>
    <row r="1713" customFormat="false" ht="15.75" hidden="false" customHeight="false" outlineLevel="0" collapsed="false">
      <c r="A1713" s="272"/>
      <c r="B1713" s="273"/>
      <c r="C1713" s="273"/>
      <c r="D1713" s="273"/>
      <c r="E1713" s="273"/>
      <c r="F1713" s="273"/>
      <c r="G1713" s="273"/>
      <c r="H1713" s="273"/>
      <c r="I1713" s="273"/>
      <c r="J1713" s="274"/>
    </row>
    <row r="1714" customFormat="false" ht="25.5" hidden="false" customHeight="true" outlineLevel="0" collapsed="false">
      <c r="A1714" s="275" t="s">
        <v>2723</v>
      </c>
      <c r="B1714" s="276" t="s">
        <v>1507</v>
      </c>
      <c r="C1714" s="277" t="s">
        <v>203</v>
      </c>
      <c r="D1714" s="277" t="s">
        <v>1508</v>
      </c>
      <c r="E1714" s="277" t="s">
        <v>2874</v>
      </c>
      <c r="F1714" s="277"/>
      <c r="G1714" s="278" t="s">
        <v>168</v>
      </c>
      <c r="H1714" s="279" t="n">
        <v>1</v>
      </c>
      <c r="I1714" s="280" t="n">
        <v>46.92</v>
      </c>
      <c r="J1714" s="281" t="n">
        <v>46.92</v>
      </c>
    </row>
    <row r="1715" customFormat="false" ht="25.5" hidden="false" customHeight="true" outlineLevel="0" collapsed="false">
      <c r="A1715" s="282" t="s">
        <v>2769</v>
      </c>
      <c r="B1715" s="283" t="s">
        <v>2889</v>
      </c>
      <c r="C1715" s="284" t="s">
        <v>109</v>
      </c>
      <c r="D1715" s="284" t="s">
        <v>2890</v>
      </c>
      <c r="E1715" s="284" t="s">
        <v>2768</v>
      </c>
      <c r="F1715" s="284"/>
      <c r="G1715" s="285" t="s">
        <v>2798</v>
      </c>
      <c r="H1715" s="286" t="n">
        <v>0.2</v>
      </c>
      <c r="I1715" s="287" t="n">
        <v>16.75</v>
      </c>
      <c r="J1715" s="288" t="n">
        <v>3.35</v>
      </c>
    </row>
    <row r="1716" customFormat="false" ht="15" hidden="false" customHeight="true" outlineLevel="0" collapsed="false">
      <c r="A1716" s="282" t="s">
        <v>2769</v>
      </c>
      <c r="B1716" s="283" t="s">
        <v>2884</v>
      </c>
      <c r="C1716" s="284" t="s">
        <v>109</v>
      </c>
      <c r="D1716" s="284" t="s">
        <v>2885</v>
      </c>
      <c r="E1716" s="284" t="s">
        <v>2768</v>
      </c>
      <c r="F1716" s="284"/>
      <c r="G1716" s="285" t="s">
        <v>2798</v>
      </c>
      <c r="H1716" s="286" t="n">
        <v>0.2</v>
      </c>
      <c r="I1716" s="287" t="n">
        <v>21.19</v>
      </c>
      <c r="J1716" s="288" t="n">
        <v>4.23</v>
      </c>
    </row>
    <row r="1717" customFormat="false" ht="25.5" hidden="false" customHeight="true" outlineLevel="0" collapsed="false">
      <c r="A1717" s="259" t="s">
        <v>2725</v>
      </c>
      <c r="B1717" s="260" t="s">
        <v>3568</v>
      </c>
      <c r="C1717" s="261" t="s">
        <v>203</v>
      </c>
      <c r="D1717" s="261" t="s">
        <v>3569</v>
      </c>
      <c r="E1717" s="261" t="s">
        <v>2728</v>
      </c>
      <c r="F1717" s="261"/>
      <c r="G1717" s="262" t="s">
        <v>168</v>
      </c>
      <c r="H1717" s="263" t="n">
        <v>1</v>
      </c>
      <c r="I1717" s="264" t="n">
        <v>39.34</v>
      </c>
      <c r="J1717" s="265" t="n">
        <v>39.34</v>
      </c>
    </row>
    <row r="1718" customFormat="false" ht="15" hidden="false" customHeight="false" outlineLevel="0" collapsed="false">
      <c r="A1718" s="266"/>
      <c r="B1718" s="267"/>
      <c r="C1718" s="267"/>
      <c r="D1718" s="267"/>
      <c r="E1718" s="267" t="s">
        <v>2748</v>
      </c>
      <c r="F1718" s="268" t="n">
        <v>5.08</v>
      </c>
      <c r="G1718" s="267" t="s">
        <v>2749</v>
      </c>
      <c r="H1718" s="268" t="n">
        <v>0</v>
      </c>
      <c r="I1718" s="267" t="s">
        <v>2750</v>
      </c>
      <c r="J1718" s="269" t="n">
        <v>5.08</v>
      </c>
    </row>
    <row r="1719" customFormat="false" ht="25.5" hidden="false" customHeight="true" outlineLevel="0" collapsed="false">
      <c r="A1719" s="266"/>
      <c r="B1719" s="267"/>
      <c r="C1719" s="267"/>
      <c r="D1719" s="267"/>
      <c r="E1719" s="267" t="s">
        <v>2751</v>
      </c>
      <c r="F1719" s="268" t="n">
        <v>12.6</v>
      </c>
      <c r="G1719" s="267"/>
      <c r="H1719" s="267" t="s">
        <v>2752</v>
      </c>
      <c r="I1719" s="267"/>
      <c r="J1719" s="269" t="n">
        <v>59.52</v>
      </c>
    </row>
    <row r="1720" customFormat="false" ht="15" hidden="false" customHeight="true" outlineLevel="0" collapsed="false">
      <c r="A1720" s="270" t="s">
        <v>2753</v>
      </c>
      <c r="B1720" s="270"/>
      <c r="C1720" s="270"/>
      <c r="D1720" s="270"/>
      <c r="E1720" s="270"/>
      <c r="F1720" s="270"/>
      <c r="G1720" s="270"/>
      <c r="H1720" s="270"/>
      <c r="I1720" s="270"/>
      <c r="J1720" s="270"/>
    </row>
    <row r="1721" customFormat="false" ht="15.75" hidden="false" customHeight="true" outlineLevel="0" collapsed="false">
      <c r="A1721" s="271" t="s">
        <v>3570</v>
      </c>
      <c r="B1721" s="271"/>
      <c r="C1721" s="271"/>
      <c r="D1721" s="271"/>
      <c r="E1721" s="271"/>
      <c r="F1721" s="271"/>
      <c r="G1721" s="271"/>
      <c r="H1721" s="271"/>
      <c r="I1721" s="271"/>
      <c r="J1721" s="271"/>
    </row>
    <row r="1722" customFormat="false" ht="15.75" hidden="false" customHeight="false" outlineLevel="0" collapsed="false">
      <c r="A1722" s="272"/>
      <c r="B1722" s="273"/>
      <c r="C1722" s="273"/>
      <c r="D1722" s="273"/>
      <c r="E1722" s="273"/>
      <c r="F1722" s="273"/>
      <c r="G1722" s="273"/>
      <c r="H1722" s="273"/>
      <c r="I1722" s="273"/>
      <c r="J1722" s="274"/>
    </row>
    <row r="1723" customFormat="false" ht="25.5" hidden="false" customHeight="true" outlineLevel="0" collapsed="false">
      <c r="A1723" s="275" t="s">
        <v>2723</v>
      </c>
      <c r="B1723" s="276" t="s">
        <v>1510</v>
      </c>
      <c r="C1723" s="277" t="s">
        <v>203</v>
      </c>
      <c r="D1723" s="277" t="s">
        <v>1511</v>
      </c>
      <c r="E1723" s="277" t="s">
        <v>2874</v>
      </c>
      <c r="F1723" s="277"/>
      <c r="G1723" s="278" t="s">
        <v>168</v>
      </c>
      <c r="H1723" s="279" t="n">
        <v>1</v>
      </c>
      <c r="I1723" s="280" t="n">
        <v>37.83</v>
      </c>
      <c r="J1723" s="281" t="n">
        <v>37.83</v>
      </c>
    </row>
    <row r="1724" customFormat="false" ht="25.5" hidden="false" customHeight="true" outlineLevel="0" collapsed="false">
      <c r="A1724" s="282" t="s">
        <v>2769</v>
      </c>
      <c r="B1724" s="283" t="s">
        <v>2889</v>
      </c>
      <c r="C1724" s="284" t="s">
        <v>109</v>
      </c>
      <c r="D1724" s="284" t="s">
        <v>2890</v>
      </c>
      <c r="E1724" s="284" t="s">
        <v>2768</v>
      </c>
      <c r="F1724" s="284"/>
      <c r="G1724" s="285" t="s">
        <v>2798</v>
      </c>
      <c r="H1724" s="286" t="n">
        <v>0.2</v>
      </c>
      <c r="I1724" s="287" t="n">
        <v>16.75</v>
      </c>
      <c r="J1724" s="288" t="n">
        <v>3.35</v>
      </c>
    </row>
    <row r="1725" customFormat="false" ht="15" hidden="false" customHeight="true" outlineLevel="0" collapsed="false">
      <c r="A1725" s="282" t="s">
        <v>2769</v>
      </c>
      <c r="B1725" s="283" t="s">
        <v>2884</v>
      </c>
      <c r="C1725" s="284" t="s">
        <v>109</v>
      </c>
      <c r="D1725" s="284" t="s">
        <v>2885</v>
      </c>
      <c r="E1725" s="284" t="s">
        <v>2768</v>
      </c>
      <c r="F1725" s="284"/>
      <c r="G1725" s="285" t="s">
        <v>2798</v>
      </c>
      <c r="H1725" s="286" t="n">
        <v>0.2</v>
      </c>
      <c r="I1725" s="287" t="n">
        <v>21.19</v>
      </c>
      <c r="J1725" s="288" t="n">
        <v>4.23</v>
      </c>
    </row>
    <row r="1726" customFormat="false" ht="25.5" hidden="false" customHeight="true" outlineLevel="0" collapsed="false">
      <c r="A1726" s="259" t="s">
        <v>2725</v>
      </c>
      <c r="B1726" s="260" t="s">
        <v>3571</v>
      </c>
      <c r="C1726" s="261" t="s">
        <v>203</v>
      </c>
      <c r="D1726" s="261" t="s">
        <v>3572</v>
      </c>
      <c r="E1726" s="261" t="s">
        <v>2728</v>
      </c>
      <c r="F1726" s="261"/>
      <c r="G1726" s="262" t="s">
        <v>168</v>
      </c>
      <c r="H1726" s="263" t="n">
        <v>1</v>
      </c>
      <c r="I1726" s="264" t="n">
        <v>30.25</v>
      </c>
      <c r="J1726" s="265" t="n">
        <v>30.25</v>
      </c>
    </row>
    <row r="1727" customFormat="false" ht="15" hidden="false" customHeight="false" outlineLevel="0" collapsed="false">
      <c r="A1727" s="266"/>
      <c r="B1727" s="267"/>
      <c r="C1727" s="267"/>
      <c r="D1727" s="267"/>
      <c r="E1727" s="267" t="s">
        <v>2748</v>
      </c>
      <c r="F1727" s="268" t="n">
        <v>5.08</v>
      </c>
      <c r="G1727" s="267" t="s">
        <v>2749</v>
      </c>
      <c r="H1727" s="268" t="n">
        <v>0</v>
      </c>
      <c r="I1727" s="267" t="s">
        <v>2750</v>
      </c>
      <c r="J1727" s="269" t="n">
        <v>5.08</v>
      </c>
    </row>
    <row r="1728" customFormat="false" ht="25.5" hidden="false" customHeight="true" outlineLevel="0" collapsed="false">
      <c r="A1728" s="266"/>
      <c r="B1728" s="267"/>
      <c r="C1728" s="267"/>
      <c r="D1728" s="267"/>
      <c r="E1728" s="267" t="s">
        <v>2751</v>
      </c>
      <c r="F1728" s="268" t="n">
        <v>10.16</v>
      </c>
      <c r="G1728" s="267"/>
      <c r="H1728" s="267" t="s">
        <v>2752</v>
      </c>
      <c r="I1728" s="267"/>
      <c r="J1728" s="269" t="n">
        <v>47.99</v>
      </c>
    </row>
    <row r="1729" customFormat="false" ht="15" hidden="false" customHeight="true" outlineLevel="0" collapsed="false">
      <c r="A1729" s="270" t="s">
        <v>2753</v>
      </c>
      <c r="B1729" s="270"/>
      <c r="C1729" s="270"/>
      <c r="D1729" s="270"/>
      <c r="E1729" s="270"/>
      <c r="F1729" s="270"/>
      <c r="G1729" s="270"/>
      <c r="H1729" s="270"/>
      <c r="I1729" s="270"/>
      <c r="J1729" s="270"/>
    </row>
    <row r="1730" customFormat="false" ht="15.75" hidden="false" customHeight="true" outlineLevel="0" collapsed="false">
      <c r="A1730" s="271" t="s">
        <v>3573</v>
      </c>
      <c r="B1730" s="271"/>
      <c r="C1730" s="271"/>
      <c r="D1730" s="271"/>
      <c r="E1730" s="271"/>
      <c r="F1730" s="271"/>
      <c r="G1730" s="271"/>
      <c r="H1730" s="271"/>
      <c r="I1730" s="271"/>
      <c r="J1730" s="271"/>
    </row>
    <row r="1731" customFormat="false" ht="15.75" hidden="false" customHeight="false" outlineLevel="0" collapsed="false">
      <c r="A1731" s="272"/>
      <c r="B1731" s="273"/>
      <c r="C1731" s="273"/>
      <c r="D1731" s="273"/>
      <c r="E1731" s="273"/>
      <c r="F1731" s="273"/>
      <c r="G1731" s="273"/>
      <c r="H1731" s="273"/>
      <c r="I1731" s="273"/>
      <c r="J1731" s="274"/>
    </row>
    <row r="1732" customFormat="false" ht="25.5" hidden="false" customHeight="true" outlineLevel="0" collapsed="false">
      <c r="A1732" s="275" t="s">
        <v>2723</v>
      </c>
      <c r="B1732" s="276" t="s">
        <v>1513</v>
      </c>
      <c r="C1732" s="277" t="s">
        <v>203</v>
      </c>
      <c r="D1732" s="277" t="s">
        <v>1514</v>
      </c>
      <c r="E1732" s="277" t="s">
        <v>3498</v>
      </c>
      <c r="F1732" s="277"/>
      <c r="G1732" s="278" t="s">
        <v>168</v>
      </c>
      <c r="H1732" s="279" t="n">
        <v>1</v>
      </c>
      <c r="I1732" s="280" t="n">
        <v>37.83</v>
      </c>
      <c r="J1732" s="281" t="n">
        <v>37.83</v>
      </c>
    </row>
    <row r="1733" customFormat="false" ht="25.5" hidden="false" customHeight="true" outlineLevel="0" collapsed="false">
      <c r="A1733" s="282" t="s">
        <v>2769</v>
      </c>
      <c r="B1733" s="283" t="s">
        <v>2889</v>
      </c>
      <c r="C1733" s="284" t="s">
        <v>109</v>
      </c>
      <c r="D1733" s="284" t="s">
        <v>2890</v>
      </c>
      <c r="E1733" s="284" t="s">
        <v>2768</v>
      </c>
      <c r="F1733" s="284"/>
      <c r="G1733" s="285" t="s">
        <v>2798</v>
      </c>
      <c r="H1733" s="286" t="n">
        <v>0.2</v>
      </c>
      <c r="I1733" s="287" t="n">
        <v>16.75</v>
      </c>
      <c r="J1733" s="288" t="n">
        <v>3.35</v>
      </c>
    </row>
    <row r="1734" customFormat="false" ht="15" hidden="false" customHeight="true" outlineLevel="0" collapsed="false">
      <c r="A1734" s="282" t="s">
        <v>2769</v>
      </c>
      <c r="B1734" s="283" t="s">
        <v>2884</v>
      </c>
      <c r="C1734" s="284" t="s">
        <v>109</v>
      </c>
      <c r="D1734" s="284" t="s">
        <v>2885</v>
      </c>
      <c r="E1734" s="284" t="s">
        <v>2768</v>
      </c>
      <c r="F1734" s="284"/>
      <c r="G1734" s="285" t="s">
        <v>2798</v>
      </c>
      <c r="H1734" s="286" t="n">
        <v>0.2</v>
      </c>
      <c r="I1734" s="287" t="n">
        <v>21.19</v>
      </c>
      <c r="J1734" s="288" t="n">
        <v>4.23</v>
      </c>
    </row>
    <row r="1735" customFormat="false" ht="25.5" hidden="false" customHeight="true" outlineLevel="0" collapsed="false">
      <c r="A1735" s="259" t="s">
        <v>2725</v>
      </c>
      <c r="B1735" s="260" t="s">
        <v>3574</v>
      </c>
      <c r="C1735" s="261" t="s">
        <v>203</v>
      </c>
      <c r="D1735" s="261" t="s">
        <v>3575</v>
      </c>
      <c r="E1735" s="261" t="s">
        <v>2728</v>
      </c>
      <c r="F1735" s="261"/>
      <c r="G1735" s="262" t="s">
        <v>168</v>
      </c>
      <c r="H1735" s="263" t="n">
        <v>1</v>
      </c>
      <c r="I1735" s="264" t="n">
        <v>30.25</v>
      </c>
      <c r="J1735" s="265" t="n">
        <v>30.25</v>
      </c>
    </row>
    <row r="1736" customFormat="false" ht="15" hidden="false" customHeight="false" outlineLevel="0" collapsed="false">
      <c r="A1736" s="266"/>
      <c r="B1736" s="267"/>
      <c r="C1736" s="267"/>
      <c r="D1736" s="267"/>
      <c r="E1736" s="267" t="s">
        <v>2748</v>
      </c>
      <c r="F1736" s="268" t="n">
        <v>5.08</v>
      </c>
      <c r="G1736" s="267" t="s">
        <v>2749</v>
      </c>
      <c r="H1736" s="268" t="n">
        <v>0</v>
      </c>
      <c r="I1736" s="267" t="s">
        <v>2750</v>
      </c>
      <c r="J1736" s="269" t="n">
        <v>5.08</v>
      </c>
    </row>
    <row r="1737" customFormat="false" ht="25.5" hidden="false" customHeight="true" outlineLevel="0" collapsed="false">
      <c r="A1737" s="266"/>
      <c r="B1737" s="267"/>
      <c r="C1737" s="267"/>
      <c r="D1737" s="267"/>
      <c r="E1737" s="267" t="s">
        <v>2751</v>
      </c>
      <c r="F1737" s="268" t="n">
        <v>10.16</v>
      </c>
      <c r="G1737" s="267"/>
      <c r="H1737" s="267" t="s">
        <v>2752</v>
      </c>
      <c r="I1737" s="267"/>
      <c r="J1737" s="269" t="n">
        <v>47.99</v>
      </c>
    </row>
    <row r="1738" customFormat="false" ht="15" hidden="false" customHeight="true" outlineLevel="0" collapsed="false">
      <c r="A1738" s="270" t="s">
        <v>2753</v>
      </c>
      <c r="B1738" s="270"/>
      <c r="C1738" s="270"/>
      <c r="D1738" s="270"/>
      <c r="E1738" s="270"/>
      <c r="F1738" s="270"/>
      <c r="G1738" s="270"/>
      <c r="H1738" s="270"/>
      <c r="I1738" s="270"/>
      <c r="J1738" s="270"/>
    </row>
    <row r="1739" customFormat="false" ht="15.75" hidden="false" customHeight="true" outlineLevel="0" collapsed="false">
      <c r="A1739" s="271" t="s">
        <v>3554</v>
      </c>
      <c r="B1739" s="271"/>
      <c r="C1739" s="271"/>
      <c r="D1739" s="271"/>
      <c r="E1739" s="271"/>
      <c r="F1739" s="271"/>
      <c r="G1739" s="271"/>
      <c r="H1739" s="271"/>
      <c r="I1739" s="271"/>
      <c r="J1739" s="271"/>
    </row>
    <row r="1740" customFormat="false" ht="15.75" hidden="false" customHeight="false" outlineLevel="0" collapsed="false">
      <c r="A1740" s="272"/>
      <c r="B1740" s="273"/>
      <c r="C1740" s="273"/>
      <c r="D1740" s="273"/>
      <c r="E1740" s="273"/>
      <c r="F1740" s="273"/>
      <c r="G1740" s="273"/>
      <c r="H1740" s="273"/>
      <c r="I1740" s="273"/>
      <c r="J1740" s="274"/>
    </row>
    <row r="1741" customFormat="false" ht="25.5" hidden="false" customHeight="true" outlineLevel="0" collapsed="false">
      <c r="A1741" s="275" t="s">
        <v>2723</v>
      </c>
      <c r="B1741" s="276" t="s">
        <v>1516</v>
      </c>
      <c r="C1741" s="277" t="s">
        <v>203</v>
      </c>
      <c r="D1741" s="277" t="s">
        <v>1517</v>
      </c>
      <c r="E1741" s="277" t="s">
        <v>2874</v>
      </c>
      <c r="F1741" s="277"/>
      <c r="G1741" s="278" t="s">
        <v>168</v>
      </c>
      <c r="H1741" s="279" t="n">
        <v>1</v>
      </c>
      <c r="I1741" s="280" t="n">
        <v>20.63</v>
      </c>
      <c r="J1741" s="281" t="n">
        <v>20.63</v>
      </c>
    </row>
    <row r="1742" customFormat="false" ht="25.5" hidden="false" customHeight="true" outlineLevel="0" collapsed="false">
      <c r="A1742" s="282" t="s">
        <v>2769</v>
      </c>
      <c r="B1742" s="283" t="s">
        <v>2889</v>
      </c>
      <c r="C1742" s="284" t="s">
        <v>109</v>
      </c>
      <c r="D1742" s="284" t="s">
        <v>2890</v>
      </c>
      <c r="E1742" s="284" t="s">
        <v>2768</v>
      </c>
      <c r="F1742" s="284"/>
      <c r="G1742" s="285" t="s">
        <v>2798</v>
      </c>
      <c r="H1742" s="286" t="n">
        <v>0.2</v>
      </c>
      <c r="I1742" s="287" t="n">
        <v>16.75</v>
      </c>
      <c r="J1742" s="288" t="n">
        <v>3.35</v>
      </c>
    </row>
    <row r="1743" customFormat="false" ht="15" hidden="false" customHeight="true" outlineLevel="0" collapsed="false">
      <c r="A1743" s="282" t="s">
        <v>2769</v>
      </c>
      <c r="B1743" s="283" t="s">
        <v>2884</v>
      </c>
      <c r="C1743" s="284" t="s">
        <v>109</v>
      </c>
      <c r="D1743" s="284" t="s">
        <v>2885</v>
      </c>
      <c r="E1743" s="284" t="s">
        <v>2768</v>
      </c>
      <c r="F1743" s="284"/>
      <c r="G1743" s="285" t="s">
        <v>2798</v>
      </c>
      <c r="H1743" s="286" t="n">
        <v>0.2</v>
      </c>
      <c r="I1743" s="287" t="n">
        <v>21.19</v>
      </c>
      <c r="J1743" s="288" t="n">
        <v>4.23</v>
      </c>
    </row>
    <row r="1744" customFormat="false" ht="25.5" hidden="false" customHeight="true" outlineLevel="0" collapsed="false">
      <c r="A1744" s="259" t="s">
        <v>2725</v>
      </c>
      <c r="B1744" s="260" t="s">
        <v>3576</v>
      </c>
      <c r="C1744" s="261" t="s">
        <v>3562</v>
      </c>
      <c r="D1744" s="261" t="s">
        <v>3577</v>
      </c>
      <c r="E1744" s="261" t="s">
        <v>2728</v>
      </c>
      <c r="F1744" s="261"/>
      <c r="G1744" s="262" t="s">
        <v>168</v>
      </c>
      <c r="H1744" s="263" t="n">
        <v>1</v>
      </c>
      <c r="I1744" s="264" t="n">
        <v>13.05</v>
      </c>
      <c r="J1744" s="265" t="n">
        <v>13.05</v>
      </c>
    </row>
    <row r="1745" customFormat="false" ht="15" hidden="false" customHeight="false" outlineLevel="0" collapsed="false">
      <c r="A1745" s="266"/>
      <c r="B1745" s="267"/>
      <c r="C1745" s="267"/>
      <c r="D1745" s="267"/>
      <c r="E1745" s="267" t="s">
        <v>2748</v>
      </c>
      <c r="F1745" s="268" t="n">
        <v>5.08</v>
      </c>
      <c r="G1745" s="267" t="s">
        <v>2749</v>
      </c>
      <c r="H1745" s="268" t="n">
        <v>0</v>
      </c>
      <c r="I1745" s="267" t="s">
        <v>2750</v>
      </c>
      <c r="J1745" s="269" t="n">
        <v>5.08</v>
      </c>
    </row>
    <row r="1746" customFormat="false" ht="25.5" hidden="false" customHeight="true" outlineLevel="0" collapsed="false">
      <c r="A1746" s="266"/>
      <c r="B1746" s="267"/>
      <c r="C1746" s="267"/>
      <c r="D1746" s="267"/>
      <c r="E1746" s="267" t="s">
        <v>2751</v>
      </c>
      <c r="F1746" s="268" t="n">
        <v>5.54</v>
      </c>
      <c r="G1746" s="267"/>
      <c r="H1746" s="267" t="s">
        <v>2752</v>
      </c>
      <c r="I1746" s="267"/>
      <c r="J1746" s="269" t="n">
        <v>26.17</v>
      </c>
    </row>
    <row r="1747" customFormat="false" ht="15" hidden="false" customHeight="true" outlineLevel="0" collapsed="false">
      <c r="A1747" s="270" t="s">
        <v>2753</v>
      </c>
      <c r="B1747" s="270"/>
      <c r="C1747" s="270"/>
      <c r="D1747" s="270"/>
      <c r="E1747" s="270"/>
      <c r="F1747" s="270"/>
      <c r="G1747" s="270"/>
      <c r="H1747" s="270"/>
      <c r="I1747" s="270"/>
      <c r="J1747" s="270"/>
    </row>
    <row r="1748" customFormat="false" ht="15.75" hidden="false" customHeight="true" outlineLevel="0" collapsed="false">
      <c r="A1748" s="271" t="s">
        <v>3578</v>
      </c>
      <c r="B1748" s="271"/>
      <c r="C1748" s="271"/>
      <c r="D1748" s="271"/>
      <c r="E1748" s="271"/>
      <c r="F1748" s="271"/>
      <c r="G1748" s="271"/>
      <c r="H1748" s="271"/>
      <c r="I1748" s="271"/>
      <c r="J1748" s="271"/>
    </row>
    <row r="1749" customFormat="false" ht="15.75" hidden="false" customHeight="false" outlineLevel="0" collapsed="false">
      <c r="A1749" s="272"/>
      <c r="B1749" s="273"/>
      <c r="C1749" s="273"/>
      <c r="D1749" s="273"/>
      <c r="E1749" s="273"/>
      <c r="F1749" s="273"/>
      <c r="G1749" s="273"/>
      <c r="H1749" s="273"/>
      <c r="I1749" s="273"/>
      <c r="J1749" s="274"/>
    </row>
    <row r="1750" customFormat="false" ht="38.25" hidden="false" customHeight="true" outlineLevel="0" collapsed="false">
      <c r="A1750" s="275" t="s">
        <v>2723</v>
      </c>
      <c r="B1750" s="276" t="s">
        <v>1520</v>
      </c>
      <c r="C1750" s="277" t="s">
        <v>203</v>
      </c>
      <c r="D1750" s="277" t="s">
        <v>1521</v>
      </c>
      <c r="E1750" s="277" t="s">
        <v>2874</v>
      </c>
      <c r="F1750" s="277"/>
      <c r="G1750" s="278" t="s">
        <v>168</v>
      </c>
      <c r="H1750" s="279" t="n">
        <v>1</v>
      </c>
      <c r="I1750" s="280" t="n">
        <v>6.48</v>
      </c>
      <c r="J1750" s="281" t="n">
        <v>6.48</v>
      </c>
    </row>
    <row r="1751" customFormat="false" ht="25.5" hidden="false" customHeight="true" outlineLevel="0" collapsed="false">
      <c r="A1751" s="282" t="s">
        <v>2769</v>
      </c>
      <c r="B1751" s="283" t="s">
        <v>2889</v>
      </c>
      <c r="C1751" s="284" t="s">
        <v>109</v>
      </c>
      <c r="D1751" s="284" t="s">
        <v>2890</v>
      </c>
      <c r="E1751" s="284" t="s">
        <v>2768</v>
      </c>
      <c r="F1751" s="284"/>
      <c r="G1751" s="285" t="s">
        <v>2798</v>
      </c>
      <c r="H1751" s="286" t="n">
        <v>0.12</v>
      </c>
      <c r="I1751" s="287" t="n">
        <v>16.75</v>
      </c>
      <c r="J1751" s="288" t="n">
        <v>2.01</v>
      </c>
    </row>
    <row r="1752" customFormat="false" ht="15" hidden="false" customHeight="true" outlineLevel="0" collapsed="false">
      <c r="A1752" s="282" t="s">
        <v>2769</v>
      </c>
      <c r="B1752" s="283" t="s">
        <v>2884</v>
      </c>
      <c r="C1752" s="284" t="s">
        <v>109</v>
      </c>
      <c r="D1752" s="284" t="s">
        <v>2885</v>
      </c>
      <c r="E1752" s="284" t="s">
        <v>2768</v>
      </c>
      <c r="F1752" s="284"/>
      <c r="G1752" s="285" t="s">
        <v>2798</v>
      </c>
      <c r="H1752" s="286" t="n">
        <v>0.12</v>
      </c>
      <c r="I1752" s="287" t="n">
        <v>21.19</v>
      </c>
      <c r="J1752" s="288" t="n">
        <v>2.54</v>
      </c>
    </row>
    <row r="1753" customFormat="false" ht="25.5" hidden="false" customHeight="true" outlineLevel="0" collapsed="false">
      <c r="A1753" s="259" t="s">
        <v>2725</v>
      </c>
      <c r="B1753" s="260" t="s">
        <v>3579</v>
      </c>
      <c r="C1753" s="261" t="s">
        <v>2730</v>
      </c>
      <c r="D1753" s="261" t="s">
        <v>3580</v>
      </c>
      <c r="E1753" s="261" t="s">
        <v>2728</v>
      </c>
      <c r="F1753" s="261"/>
      <c r="G1753" s="262" t="s">
        <v>2732</v>
      </c>
      <c r="H1753" s="263" t="n">
        <v>1</v>
      </c>
      <c r="I1753" s="264" t="n">
        <v>1.7</v>
      </c>
      <c r="J1753" s="265" t="n">
        <v>1.7</v>
      </c>
    </row>
    <row r="1754" customFormat="false" ht="38.25" hidden="false" customHeight="true" outlineLevel="0" collapsed="false">
      <c r="A1754" s="259" t="s">
        <v>2725</v>
      </c>
      <c r="B1754" s="260" t="s">
        <v>3434</v>
      </c>
      <c r="C1754" s="261" t="s">
        <v>109</v>
      </c>
      <c r="D1754" s="261" t="s">
        <v>3435</v>
      </c>
      <c r="E1754" s="261" t="s">
        <v>2728</v>
      </c>
      <c r="F1754" s="261"/>
      <c r="G1754" s="262" t="s">
        <v>168</v>
      </c>
      <c r="H1754" s="263" t="n">
        <v>1</v>
      </c>
      <c r="I1754" s="264" t="n">
        <v>0.23</v>
      </c>
      <c r="J1754" s="265" t="n">
        <v>0.23</v>
      </c>
    </row>
    <row r="1755" customFormat="false" ht="15" hidden="false" customHeight="false" outlineLevel="0" collapsed="false">
      <c r="A1755" s="266"/>
      <c r="B1755" s="267"/>
      <c r="C1755" s="267"/>
      <c r="D1755" s="267"/>
      <c r="E1755" s="267" t="s">
        <v>2748</v>
      </c>
      <c r="F1755" s="268" t="n">
        <v>3.05</v>
      </c>
      <c r="G1755" s="267" t="s">
        <v>2749</v>
      </c>
      <c r="H1755" s="268" t="n">
        <v>0</v>
      </c>
      <c r="I1755" s="267" t="s">
        <v>2750</v>
      </c>
      <c r="J1755" s="269" t="n">
        <v>3.05</v>
      </c>
    </row>
    <row r="1756" customFormat="false" ht="25.5" hidden="false" customHeight="true" outlineLevel="0" collapsed="false">
      <c r="A1756" s="266"/>
      <c r="B1756" s="267"/>
      <c r="C1756" s="267"/>
      <c r="D1756" s="267"/>
      <c r="E1756" s="267" t="s">
        <v>2751</v>
      </c>
      <c r="F1756" s="268" t="n">
        <v>1.74</v>
      </c>
      <c r="G1756" s="267"/>
      <c r="H1756" s="267" t="s">
        <v>2752</v>
      </c>
      <c r="I1756" s="267"/>
      <c r="J1756" s="269" t="n">
        <v>8.22</v>
      </c>
    </row>
    <row r="1757" customFormat="false" ht="15" hidden="false" customHeight="true" outlineLevel="0" collapsed="false">
      <c r="A1757" s="270" t="s">
        <v>2753</v>
      </c>
      <c r="B1757" s="270"/>
      <c r="C1757" s="270"/>
      <c r="D1757" s="270"/>
      <c r="E1757" s="270"/>
      <c r="F1757" s="270"/>
      <c r="G1757" s="270"/>
      <c r="H1757" s="270"/>
      <c r="I1757" s="270"/>
      <c r="J1757" s="270"/>
    </row>
    <row r="1758" customFormat="false" ht="15.75" hidden="false" customHeight="true" outlineLevel="0" collapsed="false">
      <c r="A1758" s="271" t="s">
        <v>3581</v>
      </c>
      <c r="B1758" s="271"/>
      <c r="C1758" s="271"/>
      <c r="D1758" s="271"/>
      <c r="E1758" s="271"/>
      <c r="F1758" s="271"/>
      <c r="G1758" s="271"/>
      <c r="H1758" s="271"/>
      <c r="I1758" s="271"/>
      <c r="J1758" s="271"/>
    </row>
    <row r="1759" customFormat="false" ht="15.75" hidden="false" customHeight="false" outlineLevel="0" collapsed="false">
      <c r="A1759" s="272"/>
      <c r="B1759" s="273"/>
      <c r="C1759" s="273"/>
      <c r="D1759" s="273"/>
      <c r="E1759" s="273"/>
      <c r="F1759" s="273"/>
      <c r="G1759" s="273"/>
      <c r="H1759" s="273"/>
      <c r="I1759" s="273"/>
      <c r="J1759" s="274"/>
    </row>
    <row r="1760" customFormat="false" ht="38.25" hidden="false" customHeight="true" outlineLevel="0" collapsed="false">
      <c r="A1760" s="275" t="s">
        <v>2723</v>
      </c>
      <c r="B1760" s="276" t="s">
        <v>1527</v>
      </c>
      <c r="C1760" s="277" t="s">
        <v>203</v>
      </c>
      <c r="D1760" s="277" t="s">
        <v>1528</v>
      </c>
      <c r="E1760" s="277" t="s">
        <v>3498</v>
      </c>
      <c r="F1760" s="277"/>
      <c r="G1760" s="278" t="s">
        <v>269</v>
      </c>
      <c r="H1760" s="279" t="n">
        <v>1</v>
      </c>
      <c r="I1760" s="280" t="n">
        <v>39.39</v>
      </c>
      <c r="J1760" s="281" t="n">
        <v>39.39</v>
      </c>
    </row>
    <row r="1761" customFormat="false" ht="15" hidden="false" customHeight="true" outlineLevel="0" collapsed="false">
      <c r="A1761" s="282" t="s">
        <v>2769</v>
      </c>
      <c r="B1761" s="283" t="s">
        <v>2884</v>
      </c>
      <c r="C1761" s="284" t="s">
        <v>109</v>
      </c>
      <c r="D1761" s="284" t="s">
        <v>2885</v>
      </c>
      <c r="E1761" s="284" t="s">
        <v>2768</v>
      </c>
      <c r="F1761" s="284"/>
      <c r="G1761" s="285" t="s">
        <v>2798</v>
      </c>
      <c r="H1761" s="286" t="n">
        <v>0.14</v>
      </c>
      <c r="I1761" s="287" t="n">
        <v>21.19</v>
      </c>
      <c r="J1761" s="288" t="n">
        <v>2.96</v>
      </c>
    </row>
    <row r="1762" customFormat="false" ht="15" hidden="false" customHeight="true" outlineLevel="0" collapsed="false">
      <c r="A1762" s="282" t="s">
        <v>2769</v>
      </c>
      <c r="B1762" s="283" t="s">
        <v>2860</v>
      </c>
      <c r="C1762" s="284" t="s">
        <v>109</v>
      </c>
      <c r="D1762" s="284" t="s">
        <v>2861</v>
      </c>
      <c r="E1762" s="284" t="s">
        <v>2768</v>
      </c>
      <c r="F1762" s="284"/>
      <c r="G1762" s="285" t="s">
        <v>2798</v>
      </c>
      <c r="H1762" s="286" t="n">
        <v>0.14</v>
      </c>
      <c r="I1762" s="287" t="n">
        <v>14.91</v>
      </c>
      <c r="J1762" s="288" t="n">
        <v>2.08</v>
      </c>
    </row>
    <row r="1763" customFormat="false" ht="25.5" hidden="false" customHeight="true" outlineLevel="0" collapsed="false">
      <c r="A1763" s="259" t="s">
        <v>2725</v>
      </c>
      <c r="B1763" s="260" t="s">
        <v>3582</v>
      </c>
      <c r="C1763" s="261" t="s">
        <v>109</v>
      </c>
      <c r="D1763" s="261" t="s">
        <v>3583</v>
      </c>
      <c r="E1763" s="261" t="s">
        <v>2728</v>
      </c>
      <c r="F1763" s="261"/>
      <c r="G1763" s="262" t="s">
        <v>269</v>
      </c>
      <c r="H1763" s="263" t="n">
        <v>1</v>
      </c>
      <c r="I1763" s="264" t="n">
        <v>34.35</v>
      </c>
      <c r="J1763" s="265" t="n">
        <v>34.35</v>
      </c>
    </row>
    <row r="1764" customFormat="false" ht="15" hidden="false" customHeight="false" outlineLevel="0" collapsed="false">
      <c r="A1764" s="266"/>
      <c r="B1764" s="267"/>
      <c r="C1764" s="267"/>
      <c r="D1764" s="267"/>
      <c r="E1764" s="267" t="s">
        <v>2748</v>
      </c>
      <c r="F1764" s="268" t="n">
        <v>3.31</v>
      </c>
      <c r="G1764" s="267" t="s">
        <v>2749</v>
      </c>
      <c r="H1764" s="268" t="n">
        <v>0</v>
      </c>
      <c r="I1764" s="267" t="s">
        <v>2750</v>
      </c>
      <c r="J1764" s="269" t="n">
        <v>3.31</v>
      </c>
    </row>
    <row r="1765" customFormat="false" ht="25.5" hidden="false" customHeight="true" outlineLevel="0" collapsed="false">
      <c r="A1765" s="266"/>
      <c r="B1765" s="267"/>
      <c r="C1765" s="267"/>
      <c r="D1765" s="267"/>
      <c r="E1765" s="267" t="s">
        <v>2751</v>
      </c>
      <c r="F1765" s="268" t="n">
        <v>10.58</v>
      </c>
      <c r="G1765" s="267"/>
      <c r="H1765" s="267" t="s">
        <v>2752</v>
      </c>
      <c r="I1765" s="267"/>
      <c r="J1765" s="269" t="n">
        <v>49.97</v>
      </c>
    </row>
    <row r="1766" customFormat="false" ht="15" hidden="false" customHeight="true" outlineLevel="0" collapsed="false">
      <c r="A1766" s="270" t="s">
        <v>2753</v>
      </c>
      <c r="B1766" s="270"/>
      <c r="C1766" s="270"/>
      <c r="D1766" s="270"/>
      <c r="E1766" s="270"/>
      <c r="F1766" s="270"/>
      <c r="G1766" s="270"/>
      <c r="H1766" s="270"/>
      <c r="I1766" s="270"/>
      <c r="J1766" s="270"/>
    </row>
    <row r="1767" customFormat="false" ht="15.75" hidden="false" customHeight="true" outlineLevel="0" collapsed="false">
      <c r="A1767" s="271" t="s">
        <v>3584</v>
      </c>
      <c r="B1767" s="271"/>
      <c r="C1767" s="271"/>
      <c r="D1767" s="271"/>
      <c r="E1767" s="271"/>
      <c r="F1767" s="271"/>
      <c r="G1767" s="271"/>
      <c r="H1767" s="271"/>
      <c r="I1767" s="271"/>
      <c r="J1767" s="271"/>
    </row>
    <row r="1768" customFormat="false" ht="15.75" hidden="false" customHeight="false" outlineLevel="0" collapsed="false">
      <c r="A1768" s="272"/>
      <c r="B1768" s="273"/>
      <c r="C1768" s="273"/>
      <c r="D1768" s="273"/>
      <c r="E1768" s="273"/>
      <c r="F1768" s="273"/>
      <c r="G1768" s="273"/>
      <c r="H1768" s="273"/>
      <c r="I1768" s="273"/>
      <c r="J1768" s="274"/>
    </row>
    <row r="1769" customFormat="false" ht="25.5" hidden="false" customHeight="true" outlineLevel="0" collapsed="false">
      <c r="A1769" s="275" t="s">
        <v>2723</v>
      </c>
      <c r="B1769" s="276" t="s">
        <v>1530</v>
      </c>
      <c r="C1769" s="277" t="s">
        <v>203</v>
      </c>
      <c r="D1769" s="277" t="s">
        <v>1531</v>
      </c>
      <c r="E1769" s="277" t="s">
        <v>3498</v>
      </c>
      <c r="F1769" s="277"/>
      <c r="G1769" s="278" t="s">
        <v>168</v>
      </c>
      <c r="H1769" s="279" t="n">
        <v>1</v>
      </c>
      <c r="I1769" s="280" t="n">
        <v>12.5</v>
      </c>
      <c r="J1769" s="281" t="n">
        <v>12.5</v>
      </c>
    </row>
    <row r="1770" customFormat="false" ht="25.5" hidden="false" customHeight="true" outlineLevel="0" collapsed="false">
      <c r="A1770" s="282" t="s">
        <v>2769</v>
      </c>
      <c r="B1770" s="283" t="s">
        <v>2889</v>
      </c>
      <c r="C1770" s="284" t="s">
        <v>109</v>
      </c>
      <c r="D1770" s="284" t="s">
        <v>2890</v>
      </c>
      <c r="E1770" s="284" t="s">
        <v>2768</v>
      </c>
      <c r="F1770" s="284"/>
      <c r="G1770" s="285" t="s">
        <v>2798</v>
      </c>
      <c r="H1770" s="286" t="n">
        <v>0.15</v>
      </c>
      <c r="I1770" s="287" t="n">
        <v>16.75</v>
      </c>
      <c r="J1770" s="288" t="n">
        <v>2.51</v>
      </c>
    </row>
    <row r="1771" customFormat="false" ht="15" hidden="false" customHeight="true" outlineLevel="0" collapsed="false">
      <c r="A1771" s="282" t="s">
        <v>2769</v>
      </c>
      <c r="B1771" s="283" t="s">
        <v>2884</v>
      </c>
      <c r="C1771" s="284" t="s">
        <v>109</v>
      </c>
      <c r="D1771" s="284" t="s">
        <v>2885</v>
      </c>
      <c r="E1771" s="284" t="s">
        <v>2768</v>
      </c>
      <c r="F1771" s="284"/>
      <c r="G1771" s="285" t="s">
        <v>2798</v>
      </c>
      <c r="H1771" s="286" t="n">
        <v>0.1</v>
      </c>
      <c r="I1771" s="287" t="n">
        <v>21.19</v>
      </c>
      <c r="J1771" s="288" t="n">
        <v>2.11</v>
      </c>
    </row>
    <row r="1772" customFormat="false" ht="15" hidden="false" customHeight="true" outlineLevel="0" collapsed="false">
      <c r="A1772" s="259" t="s">
        <v>2725</v>
      </c>
      <c r="B1772" s="260" t="s">
        <v>3585</v>
      </c>
      <c r="C1772" s="261" t="s">
        <v>2963</v>
      </c>
      <c r="D1772" s="261" t="s">
        <v>3586</v>
      </c>
      <c r="E1772" s="261" t="s">
        <v>2728</v>
      </c>
      <c r="F1772" s="261"/>
      <c r="G1772" s="262" t="s">
        <v>168</v>
      </c>
      <c r="H1772" s="263" t="n">
        <v>1</v>
      </c>
      <c r="I1772" s="264" t="n">
        <v>7.88</v>
      </c>
      <c r="J1772" s="265" t="n">
        <v>7.88</v>
      </c>
    </row>
    <row r="1773" customFormat="false" ht="15" hidden="false" customHeight="false" outlineLevel="0" collapsed="false">
      <c r="A1773" s="266"/>
      <c r="B1773" s="267"/>
      <c r="C1773" s="267"/>
      <c r="D1773" s="267"/>
      <c r="E1773" s="267" t="s">
        <v>2748</v>
      </c>
      <c r="F1773" s="268" t="n">
        <v>3.06</v>
      </c>
      <c r="G1773" s="267" t="s">
        <v>2749</v>
      </c>
      <c r="H1773" s="268" t="n">
        <v>0</v>
      </c>
      <c r="I1773" s="267" t="s">
        <v>2750</v>
      </c>
      <c r="J1773" s="269" t="n">
        <v>3.06</v>
      </c>
    </row>
    <row r="1774" customFormat="false" ht="25.5" hidden="false" customHeight="true" outlineLevel="0" collapsed="false">
      <c r="A1774" s="266"/>
      <c r="B1774" s="267"/>
      <c r="C1774" s="267"/>
      <c r="D1774" s="267"/>
      <c r="E1774" s="267" t="s">
        <v>2751</v>
      </c>
      <c r="F1774" s="268" t="n">
        <v>3.35</v>
      </c>
      <c r="G1774" s="267"/>
      <c r="H1774" s="267" t="s">
        <v>2752</v>
      </c>
      <c r="I1774" s="267"/>
      <c r="J1774" s="269" t="n">
        <v>15.85</v>
      </c>
    </row>
    <row r="1775" customFormat="false" ht="15" hidden="false" customHeight="true" outlineLevel="0" collapsed="false">
      <c r="A1775" s="270" t="s">
        <v>2753</v>
      </c>
      <c r="B1775" s="270"/>
      <c r="C1775" s="270"/>
      <c r="D1775" s="270"/>
      <c r="E1775" s="270"/>
      <c r="F1775" s="270"/>
      <c r="G1775" s="270"/>
      <c r="H1775" s="270"/>
      <c r="I1775" s="270"/>
      <c r="J1775" s="270"/>
    </row>
    <row r="1776" customFormat="false" ht="15.75" hidden="false" customHeight="true" outlineLevel="0" collapsed="false">
      <c r="A1776" s="271" t="s">
        <v>3587</v>
      </c>
      <c r="B1776" s="271"/>
      <c r="C1776" s="271"/>
      <c r="D1776" s="271"/>
      <c r="E1776" s="271"/>
      <c r="F1776" s="271"/>
      <c r="G1776" s="271"/>
      <c r="H1776" s="271"/>
      <c r="I1776" s="271"/>
      <c r="J1776" s="271"/>
    </row>
    <row r="1777" customFormat="false" ht="15.75" hidden="false" customHeight="false" outlineLevel="0" collapsed="false">
      <c r="A1777" s="272"/>
      <c r="B1777" s="273"/>
      <c r="C1777" s="273"/>
      <c r="D1777" s="273"/>
      <c r="E1777" s="273"/>
      <c r="F1777" s="273"/>
      <c r="G1777" s="273"/>
      <c r="H1777" s="273"/>
      <c r="I1777" s="273"/>
      <c r="J1777" s="274"/>
    </row>
    <row r="1778" customFormat="false" ht="25.5" hidden="false" customHeight="true" outlineLevel="0" collapsed="false">
      <c r="A1778" s="275" t="s">
        <v>2723</v>
      </c>
      <c r="B1778" s="276" t="s">
        <v>1533</v>
      </c>
      <c r="C1778" s="277" t="s">
        <v>203</v>
      </c>
      <c r="D1778" s="277" t="s">
        <v>1534</v>
      </c>
      <c r="E1778" s="277" t="s">
        <v>3498</v>
      </c>
      <c r="F1778" s="277"/>
      <c r="G1778" s="278" t="s">
        <v>168</v>
      </c>
      <c r="H1778" s="279" t="n">
        <v>1</v>
      </c>
      <c r="I1778" s="280" t="n">
        <v>16.88</v>
      </c>
      <c r="J1778" s="281" t="n">
        <v>16.88</v>
      </c>
    </row>
    <row r="1779" customFormat="false" ht="25.5" hidden="false" customHeight="true" outlineLevel="0" collapsed="false">
      <c r="A1779" s="282" t="s">
        <v>2769</v>
      </c>
      <c r="B1779" s="283" t="s">
        <v>2889</v>
      </c>
      <c r="C1779" s="284" t="s">
        <v>109</v>
      </c>
      <c r="D1779" s="284" t="s">
        <v>2890</v>
      </c>
      <c r="E1779" s="284" t="s">
        <v>2768</v>
      </c>
      <c r="F1779" s="284"/>
      <c r="G1779" s="285" t="s">
        <v>2798</v>
      </c>
      <c r="H1779" s="286" t="n">
        <v>0.15</v>
      </c>
      <c r="I1779" s="287" t="n">
        <v>16.75</v>
      </c>
      <c r="J1779" s="288" t="n">
        <v>2.51</v>
      </c>
    </row>
    <row r="1780" customFormat="false" ht="15" hidden="false" customHeight="true" outlineLevel="0" collapsed="false">
      <c r="A1780" s="282" t="s">
        <v>2769</v>
      </c>
      <c r="B1780" s="283" t="s">
        <v>2884</v>
      </c>
      <c r="C1780" s="284" t="s">
        <v>109</v>
      </c>
      <c r="D1780" s="284" t="s">
        <v>2885</v>
      </c>
      <c r="E1780" s="284" t="s">
        <v>2768</v>
      </c>
      <c r="F1780" s="284"/>
      <c r="G1780" s="285" t="s">
        <v>2798</v>
      </c>
      <c r="H1780" s="286" t="n">
        <v>0.1</v>
      </c>
      <c r="I1780" s="287" t="n">
        <v>21.19</v>
      </c>
      <c r="J1780" s="288" t="n">
        <v>2.11</v>
      </c>
    </row>
    <row r="1781" customFormat="false" ht="15" hidden="false" customHeight="true" outlineLevel="0" collapsed="false">
      <c r="A1781" s="259" t="s">
        <v>2725</v>
      </c>
      <c r="B1781" s="260" t="s">
        <v>3588</v>
      </c>
      <c r="C1781" s="261" t="s">
        <v>2963</v>
      </c>
      <c r="D1781" s="261" t="s">
        <v>3589</v>
      </c>
      <c r="E1781" s="261" t="s">
        <v>2728</v>
      </c>
      <c r="F1781" s="261"/>
      <c r="G1781" s="262" t="s">
        <v>168</v>
      </c>
      <c r="H1781" s="263" t="n">
        <v>1</v>
      </c>
      <c r="I1781" s="264" t="n">
        <v>12.26</v>
      </c>
      <c r="J1781" s="265" t="n">
        <v>12.26</v>
      </c>
    </row>
    <row r="1782" customFormat="false" ht="15" hidden="false" customHeight="false" outlineLevel="0" collapsed="false">
      <c r="A1782" s="266"/>
      <c r="B1782" s="267"/>
      <c r="C1782" s="267"/>
      <c r="D1782" s="267"/>
      <c r="E1782" s="267" t="s">
        <v>2748</v>
      </c>
      <c r="F1782" s="268" t="n">
        <v>3.06</v>
      </c>
      <c r="G1782" s="267" t="s">
        <v>2749</v>
      </c>
      <c r="H1782" s="268" t="n">
        <v>0</v>
      </c>
      <c r="I1782" s="267" t="s">
        <v>2750</v>
      </c>
      <c r="J1782" s="269" t="n">
        <v>3.06</v>
      </c>
    </row>
    <row r="1783" customFormat="false" ht="25.5" hidden="false" customHeight="true" outlineLevel="0" collapsed="false">
      <c r="A1783" s="266"/>
      <c r="B1783" s="267"/>
      <c r="C1783" s="267"/>
      <c r="D1783" s="267"/>
      <c r="E1783" s="267" t="s">
        <v>2751</v>
      </c>
      <c r="F1783" s="268" t="n">
        <v>4.53</v>
      </c>
      <c r="G1783" s="267"/>
      <c r="H1783" s="267" t="s">
        <v>2752</v>
      </c>
      <c r="I1783" s="267"/>
      <c r="J1783" s="269" t="n">
        <v>21.41</v>
      </c>
    </row>
    <row r="1784" customFormat="false" ht="15" hidden="false" customHeight="true" outlineLevel="0" collapsed="false">
      <c r="A1784" s="270" t="s">
        <v>2753</v>
      </c>
      <c r="B1784" s="270"/>
      <c r="C1784" s="270"/>
      <c r="D1784" s="270"/>
      <c r="E1784" s="270"/>
      <c r="F1784" s="270"/>
      <c r="G1784" s="270"/>
      <c r="H1784" s="270"/>
      <c r="I1784" s="270"/>
      <c r="J1784" s="270"/>
    </row>
    <row r="1785" customFormat="false" ht="15.75" hidden="false" customHeight="true" outlineLevel="0" collapsed="false">
      <c r="A1785" s="271" t="s">
        <v>3587</v>
      </c>
      <c r="B1785" s="271"/>
      <c r="C1785" s="271"/>
      <c r="D1785" s="271"/>
      <c r="E1785" s="271"/>
      <c r="F1785" s="271"/>
      <c r="G1785" s="271"/>
      <c r="H1785" s="271"/>
      <c r="I1785" s="271"/>
      <c r="J1785" s="271"/>
    </row>
    <row r="1786" customFormat="false" ht="15.75" hidden="false" customHeight="false" outlineLevel="0" collapsed="false">
      <c r="A1786" s="272"/>
      <c r="B1786" s="273"/>
      <c r="C1786" s="273"/>
      <c r="D1786" s="273"/>
      <c r="E1786" s="273"/>
      <c r="F1786" s="273"/>
      <c r="G1786" s="273"/>
      <c r="H1786" s="273"/>
      <c r="I1786" s="273"/>
      <c r="J1786" s="274"/>
    </row>
    <row r="1787" customFormat="false" ht="38.25" hidden="false" customHeight="true" outlineLevel="0" collapsed="false">
      <c r="A1787" s="275" t="s">
        <v>2723</v>
      </c>
      <c r="B1787" s="276" t="s">
        <v>1542</v>
      </c>
      <c r="C1787" s="277" t="s">
        <v>203</v>
      </c>
      <c r="D1787" s="277" t="s">
        <v>1543</v>
      </c>
      <c r="E1787" s="277" t="s">
        <v>2874</v>
      </c>
      <c r="F1787" s="277"/>
      <c r="G1787" s="278" t="s">
        <v>168</v>
      </c>
      <c r="H1787" s="279" t="n">
        <v>1</v>
      </c>
      <c r="I1787" s="280" t="n">
        <v>9.12</v>
      </c>
      <c r="J1787" s="281" t="n">
        <v>9.12</v>
      </c>
    </row>
    <row r="1788" customFormat="false" ht="25.5" hidden="false" customHeight="true" outlineLevel="0" collapsed="false">
      <c r="A1788" s="282" t="s">
        <v>2769</v>
      </c>
      <c r="B1788" s="283" t="s">
        <v>2889</v>
      </c>
      <c r="C1788" s="284" t="s">
        <v>109</v>
      </c>
      <c r="D1788" s="284" t="s">
        <v>2890</v>
      </c>
      <c r="E1788" s="284" t="s">
        <v>2768</v>
      </c>
      <c r="F1788" s="284"/>
      <c r="G1788" s="285" t="s">
        <v>2798</v>
      </c>
      <c r="H1788" s="286" t="n">
        <v>0.11</v>
      </c>
      <c r="I1788" s="287" t="n">
        <v>16.75</v>
      </c>
      <c r="J1788" s="288" t="n">
        <v>1.84</v>
      </c>
    </row>
    <row r="1789" customFormat="false" ht="15" hidden="false" customHeight="true" outlineLevel="0" collapsed="false">
      <c r="A1789" s="282" t="s">
        <v>2769</v>
      </c>
      <c r="B1789" s="283" t="s">
        <v>2884</v>
      </c>
      <c r="C1789" s="284" t="s">
        <v>109</v>
      </c>
      <c r="D1789" s="284" t="s">
        <v>2885</v>
      </c>
      <c r="E1789" s="284" t="s">
        <v>2768</v>
      </c>
      <c r="F1789" s="284"/>
      <c r="G1789" s="285" t="s">
        <v>2798</v>
      </c>
      <c r="H1789" s="286" t="n">
        <v>0.11</v>
      </c>
      <c r="I1789" s="287" t="n">
        <v>21.19</v>
      </c>
      <c r="J1789" s="288" t="n">
        <v>2.33</v>
      </c>
    </row>
    <row r="1790" customFormat="false" ht="15" hidden="false" customHeight="true" outlineLevel="0" collapsed="false">
      <c r="A1790" s="259" t="s">
        <v>2725</v>
      </c>
      <c r="B1790" s="260" t="s">
        <v>3590</v>
      </c>
      <c r="C1790" s="261" t="s">
        <v>2963</v>
      </c>
      <c r="D1790" s="261" t="s">
        <v>3591</v>
      </c>
      <c r="E1790" s="261" t="s">
        <v>2728</v>
      </c>
      <c r="F1790" s="261"/>
      <c r="G1790" s="262" t="s">
        <v>168</v>
      </c>
      <c r="H1790" s="263" t="n">
        <v>1</v>
      </c>
      <c r="I1790" s="264" t="n">
        <v>4.95</v>
      </c>
      <c r="J1790" s="265" t="n">
        <v>4.95</v>
      </c>
    </row>
    <row r="1791" customFormat="false" ht="15" hidden="false" customHeight="false" outlineLevel="0" collapsed="false">
      <c r="A1791" s="266"/>
      <c r="B1791" s="267"/>
      <c r="C1791" s="267"/>
      <c r="D1791" s="267"/>
      <c r="E1791" s="267" t="s">
        <v>2748</v>
      </c>
      <c r="F1791" s="268" t="n">
        <v>2.79</v>
      </c>
      <c r="G1791" s="267" t="s">
        <v>2749</v>
      </c>
      <c r="H1791" s="268" t="n">
        <v>0</v>
      </c>
      <c r="I1791" s="267" t="s">
        <v>2750</v>
      </c>
      <c r="J1791" s="269" t="n">
        <v>2.79</v>
      </c>
    </row>
    <row r="1792" customFormat="false" ht="25.5" hidden="false" customHeight="true" outlineLevel="0" collapsed="false">
      <c r="A1792" s="266"/>
      <c r="B1792" s="267"/>
      <c r="C1792" s="267"/>
      <c r="D1792" s="267"/>
      <c r="E1792" s="267" t="s">
        <v>2751</v>
      </c>
      <c r="F1792" s="268" t="n">
        <v>2.44</v>
      </c>
      <c r="G1792" s="267"/>
      <c r="H1792" s="267" t="s">
        <v>2752</v>
      </c>
      <c r="I1792" s="267"/>
      <c r="J1792" s="269" t="n">
        <v>11.56</v>
      </c>
    </row>
    <row r="1793" customFormat="false" ht="15" hidden="false" customHeight="true" outlineLevel="0" collapsed="false">
      <c r="A1793" s="270" t="s">
        <v>2753</v>
      </c>
      <c r="B1793" s="270"/>
      <c r="C1793" s="270"/>
      <c r="D1793" s="270"/>
      <c r="E1793" s="270"/>
      <c r="F1793" s="270"/>
      <c r="G1793" s="270"/>
      <c r="H1793" s="270"/>
      <c r="I1793" s="270"/>
      <c r="J1793" s="270"/>
    </row>
    <row r="1794" customFormat="false" ht="15.75" hidden="false" customHeight="true" outlineLevel="0" collapsed="false">
      <c r="A1794" s="271" t="s">
        <v>3429</v>
      </c>
      <c r="B1794" s="271"/>
      <c r="C1794" s="271"/>
      <c r="D1794" s="271"/>
      <c r="E1794" s="271"/>
      <c r="F1794" s="271"/>
      <c r="G1794" s="271"/>
      <c r="H1794" s="271"/>
      <c r="I1794" s="271"/>
      <c r="J1794" s="271"/>
    </row>
    <row r="1795" customFormat="false" ht="15.75" hidden="false" customHeight="false" outlineLevel="0" collapsed="false">
      <c r="A1795" s="272"/>
      <c r="B1795" s="273"/>
      <c r="C1795" s="273"/>
      <c r="D1795" s="273"/>
      <c r="E1795" s="273"/>
      <c r="F1795" s="273"/>
      <c r="G1795" s="273"/>
      <c r="H1795" s="273"/>
      <c r="I1795" s="273"/>
      <c r="J1795" s="274"/>
    </row>
    <row r="1796" customFormat="false" ht="38.25" hidden="false" customHeight="true" outlineLevel="0" collapsed="false">
      <c r="A1796" s="275" t="s">
        <v>2723</v>
      </c>
      <c r="B1796" s="276" t="s">
        <v>1545</v>
      </c>
      <c r="C1796" s="277" t="s">
        <v>203</v>
      </c>
      <c r="D1796" s="277" t="s">
        <v>1546</v>
      </c>
      <c r="E1796" s="277" t="s">
        <v>2874</v>
      </c>
      <c r="F1796" s="277"/>
      <c r="G1796" s="278" t="s">
        <v>168</v>
      </c>
      <c r="H1796" s="279" t="n">
        <v>1</v>
      </c>
      <c r="I1796" s="280" t="n">
        <v>14.87</v>
      </c>
      <c r="J1796" s="281" t="n">
        <v>14.87</v>
      </c>
    </row>
    <row r="1797" customFormat="false" ht="25.5" hidden="false" customHeight="true" outlineLevel="0" collapsed="false">
      <c r="A1797" s="282" t="s">
        <v>2769</v>
      </c>
      <c r="B1797" s="283" t="s">
        <v>2889</v>
      </c>
      <c r="C1797" s="284" t="s">
        <v>109</v>
      </c>
      <c r="D1797" s="284" t="s">
        <v>2890</v>
      </c>
      <c r="E1797" s="284" t="s">
        <v>2768</v>
      </c>
      <c r="F1797" s="284"/>
      <c r="G1797" s="285" t="s">
        <v>2798</v>
      </c>
      <c r="H1797" s="286" t="n">
        <v>0.11</v>
      </c>
      <c r="I1797" s="287" t="n">
        <v>16.75</v>
      </c>
      <c r="J1797" s="288" t="n">
        <v>1.84</v>
      </c>
    </row>
    <row r="1798" customFormat="false" ht="15" hidden="false" customHeight="true" outlineLevel="0" collapsed="false">
      <c r="A1798" s="282" t="s">
        <v>2769</v>
      </c>
      <c r="B1798" s="283" t="s">
        <v>2884</v>
      </c>
      <c r="C1798" s="284" t="s">
        <v>109</v>
      </c>
      <c r="D1798" s="284" t="s">
        <v>2885</v>
      </c>
      <c r="E1798" s="284" t="s">
        <v>2768</v>
      </c>
      <c r="F1798" s="284"/>
      <c r="G1798" s="285" t="s">
        <v>2798</v>
      </c>
      <c r="H1798" s="286" t="n">
        <v>0.11</v>
      </c>
      <c r="I1798" s="287" t="n">
        <v>21.19</v>
      </c>
      <c r="J1798" s="288" t="n">
        <v>2.33</v>
      </c>
    </row>
    <row r="1799" customFormat="false" ht="15" hidden="false" customHeight="true" outlineLevel="0" collapsed="false">
      <c r="A1799" s="259" t="s">
        <v>2725</v>
      </c>
      <c r="B1799" s="260" t="s">
        <v>3592</v>
      </c>
      <c r="C1799" s="261" t="s">
        <v>2730</v>
      </c>
      <c r="D1799" s="261" t="s">
        <v>3593</v>
      </c>
      <c r="E1799" s="261" t="s">
        <v>2728</v>
      </c>
      <c r="F1799" s="261"/>
      <c r="G1799" s="262" t="s">
        <v>2732</v>
      </c>
      <c r="H1799" s="263" t="n">
        <v>1</v>
      </c>
      <c r="I1799" s="264" t="n">
        <v>10.7</v>
      </c>
      <c r="J1799" s="265" t="n">
        <v>10.7</v>
      </c>
    </row>
    <row r="1800" customFormat="false" ht="15" hidden="false" customHeight="false" outlineLevel="0" collapsed="false">
      <c r="A1800" s="266"/>
      <c r="B1800" s="267"/>
      <c r="C1800" s="267"/>
      <c r="D1800" s="267"/>
      <c r="E1800" s="267" t="s">
        <v>2748</v>
      </c>
      <c r="F1800" s="268" t="n">
        <v>2.79</v>
      </c>
      <c r="G1800" s="267" t="s">
        <v>2749</v>
      </c>
      <c r="H1800" s="268" t="n">
        <v>0</v>
      </c>
      <c r="I1800" s="267" t="s">
        <v>2750</v>
      </c>
      <c r="J1800" s="269" t="n">
        <v>2.79</v>
      </c>
    </row>
    <row r="1801" customFormat="false" ht="25.5" hidden="false" customHeight="true" outlineLevel="0" collapsed="false">
      <c r="A1801" s="266"/>
      <c r="B1801" s="267"/>
      <c r="C1801" s="267"/>
      <c r="D1801" s="267"/>
      <c r="E1801" s="267" t="s">
        <v>2751</v>
      </c>
      <c r="F1801" s="268" t="n">
        <v>3.99</v>
      </c>
      <c r="G1801" s="267"/>
      <c r="H1801" s="267" t="s">
        <v>2752</v>
      </c>
      <c r="I1801" s="267"/>
      <c r="J1801" s="269" t="n">
        <v>18.86</v>
      </c>
    </row>
    <row r="1802" customFormat="false" ht="15" hidden="false" customHeight="true" outlineLevel="0" collapsed="false">
      <c r="A1802" s="270" t="s">
        <v>2753</v>
      </c>
      <c r="B1802" s="270"/>
      <c r="C1802" s="270"/>
      <c r="D1802" s="270"/>
      <c r="E1802" s="270"/>
      <c r="F1802" s="270"/>
      <c r="G1802" s="270"/>
      <c r="H1802" s="270"/>
      <c r="I1802" s="270"/>
      <c r="J1802" s="270"/>
    </row>
    <row r="1803" customFormat="false" ht="15.75" hidden="false" customHeight="true" outlineLevel="0" collapsed="false">
      <c r="A1803" s="271" t="s">
        <v>3429</v>
      </c>
      <c r="B1803" s="271"/>
      <c r="C1803" s="271"/>
      <c r="D1803" s="271"/>
      <c r="E1803" s="271"/>
      <c r="F1803" s="271"/>
      <c r="G1803" s="271"/>
      <c r="H1803" s="271"/>
      <c r="I1803" s="271"/>
      <c r="J1803" s="271"/>
    </row>
    <row r="1804" customFormat="false" ht="15.75" hidden="false" customHeight="false" outlineLevel="0" collapsed="false">
      <c r="A1804" s="272"/>
      <c r="B1804" s="273"/>
      <c r="C1804" s="273"/>
      <c r="D1804" s="273"/>
      <c r="E1804" s="273"/>
      <c r="F1804" s="273"/>
      <c r="G1804" s="273"/>
      <c r="H1804" s="273"/>
      <c r="I1804" s="273"/>
      <c r="J1804" s="274"/>
    </row>
    <row r="1805" customFormat="false" ht="25.5" hidden="false" customHeight="true" outlineLevel="0" collapsed="false">
      <c r="A1805" s="275" t="s">
        <v>2723</v>
      </c>
      <c r="B1805" s="276" t="s">
        <v>1552</v>
      </c>
      <c r="C1805" s="277" t="s">
        <v>203</v>
      </c>
      <c r="D1805" s="277" t="s">
        <v>1553</v>
      </c>
      <c r="E1805" s="277" t="s">
        <v>2874</v>
      </c>
      <c r="F1805" s="277"/>
      <c r="G1805" s="278" t="s">
        <v>168</v>
      </c>
      <c r="H1805" s="279" t="n">
        <v>1</v>
      </c>
      <c r="I1805" s="280" t="n">
        <v>3.05</v>
      </c>
      <c r="J1805" s="281" t="n">
        <v>3.05</v>
      </c>
    </row>
    <row r="1806" customFormat="false" ht="15" hidden="false" customHeight="true" outlineLevel="0" collapsed="false">
      <c r="A1806" s="282" t="s">
        <v>2769</v>
      </c>
      <c r="B1806" s="283" t="s">
        <v>2884</v>
      </c>
      <c r="C1806" s="284" t="s">
        <v>109</v>
      </c>
      <c r="D1806" s="284" t="s">
        <v>2885</v>
      </c>
      <c r="E1806" s="284" t="s">
        <v>2768</v>
      </c>
      <c r="F1806" s="284"/>
      <c r="G1806" s="285" t="s">
        <v>2798</v>
      </c>
      <c r="H1806" s="286" t="n">
        <v>0.05</v>
      </c>
      <c r="I1806" s="287" t="n">
        <v>21.19</v>
      </c>
      <c r="J1806" s="288" t="n">
        <v>1.05</v>
      </c>
    </row>
    <row r="1807" customFormat="false" ht="25.5" hidden="false" customHeight="true" outlineLevel="0" collapsed="false">
      <c r="A1807" s="259" t="s">
        <v>2725</v>
      </c>
      <c r="B1807" s="260" t="s">
        <v>3472</v>
      </c>
      <c r="C1807" s="261" t="s">
        <v>109</v>
      </c>
      <c r="D1807" s="261" t="s">
        <v>3473</v>
      </c>
      <c r="E1807" s="261" t="s">
        <v>2728</v>
      </c>
      <c r="F1807" s="261"/>
      <c r="G1807" s="262" t="s">
        <v>168</v>
      </c>
      <c r="H1807" s="263" t="n">
        <v>1</v>
      </c>
      <c r="I1807" s="264" t="n">
        <v>2</v>
      </c>
      <c r="J1807" s="265" t="n">
        <v>2</v>
      </c>
    </row>
    <row r="1808" customFormat="false" ht="15" hidden="false" customHeight="false" outlineLevel="0" collapsed="false">
      <c r="A1808" s="266"/>
      <c r="B1808" s="267"/>
      <c r="C1808" s="267"/>
      <c r="D1808" s="267"/>
      <c r="E1808" s="267" t="s">
        <v>2748</v>
      </c>
      <c r="F1808" s="268" t="n">
        <v>0.74</v>
      </c>
      <c r="G1808" s="267" t="s">
        <v>2749</v>
      </c>
      <c r="H1808" s="268" t="n">
        <v>0</v>
      </c>
      <c r="I1808" s="267" t="s">
        <v>2750</v>
      </c>
      <c r="J1808" s="269" t="n">
        <v>0.74</v>
      </c>
    </row>
    <row r="1809" customFormat="false" ht="26.25" hidden="false" customHeight="true" outlineLevel="0" collapsed="false">
      <c r="A1809" s="266"/>
      <c r="B1809" s="267"/>
      <c r="C1809" s="267"/>
      <c r="D1809" s="267"/>
      <c r="E1809" s="267" t="s">
        <v>2751</v>
      </c>
      <c r="F1809" s="268" t="n">
        <v>0.81</v>
      </c>
      <c r="G1809" s="267"/>
      <c r="H1809" s="267" t="s">
        <v>2752</v>
      </c>
      <c r="I1809" s="267"/>
      <c r="J1809" s="269" t="n">
        <v>3.86</v>
      </c>
    </row>
    <row r="1810" customFormat="false" ht="15.75" hidden="false" customHeight="false" outlineLevel="0" collapsed="false">
      <c r="A1810" s="272"/>
      <c r="B1810" s="273"/>
      <c r="C1810" s="273"/>
      <c r="D1810" s="273"/>
      <c r="E1810" s="273"/>
      <c r="F1810" s="273"/>
      <c r="G1810" s="273"/>
      <c r="H1810" s="273"/>
      <c r="I1810" s="273"/>
      <c r="J1810" s="274"/>
    </row>
    <row r="1811" customFormat="false" ht="25.5" hidden="false" customHeight="true" outlineLevel="0" collapsed="false">
      <c r="A1811" s="275" t="s">
        <v>2723</v>
      </c>
      <c r="B1811" s="276" t="s">
        <v>1555</v>
      </c>
      <c r="C1811" s="277" t="s">
        <v>203</v>
      </c>
      <c r="D1811" s="277" t="s">
        <v>1556</v>
      </c>
      <c r="E1811" s="277" t="s">
        <v>2874</v>
      </c>
      <c r="F1811" s="277"/>
      <c r="G1811" s="278" t="s">
        <v>168</v>
      </c>
      <c r="H1811" s="279" t="n">
        <v>1</v>
      </c>
      <c r="I1811" s="280" t="n">
        <v>3.12</v>
      </c>
      <c r="J1811" s="281" t="n">
        <v>3.12</v>
      </c>
    </row>
    <row r="1812" customFormat="false" ht="15" hidden="false" customHeight="true" outlineLevel="0" collapsed="false">
      <c r="A1812" s="282" t="s">
        <v>2769</v>
      </c>
      <c r="B1812" s="283" t="s">
        <v>2884</v>
      </c>
      <c r="C1812" s="284" t="s">
        <v>109</v>
      </c>
      <c r="D1812" s="284" t="s">
        <v>2885</v>
      </c>
      <c r="E1812" s="284" t="s">
        <v>2768</v>
      </c>
      <c r="F1812" s="284"/>
      <c r="G1812" s="285" t="s">
        <v>2798</v>
      </c>
      <c r="H1812" s="286" t="n">
        <v>0.05</v>
      </c>
      <c r="I1812" s="287" t="n">
        <v>21.19</v>
      </c>
      <c r="J1812" s="288" t="n">
        <v>1.05</v>
      </c>
    </row>
    <row r="1813" customFormat="false" ht="25.5" hidden="false" customHeight="true" outlineLevel="0" collapsed="false">
      <c r="A1813" s="259" t="s">
        <v>2725</v>
      </c>
      <c r="B1813" s="260" t="s">
        <v>3594</v>
      </c>
      <c r="C1813" s="261" t="s">
        <v>109</v>
      </c>
      <c r="D1813" s="261" t="s">
        <v>3595</v>
      </c>
      <c r="E1813" s="261" t="s">
        <v>2728</v>
      </c>
      <c r="F1813" s="261"/>
      <c r="G1813" s="262" t="s">
        <v>168</v>
      </c>
      <c r="H1813" s="263" t="n">
        <v>1</v>
      </c>
      <c r="I1813" s="264" t="n">
        <v>2.07</v>
      </c>
      <c r="J1813" s="265" t="n">
        <v>2.07</v>
      </c>
    </row>
    <row r="1814" customFormat="false" ht="15" hidden="false" customHeight="false" outlineLevel="0" collapsed="false">
      <c r="A1814" s="266"/>
      <c r="B1814" s="267"/>
      <c r="C1814" s="267"/>
      <c r="D1814" s="267"/>
      <c r="E1814" s="267" t="s">
        <v>2748</v>
      </c>
      <c r="F1814" s="268" t="n">
        <v>0.74</v>
      </c>
      <c r="G1814" s="267" t="s">
        <v>2749</v>
      </c>
      <c r="H1814" s="268" t="n">
        <v>0</v>
      </c>
      <c r="I1814" s="267" t="s">
        <v>2750</v>
      </c>
      <c r="J1814" s="269" t="n">
        <v>0.74</v>
      </c>
    </row>
    <row r="1815" customFormat="false" ht="26.25" hidden="false" customHeight="true" outlineLevel="0" collapsed="false">
      <c r="A1815" s="266"/>
      <c r="B1815" s="267"/>
      <c r="C1815" s="267"/>
      <c r="D1815" s="267"/>
      <c r="E1815" s="267" t="s">
        <v>2751</v>
      </c>
      <c r="F1815" s="268" t="n">
        <v>0.83</v>
      </c>
      <c r="G1815" s="267"/>
      <c r="H1815" s="267" t="s">
        <v>2752</v>
      </c>
      <c r="I1815" s="267"/>
      <c r="J1815" s="269" t="n">
        <v>3.95</v>
      </c>
    </row>
    <row r="1816" customFormat="false" ht="15.75" hidden="false" customHeight="false" outlineLevel="0" collapsed="false">
      <c r="A1816" s="272"/>
      <c r="B1816" s="273"/>
      <c r="C1816" s="273"/>
      <c r="D1816" s="273"/>
      <c r="E1816" s="273"/>
      <c r="F1816" s="273"/>
      <c r="G1816" s="273"/>
      <c r="H1816" s="273"/>
      <c r="I1816" s="273"/>
      <c r="J1816" s="274"/>
    </row>
    <row r="1817" customFormat="false" ht="25.5" hidden="false" customHeight="true" outlineLevel="0" collapsed="false">
      <c r="A1817" s="275" t="s">
        <v>2723</v>
      </c>
      <c r="B1817" s="276" t="s">
        <v>1559</v>
      </c>
      <c r="C1817" s="277" t="s">
        <v>203</v>
      </c>
      <c r="D1817" s="277" t="s">
        <v>1560</v>
      </c>
      <c r="E1817" s="277" t="s">
        <v>2874</v>
      </c>
      <c r="F1817" s="277"/>
      <c r="G1817" s="278" t="s">
        <v>168</v>
      </c>
      <c r="H1817" s="279" t="n">
        <v>1</v>
      </c>
      <c r="I1817" s="280" t="n">
        <v>76.55</v>
      </c>
      <c r="J1817" s="281" t="n">
        <v>76.55</v>
      </c>
    </row>
    <row r="1818" customFormat="false" ht="25.5" hidden="false" customHeight="true" outlineLevel="0" collapsed="false">
      <c r="A1818" s="282" t="s">
        <v>2769</v>
      </c>
      <c r="B1818" s="283" t="s">
        <v>2889</v>
      </c>
      <c r="C1818" s="284" t="s">
        <v>109</v>
      </c>
      <c r="D1818" s="284" t="s">
        <v>2890</v>
      </c>
      <c r="E1818" s="284" t="s">
        <v>2768</v>
      </c>
      <c r="F1818" s="284"/>
      <c r="G1818" s="285" t="s">
        <v>2798</v>
      </c>
      <c r="H1818" s="286" t="n">
        <v>1.25</v>
      </c>
      <c r="I1818" s="287" t="n">
        <v>16.75</v>
      </c>
      <c r="J1818" s="288" t="n">
        <v>20.93</v>
      </c>
    </row>
    <row r="1819" customFormat="false" ht="15" hidden="false" customHeight="true" outlineLevel="0" collapsed="false">
      <c r="A1819" s="282" t="s">
        <v>2769</v>
      </c>
      <c r="B1819" s="283" t="s">
        <v>2884</v>
      </c>
      <c r="C1819" s="284" t="s">
        <v>109</v>
      </c>
      <c r="D1819" s="284" t="s">
        <v>2885</v>
      </c>
      <c r="E1819" s="284" t="s">
        <v>2768</v>
      </c>
      <c r="F1819" s="284"/>
      <c r="G1819" s="285" t="s">
        <v>2798</v>
      </c>
      <c r="H1819" s="286" t="n">
        <v>1.25</v>
      </c>
      <c r="I1819" s="287" t="n">
        <v>21.19</v>
      </c>
      <c r="J1819" s="288" t="n">
        <v>26.48</v>
      </c>
    </row>
    <row r="1820" customFormat="false" ht="38.25" hidden="false" customHeight="true" outlineLevel="0" collapsed="false">
      <c r="A1820" s="259" t="s">
        <v>2725</v>
      </c>
      <c r="B1820" s="260" t="s">
        <v>3596</v>
      </c>
      <c r="C1820" s="261" t="s">
        <v>2764</v>
      </c>
      <c r="D1820" s="261" t="s">
        <v>3597</v>
      </c>
      <c r="E1820" s="261" t="s">
        <v>2728</v>
      </c>
      <c r="F1820" s="261"/>
      <c r="G1820" s="262" t="s">
        <v>2766</v>
      </c>
      <c r="H1820" s="263" t="n">
        <v>1</v>
      </c>
      <c r="I1820" s="264" t="n">
        <v>29.14</v>
      </c>
      <c r="J1820" s="265" t="n">
        <v>29.14</v>
      </c>
    </row>
    <row r="1821" customFormat="false" ht="15" hidden="false" customHeight="false" outlineLevel="0" collapsed="false">
      <c r="A1821" s="266"/>
      <c r="B1821" s="267"/>
      <c r="C1821" s="267"/>
      <c r="D1821" s="267"/>
      <c r="E1821" s="267" t="s">
        <v>2748</v>
      </c>
      <c r="F1821" s="268" t="n">
        <v>31.79</v>
      </c>
      <c r="G1821" s="267" t="s">
        <v>2749</v>
      </c>
      <c r="H1821" s="268" t="n">
        <v>0</v>
      </c>
      <c r="I1821" s="267" t="s">
        <v>2750</v>
      </c>
      <c r="J1821" s="269" t="n">
        <v>31.79</v>
      </c>
    </row>
    <row r="1822" customFormat="false" ht="25.5" hidden="false" customHeight="true" outlineLevel="0" collapsed="false">
      <c r="A1822" s="266"/>
      <c r="B1822" s="267"/>
      <c r="C1822" s="267"/>
      <c r="D1822" s="267"/>
      <c r="E1822" s="267" t="s">
        <v>2751</v>
      </c>
      <c r="F1822" s="268" t="n">
        <v>20.56</v>
      </c>
      <c r="G1822" s="267"/>
      <c r="H1822" s="267" t="s">
        <v>2752</v>
      </c>
      <c r="I1822" s="267"/>
      <c r="J1822" s="269" t="n">
        <v>97.11</v>
      </c>
    </row>
    <row r="1823" customFormat="false" ht="15" hidden="false" customHeight="true" outlineLevel="0" collapsed="false">
      <c r="A1823" s="270" t="s">
        <v>2753</v>
      </c>
      <c r="B1823" s="270"/>
      <c r="C1823" s="270"/>
      <c r="D1823" s="270"/>
      <c r="E1823" s="270"/>
      <c r="F1823" s="270"/>
      <c r="G1823" s="270"/>
      <c r="H1823" s="270"/>
      <c r="I1823" s="270"/>
      <c r="J1823" s="270"/>
    </row>
    <row r="1824" customFormat="false" ht="15.75" hidden="false" customHeight="true" outlineLevel="0" collapsed="false">
      <c r="A1824" s="271" t="s">
        <v>3504</v>
      </c>
      <c r="B1824" s="271"/>
      <c r="C1824" s="271"/>
      <c r="D1824" s="271"/>
      <c r="E1824" s="271"/>
      <c r="F1824" s="271"/>
      <c r="G1824" s="271"/>
      <c r="H1824" s="271"/>
      <c r="I1824" s="271"/>
      <c r="J1824" s="271"/>
    </row>
    <row r="1825" customFormat="false" ht="15.75" hidden="false" customHeight="false" outlineLevel="0" collapsed="false">
      <c r="A1825" s="272"/>
      <c r="B1825" s="273"/>
      <c r="C1825" s="273"/>
      <c r="D1825" s="273"/>
      <c r="E1825" s="273"/>
      <c r="F1825" s="273"/>
      <c r="G1825" s="273"/>
      <c r="H1825" s="273"/>
      <c r="I1825" s="273"/>
      <c r="J1825" s="274"/>
    </row>
    <row r="1826" customFormat="false" ht="63.75" hidden="false" customHeight="true" outlineLevel="0" collapsed="false">
      <c r="A1826" s="275" t="s">
        <v>2723</v>
      </c>
      <c r="B1826" s="276" t="s">
        <v>1568</v>
      </c>
      <c r="C1826" s="277" t="s">
        <v>203</v>
      </c>
      <c r="D1826" s="277" t="s">
        <v>1569</v>
      </c>
      <c r="E1826" s="277" t="s">
        <v>2874</v>
      </c>
      <c r="F1826" s="277"/>
      <c r="G1826" s="278" t="s">
        <v>168</v>
      </c>
      <c r="H1826" s="279" t="n">
        <v>1</v>
      </c>
      <c r="I1826" s="280" t="n">
        <v>188.12</v>
      </c>
      <c r="J1826" s="281" t="n">
        <v>188.12</v>
      </c>
    </row>
    <row r="1827" customFormat="false" ht="38.25" hidden="false" customHeight="true" outlineLevel="0" collapsed="false">
      <c r="A1827" s="282" t="s">
        <v>2769</v>
      </c>
      <c r="B1827" s="283" t="s">
        <v>2833</v>
      </c>
      <c r="C1827" s="284" t="s">
        <v>109</v>
      </c>
      <c r="D1827" s="284" t="s">
        <v>2834</v>
      </c>
      <c r="E1827" s="284" t="s">
        <v>2835</v>
      </c>
      <c r="F1827" s="284"/>
      <c r="G1827" s="285" t="s">
        <v>242</v>
      </c>
      <c r="H1827" s="286" t="n">
        <v>1.08</v>
      </c>
      <c r="I1827" s="287" t="n">
        <v>2.29</v>
      </c>
      <c r="J1827" s="288" t="n">
        <v>2.47</v>
      </c>
    </row>
    <row r="1828" customFormat="false" ht="38.25" hidden="false" customHeight="true" outlineLevel="0" collapsed="false">
      <c r="A1828" s="282" t="s">
        <v>2769</v>
      </c>
      <c r="B1828" s="283" t="s">
        <v>3598</v>
      </c>
      <c r="C1828" s="284" t="s">
        <v>109</v>
      </c>
      <c r="D1828" s="284" t="s">
        <v>3599</v>
      </c>
      <c r="E1828" s="284" t="s">
        <v>2835</v>
      </c>
      <c r="F1828" s="284"/>
      <c r="G1828" s="285" t="s">
        <v>164</v>
      </c>
      <c r="H1828" s="286" t="n">
        <v>2.16</v>
      </c>
      <c r="I1828" s="287" t="n">
        <v>2.36</v>
      </c>
      <c r="J1828" s="288" t="n">
        <v>5.09</v>
      </c>
    </row>
    <row r="1829" customFormat="false" ht="51" hidden="false" customHeight="true" outlineLevel="0" collapsed="false">
      <c r="A1829" s="282" t="s">
        <v>2769</v>
      </c>
      <c r="B1829" s="283" t="s">
        <v>3600</v>
      </c>
      <c r="C1829" s="284" t="s">
        <v>109</v>
      </c>
      <c r="D1829" s="284" t="s">
        <v>3601</v>
      </c>
      <c r="E1829" s="284" t="s">
        <v>2835</v>
      </c>
      <c r="F1829" s="284"/>
      <c r="G1829" s="285" t="s">
        <v>242</v>
      </c>
      <c r="H1829" s="286" t="n">
        <v>0.11</v>
      </c>
      <c r="I1829" s="287" t="n">
        <v>177.12</v>
      </c>
      <c r="J1829" s="288" t="n">
        <v>19.48</v>
      </c>
    </row>
    <row r="1830" customFormat="false" ht="38.25" hidden="false" customHeight="true" outlineLevel="0" collapsed="false">
      <c r="A1830" s="282" t="s">
        <v>2769</v>
      </c>
      <c r="B1830" s="283" t="s">
        <v>2843</v>
      </c>
      <c r="C1830" s="284" t="s">
        <v>109</v>
      </c>
      <c r="D1830" s="284" t="s">
        <v>2844</v>
      </c>
      <c r="E1830" s="284" t="s">
        <v>2845</v>
      </c>
      <c r="F1830" s="284"/>
      <c r="G1830" s="285" t="s">
        <v>164</v>
      </c>
      <c r="H1830" s="286" t="n">
        <v>0.95</v>
      </c>
      <c r="I1830" s="287" t="n">
        <v>59.57</v>
      </c>
      <c r="J1830" s="288" t="n">
        <v>56.59</v>
      </c>
    </row>
    <row r="1831" customFormat="false" ht="51" hidden="false" customHeight="true" outlineLevel="0" collapsed="false">
      <c r="A1831" s="282" t="s">
        <v>2769</v>
      </c>
      <c r="B1831" s="283" t="s">
        <v>532</v>
      </c>
      <c r="C1831" s="284" t="s">
        <v>109</v>
      </c>
      <c r="D1831" s="284" t="s">
        <v>533</v>
      </c>
      <c r="E1831" s="284" t="s">
        <v>2846</v>
      </c>
      <c r="F1831" s="284"/>
      <c r="G1831" s="285" t="s">
        <v>164</v>
      </c>
      <c r="H1831" s="286" t="n">
        <v>0.95</v>
      </c>
      <c r="I1831" s="287" t="n">
        <v>3.19</v>
      </c>
      <c r="J1831" s="288" t="n">
        <v>3.03</v>
      </c>
    </row>
    <row r="1832" customFormat="false" ht="63.75" hidden="false" customHeight="true" outlineLevel="0" collapsed="false">
      <c r="A1832" s="282" t="s">
        <v>2769</v>
      </c>
      <c r="B1832" s="283" t="s">
        <v>2847</v>
      </c>
      <c r="C1832" s="284" t="s">
        <v>203</v>
      </c>
      <c r="D1832" s="284" t="s">
        <v>2848</v>
      </c>
      <c r="E1832" s="284" t="s">
        <v>2846</v>
      </c>
      <c r="F1832" s="284"/>
      <c r="G1832" s="285" t="s">
        <v>164</v>
      </c>
      <c r="H1832" s="286" t="n">
        <v>0.95</v>
      </c>
      <c r="I1832" s="287" t="n">
        <v>26.83</v>
      </c>
      <c r="J1832" s="288" t="n">
        <v>25.48</v>
      </c>
    </row>
    <row r="1833" customFormat="false" ht="38.25" hidden="false" customHeight="true" outlineLevel="0" collapsed="false">
      <c r="A1833" s="259" t="s">
        <v>2725</v>
      </c>
      <c r="B1833" s="260" t="s">
        <v>2940</v>
      </c>
      <c r="C1833" s="261" t="s">
        <v>109</v>
      </c>
      <c r="D1833" s="261" t="s">
        <v>2941</v>
      </c>
      <c r="E1833" s="261" t="s">
        <v>2728</v>
      </c>
      <c r="F1833" s="261"/>
      <c r="G1833" s="262" t="s">
        <v>168</v>
      </c>
      <c r="H1833" s="263" t="n">
        <v>1</v>
      </c>
      <c r="I1833" s="264" t="n">
        <v>75.98</v>
      </c>
      <c r="J1833" s="265" t="n">
        <v>75.98</v>
      </c>
    </row>
    <row r="1834" customFormat="false" ht="15" hidden="false" customHeight="false" outlineLevel="0" collapsed="false">
      <c r="A1834" s="266"/>
      <c r="B1834" s="267"/>
      <c r="C1834" s="267"/>
      <c r="D1834" s="267"/>
      <c r="E1834" s="267" t="s">
        <v>2748</v>
      </c>
      <c r="F1834" s="268" t="n">
        <v>42.36</v>
      </c>
      <c r="G1834" s="267" t="s">
        <v>2749</v>
      </c>
      <c r="H1834" s="268" t="n">
        <v>0</v>
      </c>
      <c r="I1834" s="267" t="s">
        <v>2750</v>
      </c>
      <c r="J1834" s="269" t="n">
        <v>42.36</v>
      </c>
    </row>
    <row r="1835" customFormat="false" ht="26.25" hidden="false" customHeight="true" outlineLevel="0" collapsed="false">
      <c r="A1835" s="266"/>
      <c r="B1835" s="267"/>
      <c r="C1835" s="267"/>
      <c r="D1835" s="267"/>
      <c r="E1835" s="267" t="s">
        <v>2751</v>
      </c>
      <c r="F1835" s="268" t="n">
        <v>50.52</v>
      </c>
      <c r="G1835" s="267"/>
      <c r="H1835" s="267" t="s">
        <v>2752</v>
      </c>
      <c r="I1835" s="267"/>
      <c r="J1835" s="269" t="n">
        <v>238.64</v>
      </c>
    </row>
    <row r="1836" customFormat="false" ht="15.75" hidden="false" customHeight="false" outlineLevel="0" collapsed="false">
      <c r="A1836" s="272"/>
      <c r="B1836" s="273"/>
      <c r="C1836" s="273"/>
      <c r="D1836" s="273"/>
      <c r="E1836" s="273"/>
      <c r="F1836" s="273"/>
      <c r="G1836" s="273"/>
      <c r="H1836" s="273"/>
      <c r="I1836" s="273"/>
      <c r="J1836" s="274"/>
    </row>
    <row r="1837" customFormat="false" ht="25.5" hidden="false" customHeight="true" outlineLevel="0" collapsed="false">
      <c r="A1837" s="275" t="s">
        <v>2723</v>
      </c>
      <c r="B1837" s="276" t="s">
        <v>1571</v>
      </c>
      <c r="C1837" s="277" t="s">
        <v>203</v>
      </c>
      <c r="D1837" s="277" t="s">
        <v>1572</v>
      </c>
      <c r="E1837" s="277" t="s">
        <v>2874</v>
      </c>
      <c r="F1837" s="277"/>
      <c r="G1837" s="278" t="s">
        <v>168</v>
      </c>
      <c r="H1837" s="279" t="n">
        <v>1</v>
      </c>
      <c r="I1837" s="280" t="n">
        <v>20.15</v>
      </c>
      <c r="J1837" s="281" t="n">
        <v>20.15</v>
      </c>
    </row>
    <row r="1838" customFormat="false" ht="25.5" hidden="false" customHeight="true" outlineLevel="0" collapsed="false">
      <c r="A1838" s="282" t="s">
        <v>2769</v>
      </c>
      <c r="B1838" s="283" t="s">
        <v>2889</v>
      </c>
      <c r="C1838" s="284" t="s">
        <v>109</v>
      </c>
      <c r="D1838" s="284" t="s">
        <v>2890</v>
      </c>
      <c r="E1838" s="284" t="s">
        <v>2768</v>
      </c>
      <c r="F1838" s="284"/>
      <c r="G1838" s="285" t="s">
        <v>2798</v>
      </c>
      <c r="H1838" s="286" t="n">
        <v>0.15</v>
      </c>
      <c r="I1838" s="287" t="n">
        <v>16.75</v>
      </c>
      <c r="J1838" s="288" t="n">
        <v>2.51</v>
      </c>
    </row>
    <row r="1839" customFormat="false" ht="15" hidden="false" customHeight="true" outlineLevel="0" collapsed="false">
      <c r="A1839" s="282" t="s">
        <v>2769</v>
      </c>
      <c r="B1839" s="283" t="s">
        <v>2884</v>
      </c>
      <c r="C1839" s="284" t="s">
        <v>109</v>
      </c>
      <c r="D1839" s="284" t="s">
        <v>2885</v>
      </c>
      <c r="E1839" s="284" t="s">
        <v>2768</v>
      </c>
      <c r="F1839" s="284"/>
      <c r="G1839" s="285" t="s">
        <v>2798</v>
      </c>
      <c r="H1839" s="286" t="n">
        <v>0.15</v>
      </c>
      <c r="I1839" s="287" t="n">
        <v>21.19</v>
      </c>
      <c r="J1839" s="288" t="n">
        <v>3.17</v>
      </c>
    </row>
    <row r="1840" customFormat="false" ht="25.5" hidden="false" customHeight="true" outlineLevel="0" collapsed="false">
      <c r="A1840" s="259" t="s">
        <v>2725</v>
      </c>
      <c r="B1840" s="260" t="s">
        <v>3602</v>
      </c>
      <c r="C1840" s="261" t="s">
        <v>3128</v>
      </c>
      <c r="D1840" s="261" t="s">
        <v>3603</v>
      </c>
      <c r="E1840" s="261" t="s">
        <v>2728</v>
      </c>
      <c r="F1840" s="261"/>
      <c r="G1840" s="262" t="s">
        <v>2732</v>
      </c>
      <c r="H1840" s="263" t="n">
        <v>1</v>
      </c>
      <c r="I1840" s="264" t="n">
        <v>14.47</v>
      </c>
      <c r="J1840" s="265" t="n">
        <v>14.47</v>
      </c>
    </row>
    <row r="1841" customFormat="false" ht="15" hidden="false" customHeight="false" outlineLevel="0" collapsed="false">
      <c r="A1841" s="266"/>
      <c r="B1841" s="267"/>
      <c r="C1841" s="267"/>
      <c r="D1841" s="267"/>
      <c r="E1841" s="267" t="s">
        <v>2748</v>
      </c>
      <c r="F1841" s="268" t="n">
        <v>3.81</v>
      </c>
      <c r="G1841" s="267" t="s">
        <v>2749</v>
      </c>
      <c r="H1841" s="268" t="n">
        <v>0</v>
      </c>
      <c r="I1841" s="267" t="s">
        <v>2750</v>
      </c>
      <c r="J1841" s="269" t="n">
        <v>3.81</v>
      </c>
    </row>
    <row r="1842" customFormat="false" ht="25.5" hidden="false" customHeight="true" outlineLevel="0" collapsed="false">
      <c r="A1842" s="266"/>
      <c r="B1842" s="267"/>
      <c r="C1842" s="267"/>
      <c r="D1842" s="267"/>
      <c r="E1842" s="267" t="s">
        <v>2751</v>
      </c>
      <c r="F1842" s="268" t="n">
        <v>5.41</v>
      </c>
      <c r="G1842" s="267"/>
      <c r="H1842" s="267" t="s">
        <v>2752</v>
      </c>
      <c r="I1842" s="267"/>
      <c r="J1842" s="269" t="n">
        <v>25.56</v>
      </c>
    </row>
    <row r="1843" customFormat="false" ht="15" hidden="false" customHeight="true" outlineLevel="0" collapsed="false">
      <c r="A1843" s="270" t="s">
        <v>2753</v>
      </c>
      <c r="B1843" s="270"/>
      <c r="C1843" s="270"/>
      <c r="D1843" s="270"/>
      <c r="E1843" s="270"/>
      <c r="F1843" s="270"/>
      <c r="G1843" s="270"/>
      <c r="H1843" s="270"/>
      <c r="I1843" s="270"/>
      <c r="J1843" s="270"/>
    </row>
    <row r="1844" customFormat="false" ht="15.75" hidden="false" customHeight="true" outlineLevel="0" collapsed="false">
      <c r="A1844" s="271" t="s">
        <v>3604</v>
      </c>
      <c r="B1844" s="271"/>
      <c r="C1844" s="271"/>
      <c r="D1844" s="271"/>
      <c r="E1844" s="271"/>
      <c r="F1844" s="271"/>
      <c r="G1844" s="271"/>
      <c r="H1844" s="271"/>
      <c r="I1844" s="271"/>
      <c r="J1844" s="271"/>
    </row>
    <row r="1845" customFormat="false" ht="15.75" hidden="false" customHeight="false" outlineLevel="0" collapsed="false">
      <c r="A1845" s="272"/>
      <c r="B1845" s="273"/>
      <c r="C1845" s="273"/>
      <c r="D1845" s="273"/>
      <c r="E1845" s="273"/>
      <c r="F1845" s="273"/>
      <c r="G1845" s="273"/>
      <c r="H1845" s="273"/>
      <c r="I1845" s="273"/>
      <c r="J1845" s="274"/>
    </row>
    <row r="1846" customFormat="false" ht="25.5" hidden="false" customHeight="true" outlineLevel="0" collapsed="false">
      <c r="A1846" s="275" t="s">
        <v>2723</v>
      </c>
      <c r="B1846" s="276" t="s">
        <v>1575</v>
      </c>
      <c r="C1846" s="277" t="s">
        <v>203</v>
      </c>
      <c r="D1846" s="277" t="s">
        <v>1576</v>
      </c>
      <c r="E1846" s="277" t="s">
        <v>3498</v>
      </c>
      <c r="F1846" s="277"/>
      <c r="G1846" s="278" t="s">
        <v>168</v>
      </c>
      <c r="H1846" s="279" t="n">
        <v>1</v>
      </c>
      <c r="I1846" s="280" t="n">
        <v>0.34</v>
      </c>
      <c r="J1846" s="281" t="n">
        <v>0.34</v>
      </c>
    </row>
    <row r="1847" customFormat="false" ht="15" hidden="false" customHeight="true" outlineLevel="0" collapsed="false">
      <c r="A1847" s="282" t="s">
        <v>2769</v>
      </c>
      <c r="B1847" s="283" t="s">
        <v>2884</v>
      </c>
      <c r="C1847" s="284" t="s">
        <v>109</v>
      </c>
      <c r="D1847" s="284" t="s">
        <v>2885</v>
      </c>
      <c r="E1847" s="284" t="s">
        <v>2768</v>
      </c>
      <c r="F1847" s="284"/>
      <c r="G1847" s="285" t="s">
        <v>2798</v>
      </c>
      <c r="H1847" s="286" t="n">
        <v>0.01</v>
      </c>
      <c r="I1847" s="287" t="n">
        <v>21.19</v>
      </c>
      <c r="J1847" s="288" t="n">
        <v>0.21</v>
      </c>
    </row>
    <row r="1848" customFormat="false" ht="15" hidden="false" customHeight="true" outlineLevel="0" collapsed="false">
      <c r="A1848" s="259" t="s">
        <v>2725</v>
      </c>
      <c r="B1848" s="260" t="s">
        <v>3605</v>
      </c>
      <c r="C1848" s="261" t="s">
        <v>2730</v>
      </c>
      <c r="D1848" s="261" t="s">
        <v>3606</v>
      </c>
      <c r="E1848" s="261" t="s">
        <v>2728</v>
      </c>
      <c r="F1848" s="261"/>
      <c r="G1848" s="262" t="s">
        <v>2732</v>
      </c>
      <c r="H1848" s="263" t="n">
        <v>1</v>
      </c>
      <c r="I1848" s="264" t="n">
        <v>0.13</v>
      </c>
      <c r="J1848" s="265" t="n">
        <v>0.13</v>
      </c>
    </row>
    <row r="1849" customFormat="false" ht="15" hidden="false" customHeight="false" outlineLevel="0" collapsed="false">
      <c r="A1849" s="266"/>
      <c r="B1849" s="267"/>
      <c r="C1849" s="267"/>
      <c r="D1849" s="267"/>
      <c r="E1849" s="267" t="s">
        <v>2748</v>
      </c>
      <c r="F1849" s="268" t="n">
        <v>0.14</v>
      </c>
      <c r="G1849" s="267" t="s">
        <v>2749</v>
      </c>
      <c r="H1849" s="268" t="n">
        <v>0</v>
      </c>
      <c r="I1849" s="267" t="s">
        <v>2750</v>
      </c>
      <c r="J1849" s="269" t="n">
        <v>0.14</v>
      </c>
    </row>
    <row r="1850" customFormat="false" ht="26.25" hidden="false" customHeight="true" outlineLevel="0" collapsed="false">
      <c r="A1850" s="266"/>
      <c r="B1850" s="267"/>
      <c r="C1850" s="267"/>
      <c r="D1850" s="267"/>
      <c r="E1850" s="267" t="s">
        <v>2751</v>
      </c>
      <c r="F1850" s="268" t="n">
        <v>0.09</v>
      </c>
      <c r="G1850" s="267"/>
      <c r="H1850" s="267" t="s">
        <v>2752</v>
      </c>
      <c r="I1850" s="267"/>
      <c r="J1850" s="269" t="n">
        <v>0.43</v>
      </c>
    </row>
    <row r="1851" customFormat="false" ht="15.75" hidden="false" customHeight="false" outlineLevel="0" collapsed="false">
      <c r="A1851" s="272"/>
      <c r="B1851" s="273"/>
      <c r="C1851" s="273"/>
      <c r="D1851" s="273"/>
      <c r="E1851" s="273"/>
      <c r="F1851" s="273"/>
      <c r="G1851" s="273"/>
      <c r="H1851" s="273"/>
      <c r="I1851" s="273"/>
      <c r="J1851" s="274"/>
    </row>
    <row r="1852" customFormat="false" ht="25.5" hidden="false" customHeight="true" outlineLevel="0" collapsed="false">
      <c r="A1852" s="275" t="s">
        <v>2723</v>
      </c>
      <c r="B1852" s="276" t="s">
        <v>1578</v>
      </c>
      <c r="C1852" s="277" t="s">
        <v>203</v>
      </c>
      <c r="D1852" s="277" t="s">
        <v>1579</v>
      </c>
      <c r="E1852" s="277" t="s">
        <v>2874</v>
      </c>
      <c r="F1852" s="277"/>
      <c r="G1852" s="278" t="s">
        <v>168</v>
      </c>
      <c r="H1852" s="279" t="n">
        <v>1</v>
      </c>
      <c r="I1852" s="280" t="n">
        <v>0.74</v>
      </c>
      <c r="J1852" s="281" t="n">
        <v>0.74</v>
      </c>
    </row>
    <row r="1853" customFormat="false" ht="15" hidden="false" customHeight="true" outlineLevel="0" collapsed="false">
      <c r="A1853" s="282" t="s">
        <v>2769</v>
      </c>
      <c r="B1853" s="283" t="s">
        <v>2884</v>
      </c>
      <c r="C1853" s="284" t="s">
        <v>109</v>
      </c>
      <c r="D1853" s="284" t="s">
        <v>2885</v>
      </c>
      <c r="E1853" s="284" t="s">
        <v>2768</v>
      </c>
      <c r="F1853" s="284"/>
      <c r="G1853" s="285" t="s">
        <v>2798</v>
      </c>
      <c r="H1853" s="286" t="n">
        <v>0.033</v>
      </c>
      <c r="I1853" s="287" t="n">
        <v>21.19</v>
      </c>
      <c r="J1853" s="288" t="n">
        <v>0.69</v>
      </c>
    </row>
    <row r="1854" customFormat="false" ht="15" hidden="false" customHeight="true" outlineLevel="0" collapsed="false">
      <c r="A1854" s="259" t="s">
        <v>2725</v>
      </c>
      <c r="B1854" s="260" t="s">
        <v>3456</v>
      </c>
      <c r="C1854" s="261" t="s">
        <v>2730</v>
      </c>
      <c r="D1854" s="261" t="s">
        <v>3457</v>
      </c>
      <c r="E1854" s="261" t="s">
        <v>2728</v>
      </c>
      <c r="F1854" s="261"/>
      <c r="G1854" s="262" t="s">
        <v>2732</v>
      </c>
      <c r="H1854" s="263" t="n">
        <v>1</v>
      </c>
      <c r="I1854" s="264" t="n">
        <v>0.05</v>
      </c>
      <c r="J1854" s="265" t="n">
        <v>0.05</v>
      </c>
    </row>
    <row r="1855" customFormat="false" ht="15" hidden="false" customHeight="false" outlineLevel="0" collapsed="false">
      <c r="A1855" s="266"/>
      <c r="B1855" s="267"/>
      <c r="C1855" s="267"/>
      <c r="D1855" s="267"/>
      <c r="E1855" s="267" t="s">
        <v>2748</v>
      </c>
      <c r="F1855" s="268" t="n">
        <v>0.49</v>
      </c>
      <c r="G1855" s="267" t="s">
        <v>2749</v>
      </c>
      <c r="H1855" s="268" t="n">
        <v>0</v>
      </c>
      <c r="I1855" s="267" t="s">
        <v>2750</v>
      </c>
      <c r="J1855" s="269" t="n">
        <v>0.49</v>
      </c>
    </row>
    <row r="1856" customFormat="false" ht="25.5" hidden="false" customHeight="true" outlineLevel="0" collapsed="false">
      <c r="A1856" s="266"/>
      <c r="B1856" s="267"/>
      <c r="C1856" s="267"/>
      <c r="D1856" s="267"/>
      <c r="E1856" s="267" t="s">
        <v>2751</v>
      </c>
      <c r="F1856" s="268" t="n">
        <v>0.19</v>
      </c>
      <c r="G1856" s="267"/>
      <c r="H1856" s="267" t="s">
        <v>2752</v>
      </c>
      <c r="I1856" s="267"/>
      <c r="J1856" s="269" t="n">
        <v>0.93</v>
      </c>
    </row>
    <row r="1857" customFormat="false" ht="15" hidden="false" customHeight="true" outlineLevel="0" collapsed="false">
      <c r="A1857" s="270" t="s">
        <v>2753</v>
      </c>
      <c r="B1857" s="270"/>
      <c r="C1857" s="270"/>
      <c r="D1857" s="270"/>
      <c r="E1857" s="270"/>
      <c r="F1857" s="270"/>
      <c r="G1857" s="270"/>
      <c r="H1857" s="270"/>
      <c r="I1857" s="270"/>
      <c r="J1857" s="270"/>
    </row>
    <row r="1858" customFormat="false" ht="15.75" hidden="false" customHeight="true" outlineLevel="0" collapsed="false">
      <c r="A1858" s="271" t="s">
        <v>3458</v>
      </c>
      <c r="B1858" s="271"/>
      <c r="C1858" s="271"/>
      <c r="D1858" s="271"/>
      <c r="E1858" s="271"/>
      <c r="F1858" s="271"/>
      <c r="G1858" s="271"/>
      <c r="H1858" s="271"/>
      <c r="I1858" s="271"/>
      <c r="J1858" s="271"/>
    </row>
    <row r="1859" customFormat="false" ht="15.75" hidden="false" customHeight="false" outlineLevel="0" collapsed="false">
      <c r="A1859" s="272"/>
      <c r="B1859" s="273"/>
      <c r="C1859" s="273"/>
      <c r="D1859" s="273"/>
      <c r="E1859" s="273"/>
      <c r="F1859" s="273"/>
      <c r="G1859" s="273"/>
      <c r="H1859" s="273"/>
      <c r="I1859" s="273"/>
      <c r="J1859" s="274"/>
    </row>
    <row r="1860" customFormat="false" ht="15" hidden="false" customHeight="true" outlineLevel="0" collapsed="false">
      <c r="A1860" s="275" t="s">
        <v>2723</v>
      </c>
      <c r="B1860" s="276" t="s">
        <v>1581</v>
      </c>
      <c r="C1860" s="277" t="s">
        <v>203</v>
      </c>
      <c r="D1860" s="277" t="s">
        <v>1582</v>
      </c>
      <c r="E1860" s="277" t="s">
        <v>3498</v>
      </c>
      <c r="F1860" s="277"/>
      <c r="G1860" s="278" t="s">
        <v>168</v>
      </c>
      <c r="H1860" s="279" t="n">
        <v>1</v>
      </c>
      <c r="I1860" s="280" t="n">
        <v>23.68</v>
      </c>
      <c r="J1860" s="281" t="n">
        <v>23.68</v>
      </c>
    </row>
    <row r="1861" customFormat="false" ht="25.5" hidden="false" customHeight="true" outlineLevel="0" collapsed="false">
      <c r="A1861" s="259" t="s">
        <v>2725</v>
      </c>
      <c r="B1861" s="260" t="s">
        <v>3607</v>
      </c>
      <c r="C1861" s="261" t="s">
        <v>2730</v>
      </c>
      <c r="D1861" s="261" t="s">
        <v>3608</v>
      </c>
      <c r="E1861" s="261" t="s">
        <v>2803</v>
      </c>
      <c r="F1861" s="261"/>
      <c r="G1861" s="262" t="s">
        <v>2732</v>
      </c>
      <c r="H1861" s="263" t="n">
        <v>1</v>
      </c>
      <c r="I1861" s="264" t="n">
        <v>23.68</v>
      </c>
      <c r="J1861" s="265" t="n">
        <v>23.68</v>
      </c>
    </row>
    <row r="1862" customFormat="false" ht="15" hidden="false" customHeight="false" outlineLevel="0" collapsed="false">
      <c r="A1862" s="266"/>
      <c r="B1862" s="267"/>
      <c r="C1862" s="267"/>
      <c r="D1862" s="267"/>
      <c r="E1862" s="267" t="s">
        <v>2748</v>
      </c>
      <c r="F1862" s="268" t="n">
        <v>0</v>
      </c>
      <c r="G1862" s="267" t="s">
        <v>2749</v>
      </c>
      <c r="H1862" s="268" t="n">
        <v>0</v>
      </c>
      <c r="I1862" s="267" t="s">
        <v>2750</v>
      </c>
      <c r="J1862" s="269" t="n">
        <v>0</v>
      </c>
    </row>
    <row r="1863" customFormat="false" ht="26.25" hidden="false" customHeight="true" outlineLevel="0" collapsed="false">
      <c r="A1863" s="266"/>
      <c r="B1863" s="267"/>
      <c r="C1863" s="267"/>
      <c r="D1863" s="267"/>
      <c r="E1863" s="267" t="s">
        <v>2751</v>
      </c>
      <c r="F1863" s="268" t="n">
        <v>6.36</v>
      </c>
      <c r="G1863" s="267"/>
      <c r="H1863" s="267" t="s">
        <v>2752</v>
      </c>
      <c r="I1863" s="267"/>
      <c r="J1863" s="269" t="n">
        <v>30.04</v>
      </c>
    </row>
    <row r="1864" customFormat="false" ht="15.75" hidden="false" customHeight="false" outlineLevel="0" collapsed="false">
      <c r="A1864" s="272"/>
      <c r="B1864" s="273"/>
      <c r="C1864" s="273"/>
      <c r="D1864" s="273"/>
      <c r="E1864" s="273"/>
      <c r="F1864" s="273"/>
      <c r="G1864" s="273"/>
      <c r="H1864" s="273"/>
      <c r="I1864" s="273"/>
      <c r="J1864" s="274"/>
    </row>
    <row r="1865" customFormat="false" ht="63.75" hidden="false" customHeight="true" outlineLevel="0" collapsed="false">
      <c r="A1865" s="275" t="s">
        <v>2723</v>
      </c>
      <c r="B1865" s="276" t="s">
        <v>1594</v>
      </c>
      <c r="C1865" s="277" t="s">
        <v>203</v>
      </c>
      <c r="D1865" s="277" t="s">
        <v>1595</v>
      </c>
      <c r="E1865" s="277" t="s">
        <v>2874</v>
      </c>
      <c r="F1865" s="277"/>
      <c r="G1865" s="278" t="s">
        <v>168</v>
      </c>
      <c r="H1865" s="279" t="n">
        <v>1</v>
      </c>
      <c r="I1865" s="280" t="n">
        <v>357.49</v>
      </c>
      <c r="J1865" s="281" t="n">
        <v>357.49</v>
      </c>
    </row>
    <row r="1866" customFormat="false" ht="25.5" hidden="false" customHeight="true" outlineLevel="0" collapsed="false">
      <c r="A1866" s="282" t="s">
        <v>2769</v>
      </c>
      <c r="B1866" s="283" t="s">
        <v>2889</v>
      </c>
      <c r="C1866" s="284" t="s">
        <v>109</v>
      </c>
      <c r="D1866" s="284" t="s">
        <v>2890</v>
      </c>
      <c r="E1866" s="284" t="s">
        <v>2768</v>
      </c>
      <c r="F1866" s="284"/>
      <c r="G1866" s="285" t="s">
        <v>2798</v>
      </c>
      <c r="H1866" s="286" t="n">
        <v>0.32</v>
      </c>
      <c r="I1866" s="287" t="n">
        <v>16.75</v>
      </c>
      <c r="J1866" s="288" t="n">
        <v>5.36</v>
      </c>
    </row>
    <row r="1867" customFormat="false" ht="15" hidden="false" customHeight="true" outlineLevel="0" collapsed="false">
      <c r="A1867" s="282" t="s">
        <v>2769</v>
      </c>
      <c r="B1867" s="283" t="s">
        <v>2884</v>
      </c>
      <c r="C1867" s="284" t="s">
        <v>109</v>
      </c>
      <c r="D1867" s="284" t="s">
        <v>2885</v>
      </c>
      <c r="E1867" s="284" t="s">
        <v>2768</v>
      </c>
      <c r="F1867" s="284"/>
      <c r="G1867" s="285" t="s">
        <v>2798</v>
      </c>
      <c r="H1867" s="286" t="n">
        <v>0.32</v>
      </c>
      <c r="I1867" s="287" t="n">
        <v>21.19</v>
      </c>
      <c r="J1867" s="288" t="n">
        <v>6.78</v>
      </c>
    </row>
    <row r="1868" customFormat="false" ht="38.25" hidden="false" customHeight="true" outlineLevel="0" collapsed="false">
      <c r="A1868" s="282" t="s">
        <v>2769</v>
      </c>
      <c r="B1868" s="283" t="s">
        <v>3609</v>
      </c>
      <c r="C1868" s="284" t="s">
        <v>203</v>
      </c>
      <c r="D1868" s="284" t="s">
        <v>3610</v>
      </c>
      <c r="E1868" s="284" t="s">
        <v>2874</v>
      </c>
      <c r="F1868" s="284"/>
      <c r="G1868" s="285" t="s">
        <v>168</v>
      </c>
      <c r="H1868" s="286" t="n">
        <v>1</v>
      </c>
      <c r="I1868" s="287" t="n">
        <v>213.79</v>
      </c>
      <c r="J1868" s="288" t="n">
        <v>213.79</v>
      </c>
    </row>
    <row r="1869" customFormat="false" ht="25.5" hidden="false" customHeight="true" outlineLevel="0" collapsed="false">
      <c r="A1869" s="259" t="s">
        <v>2725</v>
      </c>
      <c r="B1869" s="260" t="s">
        <v>3611</v>
      </c>
      <c r="C1869" s="261" t="s">
        <v>109</v>
      </c>
      <c r="D1869" s="261" t="s">
        <v>3612</v>
      </c>
      <c r="E1869" s="261" t="s">
        <v>2728</v>
      </c>
      <c r="F1869" s="261"/>
      <c r="G1869" s="262" t="s">
        <v>168</v>
      </c>
      <c r="H1869" s="263" t="n">
        <v>1</v>
      </c>
      <c r="I1869" s="264" t="n">
        <v>131.56</v>
      </c>
      <c r="J1869" s="265" t="n">
        <v>131.56</v>
      </c>
    </row>
    <row r="1870" customFormat="false" ht="15" hidden="false" customHeight="false" outlineLevel="0" collapsed="false">
      <c r="A1870" s="266"/>
      <c r="B1870" s="267"/>
      <c r="C1870" s="267"/>
      <c r="D1870" s="267"/>
      <c r="E1870" s="267" t="s">
        <v>2748</v>
      </c>
      <c r="F1870" s="268" t="n">
        <v>36.95</v>
      </c>
      <c r="G1870" s="267" t="s">
        <v>2749</v>
      </c>
      <c r="H1870" s="268" t="n">
        <v>0</v>
      </c>
      <c r="I1870" s="267" t="s">
        <v>2750</v>
      </c>
      <c r="J1870" s="269" t="n">
        <v>36.95</v>
      </c>
    </row>
    <row r="1871" customFormat="false" ht="25.5" hidden="false" customHeight="true" outlineLevel="0" collapsed="false">
      <c r="A1871" s="266"/>
      <c r="B1871" s="267"/>
      <c r="C1871" s="267"/>
      <c r="D1871" s="267"/>
      <c r="E1871" s="267" t="s">
        <v>2751</v>
      </c>
      <c r="F1871" s="268" t="n">
        <v>96.02</v>
      </c>
      <c r="G1871" s="267"/>
      <c r="H1871" s="267" t="s">
        <v>2752</v>
      </c>
      <c r="I1871" s="267"/>
      <c r="J1871" s="269" t="n">
        <v>453.51</v>
      </c>
    </row>
    <row r="1872" customFormat="false" ht="15" hidden="false" customHeight="true" outlineLevel="0" collapsed="false">
      <c r="A1872" s="270" t="s">
        <v>2753</v>
      </c>
      <c r="B1872" s="270"/>
      <c r="C1872" s="270"/>
      <c r="D1872" s="270"/>
      <c r="E1872" s="270"/>
      <c r="F1872" s="270"/>
      <c r="G1872" s="270"/>
      <c r="H1872" s="270"/>
      <c r="I1872" s="270"/>
      <c r="J1872" s="270"/>
    </row>
    <row r="1873" customFormat="false" ht="15.75" hidden="false" customHeight="true" outlineLevel="0" collapsed="false">
      <c r="A1873" s="271" t="s">
        <v>3613</v>
      </c>
      <c r="B1873" s="271"/>
      <c r="C1873" s="271"/>
      <c r="D1873" s="271"/>
      <c r="E1873" s="271"/>
      <c r="F1873" s="271"/>
      <c r="G1873" s="271"/>
      <c r="H1873" s="271"/>
      <c r="I1873" s="271"/>
      <c r="J1873" s="271"/>
    </row>
    <row r="1874" customFormat="false" ht="15.75" hidden="false" customHeight="false" outlineLevel="0" collapsed="false">
      <c r="A1874" s="272"/>
      <c r="B1874" s="273"/>
      <c r="C1874" s="273"/>
      <c r="D1874" s="273"/>
      <c r="E1874" s="273"/>
      <c r="F1874" s="273"/>
      <c r="G1874" s="273"/>
      <c r="H1874" s="273"/>
      <c r="I1874" s="273"/>
      <c r="J1874" s="274"/>
    </row>
    <row r="1875" customFormat="false" ht="25.5" hidden="false" customHeight="true" outlineLevel="0" collapsed="false">
      <c r="A1875" s="275" t="s">
        <v>2723</v>
      </c>
      <c r="B1875" s="276" t="s">
        <v>1601</v>
      </c>
      <c r="C1875" s="277" t="s">
        <v>203</v>
      </c>
      <c r="D1875" s="277" t="s">
        <v>1602</v>
      </c>
      <c r="E1875" s="277" t="s">
        <v>3498</v>
      </c>
      <c r="F1875" s="277"/>
      <c r="G1875" s="278" t="s">
        <v>168</v>
      </c>
      <c r="H1875" s="279" t="n">
        <v>1</v>
      </c>
      <c r="I1875" s="280" t="n">
        <v>220.47</v>
      </c>
      <c r="J1875" s="281" t="n">
        <v>220.47</v>
      </c>
    </row>
    <row r="1876" customFormat="false" ht="15" hidden="false" customHeight="true" outlineLevel="0" collapsed="false">
      <c r="A1876" s="282" t="s">
        <v>2769</v>
      </c>
      <c r="B1876" s="283" t="s">
        <v>2884</v>
      </c>
      <c r="C1876" s="284" t="s">
        <v>109</v>
      </c>
      <c r="D1876" s="284" t="s">
        <v>2885</v>
      </c>
      <c r="E1876" s="284" t="s">
        <v>2768</v>
      </c>
      <c r="F1876" s="284"/>
      <c r="G1876" s="285" t="s">
        <v>2798</v>
      </c>
      <c r="H1876" s="286" t="n">
        <v>0.3</v>
      </c>
      <c r="I1876" s="287" t="n">
        <v>21.19</v>
      </c>
      <c r="J1876" s="288" t="n">
        <v>6.35</v>
      </c>
    </row>
    <row r="1877" customFormat="false" ht="25.5" hidden="false" customHeight="true" outlineLevel="0" collapsed="false">
      <c r="A1877" s="282" t="s">
        <v>2769</v>
      </c>
      <c r="B1877" s="283" t="s">
        <v>2889</v>
      </c>
      <c r="C1877" s="284" t="s">
        <v>109</v>
      </c>
      <c r="D1877" s="284" t="s">
        <v>2890</v>
      </c>
      <c r="E1877" s="284" t="s">
        <v>2768</v>
      </c>
      <c r="F1877" s="284"/>
      <c r="G1877" s="285" t="s">
        <v>2798</v>
      </c>
      <c r="H1877" s="286" t="n">
        <v>0.3</v>
      </c>
      <c r="I1877" s="287" t="n">
        <v>16.75</v>
      </c>
      <c r="J1877" s="288" t="n">
        <v>5.02</v>
      </c>
    </row>
    <row r="1878" customFormat="false" ht="25.5" hidden="false" customHeight="true" outlineLevel="0" collapsed="false">
      <c r="A1878" s="259" t="s">
        <v>2725</v>
      </c>
      <c r="B1878" s="260" t="s">
        <v>3614</v>
      </c>
      <c r="C1878" s="261" t="s">
        <v>2963</v>
      </c>
      <c r="D1878" s="261" t="s">
        <v>3615</v>
      </c>
      <c r="E1878" s="261" t="s">
        <v>2728</v>
      </c>
      <c r="F1878" s="261"/>
      <c r="G1878" s="262" t="s">
        <v>168</v>
      </c>
      <c r="H1878" s="263" t="n">
        <v>1</v>
      </c>
      <c r="I1878" s="264" t="n">
        <v>209.1</v>
      </c>
      <c r="J1878" s="265" t="n">
        <v>209.1</v>
      </c>
    </row>
    <row r="1879" customFormat="false" ht="15" hidden="false" customHeight="false" outlineLevel="0" collapsed="false">
      <c r="A1879" s="266"/>
      <c r="B1879" s="267"/>
      <c r="C1879" s="267"/>
      <c r="D1879" s="267"/>
      <c r="E1879" s="267" t="s">
        <v>2748</v>
      </c>
      <c r="F1879" s="268" t="n">
        <v>7.63</v>
      </c>
      <c r="G1879" s="267" t="s">
        <v>2749</v>
      </c>
      <c r="H1879" s="268" t="n">
        <v>0</v>
      </c>
      <c r="I1879" s="267" t="s">
        <v>2750</v>
      </c>
      <c r="J1879" s="269" t="n">
        <v>7.63</v>
      </c>
    </row>
    <row r="1880" customFormat="false" ht="25.5" hidden="false" customHeight="true" outlineLevel="0" collapsed="false">
      <c r="A1880" s="266"/>
      <c r="B1880" s="267"/>
      <c r="C1880" s="267"/>
      <c r="D1880" s="267"/>
      <c r="E1880" s="267" t="s">
        <v>2751</v>
      </c>
      <c r="F1880" s="268" t="n">
        <v>59.21</v>
      </c>
      <c r="G1880" s="267"/>
      <c r="H1880" s="267" t="s">
        <v>2752</v>
      </c>
      <c r="I1880" s="267"/>
      <c r="J1880" s="269" t="n">
        <v>279.68</v>
      </c>
    </row>
    <row r="1881" customFormat="false" ht="15" hidden="false" customHeight="true" outlineLevel="0" collapsed="false">
      <c r="A1881" s="270" t="s">
        <v>2753</v>
      </c>
      <c r="B1881" s="270"/>
      <c r="C1881" s="270"/>
      <c r="D1881" s="270"/>
      <c r="E1881" s="270"/>
      <c r="F1881" s="270"/>
      <c r="G1881" s="270"/>
      <c r="H1881" s="270"/>
      <c r="I1881" s="270"/>
      <c r="J1881" s="270"/>
    </row>
    <row r="1882" customFormat="false" ht="15.75" hidden="false" customHeight="true" outlineLevel="0" collapsed="false">
      <c r="A1882" s="271" t="s">
        <v>3616</v>
      </c>
      <c r="B1882" s="271"/>
      <c r="C1882" s="271"/>
      <c r="D1882" s="271"/>
      <c r="E1882" s="271"/>
      <c r="F1882" s="271"/>
      <c r="G1882" s="271"/>
      <c r="H1882" s="271"/>
      <c r="I1882" s="271"/>
      <c r="J1882" s="271"/>
    </row>
    <row r="1883" customFormat="false" ht="15.75" hidden="false" customHeight="false" outlineLevel="0" collapsed="false">
      <c r="A1883" s="272"/>
      <c r="B1883" s="273"/>
      <c r="C1883" s="273"/>
      <c r="D1883" s="273"/>
      <c r="E1883" s="273"/>
      <c r="F1883" s="273"/>
      <c r="G1883" s="273"/>
      <c r="H1883" s="273"/>
      <c r="I1883" s="273"/>
      <c r="J1883" s="274"/>
    </row>
    <row r="1884" customFormat="false" ht="25.5" hidden="false" customHeight="true" outlineLevel="0" collapsed="false">
      <c r="A1884" s="275" t="s">
        <v>2723</v>
      </c>
      <c r="B1884" s="276" t="s">
        <v>1604</v>
      </c>
      <c r="C1884" s="277" t="s">
        <v>203</v>
      </c>
      <c r="D1884" s="277" t="s">
        <v>1605</v>
      </c>
      <c r="E1884" s="277" t="s">
        <v>3498</v>
      </c>
      <c r="F1884" s="277"/>
      <c r="G1884" s="278" t="s">
        <v>168</v>
      </c>
      <c r="H1884" s="279" t="n">
        <v>1</v>
      </c>
      <c r="I1884" s="280" t="n">
        <v>23.78</v>
      </c>
      <c r="J1884" s="281" t="n">
        <v>23.78</v>
      </c>
    </row>
    <row r="1885" customFormat="false" ht="25.5" hidden="false" customHeight="true" outlineLevel="0" collapsed="false">
      <c r="A1885" s="282" t="s">
        <v>2769</v>
      </c>
      <c r="B1885" s="283" t="s">
        <v>2889</v>
      </c>
      <c r="C1885" s="284" t="s">
        <v>109</v>
      </c>
      <c r="D1885" s="284" t="s">
        <v>2890</v>
      </c>
      <c r="E1885" s="284" t="s">
        <v>2768</v>
      </c>
      <c r="F1885" s="284"/>
      <c r="G1885" s="285" t="s">
        <v>2798</v>
      </c>
      <c r="H1885" s="286" t="n">
        <v>0.25</v>
      </c>
      <c r="I1885" s="287" t="n">
        <v>16.75</v>
      </c>
      <c r="J1885" s="288" t="n">
        <v>4.18</v>
      </c>
    </row>
    <row r="1886" customFormat="false" ht="15" hidden="false" customHeight="true" outlineLevel="0" collapsed="false">
      <c r="A1886" s="282" t="s">
        <v>2769</v>
      </c>
      <c r="B1886" s="283" t="s">
        <v>2884</v>
      </c>
      <c r="C1886" s="284" t="s">
        <v>109</v>
      </c>
      <c r="D1886" s="284" t="s">
        <v>2885</v>
      </c>
      <c r="E1886" s="284" t="s">
        <v>2768</v>
      </c>
      <c r="F1886" s="284"/>
      <c r="G1886" s="285" t="s">
        <v>2798</v>
      </c>
      <c r="H1886" s="286" t="n">
        <v>0.25</v>
      </c>
      <c r="I1886" s="287" t="n">
        <v>21.19</v>
      </c>
      <c r="J1886" s="288" t="n">
        <v>5.29</v>
      </c>
    </row>
    <row r="1887" customFormat="false" ht="25.5" hidden="false" customHeight="true" outlineLevel="0" collapsed="false">
      <c r="A1887" s="259" t="s">
        <v>2725</v>
      </c>
      <c r="B1887" s="260" t="s">
        <v>3617</v>
      </c>
      <c r="C1887" s="261" t="s">
        <v>2764</v>
      </c>
      <c r="D1887" s="261" t="s">
        <v>3618</v>
      </c>
      <c r="E1887" s="261" t="s">
        <v>2728</v>
      </c>
      <c r="F1887" s="261"/>
      <c r="G1887" s="262" t="s">
        <v>2766</v>
      </c>
      <c r="H1887" s="263" t="n">
        <v>1</v>
      </c>
      <c r="I1887" s="264" t="n">
        <v>14.31</v>
      </c>
      <c r="J1887" s="265" t="n">
        <v>14.31</v>
      </c>
    </row>
    <row r="1888" customFormat="false" ht="15" hidden="false" customHeight="false" outlineLevel="0" collapsed="false">
      <c r="A1888" s="266"/>
      <c r="B1888" s="267"/>
      <c r="C1888" s="267"/>
      <c r="D1888" s="267"/>
      <c r="E1888" s="267" t="s">
        <v>2748</v>
      </c>
      <c r="F1888" s="268" t="n">
        <v>6.35</v>
      </c>
      <c r="G1888" s="267" t="s">
        <v>2749</v>
      </c>
      <c r="H1888" s="268" t="n">
        <v>0</v>
      </c>
      <c r="I1888" s="267" t="s">
        <v>2750</v>
      </c>
      <c r="J1888" s="269" t="n">
        <v>6.35</v>
      </c>
    </row>
    <row r="1889" customFormat="false" ht="25.5" hidden="false" customHeight="true" outlineLevel="0" collapsed="false">
      <c r="A1889" s="266"/>
      <c r="B1889" s="267"/>
      <c r="C1889" s="267"/>
      <c r="D1889" s="267"/>
      <c r="E1889" s="267" t="s">
        <v>2751</v>
      </c>
      <c r="F1889" s="268" t="n">
        <v>6.38</v>
      </c>
      <c r="G1889" s="267"/>
      <c r="H1889" s="267" t="s">
        <v>2752</v>
      </c>
      <c r="I1889" s="267"/>
      <c r="J1889" s="269" t="n">
        <v>30.16</v>
      </c>
    </row>
    <row r="1890" customFormat="false" ht="15" hidden="false" customHeight="true" outlineLevel="0" collapsed="false">
      <c r="A1890" s="270" t="s">
        <v>2753</v>
      </c>
      <c r="B1890" s="270"/>
      <c r="C1890" s="270"/>
      <c r="D1890" s="270"/>
      <c r="E1890" s="270"/>
      <c r="F1890" s="270"/>
      <c r="G1890" s="270"/>
      <c r="H1890" s="270"/>
      <c r="I1890" s="270"/>
      <c r="J1890" s="270"/>
    </row>
    <row r="1891" customFormat="false" ht="15.75" hidden="false" customHeight="true" outlineLevel="0" collapsed="false">
      <c r="A1891" s="271" t="s">
        <v>3619</v>
      </c>
      <c r="B1891" s="271"/>
      <c r="C1891" s="271"/>
      <c r="D1891" s="271"/>
      <c r="E1891" s="271"/>
      <c r="F1891" s="271"/>
      <c r="G1891" s="271"/>
      <c r="H1891" s="271"/>
      <c r="I1891" s="271"/>
      <c r="J1891" s="271"/>
    </row>
    <row r="1892" customFormat="false" ht="15.75" hidden="false" customHeight="false" outlineLevel="0" collapsed="false">
      <c r="A1892" s="272"/>
      <c r="B1892" s="273"/>
      <c r="C1892" s="273"/>
      <c r="D1892" s="273"/>
      <c r="E1892" s="273"/>
      <c r="F1892" s="273"/>
      <c r="G1892" s="273"/>
      <c r="H1892" s="273"/>
      <c r="I1892" s="273"/>
      <c r="J1892" s="274"/>
    </row>
    <row r="1893" customFormat="false" ht="25.5" hidden="false" customHeight="true" outlineLevel="0" collapsed="false">
      <c r="A1893" s="275" t="s">
        <v>2723</v>
      </c>
      <c r="B1893" s="276" t="s">
        <v>1607</v>
      </c>
      <c r="C1893" s="277" t="s">
        <v>203</v>
      </c>
      <c r="D1893" s="277" t="s">
        <v>1608</v>
      </c>
      <c r="E1893" s="277" t="s">
        <v>3498</v>
      </c>
      <c r="F1893" s="277"/>
      <c r="G1893" s="278" t="s">
        <v>168</v>
      </c>
      <c r="H1893" s="279" t="n">
        <v>1</v>
      </c>
      <c r="I1893" s="280" t="n">
        <v>23.78</v>
      </c>
      <c r="J1893" s="281" t="n">
        <v>23.78</v>
      </c>
    </row>
    <row r="1894" customFormat="false" ht="25.5" hidden="false" customHeight="true" outlineLevel="0" collapsed="false">
      <c r="A1894" s="282" t="s">
        <v>2769</v>
      </c>
      <c r="B1894" s="283" t="s">
        <v>2889</v>
      </c>
      <c r="C1894" s="284" t="s">
        <v>109</v>
      </c>
      <c r="D1894" s="284" t="s">
        <v>2890</v>
      </c>
      <c r="E1894" s="284" t="s">
        <v>2768</v>
      </c>
      <c r="F1894" s="284"/>
      <c r="G1894" s="285" t="s">
        <v>2798</v>
      </c>
      <c r="H1894" s="286" t="n">
        <v>0.25</v>
      </c>
      <c r="I1894" s="287" t="n">
        <v>16.75</v>
      </c>
      <c r="J1894" s="288" t="n">
        <v>4.18</v>
      </c>
    </row>
    <row r="1895" customFormat="false" ht="15" hidden="false" customHeight="true" outlineLevel="0" collapsed="false">
      <c r="A1895" s="282" t="s">
        <v>2769</v>
      </c>
      <c r="B1895" s="283" t="s">
        <v>2884</v>
      </c>
      <c r="C1895" s="284" t="s">
        <v>109</v>
      </c>
      <c r="D1895" s="284" t="s">
        <v>2885</v>
      </c>
      <c r="E1895" s="284" t="s">
        <v>2768</v>
      </c>
      <c r="F1895" s="284"/>
      <c r="G1895" s="285" t="s">
        <v>2798</v>
      </c>
      <c r="H1895" s="286" t="n">
        <v>0.25</v>
      </c>
      <c r="I1895" s="287" t="n">
        <v>21.19</v>
      </c>
      <c r="J1895" s="288" t="n">
        <v>5.29</v>
      </c>
    </row>
    <row r="1896" customFormat="false" ht="25.5" hidden="false" customHeight="true" outlineLevel="0" collapsed="false">
      <c r="A1896" s="259" t="s">
        <v>2725</v>
      </c>
      <c r="B1896" s="260" t="s">
        <v>3620</v>
      </c>
      <c r="C1896" s="261" t="s">
        <v>2764</v>
      </c>
      <c r="D1896" s="261" t="s">
        <v>3621</v>
      </c>
      <c r="E1896" s="261" t="s">
        <v>2728</v>
      </c>
      <c r="F1896" s="261"/>
      <c r="G1896" s="262" t="s">
        <v>2766</v>
      </c>
      <c r="H1896" s="263" t="n">
        <v>1</v>
      </c>
      <c r="I1896" s="264" t="n">
        <v>14.31</v>
      </c>
      <c r="J1896" s="265" t="n">
        <v>14.31</v>
      </c>
    </row>
    <row r="1897" customFormat="false" ht="15" hidden="false" customHeight="false" outlineLevel="0" collapsed="false">
      <c r="A1897" s="266"/>
      <c r="B1897" s="267"/>
      <c r="C1897" s="267"/>
      <c r="D1897" s="267"/>
      <c r="E1897" s="267" t="s">
        <v>2748</v>
      </c>
      <c r="F1897" s="268" t="n">
        <v>6.35</v>
      </c>
      <c r="G1897" s="267" t="s">
        <v>2749</v>
      </c>
      <c r="H1897" s="268" t="n">
        <v>0</v>
      </c>
      <c r="I1897" s="267" t="s">
        <v>2750</v>
      </c>
      <c r="J1897" s="269" t="n">
        <v>6.35</v>
      </c>
    </row>
    <row r="1898" customFormat="false" ht="25.5" hidden="false" customHeight="true" outlineLevel="0" collapsed="false">
      <c r="A1898" s="266"/>
      <c r="B1898" s="267"/>
      <c r="C1898" s="267"/>
      <c r="D1898" s="267"/>
      <c r="E1898" s="267" t="s">
        <v>2751</v>
      </c>
      <c r="F1898" s="268" t="n">
        <v>6.38</v>
      </c>
      <c r="G1898" s="267"/>
      <c r="H1898" s="267" t="s">
        <v>2752</v>
      </c>
      <c r="I1898" s="267"/>
      <c r="J1898" s="269" t="n">
        <v>30.16</v>
      </c>
    </row>
    <row r="1899" customFormat="false" ht="15" hidden="false" customHeight="true" outlineLevel="0" collapsed="false">
      <c r="A1899" s="270" t="s">
        <v>2753</v>
      </c>
      <c r="B1899" s="270"/>
      <c r="C1899" s="270"/>
      <c r="D1899" s="270"/>
      <c r="E1899" s="270"/>
      <c r="F1899" s="270"/>
      <c r="G1899" s="270"/>
      <c r="H1899" s="270"/>
      <c r="I1899" s="270"/>
      <c r="J1899" s="270"/>
    </row>
    <row r="1900" customFormat="false" ht="15.75" hidden="false" customHeight="true" outlineLevel="0" collapsed="false">
      <c r="A1900" s="271" t="s">
        <v>3622</v>
      </c>
      <c r="B1900" s="271"/>
      <c r="C1900" s="271"/>
      <c r="D1900" s="271"/>
      <c r="E1900" s="271"/>
      <c r="F1900" s="271"/>
      <c r="G1900" s="271"/>
      <c r="H1900" s="271"/>
      <c r="I1900" s="271"/>
      <c r="J1900" s="271"/>
    </row>
    <row r="1901" customFormat="false" ht="15.75" hidden="false" customHeight="false" outlineLevel="0" collapsed="false">
      <c r="A1901" s="272"/>
      <c r="B1901" s="273"/>
      <c r="C1901" s="273"/>
      <c r="D1901" s="273"/>
      <c r="E1901" s="273"/>
      <c r="F1901" s="273"/>
      <c r="G1901" s="273"/>
      <c r="H1901" s="273"/>
      <c r="I1901" s="273"/>
      <c r="J1901" s="274"/>
    </row>
    <row r="1902" customFormat="false" ht="51" hidden="false" customHeight="true" outlineLevel="0" collapsed="false">
      <c r="A1902" s="275" t="s">
        <v>2723</v>
      </c>
      <c r="B1902" s="276" t="s">
        <v>1611</v>
      </c>
      <c r="C1902" s="277" t="s">
        <v>203</v>
      </c>
      <c r="D1902" s="277" t="s">
        <v>1612</v>
      </c>
      <c r="E1902" s="277" t="s">
        <v>3498</v>
      </c>
      <c r="F1902" s="277"/>
      <c r="G1902" s="278" t="s">
        <v>168</v>
      </c>
      <c r="H1902" s="279" t="n">
        <v>1</v>
      </c>
      <c r="I1902" s="280" t="n">
        <v>71.33</v>
      </c>
      <c r="J1902" s="281" t="n">
        <v>71.33</v>
      </c>
    </row>
    <row r="1903" customFormat="false" ht="25.5" hidden="false" customHeight="true" outlineLevel="0" collapsed="false">
      <c r="A1903" s="282" t="s">
        <v>2769</v>
      </c>
      <c r="B1903" s="283" t="s">
        <v>2889</v>
      </c>
      <c r="C1903" s="284" t="s">
        <v>109</v>
      </c>
      <c r="D1903" s="284" t="s">
        <v>2890</v>
      </c>
      <c r="E1903" s="284" t="s">
        <v>2768</v>
      </c>
      <c r="F1903" s="284"/>
      <c r="G1903" s="285" t="s">
        <v>2798</v>
      </c>
      <c r="H1903" s="286" t="n">
        <v>0.25</v>
      </c>
      <c r="I1903" s="287" t="n">
        <v>16.75</v>
      </c>
      <c r="J1903" s="288" t="n">
        <v>4.18</v>
      </c>
    </row>
    <row r="1904" customFormat="false" ht="15" hidden="false" customHeight="true" outlineLevel="0" collapsed="false">
      <c r="A1904" s="282" t="s">
        <v>2769</v>
      </c>
      <c r="B1904" s="283" t="s">
        <v>2884</v>
      </c>
      <c r="C1904" s="284" t="s">
        <v>109</v>
      </c>
      <c r="D1904" s="284" t="s">
        <v>2885</v>
      </c>
      <c r="E1904" s="284" t="s">
        <v>2768</v>
      </c>
      <c r="F1904" s="284"/>
      <c r="G1904" s="285" t="s">
        <v>2798</v>
      </c>
      <c r="H1904" s="286" t="n">
        <v>0.5</v>
      </c>
      <c r="I1904" s="287" t="n">
        <v>21.19</v>
      </c>
      <c r="J1904" s="288" t="n">
        <v>10.59</v>
      </c>
    </row>
    <row r="1905" customFormat="false" ht="38.25" hidden="false" customHeight="true" outlineLevel="0" collapsed="false">
      <c r="A1905" s="259" t="s">
        <v>2725</v>
      </c>
      <c r="B1905" s="260" t="s">
        <v>3623</v>
      </c>
      <c r="C1905" s="261" t="s">
        <v>203</v>
      </c>
      <c r="D1905" s="261" t="s">
        <v>3624</v>
      </c>
      <c r="E1905" s="261" t="s">
        <v>2728</v>
      </c>
      <c r="F1905" s="261"/>
      <c r="G1905" s="262" t="s">
        <v>168</v>
      </c>
      <c r="H1905" s="263" t="n">
        <v>1</v>
      </c>
      <c r="I1905" s="264" t="n">
        <v>56.56</v>
      </c>
      <c r="J1905" s="265" t="n">
        <v>56.56</v>
      </c>
    </row>
    <row r="1906" customFormat="false" ht="15" hidden="false" customHeight="false" outlineLevel="0" collapsed="false">
      <c r="A1906" s="266"/>
      <c r="B1906" s="267"/>
      <c r="C1906" s="267"/>
      <c r="D1906" s="267"/>
      <c r="E1906" s="267" t="s">
        <v>2748</v>
      </c>
      <c r="F1906" s="268" t="n">
        <v>10.09</v>
      </c>
      <c r="G1906" s="267" t="s">
        <v>2749</v>
      </c>
      <c r="H1906" s="268" t="n">
        <v>0</v>
      </c>
      <c r="I1906" s="267" t="s">
        <v>2750</v>
      </c>
      <c r="J1906" s="269" t="n">
        <v>10.09</v>
      </c>
    </row>
    <row r="1907" customFormat="false" ht="26.25" hidden="false" customHeight="true" outlineLevel="0" collapsed="false">
      <c r="A1907" s="266"/>
      <c r="B1907" s="267"/>
      <c r="C1907" s="267"/>
      <c r="D1907" s="267"/>
      <c r="E1907" s="267" t="s">
        <v>2751</v>
      </c>
      <c r="F1907" s="268" t="n">
        <v>19.15</v>
      </c>
      <c r="G1907" s="267"/>
      <c r="H1907" s="267" t="s">
        <v>2752</v>
      </c>
      <c r="I1907" s="267"/>
      <c r="J1907" s="269" t="n">
        <v>90.48</v>
      </c>
    </row>
    <row r="1908" customFormat="false" ht="15.75" hidden="false" customHeight="false" outlineLevel="0" collapsed="false">
      <c r="A1908" s="272"/>
      <c r="B1908" s="273"/>
      <c r="C1908" s="273"/>
      <c r="D1908" s="273"/>
      <c r="E1908" s="273"/>
      <c r="F1908" s="273"/>
      <c r="G1908" s="273"/>
      <c r="H1908" s="273"/>
      <c r="I1908" s="273"/>
      <c r="J1908" s="274"/>
    </row>
    <row r="1909" customFormat="false" ht="25.5" hidden="false" customHeight="true" outlineLevel="0" collapsed="false">
      <c r="A1909" s="275" t="s">
        <v>2723</v>
      </c>
      <c r="B1909" s="276" t="s">
        <v>1616</v>
      </c>
      <c r="C1909" s="277" t="s">
        <v>203</v>
      </c>
      <c r="D1909" s="277" t="s">
        <v>1617</v>
      </c>
      <c r="E1909" s="277" t="s">
        <v>2874</v>
      </c>
      <c r="F1909" s="277"/>
      <c r="G1909" s="278" t="s">
        <v>269</v>
      </c>
      <c r="H1909" s="279" t="n">
        <v>1</v>
      </c>
      <c r="I1909" s="280" t="n">
        <v>10.86</v>
      </c>
      <c r="J1909" s="281" t="n">
        <v>10.86</v>
      </c>
    </row>
    <row r="1910" customFormat="false" ht="25.5" hidden="false" customHeight="true" outlineLevel="0" collapsed="false">
      <c r="A1910" s="282" t="s">
        <v>2769</v>
      </c>
      <c r="B1910" s="283" t="s">
        <v>2889</v>
      </c>
      <c r="C1910" s="284" t="s">
        <v>109</v>
      </c>
      <c r="D1910" s="284" t="s">
        <v>2890</v>
      </c>
      <c r="E1910" s="284" t="s">
        <v>2768</v>
      </c>
      <c r="F1910" s="284"/>
      <c r="G1910" s="285" t="s">
        <v>2798</v>
      </c>
      <c r="H1910" s="286" t="n">
        <v>0.0957</v>
      </c>
      <c r="I1910" s="287" t="n">
        <v>16.75</v>
      </c>
      <c r="J1910" s="288" t="n">
        <v>1.6</v>
      </c>
    </row>
    <row r="1911" customFormat="false" ht="15" hidden="false" customHeight="true" outlineLevel="0" collapsed="false">
      <c r="A1911" s="282" t="s">
        <v>2769</v>
      </c>
      <c r="B1911" s="283" t="s">
        <v>2884</v>
      </c>
      <c r="C1911" s="284" t="s">
        <v>109</v>
      </c>
      <c r="D1911" s="284" t="s">
        <v>2885</v>
      </c>
      <c r="E1911" s="284" t="s">
        <v>2768</v>
      </c>
      <c r="F1911" s="284"/>
      <c r="G1911" s="285" t="s">
        <v>2798</v>
      </c>
      <c r="H1911" s="286" t="n">
        <v>0.0957</v>
      </c>
      <c r="I1911" s="287" t="n">
        <v>21.19</v>
      </c>
      <c r="J1911" s="288" t="n">
        <v>2.02</v>
      </c>
    </row>
    <row r="1912" customFormat="false" ht="15" hidden="false" customHeight="true" outlineLevel="0" collapsed="false">
      <c r="A1912" s="259" t="s">
        <v>2725</v>
      </c>
      <c r="B1912" s="260" t="s">
        <v>3625</v>
      </c>
      <c r="C1912" s="261" t="s">
        <v>109</v>
      </c>
      <c r="D1912" s="261" t="s">
        <v>3626</v>
      </c>
      <c r="E1912" s="261" t="s">
        <v>2728</v>
      </c>
      <c r="F1912" s="261"/>
      <c r="G1912" s="262" t="s">
        <v>269</v>
      </c>
      <c r="H1912" s="263" t="n">
        <v>1.05</v>
      </c>
      <c r="I1912" s="264" t="n">
        <v>6.9</v>
      </c>
      <c r="J1912" s="265" t="n">
        <v>7.24</v>
      </c>
    </row>
    <row r="1913" customFormat="false" ht="15" hidden="false" customHeight="false" outlineLevel="0" collapsed="false">
      <c r="A1913" s="266"/>
      <c r="B1913" s="267"/>
      <c r="C1913" s="267"/>
      <c r="D1913" s="267"/>
      <c r="E1913" s="267" t="s">
        <v>2748</v>
      </c>
      <c r="F1913" s="268" t="n">
        <v>2.42</v>
      </c>
      <c r="G1913" s="267" t="s">
        <v>2749</v>
      </c>
      <c r="H1913" s="268" t="n">
        <v>0</v>
      </c>
      <c r="I1913" s="267" t="s">
        <v>2750</v>
      </c>
      <c r="J1913" s="269" t="n">
        <v>2.42</v>
      </c>
    </row>
    <row r="1914" customFormat="false" ht="25.5" hidden="false" customHeight="true" outlineLevel="0" collapsed="false">
      <c r="A1914" s="266"/>
      <c r="B1914" s="267"/>
      <c r="C1914" s="267"/>
      <c r="D1914" s="267"/>
      <c r="E1914" s="267" t="s">
        <v>2751</v>
      </c>
      <c r="F1914" s="268" t="n">
        <v>2.91</v>
      </c>
      <c r="G1914" s="267"/>
      <c r="H1914" s="267" t="s">
        <v>2752</v>
      </c>
      <c r="I1914" s="267"/>
      <c r="J1914" s="269" t="n">
        <v>13.77</v>
      </c>
    </row>
    <row r="1915" customFormat="false" ht="15" hidden="false" customHeight="true" outlineLevel="0" collapsed="false">
      <c r="A1915" s="270" t="s">
        <v>2753</v>
      </c>
      <c r="B1915" s="270"/>
      <c r="C1915" s="270"/>
      <c r="D1915" s="270"/>
      <c r="E1915" s="270"/>
      <c r="F1915" s="270"/>
      <c r="G1915" s="270"/>
      <c r="H1915" s="270"/>
      <c r="I1915" s="270"/>
      <c r="J1915" s="270"/>
    </row>
    <row r="1916" customFormat="false" ht="15.75" hidden="false" customHeight="true" outlineLevel="0" collapsed="false">
      <c r="A1916" s="271" t="s">
        <v>3627</v>
      </c>
      <c r="B1916" s="271"/>
      <c r="C1916" s="271"/>
      <c r="D1916" s="271"/>
      <c r="E1916" s="271"/>
      <c r="F1916" s="271"/>
      <c r="G1916" s="271"/>
      <c r="H1916" s="271"/>
      <c r="I1916" s="271"/>
      <c r="J1916" s="271"/>
    </row>
    <row r="1917" customFormat="false" ht="15.75" hidden="false" customHeight="false" outlineLevel="0" collapsed="false">
      <c r="A1917" s="272"/>
      <c r="B1917" s="273"/>
      <c r="C1917" s="273"/>
      <c r="D1917" s="273"/>
      <c r="E1917" s="273"/>
      <c r="F1917" s="273"/>
      <c r="G1917" s="273"/>
      <c r="H1917" s="273"/>
      <c r="I1917" s="273"/>
      <c r="J1917" s="274"/>
    </row>
    <row r="1918" customFormat="false" ht="25.5" hidden="false" customHeight="true" outlineLevel="0" collapsed="false">
      <c r="A1918" s="275" t="s">
        <v>2723</v>
      </c>
      <c r="B1918" s="276" t="s">
        <v>1620</v>
      </c>
      <c r="C1918" s="277" t="s">
        <v>203</v>
      </c>
      <c r="D1918" s="277" t="s">
        <v>1621</v>
      </c>
      <c r="E1918" s="277" t="s">
        <v>3498</v>
      </c>
      <c r="F1918" s="277"/>
      <c r="G1918" s="278" t="s">
        <v>269</v>
      </c>
      <c r="H1918" s="279" t="n">
        <v>1</v>
      </c>
      <c r="I1918" s="280" t="n">
        <v>34.09</v>
      </c>
      <c r="J1918" s="281" t="n">
        <v>34.09</v>
      </c>
    </row>
    <row r="1919" customFormat="false" ht="25.5" hidden="false" customHeight="true" outlineLevel="0" collapsed="false">
      <c r="A1919" s="282" t="s">
        <v>2769</v>
      </c>
      <c r="B1919" s="283" t="s">
        <v>2889</v>
      </c>
      <c r="C1919" s="284" t="s">
        <v>109</v>
      </c>
      <c r="D1919" s="284" t="s">
        <v>2890</v>
      </c>
      <c r="E1919" s="284" t="s">
        <v>2768</v>
      </c>
      <c r="F1919" s="284"/>
      <c r="G1919" s="285" t="s">
        <v>2798</v>
      </c>
      <c r="H1919" s="286" t="n">
        <v>0.3</v>
      </c>
      <c r="I1919" s="287" t="n">
        <v>16.75</v>
      </c>
      <c r="J1919" s="288" t="n">
        <v>5.02</v>
      </c>
    </row>
    <row r="1920" customFormat="false" ht="15" hidden="false" customHeight="true" outlineLevel="0" collapsed="false">
      <c r="A1920" s="282" t="s">
        <v>2769</v>
      </c>
      <c r="B1920" s="283" t="s">
        <v>2884</v>
      </c>
      <c r="C1920" s="284" t="s">
        <v>109</v>
      </c>
      <c r="D1920" s="284" t="s">
        <v>2885</v>
      </c>
      <c r="E1920" s="284" t="s">
        <v>2768</v>
      </c>
      <c r="F1920" s="284"/>
      <c r="G1920" s="285" t="s">
        <v>2798</v>
      </c>
      <c r="H1920" s="286" t="n">
        <v>0.3</v>
      </c>
      <c r="I1920" s="287" t="n">
        <v>21.19</v>
      </c>
      <c r="J1920" s="288" t="n">
        <v>6.35</v>
      </c>
    </row>
    <row r="1921" customFormat="false" ht="25.5" hidden="false" customHeight="true" outlineLevel="0" collapsed="false">
      <c r="A1921" s="259" t="s">
        <v>2725</v>
      </c>
      <c r="B1921" s="260" t="s">
        <v>3628</v>
      </c>
      <c r="C1921" s="261" t="s">
        <v>203</v>
      </c>
      <c r="D1921" s="261" t="s">
        <v>3629</v>
      </c>
      <c r="E1921" s="261" t="s">
        <v>2728</v>
      </c>
      <c r="F1921" s="261"/>
      <c r="G1921" s="262" t="s">
        <v>269</v>
      </c>
      <c r="H1921" s="263" t="n">
        <v>1</v>
      </c>
      <c r="I1921" s="264" t="n">
        <v>22.72</v>
      </c>
      <c r="J1921" s="265" t="n">
        <v>22.72</v>
      </c>
    </row>
    <row r="1922" customFormat="false" ht="15" hidden="false" customHeight="false" outlineLevel="0" collapsed="false">
      <c r="A1922" s="266"/>
      <c r="B1922" s="267"/>
      <c r="C1922" s="267"/>
      <c r="D1922" s="267"/>
      <c r="E1922" s="267" t="s">
        <v>2748</v>
      </c>
      <c r="F1922" s="268" t="n">
        <v>7.63</v>
      </c>
      <c r="G1922" s="267" t="s">
        <v>2749</v>
      </c>
      <c r="H1922" s="268" t="n">
        <v>0</v>
      </c>
      <c r="I1922" s="267" t="s">
        <v>2750</v>
      </c>
      <c r="J1922" s="269" t="n">
        <v>7.63</v>
      </c>
    </row>
    <row r="1923" customFormat="false" ht="25.5" hidden="false" customHeight="true" outlineLevel="0" collapsed="false">
      <c r="A1923" s="266"/>
      <c r="B1923" s="267"/>
      <c r="C1923" s="267"/>
      <c r="D1923" s="267"/>
      <c r="E1923" s="267" t="s">
        <v>2751</v>
      </c>
      <c r="F1923" s="268" t="n">
        <v>9.15</v>
      </c>
      <c r="G1923" s="267"/>
      <c r="H1923" s="267" t="s">
        <v>2752</v>
      </c>
      <c r="I1923" s="267"/>
      <c r="J1923" s="269" t="n">
        <v>43.24</v>
      </c>
    </row>
    <row r="1924" customFormat="false" ht="15" hidden="false" customHeight="true" outlineLevel="0" collapsed="false">
      <c r="A1924" s="270" t="s">
        <v>2753</v>
      </c>
      <c r="B1924" s="270"/>
      <c r="C1924" s="270"/>
      <c r="D1924" s="270"/>
      <c r="E1924" s="270"/>
      <c r="F1924" s="270"/>
      <c r="G1924" s="270"/>
      <c r="H1924" s="270"/>
      <c r="I1924" s="270"/>
      <c r="J1924" s="270"/>
    </row>
    <row r="1925" customFormat="false" ht="15.75" hidden="false" customHeight="true" outlineLevel="0" collapsed="false">
      <c r="A1925" s="271" t="s">
        <v>3630</v>
      </c>
      <c r="B1925" s="271"/>
      <c r="C1925" s="271"/>
      <c r="D1925" s="271"/>
      <c r="E1925" s="271"/>
      <c r="F1925" s="271"/>
      <c r="G1925" s="271"/>
      <c r="H1925" s="271"/>
      <c r="I1925" s="271"/>
      <c r="J1925" s="271"/>
    </row>
    <row r="1926" customFormat="false" ht="15.75" hidden="false" customHeight="false" outlineLevel="0" collapsed="false">
      <c r="A1926" s="272"/>
      <c r="B1926" s="273"/>
      <c r="C1926" s="273"/>
      <c r="D1926" s="273"/>
      <c r="E1926" s="273"/>
      <c r="F1926" s="273"/>
      <c r="G1926" s="273"/>
      <c r="H1926" s="273"/>
      <c r="I1926" s="273"/>
      <c r="J1926" s="274"/>
    </row>
    <row r="1927" customFormat="false" ht="25.5" hidden="false" customHeight="true" outlineLevel="0" collapsed="false">
      <c r="A1927" s="275" t="s">
        <v>2723</v>
      </c>
      <c r="B1927" s="276" t="s">
        <v>1625</v>
      </c>
      <c r="C1927" s="277" t="s">
        <v>203</v>
      </c>
      <c r="D1927" s="277" t="s">
        <v>1626</v>
      </c>
      <c r="E1927" s="277" t="s">
        <v>2874</v>
      </c>
      <c r="F1927" s="277"/>
      <c r="G1927" s="278" t="s">
        <v>168</v>
      </c>
      <c r="H1927" s="279" t="n">
        <v>1</v>
      </c>
      <c r="I1927" s="280" t="n">
        <v>13.89</v>
      </c>
      <c r="J1927" s="281" t="n">
        <v>13.89</v>
      </c>
    </row>
    <row r="1928" customFormat="false" ht="25.5" hidden="false" customHeight="true" outlineLevel="0" collapsed="false">
      <c r="A1928" s="282" t="s">
        <v>2769</v>
      </c>
      <c r="B1928" s="283" t="s">
        <v>2889</v>
      </c>
      <c r="C1928" s="284" t="s">
        <v>109</v>
      </c>
      <c r="D1928" s="284" t="s">
        <v>2890</v>
      </c>
      <c r="E1928" s="284" t="s">
        <v>2768</v>
      </c>
      <c r="F1928" s="284"/>
      <c r="G1928" s="285" t="s">
        <v>2798</v>
      </c>
      <c r="H1928" s="286" t="n">
        <v>0.3</v>
      </c>
      <c r="I1928" s="287" t="n">
        <v>16.75</v>
      </c>
      <c r="J1928" s="288" t="n">
        <v>5.02</v>
      </c>
    </row>
    <row r="1929" customFormat="false" ht="15" hidden="false" customHeight="true" outlineLevel="0" collapsed="false">
      <c r="A1929" s="282" t="s">
        <v>2769</v>
      </c>
      <c r="B1929" s="283" t="s">
        <v>2884</v>
      </c>
      <c r="C1929" s="284" t="s">
        <v>109</v>
      </c>
      <c r="D1929" s="284" t="s">
        <v>2885</v>
      </c>
      <c r="E1929" s="284" t="s">
        <v>2768</v>
      </c>
      <c r="F1929" s="284"/>
      <c r="G1929" s="285" t="s">
        <v>2798</v>
      </c>
      <c r="H1929" s="286" t="n">
        <v>0.3</v>
      </c>
      <c r="I1929" s="287" t="n">
        <v>21.19</v>
      </c>
      <c r="J1929" s="288" t="n">
        <v>6.35</v>
      </c>
    </row>
    <row r="1930" customFormat="false" ht="25.5" hidden="false" customHeight="true" outlineLevel="0" collapsed="false">
      <c r="A1930" s="259" t="s">
        <v>2725</v>
      </c>
      <c r="B1930" s="260" t="s">
        <v>3631</v>
      </c>
      <c r="C1930" s="261" t="s">
        <v>109</v>
      </c>
      <c r="D1930" s="261" t="s">
        <v>3632</v>
      </c>
      <c r="E1930" s="261" t="s">
        <v>2728</v>
      </c>
      <c r="F1930" s="261"/>
      <c r="G1930" s="262" t="s">
        <v>168</v>
      </c>
      <c r="H1930" s="263" t="n">
        <v>1</v>
      </c>
      <c r="I1930" s="264" t="n">
        <v>2.52</v>
      </c>
      <c r="J1930" s="265" t="n">
        <v>2.52</v>
      </c>
    </row>
    <row r="1931" customFormat="false" ht="15" hidden="false" customHeight="false" outlineLevel="0" collapsed="false">
      <c r="A1931" s="266"/>
      <c r="B1931" s="267"/>
      <c r="C1931" s="267"/>
      <c r="D1931" s="267"/>
      <c r="E1931" s="267" t="s">
        <v>2748</v>
      </c>
      <c r="F1931" s="268" t="n">
        <v>7.63</v>
      </c>
      <c r="G1931" s="267" t="s">
        <v>2749</v>
      </c>
      <c r="H1931" s="268" t="n">
        <v>0</v>
      </c>
      <c r="I1931" s="267" t="s">
        <v>2750</v>
      </c>
      <c r="J1931" s="269" t="n">
        <v>7.63</v>
      </c>
    </row>
    <row r="1932" customFormat="false" ht="25.5" hidden="false" customHeight="true" outlineLevel="0" collapsed="false">
      <c r="A1932" s="266"/>
      <c r="B1932" s="267"/>
      <c r="C1932" s="267"/>
      <c r="D1932" s="267"/>
      <c r="E1932" s="267" t="s">
        <v>2751</v>
      </c>
      <c r="F1932" s="268" t="n">
        <v>3.73</v>
      </c>
      <c r="G1932" s="267"/>
      <c r="H1932" s="267" t="s">
        <v>2752</v>
      </c>
      <c r="I1932" s="267"/>
      <c r="J1932" s="269" t="n">
        <v>17.62</v>
      </c>
    </row>
    <row r="1933" customFormat="false" ht="15" hidden="false" customHeight="true" outlineLevel="0" collapsed="false">
      <c r="A1933" s="270" t="s">
        <v>2753</v>
      </c>
      <c r="B1933" s="270"/>
      <c r="C1933" s="270"/>
      <c r="D1933" s="270"/>
      <c r="E1933" s="270"/>
      <c r="F1933" s="270"/>
      <c r="G1933" s="270"/>
      <c r="H1933" s="270"/>
      <c r="I1933" s="270"/>
      <c r="J1933" s="270"/>
    </row>
    <row r="1934" customFormat="false" ht="15.75" hidden="false" customHeight="true" outlineLevel="0" collapsed="false">
      <c r="A1934" s="271" t="s">
        <v>3633</v>
      </c>
      <c r="B1934" s="271"/>
      <c r="C1934" s="271"/>
      <c r="D1934" s="271"/>
      <c r="E1934" s="271"/>
      <c r="F1934" s="271"/>
      <c r="G1934" s="271"/>
      <c r="H1934" s="271"/>
      <c r="I1934" s="271"/>
      <c r="J1934" s="271"/>
    </row>
    <row r="1935" customFormat="false" ht="15.75" hidden="false" customHeight="false" outlineLevel="0" collapsed="false">
      <c r="A1935" s="272"/>
      <c r="B1935" s="273"/>
      <c r="C1935" s="273"/>
      <c r="D1935" s="273"/>
      <c r="E1935" s="273"/>
      <c r="F1935" s="273"/>
      <c r="G1935" s="273"/>
      <c r="H1935" s="273"/>
      <c r="I1935" s="273"/>
      <c r="J1935" s="274"/>
    </row>
    <row r="1936" customFormat="false" ht="25.5" hidden="false" customHeight="true" outlineLevel="0" collapsed="false">
      <c r="A1936" s="275" t="s">
        <v>2723</v>
      </c>
      <c r="B1936" s="276" t="s">
        <v>1628</v>
      </c>
      <c r="C1936" s="277" t="s">
        <v>203</v>
      </c>
      <c r="D1936" s="277" t="s">
        <v>1629</v>
      </c>
      <c r="E1936" s="277" t="s">
        <v>3498</v>
      </c>
      <c r="F1936" s="277"/>
      <c r="G1936" s="278" t="s">
        <v>168</v>
      </c>
      <c r="H1936" s="279" t="n">
        <v>1</v>
      </c>
      <c r="I1936" s="280" t="n">
        <v>26.52</v>
      </c>
      <c r="J1936" s="281" t="n">
        <v>26.52</v>
      </c>
    </row>
    <row r="1937" customFormat="false" ht="15" hidden="false" customHeight="true" outlineLevel="0" collapsed="false">
      <c r="A1937" s="282" t="s">
        <v>2769</v>
      </c>
      <c r="B1937" s="283" t="s">
        <v>2884</v>
      </c>
      <c r="C1937" s="284" t="s">
        <v>109</v>
      </c>
      <c r="D1937" s="284" t="s">
        <v>2885</v>
      </c>
      <c r="E1937" s="284" t="s">
        <v>2768</v>
      </c>
      <c r="F1937" s="284"/>
      <c r="G1937" s="285" t="s">
        <v>2798</v>
      </c>
      <c r="H1937" s="286" t="n">
        <v>0.01</v>
      </c>
      <c r="I1937" s="287" t="n">
        <v>21.19</v>
      </c>
      <c r="J1937" s="288" t="n">
        <v>0.21</v>
      </c>
    </row>
    <row r="1938" customFormat="false" ht="25.5" hidden="false" customHeight="true" outlineLevel="0" collapsed="false">
      <c r="A1938" s="259" t="s">
        <v>2725</v>
      </c>
      <c r="B1938" s="260" t="s">
        <v>3634</v>
      </c>
      <c r="C1938" s="261" t="s">
        <v>2730</v>
      </c>
      <c r="D1938" s="261" t="s">
        <v>3635</v>
      </c>
      <c r="E1938" s="261" t="s">
        <v>2728</v>
      </c>
      <c r="F1938" s="261"/>
      <c r="G1938" s="262" t="s">
        <v>2732</v>
      </c>
      <c r="H1938" s="263" t="n">
        <v>1</v>
      </c>
      <c r="I1938" s="264" t="n">
        <v>26.31</v>
      </c>
      <c r="J1938" s="265" t="n">
        <v>26.31</v>
      </c>
    </row>
    <row r="1939" customFormat="false" ht="15" hidden="false" customHeight="false" outlineLevel="0" collapsed="false">
      <c r="A1939" s="266"/>
      <c r="B1939" s="267"/>
      <c r="C1939" s="267"/>
      <c r="D1939" s="267"/>
      <c r="E1939" s="267" t="s">
        <v>2748</v>
      </c>
      <c r="F1939" s="268" t="n">
        <v>0.14</v>
      </c>
      <c r="G1939" s="267" t="s">
        <v>2749</v>
      </c>
      <c r="H1939" s="268" t="n">
        <v>0</v>
      </c>
      <c r="I1939" s="267" t="s">
        <v>2750</v>
      </c>
      <c r="J1939" s="269" t="n">
        <v>0.14</v>
      </c>
    </row>
    <row r="1940" customFormat="false" ht="26.25" hidden="false" customHeight="true" outlineLevel="0" collapsed="false">
      <c r="A1940" s="266"/>
      <c r="B1940" s="267"/>
      <c r="C1940" s="267"/>
      <c r="D1940" s="267"/>
      <c r="E1940" s="267" t="s">
        <v>2751</v>
      </c>
      <c r="F1940" s="268" t="n">
        <v>7.12</v>
      </c>
      <c r="G1940" s="267"/>
      <c r="H1940" s="267" t="s">
        <v>2752</v>
      </c>
      <c r="I1940" s="267"/>
      <c r="J1940" s="269" t="n">
        <v>33.64</v>
      </c>
    </row>
    <row r="1941" customFormat="false" ht="15.75" hidden="false" customHeight="false" outlineLevel="0" collapsed="false">
      <c r="A1941" s="272"/>
      <c r="B1941" s="273"/>
      <c r="C1941" s="273"/>
      <c r="D1941" s="273"/>
      <c r="E1941" s="273"/>
      <c r="F1941" s="273"/>
      <c r="G1941" s="273"/>
      <c r="H1941" s="273"/>
      <c r="I1941" s="273"/>
      <c r="J1941" s="274"/>
    </row>
    <row r="1942" customFormat="false" ht="25.5" hidden="false" customHeight="true" outlineLevel="0" collapsed="false">
      <c r="A1942" s="275" t="s">
        <v>2723</v>
      </c>
      <c r="B1942" s="276" t="s">
        <v>1631</v>
      </c>
      <c r="C1942" s="277" t="s">
        <v>203</v>
      </c>
      <c r="D1942" s="277" t="s">
        <v>1632</v>
      </c>
      <c r="E1942" s="277" t="s">
        <v>3498</v>
      </c>
      <c r="F1942" s="277"/>
      <c r="G1942" s="278" t="s">
        <v>168</v>
      </c>
      <c r="H1942" s="279" t="n">
        <v>1</v>
      </c>
      <c r="I1942" s="280" t="n">
        <v>26.52</v>
      </c>
      <c r="J1942" s="281" t="n">
        <v>26.52</v>
      </c>
    </row>
    <row r="1943" customFormat="false" ht="15" hidden="false" customHeight="true" outlineLevel="0" collapsed="false">
      <c r="A1943" s="282" t="s">
        <v>2769</v>
      </c>
      <c r="B1943" s="283" t="s">
        <v>2884</v>
      </c>
      <c r="C1943" s="284" t="s">
        <v>109</v>
      </c>
      <c r="D1943" s="284" t="s">
        <v>2885</v>
      </c>
      <c r="E1943" s="284" t="s">
        <v>2768</v>
      </c>
      <c r="F1943" s="284"/>
      <c r="G1943" s="285" t="s">
        <v>2798</v>
      </c>
      <c r="H1943" s="286" t="n">
        <v>0.01</v>
      </c>
      <c r="I1943" s="287" t="n">
        <v>21.19</v>
      </c>
      <c r="J1943" s="288" t="n">
        <v>0.21</v>
      </c>
    </row>
    <row r="1944" customFormat="false" ht="25.5" hidden="false" customHeight="true" outlineLevel="0" collapsed="false">
      <c r="A1944" s="259" t="s">
        <v>2725</v>
      </c>
      <c r="B1944" s="260" t="s">
        <v>3634</v>
      </c>
      <c r="C1944" s="261" t="s">
        <v>2730</v>
      </c>
      <c r="D1944" s="261" t="s">
        <v>3635</v>
      </c>
      <c r="E1944" s="261" t="s">
        <v>2728</v>
      </c>
      <c r="F1944" s="261"/>
      <c r="G1944" s="262" t="s">
        <v>2732</v>
      </c>
      <c r="H1944" s="263" t="n">
        <v>1</v>
      </c>
      <c r="I1944" s="264" t="n">
        <v>26.31</v>
      </c>
      <c r="J1944" s="265" t="n">
        <v>26.31</v>
      </c>
    </row>
    <row r="1945" customFormat="false" ht="15" hidden="false" customHeight="false" outlineLevel="0" collapsed="false">
      <c r="A1945" s="266"/>
      <c r="B1945" s="267"/>
      <c r="C1945" s="267"/>
      <c r="D1945" s="267"/>
      <c r="E1945" s="267" t="s">
        <v>2748</v>
      </c>
      <c r="F1945" s="268" t="n">
        <v>0.14</v>
      </c>
      <c r="G1945" s="267" t="s">
        <v>2749</v>
      </c>
      <c r="H1945" s="268" t="n">
        <v>0</v>
      </c>
      <c r="I1945" s="267" t="s">
        <v>2750</v>
      </c>
      <c r="J1945" s="269" t="n">
        <v>0.14</v>
      </c>
    </row>
    <row r="1946" customFormat="false" ht="26.25" hidden="false" customHeight="true" outlineLevel="0" collapsed="false">
      <c r="A1946" s="266"/>
      <c r="B1946" s="267"/>
      <c r="C1946" s="267"/>
      <c r="D1946" s="267"/>
      <c r="E1946" s="267" t="s">
        <v>2751</v>
      </c>
      <c r="F1946" s="268" t="n">
        <v>7.12</v>
      </c>
      <c r="G1946" s="267"/>
      <c r="H1946" s="267" t="s">
        <v>2752</v>
      </c>
      <c r="I1946" s="267"/>
      <c r="J1946" s="269" t="n">
        <v>33.64</v>
      </c>
    </row>
    <row r="1947" customFormat="false" ht="15.75" hidden="false" customHeight="false" outlineLevel="0" collapsed="false">
      <c r="A1947" s="272"/>
      <c r="B1947" s="273"/>
      <c r="C1947" s="273"/>
      <c r="D1947" s="273"/>
      <c r="E1947" s="273"/>
      <c r="F1947" s="273"/>
      <c r="G1947" s="273"/>
      <c r="H1947" s="273"/>
      <c r="I1947" s="273"/>
      <c r="J1947" s="274"/>
    </row>
    <row r="1948" customFormat="false" ht="51" hidden="false" customHeight="true" outlineLevel="0" collapsed="false">
      <c r="A1948" s="275" t="s">
        <v>2723</v>
      </c>
      <c r="B1948" s="276" t="s">
        <v>1634</v>
      </c>
      <c r="C1948" s="277" t="s">
        <v>203</v>
      </c>
      <c r="D1948" s="277" t="s">
        <v>1635</v>
      </c>
      <c r="E1948" s="277" t="s">
        <v>3498</v>
      </c>
      <c r="F1948" s="277"/>
      <c r="G1948" s="278" t="s">
        <v>168</v>
      </c>
      <c r="H1948" s="279" t="n">
        <v>1</v>
      </c>
      <c r="I1948" s="280" t="n">
        <v>188.68</v>
      </c>
      <c r="J1948" s="281" t="n">
        <v>188.68</v>
      </c>
    </row>
    <row r="1949" customFormat="false" ht="25.5" hidden="false" customHeight="true" outlineLevel="0" collapsed="false">
      <c r="A1949" s="282" t="s">
        <v>2769</v>
      </c>
      <c r="B1949" s="283" t="s">
        <v>2889</v>
      </c>
      <c r="C1949" s="284" t="s">
        <v>109</v>
      </c>
      <c r="D1949" s="284" t="s">
        <v>2890</v>
      </c>
      <c r="E1949" s="284" t="s">
        <v>2768</v>
      </c>
      <c r="F1949" s="284"/>
      <c r="G1949" s="285" t="s">
        <v>2798</v>
      </c>
      <c r="H1949" s="286" t="n">
        <v>0.3</v>
      </c>
      <c r="I1949" s="287" t="n">
        <v>16.75</v>
      </c>
      <c r="J1949" s="288" t="n">
        <v>5.02</v>
      </c>
    </row>
    <row r="1950" customFormat="false" ht="15" hidden="false" customHeight="true" outlineLevel="0" collapsed="false">
      <c r="A1950" s="282" t="s">
        <v>2769</v>
      </c>
      <c r="B1950" s="283" t="s">
        <v>2884</v>
      </c>
      <c r="C1950" s="284" t="s">
        <v>109</v>
      </c>
      <c r="D1950" s="284" t="s">
        <v>2885</v>
      </c>
      <c r="E1950" s="284" t="s">
        <v>2768</v>
      </c>
      <c r="F1950" s="284"/>
      <c r="G1950" s="285" t="s">
        <v>2798</v>
      </c>
      <c r="H1950" s="286" t="n">
        <v>0.3</v>
      </c>
      <c r="I1950" s="287" t="n">
        <v>21.19</v>
      </c>
      <c r="J1950" s="288" t="n">
        <v>6.35</v>
      </c>
    </row>
    <row r="1951" customFormat="false" ht="25.5" hidden="false" customHeight="true" outlineLevel="0" collapsed="false">
      <c r="A1951" s="259" t="s">
        <v>2725</v>
      </c>
      <c r="B1951" s="260" t="s">
        <v>3636</v>
      </c>
      <c r="C1951" s="261" t="s">
        <v>2730</v>
      </c>
      <c r="D1951" s="261" t="s">
        <v>3637</v>
      </c>
      <c r="E1951" s="261" t="s">
        <v>2728</v>
      </c>
      <c r="F1951" s="261"/>
      <c r="G1951" s="262" t="s">
        <v>2732</v>
      </c>
      <c r="H1951" s="263" t="n">
        <v>2</v>
      </c>
      <c r="I1951" s="264" t="n">
        <v>30.5</v>
      </c>
      <c r="J1951" s="265" t="n">
        <v>61</v>
      </c>
    </row>
    <row r="1952" customFormat="false" ht="15" hidden="false" customHeight="true" outlineLevel="0" collapsed="false">
      <c r="A1952" s="259" t="s">
        <v>2725</v>
      </c>
      <c r="B1952" s="260" t="s">
        <v>3638</v>
      </c>
      <c r="C1952" s="261" t="s">
        <v>3128</v>
      </c>
      <c r="D1952" s="261" t="s">
        <v>3639</v>
      </c>
      <c r="E1952" s="261" t="s">
        <v>2728</v>
      </c>
      <c r="F1952" s="261"/>
      <c r="G1952" s="262" t="s">
        <v>2732</v>
      </c>
      <c r="H1952" s="263" t="n">
        <v>1</v>
      </c>
      <c r="I1952" s="264" t="n">
        <v>31.2</v>
      </c>
      <c r="J1952" s="265" t="n">
        <v>31.2</v>
      </c>
    </row>
    <row r="1953" customFormat="false" ht="25.5" hidden="false" customHeight="true" outlineLevel="0" collapsed="false">
      <c r="A1953" s="259" t="s">
        <v>2725</v>
      </c>
      <c r="B1953" s="260" t="s">
        <v>3640</v>
      </c>
      <c r="C1953" s="261" t="s">
        <v>3128</v>
      </c>
      <c r="D1953" s="261" t="s">
        <v>3641</v>
      </c>
      <c r="E1953" s="261" t="s">
        <v>2728</v>
      </c>
      <c r="F1953" s="261"/>
      <c r="G1953" s="262" t="s">
        <v>2732</v>
      </c>
      <c r="H1953" s="263" t="n">
        <v>1</v>
      </c>
      <c r="I1953" s="264" t="n">
        <v>85.11</v>
      </c>
      <c r="J1953" s="265" t="n">
        <v>85.11</v>
      </c>
    </row>
    <row r="1954" customFormat="false" ht="15" hidden="false" customHeight="false" outlineLevel="0" collapsed="false">
      <c r="A1954" s="266"/>
      <c r="B1954" s="267"/>
      <c r="C1954" s="267"/>
      <c r="D1954" s="267"/>
      <c r="E1954" s="267" t="s">
        <v>2748</v>
      </c>
      <c r="F1954" s="268" t="n">
        <v>7.63</v>
      </c>
      <c r="G1954" s="267" t="s">
        <v>2749</v>
      </c>
      <c r="H1954" s="268" t="n">
        <v>0</v>
      </c>
      <c r="I1954" s="267" t="s">
        <v>2750</v>
      </c>
      <c r="J1954" s="269" t="n">
        <v>7.63</v>
      </c>
    </row>
    <row r="1955" customFormat="false" ht="25.5" hidden="false" customHeight="true" outlineLevel="0" collapsed="false">
      <c r="A1955" s="266"/>
      <c r="B1955" s="267"/>
      <c r="C1955" s="267"/>
      <c r="D1955" s="267"/>
      <c r="E1955" s="267" t="s">
        <v>2751</v>
      </c>
      <c r="F1955" s="268" t="n">
        <v>50.67</v>
      </c>
      <c r="G1955" s="267"/>
      <c r="H1955" s="267" t="s">
        <v>2752</v>
      </c>
      <c r="I1955" s="267"/>
      <c r="J1955" s="269" t="n">
        <v>239.35</v>
      </c>
    </row>
    <row r="1956" customFormat="false" ht="15" hidden="false" customHeight="true" outlineLevel="0" collapsed="false">
      <c r="A1956" s="270" t="s">
        <v>2753</v>
      </c>
      <c r="B1956" s="270"/>
      <c r="C1956" s="270"/>
      <c r="D1956" s="270"/>
      <c r="E1956" s="270"/>
      <c r="F1956" s="270"/>
      <c r="G1956" s="270"/>
      <c r="H1956" s="270"/>
      <c r="I1956" s="270"/>
      <c r="J1956" s="270"/>
    </row>
    <row r="1957" customFormat="false" ht="15.75" hidden="false" customHeight="true" outlineLevel="0" collapsed="false">
      <c r="A1957" s="271" t="s">
        <v>3642</v>
      </c>
      <c r="B1957" s="271"/>
      <c r="C1957" s="271"/>
      <c r="D1957" s="271"/>
      <c r="E1957" s="271"/>
      <c r="F1957" s="271"/>
      <c r="G1957" s="271"/>
      <c r="H1957" s="271"/>
      <c r="I1957" s="271"/>
      <c r="J1957" s="271"/>
    </row>
    <row r="1958" customFormat="false" ht="15.75" hidden="false" customHeight="false" outlineLevel="0" collapsed="false">
      <c r="A1958" s="272"/>
      <c r="B1958" s="273"/>
      <c r="C1958" s="273"/>
      <c r="D1958" s="273"/>
      <c r="E1958" s="273"/>
      <c r="F1958" s="273"/>
      <c r="G1958" s="273"/>
      <c r="H1958" s="273"/>
      <c r="I1958" s="273"/>
      <c r="J1958" s="274"/>
    </row>
    <row r="1959" customFormat="false" ht="25.5" hidden="false" customHeight="true" outlineLevel="0" collapsed="false">
      <c r="A1959" s="275" t="s">
        <v>2723</v>
      </c>
      <c r="B1959" s="276" t="s">
        <v>1637</v>
      </c>
      <c r="C1959" s="277" t="s">
        <v>203</v>
      </c>
      <c r="D1959" s="277" t="s">
        <v>1638</v>
      </c>
      <c r="E1959" s="277" t="s">
        <v>3498</v>
      </c>
      <c r="F1959" s="277"/>
      <c r="G1959" s="278" t="s">
        <v>168</v>
      </c>
      <c r="H1959" s="279" t="n">
        <v>1</v>
      </c>
      <c r="I1959" s="280" t="n">
        <v>37.35</v>
      </c>
      <c r="J1959" s="281" t="n">
        <v>37.35</v>
      </c>
    </row>
    <row r="1960" customFormat="false" ht="25.5" hidden="false" customHeight="true" outlineLevel="0" collapsed="false">
      <c r="A1960" s="282" t="s">
        <v>2769</v>
      </c>
      <c r="B1960" s="283" t="s">
        <v>2889</v>
      </c>
      <c r="C1960" s="284" t="s">
        <v>109</v>
      </c>
      <c r="D1960" s="284" t="s">
        <v>2890</v>
      </c>
      <c r="E1960" s="284" t="s">
        <v>2768</v>
      </c>
      <c r="F1960" s="284"/>
      <c r="G1960" s="285" t="s">
        <v>2798</v>
      </c>
      <c r="H1960" s="286" t="n">
        <v>0.08</v>
      </c>
      <c r="I1960" s="287" t="n">
        <v>16.75</v>
      </c>
      <c r="J1960" s="288" t="n">
        <v>1.34</v>
      </c>
    </row>
    <row r="1961" customFormat="false" ht="15" hidden="false" customHeight="true" outlineLevel="0" collapsed="false">
      <c r="A1961" s="282" t="s">
        <v>2769</v>
      </c>
      <c r="B1961" s="283" t="s">
        <v>2884</v>
      </c>
      <c r="C1961" s="284" t="s">
        <v>109</v>
      </c>
      <c r="D1961" s="284" t="s">
        <v>2885</v>
      </c>
      <c r="E1961" s="284" t="s">
        <v>2768</v>
      </c>
      <c r="F1961" s="284"/>
      <c r="G1961" s="285" t="s">
        <v>2798</v>
      </c>
      <c r="H1961" s="286" t="n">
        <v>0.08</v>
      </c>
      <c r="I1961" s="287" t="n">
        <v>21.19</v>
      </c>
      <c r="J1961" s="288" t="n">
        <v>1.69</v>
      </c>
    </row>
    <row r="1962" customFormat="false" ht="15" hidden="false" customHeight="true" outlineLevel="0" collapsed="false">
      <c r="A1962" s="259" t="s">
        <v>2725</v>
      </c>
      <c r="B1962" s="260" t="s">
        <v>3643</v>
      </c>
      <c r="C1962" s="261" t="s">
        <v>2963</v>
      </c>
      <c r="D1962" s="261" t="s">
        <v>3644</v>
      </c>
      <c r="E1962" s="261" t="s">
        <v>2728</v>
      </c>
      <c r="F1962" s="261"/>
      <c r="G1962" s="262" t="s">
        <v>168</v>
      </c>
      <c r="H1962" s="263" t="n">
        <v>1</v>
      </c>
      <c r="I1962" s="264" t="n">
        <v>23.85</v>
      </c>
      <c r="J1962" s="265" t="n">
        <v>23.85</v>
      </c>
    </row>
    <row r="1963" customFormat="false" ht="15" hidden="false" customHeight="true" outlineLevel="0" collapsed="false">
      <c r="A1963" s="259" t="s">
        <v>2725</v>
      </c>
      <c r="B1963" s="260" t="s">
        <v>3645</v>
      </c>
      <c r="C1963" s="261" t="s">
        <v>2963</v>
      </c>
      <c r="D1963" s="261" t="s">
        <v>3646</v>
      </c>
      <c r="E1963" s="261" t="s">
        <v>2728</v>
      </c>
      <c r="F1963" s="261"/>
      <c r="G1963" s="262" t="s">
        <v>168</v>
      </c>
      <c r="H1963" s="263" t="n">
        <v>1</v>
      </c>
      <c r="I1963" s="264" t="n">
        <v>3.41</v>
      </c>
      <c r="J1963" s="265" t="n">
        <v>3.41</v>
      </c>
    </row>
    <row r="1964" customFormat="false" ht="15" hidden="false" customHeight="true" outlineLevel="0" collapsed="false">
      <c r="A1964" s="259" t="s">
        <v>2725</v>
      </c>
      <c r="B1964" s="260" t="s">
        <v>3647</v>
      </c>
      <c r="C1964" s="261" t="s">
        <v>2963</v>
      </c>
      <c r="D1964" s="261" t="s">
        <v>3648</v>
      </c>
      <c r="E1964" s="261" t="s">
        <v>2728</v>
      </c>
      <c r="F1964" s="261"/>
      <c r="G1964" s="262" t="s">
        <v>168</v>
      </c>
      <c r="H1964" s="263" t="n">
        <v>0.04</v>
      </c>
      <c r="I1964" s="264" t="n">
        <v>176.58</v>
      </c>
      <c r="J1964" s="265" t="n">
        <v>7.06</v>
      </c>
    </row>
    <row r="1965" customFormat="false" ht="15" hidden="false" customHeight="false" outlineLevel="0" collapsed="false">
      <c r="A1965" s="266"/>
      <c r="B1965" s="267"/>
      <c r="C1965" s="267"/>
      <c r="D1965" s="267"/>
      <c r="E1965" s="267" t="s">
        <v>2748</v>
      </c>
      <c r="F1965" s="268" t="n">
        <v>2.03</v>
      </c>
      <c r="G1965" s="267" t="s">
        <v>2749</v>
      </c>
      <c r="H1965" s="268" t="n">
        <v>0</v>
      </c>
      <c r="I1965" s="267" t="s">
        <v>2750</v>
      </c>
      <c r="J1965" s="269" t="n">
        <v>2.03</v>
      </c>
    </row>
    <row r="1966" customFormat="false" ht="25.5" hidden="false" customHeight="true" outlineLevel="0" collapsed="false">
      <c r="A1966" s="266"/>
      <c r="B1966" s="267"/>
      <c r="C1966" s="267"/>
      <c r="D1966" s="267"/>
      <c r="E1966" s="267" t="s">
        <v>2751</v>
      </c>
      <c r="F1966" s="268" t="n">
        <v>10.03</v>
      </c>
      <c r="G1966" s="267"/>
      <c r="H1966" s="267" t="s">
        <v>2752</v>
      </c>
      <c r="I1966" s="267"/>
      <c r="J1966" s="269" t="n">
        <v>47.38</v>
      </c>
    </row>
    <row r="1967" customFormat="false" ht="15" hidden="false" customHeight="true" outlineLevel="0" collapsed="false">
      <c r="A1967" s="270" t="s">
        <v>2753</v>
      </c>
      <c r="B1967" s="270"/>
      <c r="C1967" s="270"/>
      <c r="D1967" s="270"/>
      <c r="E1967" s="270"/>
      <c r="F1967" s="270"/>
      <c r="G1967" s="270"/>
      <c r="H1967" s="270"/>
      <c r="I1967" s="270"/>
      <c r="J1967" s="270"/>
    </row>
    <row r="1968" customFormat="false" ht="15.75" hidden="false" customHeight="true" outlineLevel="0" collapsed="false">
      <c r="A1968" s="271" t="s">
        <v>3649</v>
      </c>
      <c r="B1968" s="271"/>
      <c r="C1968" s="271"/>
      <c r="D1968" s="271"/>
      <c r="E1968" s="271"/>
      <c r="F1968" s="271"/>
      <c r="G1968" s="271"/>
      <c r="H1968" s="271"/>
      <c r="I1968" s="271"/>
      <c r="J1968" s="271"/>
    </row>
    <row r="1969" customFormat="false" ht="15.75" hidden="false" customHeight="false" outlineLevel="0" collapsed="false">
      <c r="A1969" s="272"/>
      <c r="B1969" s="273"/>
      <c r="C1969" s="273"/>
      <c r="D1969" s="273"/>
      <c r="E1969" s="273"/>
      <c r="F1969" s="273"/>
      <c r="G1969" s="273"/>
      <c r="H1969" s="273"/>
      <c r="I1969" s="273"/>
      <c r="J1969" s="274"/>
    </row>
    <row r="1970" customFormat="false" ht="38.25" hidden="false" customHeight="true" outlineLevel="0" collapsed="false">
      <c r="A1970" s="275" t="s">
        <v>2723</v>
      </c>
      <c r="B1970" s="276" t="s">
        <v>1643</v>
      </c>
      <c r="C1970" s="277" t="s">
        <v>203</v>
      </c>
      <c r="D1970" s="277" t="s">
        <v>1644</v>
      </c>
      <c r="E1970" s="277" t="s">
        <v>3498</v>
      </c>
      <c r="F1970" s="277"/>
      <c r="G1970" s="278" t="s">
        <v>168</v>
      </c>
      <c r="H1970" s="279" t="n">
        <v>1</v>
      </c>
      <c r="I1970" s="280" t="n">
        <v>0.38</v>
      </c>
      <c r="J1970" s="281" t="n">
        <v>0.38</v>
      </c>
    </row>
    <row r="1971" customFormat="false" ht="25.5" hidden="false" customHeight="true" outlineLevel="0" collapsed="false">
      <c r="A1971" s="282" t="s">
        <v>2769</v>
      </c>
      <c r="B1971" s="283" t="s">
        <v>2889</v>
      </c>
      <c r="C1971" s="284" t="s">
        <v>109</v>
      </c>
      <c r="D1971" s="284" t="s">
        <v>2890</v>
      </c>
      <c r="E1971" s="284" t="s">
        <v>2768</v>
      </c>
      <c r="F1971" s="284"/>
      <c r="G1971" s="285" t="s">
        <v>2798</v>
      </c>
      <c r="H1971" s="286" t="n">
        <v>0.005</v>
      </c>
      <c r="I1971" s="287" t="n">
        <v>16.75</v>
      </c>
      <c r="J1971" s="288" t="n">
        <v>0.08</v>
      </c>
    </row>
    <row r="1972" customFormat="false" ht="15" hidden="false" customHeight="true" outlineLevel="0" collapsed="false">
      <c r="A1972" s="282" t="s">
        <v>2769</v>
      </c>
      <c r="B1972" s="283" t="s">
        <v>2884</v>
      </c>
      <c r="C1972" s="284" t="s">
        <v>109</v>
      </c>
      <c r="D1972" s="284" t="s">
        <v>2885</v>
      </c>
      <c r="E1972" s="284" t="s">
        <v>2768</v>
      </c>
      <c r="F1972" s="284"/>
      <c r="G1972" s="285" t="s">
        <v>2798</v>
      </c>
      <c r="H1972" s="286" t="n">
        <v>0.005</v>
      </c>
      <c r="I1972" s="287" t="n">
        <v>21.19</v>
      </c>
      <c r="J1972" s="288" t="n">
        <v>0.1</v>
      </c>
    </row>
    <row r="1973" customFormat="false" ht="25.5" hidden="false" customHeight="true" outlineLevel="0" collapsed="false">
      <c r="A1973" s="259" t="s">
        <v>2725</v>
      </c>
      <c r="B1973" s="260" t="s">
        <v>3650</v>
      </c>
      <c r="C1973" s="261" t="s">
        <v>2764</v>
      </c>
      <c r="D1973" s="261" t="s">
        <v>3651</v>
      </c>
      <c r="E1973" s="261" t="s">
        <v>2728</v>
      </c>
      <c r="F1973" s="261"/>
      <c r="G1973" s="262" t="s">
        <v>2766</v>
      </c>
      <c r="H1973" s="263" t="n">
        <v>1</v>
      </c>
      <c r="I1973" s="264" t="n">
        <v>0.2</v>
      </c>
      <c r="J1973" s="265" t="n">
        <v>0.2</v>
      </c>
    </row>
    <row r="1974" customFormat="false" ht="15" hidden="false" customHeight="false" outlineLevel="0" collapsed="false">
      <c r="A1974" s="266"/>
      <c r="B1974" s="267"/>
      <c r="C1974" s="267"/>
      <c r="D1974" s="267"/>
      <c r="E1974" s="267" t="s">
        <v>2748</v>
      </c>
      <c r="F1974" s="268" t="n">
        <v>0.12</v>
      </c>
      <c r="G1974" s="267" t="s">
        <v>2749</v>
      </c>
      <c r="H1974" s="268" t="n">
        <v>0</v>
      </c>
      <c r="I1974" s="267" t="s">
        <v>2750</v>
      </c>
      <c r="J1974" s="269" t="n">
        <v>0.12</v>
      </c>
    </row>
    <row r="1975" customFormat="false" ht="25.5" hidden="false" customHeight="true" outlineLevel="0" collapsed="false">
      <c r="A1975" s="266"/>
      <c r="B1975" s="267"/>
      <c r="C1975" s="267"/>
      <c r="D1975" s="267"/>
      <c r="E1975" s="267" t="s">
        <v>2751</v>
      </c>
      <c r="F1975" s="268" t="n">
        <v>0.1</v>
      </c>
      <c r="G1975" s="267"/>
      <c r="H1975" s="267" t="s">
        <v>2752</v>
      </c>
      <c r="I1975" s="267"/>
      <c r="J1975" s="269" t="n">
        <v>0.48</v>
      </c>
    </row>
    <row r="1976" customFormat="false" ht="15" hidden="false" customHeight="true" outlineLevel="0" collapsed="false">
      <c r="A1976" s="270" t="s">
        <v>2753</v>
      </c>
      <c r="B1976" s="270"/>
      <c r="C1976" s="270"/>
      <c r="D1976" s="270"/>
      <c r="E1976" s="270"/>
      <c r="F1976" s="270"/>
      <c r="G1976" s="270"/>
      <c r="H1976" s="270"/>
      <c r="I1976" s="270"/>
      <c r="J1976" s="270"/>
    </row>
    <row r="1977" customFormat="false" ht="15.75" hidden="false" customHeight="true" outlineLevel="0" collapsed="false">
      <c r="A1977" s="271" t="s">
        <v>3652</v>
      </c>
      <c r="B1977" s="271"/>
      <c r="C1977" s="271"/>
      <c r="D1977" s="271"/>
      <c r="E1977" s="271"/>
      <c r="F1977" s="271"/>
      <c r="G1977" s="271"/>
      <c r="H1977" s="271"/>
      <c r="I1977" s="271"/>
      <c r="J1977" s="271"/>
    </row>
    <row r="1978" customFormat="false" ht="15.75" hidden="false" customHeight="false" outlineLevel="0" collapsed="false">
      <c r="A1978" s="272"/>
      <c r="B1978" s="273"/>
      <c r="C1978" s="273"/>
      <c r="D1978" s="273"/>
      <c r="E1978" s="273"/>
      <c r="F1978" s="273"/>
      <c r="G1978" s="273"/>
      <c r="H1978" s="273"/>
      <c r="I1978" s="273"/>
      <c r="J1978" s="274"/>
    </row>
    <row r="1979" customFormat="false" ht="63.75" hidden="false" customHeight="true" outlineLevel="0" collapsed="false">
      <c r="A1979" s="275" t="s">
        <v>2723</v>
      </c>
      <c r="B1979" s="276" t="s">
        <v>1646</v>
      </c>
      <c r="C1979" s="277" t="s">
        <v>203</v>
      </c>
      <c r="D1979" s="277" t="s">
        <v>1647</v>
      </c>
      <c r="E1979" s="277" t="s">
        <v>3498</v>
      </c>
      <c r="F1979" s="277"/>
      <c r="G1979" s="278" t="s">
        <v>269</v>
      </c>
      <c r="H1979" s="279" t="n">
        <v>1</v>
      </c>
      <c r="I1979" s="280" t="n">
        <v>31.48</v>
      </c>
      <c r="J1979" s="281" t="n">
        <v>31.48</v>
      </c>
    </row>
    <row r="1980" customFormat="false" ht="25.5" hidden="false" customHeight="true" outlineLevel="0" collapsed="false">
      <c r="A1980" s="282" t="s">
        <v>2769</v>
      </c>
      <c r="B1980" s="283" t="s">
        <v>2889</v>
      </c>
      <c r="C1980" s="284" t="s">
        <v>109</v>
      </c>
      <c r="D1980" s="284" t="s">
        <v>2890</v>
      </c>
      <c r="E1980" s="284" t="s">
        <v>2768</v>
      </c>
      <c r="F1980" s="284"/>
      <c r="G1980" s="285" t="s">
        <v>2798</v>
      </c>
      <c r="H1980" s="286" t="n">
        <v>0.6</v>
      </c>
      <c r="I1980" s="287" t="n">
        <v>16.75</v>
      </c>
      <c r="J1980" s="288" t="n">
        <v>10.05</v>
      </c>
    </row>
    <row r="1981" customFormat="false" ht="15" hidden="false" customHeight="true" outlineLevel="0" collapsed="false">
      <c r="A1981" s="282" t="s">
        <v>2769</v>
      </c>
      <c r="B1981" s="283" t="s">
        <v>2884</v>
      </c>
      <c r="C1981" s="284" t="s">
        <v>109</v>
      </c>
      <c r="D1981" s="284" t="s">
        <v>2885</v>
      </c>
      <c r="E1981" s="284" t="s">
        <v>2768</v>
      </c>
      <c r="F1981" s="284"/>
      <c r="G1981" s="285" t="s">
        <v>2798</v>
      </c>
      <c r="H1981" s="286" t="n">
        <v>0.6</v>
      </c>
      <c r="I1981" s="287" t="n">
        <v>21.19</v>
      </c>
      <c r="J1981" s="288" t="n">
        <v>12.71</v>
      </c>
    </row>
    <row r="1982" customFormat="false" ht="25.5" hidden="false" customHeight="true" outlineLevel="0" collapsed="false">
      <c r="A1982" s="259" t="s">
        <v>2725</v>
      </c>
      <c r="B1982" s="260" t="s">
        <v>3653</v>
      </c>
      <c r="C1982" s="261" t="s">
        <v>3654</v>
      </c>
      <c r="D1982" s="261" t="s">
        <v>3655</v>
      </c>
      <c r="E1982" s="261" t="s">
        <v>2728</v>
      </c>
      <c r="F1982" s="261"/>
      <c r="G1982" s="262" t="s">
        <v>168</v>
      </c>
      <c r="H1982" s="263" t="n">
        <v>1.66</v>
      </c>
      <c r="I1982" s="264" t="n">
        <v>0.3</v>
      </c>
      <c r="J1982" s="265" t="n">
        <v>0.49</v>
      </c>
    </row>
    <row r="1983" customFormat="false" ht="15" hidden="false" customHeight="true" outlineLevel="0" collapsed="false">
      <c r="A1983" s="259" t="s">
        <v>2725</v>
      </c>
      <c r="B1983" s="260" t="s">
        <v>3656</v>
      </c>
      <c r="C1983" s="261" t="s">
        <v>3654</v>
      </c>
      <c r="D1983" s="261" t="s">
        <v>3657</v>
      </c>
      <c r="E1983" s="261" t="s">
        <v>2728</v>
      </c>
      <c r="F1983" s="261"/>
      <c r="G1983" s="262" t="s">
        <v>168</v>
      </c>
      <c r="H1983" s="263" t="n">
        <v>1.66</v>
      </c>
      <c r="I1983" s="264" t="n">
        <v>0.11</v>
      </c>
      <c r="J1983" s="265" t="n">
        <v>0.18</v>
      </c>
    </row>
    <row r="1984" customFormat="false" ht="25.5" hidden="false" customHeight="true" outlineLevel="0" collapsed="false">
      <c r="A1984" s="259" t="s">
        <v>2725</v>
      </c>
      <c r="B1984" s="260" t="s">
        <v>3658</v>
      </c>
      <c r="C1984" s="261" t="s">
        <v>3654</v>
      </c>
      <c r="D1984" s="261" t="s">
        <v>3659</v>
      </c>
      <c r="E1984" s="261" t="s">
        <v>2728</v>
      </c>
      <c r="F1984" s="261"/>
      <c r="G1984" s="262" t="s">
        <v>269</v>
      </c>
      <c r="H1984" s="263" t="n">
        <v>1</v>
      </c>
      <c r="I1984" s="264" t="n">
        <v>8.05</v>
      </c>
      <c r="J1984" s="265" t="n">
        <v>8.05</v>
      </c>
    </row>
    <row r="1985" customFormat="false" ht="15" hidden="false" customHeight="false" outlineLevel="0" collapsed="false">
      <c r="A1985" s="266"/>
      <c r="B1985" s="267"/>
      <c r="C1985" s="267"/>
      <c r="D1985" s="267"/>
      <c r="E1985" s="267" t="s">
        <v>2748</v>
      </c>
      <c r="F1985" s="268" t="n">
        <v>15.26</v>
      </c>
      <c r="G1985" s="267" t="s">
        <v>2749</v>
      </c>
      <c r="H1985" s="268" t="n">
        <v>0</v>
      </c>
      <c r="I1985" s="267" t="s">
        <v>2750</v>
      </c>
      <c r="J1985" s="269" t="n">
        <v>15.26</v>
      </c>
    </row>
    <row r="1986" customFormat="false" ht="25.5" hidden="false" customHeight="true" outlineLevel="0" collapsed="false">
      <c r="A1986" s="266"/>
      <c r="B1986" s="267"/>
      <c r="C1986" s="267"/>
      <c r="D1986" s="267"/>
      <c r="E1986" s="267" t="s">
        <v>2751</v>
      </c>
      <c r="F1986" s="268" t="n">
        <v>8.45</v>
      </c>
      <c r="G1986" s="267"/>
      <c r="H1986" s="267" t="s">
        <v>2752</v>
      </c>
      <c r="I1986" s="267"/>
      <c r="J1986" s="269" t="n">
        <v>39.93</v>
      </c>
    </row>
    <row r="1987" customFormat="false" ht="15" hidden="false" customHeight="true" outlineLevel="0" collapsed="false">
      <c r="A1987" s="270" t="s">
        <v>2753</v>
      </c>
      <c r="B1987" s="270"/>
      <c r="C1987" s="270"/>
      <c r="D1987" s="270"/>
      <c r="E1987" s="270"/>
      <c r="F1987" s="270"/>
      <c r="G1987" s="270"/>
      <c r="H1987" s="270"/>
      <c r="I1987" s="270"/>
      <c r="J1987" s="270"/>
    </row>
    <row r="1988" customFormat="false" ht="15.75" hidden="false" customHeight="true" outlineLevel="0" collapsed="false">
      <c r="A1988" s="271" t="s">
        <v>3660</v>
      </c>
      <c r="B1988" s="271"/>
      <c r="C1988" s="271"/>
      <c r="D1988" s="271"/>
      <c r="E1988" s="271"/>
      <c r="F1988" s="271"/>
      <c r="G1988" s="271"/>
      <c r="H1988" s="271"/>
      <c r="I1988" s="271"/>
      <c r="J1988" s="271"/>
    </row>
    <row r="1989" customFormat="false" ht="15.75" hidden="false" customHeight="false" outlineLevel="0" collapsed="false">
      <c r="A1989" s="272"/>
      <c r="B1989" s="273"/>
      <c r="C1989" s="273"/>
      <c r="D1989" s="273"/>
      <c r="E1989" s="273"/>
      <c r="F1989" s="273"/>
      <c r="G1989" s="273"/>
      <c r="H1989" s="273"/>
      <c r="I1989" s="273"/>
      <c r="J1989" s="274"/>
    </row>
    <row r="1990" customFormat="false" ht="51" hidden="false" customHeight="true" outlineLevel="0" collapsed="false">
      <c r="A1990" s="275" t="s">
        <v>2723</v>
      </c>
      <c r="B1990" s="276" t="s">
        <v>1649</v>
      </c>
      <c r="C1990" s="277" t="s">
        <v>203</v>
      </c>
      <c r="D1990" s="277" t="s">
        <v>1650</v>
      </c>
      <c r="E1990" s="277" t="s">
        <v>3498</v>
      </c>
      <c r="F1990" s="277"/>
      <c r="G1990" s="278" t="s">
        <v>168</v>
      </c>
      <c r="H1990" s="279" t="n">
        <v>1</v>
      </c>
      <c r="I1990" s="280" t="n">
        <v>14.03</v>
      </c>
      <c r="J1990" s="281" t="n">
        <v>14.03</v>
      </c>
    </row>
    <row r="1991" customFormat="false" ht="25.5" hidden="false" customHeight="true" outlineLevel="0" collapsed="false">
      <c r="A1991" s="282" t="s">
        <v>2769</v>
      </c>
      <c r="B1991" s="283" t="s">
        <v>2889</v>
      </c>
      <c r="C1991" s="284" t="s">
        <v>109</v>
      </c>
      <c r="D1991" s="284" t="s">
        <v>2890</v>
      </c>
      <c r="E1991" s="284" t="s">
        <v>2768</v>
      </c>
      <c r="F1991" s="284"/>
      <c r="G1991" s="285" t="s">
        <v>2798</v>
      </c>
      <c r="H1991" s="286" t="n">
        <v>0.2</v>
      </c>
      <c r="I1991" s="287" t="n">
        <v>16.75</v>
      </c>
      <c r="J1991" s="288" t="n">
        <v>3.35</v>
      </c>
    </row>
    <row r="1992" customFormat="false" ht="15" hidden="false" customHeight="true" outlineLevel="0" collapsed="false">
      <c r="A1992" s="282" t="s">
        <v>2769</v>
      </c>
      <c r="B1992" s="283" t="s">
        <v>2884</v>
      </c>
      <c r="C1992" s="284" t="s">
        <v>109</v>
      </c>
      <c r="D1992" s="284" t="s">
        <v>2885</v>
      </c>
      <c r="E1992" s="284" t="s">
        <v>2768</v>
      </c>
      <c r="F1992" s="284"/>
      <c r="G1992" s="285" t="s">
        <v>2798</v>
      </c>
      <c r="H1992" s="286" t="n">
        <v>0.2</v>
      </c>
      <c r="I1992" s="287" t="n">
        <v>21.19</v>
      </c>
      <c r="J1992" s="288" t="n">
        <v>4.23</v>
      </c>
    </row>
    <row r="1993" customFormat="false" ht="25.5" hidden="false" customHeight="true" outlineLevel="0" collapsed="false">
      <c r="A1993" s="259" t="s">
        <v>2725</v>
      </c>
      <c r="B1993" s="260" t="s">
        <v>3661</v>
      </c>
      <c r="C1993" s="261" t="s">
        <v>3654</v>
      </c>
      <c r="D1993" s="261" t="s">
        <v>3662</v>
      </c>
      <c r="E1993" s="261" t="s">
        <v>2728</v>
      </c>
      <c r="F1993" s="261"/>
      <c r="G1993" s="262" t="s">
        <v>168</v>
      </c>
      <c r="H1993" s="263" t="n">
        <v>1</v>
      </c>
      <c r="I1993" s="264" t="n">
        <v>6.45</v>
      </c>
      <c r="J1993" s="265" t="n">
        <v>6.45</v>
      </c>
    </row>
    <row r="1994" customFormat="false" ht="15" hidden="false" customHeight="false" outlineLevel="0" collapsed="false">
      <c r="A1994" s="266"/>
      <c r="B1994" s="267"/>
      <c r="C1994" s="267"/>
      <c r="D1994" s="267"/>
      <c r="E1994" s="267" t="s">
        <v>2748</v>
      </c>
      <c r="F1994" s="268" t="n">
        <v>5.08</v>
      </c>
      <c r="G1994" s="267" t="s">
        <v>2749</v>
      </c>
      <c r="H1994" s="268" t="n">
        <v>0</v>
      </c>
      <c r="I1994" s="267" t="s">
        <v>2750</v>
      </c>
      <c r="J1994" s="269" t="n">
        <v>5.08</v>
      </c>
    </row>
    <row r="1995" customFormat="false" ht="25.5" hidden="false" customHeight="true" outlineLevel="0" collapsed="false">
      <c r="A1995" s="266"/>
      <c r="B1995" s="267"/>
      <c r="C1995" s="267"/>
      <c r="D1995" s="267"/>
      <c r="E1995" s="267" t="s">
        <v>2751</v>
      </c>
      <c r="F1995" s="268" t="n">
        <v>3.76</v>
      </c>
      <c r="G1995" s="267"/>
      <c r="H1995" s="267" t="s">
        <v>2752</v>
      </c>
      <c r="I1995" s="267"/>
      <c r="J1995" s="269" t="n">
        <v>17.79</v>
      </c>
    </row>
    <row r="1996" customFormat="false" ht="15" hidden="false" customHeight="true" outlineLevel="0" collapsed="false">
      <c r="A1996" s="270" t="s">
        <v>2753</v>
      </c>
      <c r="B1996" s="270"/>
      <c r="C1996" s="270"/>
      <c r="D1996" s="270"/>
      <c r="E1996" s="270"/>
      <c r="F1996" s="270"/>
      <c r="G1996" s="270"/>
      <c r="H1996" s="270"/>
      <c r="I1996" s="270"/>
      <c r="J1996" s="270"/>
    </row>
    <row r="1997" customFormat="false" ht="15.75" hidden="false" customHeight="true" outlineLevel="0" collapsed="false">
      <c r="A1997" s="271" t="s">
        <v>3663</v>
      </c>
      <c r="B1997" s="271"/>
      <c r="C1997" s="271"/>
      <c r="D1997" s="271"/>
      <c r="E1997" s="271"/>
      <c r="F1997" s="271"/>
      <c r="G1997" s="271"/>
      <c r="H1997" s="271"/>
      <c r="I1997" s="271"/>
      <c r="J1997" s="271"/>
    </row>
    <row r="1998" customFormat="false" ht="15.75" hidden="false" customHeight="false" outlineLevel="0" collapsed="false">
      <c r="A1998" s="272"/>
      <c r="B1998" s="273"/>
      <c r="C1998" s="273"/>
      <c r="D1998" s="273"/>
      <c r="E1998" s="273"/>
      <c r="F1998" s="273"/>
      <c r="G1998" s="273"/>
      <c r="H1998" s="273"/>
      <c r="I1998" s="273"/>
      <c r="J1998" s="274"/>
    </row>
    <row r="1999" customFormat="false" ht="25.5" hidden="false" customHeight="true" outlineLevel="0" collapsed="false">
      <c r="A1999" s="275" t="s">
        <v>2723</v>
      </c>
      <c r="B1999" s="276" t="s">
        <v>1652</v>
      </c>
      <c r="C1999" s="277" t="s">
        <v>203</v>
      </c>
      <c r="D1999" s="277" t="s">
        <v>1653</v>
      </c>
      <c r="E1999" s="277" t="s">
        <v>3498</v>
      </c>
      <c r="F1999" s="277"/>
      <c r="G1999" s="278" t="s">
        <v>168</v>
      </c>
      <c r="H1999" s="279" t="n">
        <v>1</v>
      </c>
      <c r="I1999" s="280" t="n">
        <v>56.67</v>
      </c>
      <c r="J1999" s="281" t="n">
        <v>56.67</v>
      </c>
    </row>
    <row r="2000" customFormat="false" ht="25.5" hidden="false" customHeight="true" outlineLevel="0" collapsed="false">
      <c r="A2000" s="282" t="s">
        <v>2769</v>
      </c>
      <c r="B2000" s="283" t="s">
        <v>2889</v>
      </c>
      <c r="C2000" s="284" t="s">
        <v>109</v>
      </c>
      <c r="D2000" s="284" t="s">
        <v>2890</v>
      </c>
      <c r="E2000" s="284" t="s">
        <v>2768</v>
      </c>
      <c r="F2000" s="284"/>
      <c r="G2000" s="285" t="s">
        <v>2798</v>
      </c>
      <c r="H2000" s="286" t="n">
        <v>0.3</v>
      </c>
      <c r="I2000" s="287" t="n">
        <v>16.75</v>
      </c>
      <c r="J2000" s="288" t="n">
        <v>5.02</v>
      </c>
    </row>
    <row r="2001" customFormat="false" ht="15" hidden="false" customHeight="true" outlineLevel="0" collapsed="false">
      <c r="A2001" s="282" t="s">
        <v>2769</v>
      </c>
      <c r="B2001" s="283" t="s">
        <v>2884</v>
      </c>
      <c r="C2001" s="284" t="s">
        <v>109</v>
      </c>
      <c r="D2001" s="284" t="s">
        <v>2885</v>
      </c>
      <c r="E2001" s="284" t="s">
        <v>2768</v>
      </c>
      <c r="F2001" s="284"/>
      <c r="G2001" s="285" t="s">
        <v>2798</v>
      </c>
      <c r="H2001" s="286" t="n">
        <v>0.3</v>
      </c>
      <c r="I2001" s="287" t="n">
        <v>21.19</v>
      </c>
      <c r="J2001" s="288" t="n">
        <v>6.35</v>
      </c>
    </row>
    <row r="2002" customFormat="false" ht="25.5" hidden="false" customHeight="true" outlineLevel="0" collapsed="false">
      <c r="A2002" s="259" t="s">
        <v>2725</v>
      </c>
      <c r="B2002" s="260" t="s">
        <v>3664</v>
      </c>
      <c r="C2002" s="261" t="s">
        <v>2730</v>
      </c>
      <c r="D2002" s="261" t="s">
        <v>3665</v>
      </c>
      <c r="E2002" s="261" t="s">
        <v>2728</v>
      </c>
      <c r="F2002" s="261"/>
      <c r="G2002" s="262" t="s">
        <v>2732</v>
      </c>
      <c r="H2002" s="263" t="n">
        <v>1</v>
      </c>
      <c r="I2002" s="264" t="n">
        <v>45.3</v>
      </c>
      <c r="J2002" s="265" t="n">
        <v>45.3</v>
      </c>
    </row>
    <row r="2003" customFormat="false" ht="15" hidden="false" customHeight="false" outlineLevel="0" collapsed="false">
      <c r="A2003" s="266"/>
      <c r="B2003" s="267"/>
      <c r="C2003" s="267"/>
      <c r="D2003" s="267"/>
      <c r="E2003" s="267" t="s">
        <v>2748</v>
      </c>
      <c r="F2003" s="268" t="n">
        <v>7.63</v>
      </c>
      <c r="G2003" s="267" t="s">
        <v>2749</v>
      </c>
      <c r="H2003" s="268" t="n">
        <v>0</v>
      </c>
      <c r="I2003" s="267" t="s">
        <v>2750</v>
      </c>
      <c r="J2003" s="269" t="n">
        <v>7.63</v>
      </c>
    </row>
    <row r="2004" customFormat="false" ht="25.5" hidden="false" customHeight="true" outlineLevel="0" collapsed="false">
      <c r="A2004" s="266"/>
      <c r="B2004" s="267"/>
      <c r="C2004" s="267"/>
      <c r="D2004" s="267"/>
      <c r="E2004" s="267" t="s">
        <v>2751</v>
      </c>
      <c r="F2004" s="268" t="n">
        <v>15.22</v>
      </c>
      <c r="G2004" s="267"/>
      <c r="H2004" s="267" t="s">
        <v>2752</v>
      </c>
      <c r="I2004" s="267"/>
      <c r="J2004" s="269" t="n">
        <v>71.89</v>
      </c>
    </row>
    <row r="2005" customFormat="false" ht="15" hidden="false" customHeight="true" outlineLevel="0" collapsed="false">
      <c r="A2005" s="270" t="s">
        <v>2753</v>
      </c>
      <c r="B2005" s="270"/>
      <c r="C2005" s="270"/>
      <c r="D2005" s="270"/>
      <c r="E2005" s="270"/>
      <c r="F2005" s="270"/>
      <c r="G2005" s="270"/>
      <c r="H2005" s="270"/>
      <c r="I2005" s="270"/>
      <c r="J2005" s="270"/>
    </row>
    <row r="2006" customFormat="false" ht="15.75" hidden="false" customHeight="true" outlineLevel="0" collapsed="false">
      <c r="A2006" s="271" t="s">
        <v>3666</v>
      </c>
      <c r="B2006" s="271"/>
      <c r="C2006" s="271"/>
      <c r="D2006" s="271"/>
      <c r="E2006" s="271"/>
      <c r="F2006" s="271"/>
      <c r="G2006" s="271"/>
      <c r="H2006" s="271"/>
      <c r="I2006" s="271"/>
      <c r="J2006" s="271"/>
    </row>
    <row r="2007" customFormat="false" ht="15.75" hidden="false" customHeight="false" outlineLevel="0" collapsed="false">
      <c r="A2007" s="272"/>
      <c r="B2007" s="273"/>
      <c r="C2007" s="273"/>
      <c r="D2007" s="273"/>
      <c r="E2007" s="273"/>
      <c r="F2007" s="273"/>
      <c r="G2007" s="273"/>
      <c r="H2007" s="273"/>
      <c r="I2007" s="273"/>
      <c r="J2007" s="274"/>
    </row>
    <row r="2008" customFormat="false" ht="25.5" hidden="false" customHeight="true" outlineLevel="0" collapsed="false">
      <c r="A2008" s="275" t="s">
        <v>2723</v>
      </c>
      <c r="B2008" s="276" t="s">
        <v>1655</v>
      </c>
      <c r="C2008" s="277" t="s">
        <v>203</v>
      </c>
      <c r="D2008" s="277" t="s">
        <v>1656</v>
      </c>
      <c r="E2008" s="277" t="s">
        <v>3498</v>
      </c>
      <c r="F2008" s="277"/>
      <c r="G2008" s="278" t="s">
        <v>168</v>
      </c>
      <c r="H2008" s="279" t="n">
        <v>1</v>
      </c>
      <c r="I2008" s="280" t="n">
        <v>131.28</v>
      </c>
      <c r="J2008" s="281" t="n">
        <v>131.28</v>
      </c>
    </row>
    <row r="2009" customFormat="false" ht="15" hidden="false" customHeight="true" outlineLevel="0" collapsed="false">
      <c r="A2009" s="259" t="s">
        <v>2725</v>
      </c>
      <c r="B2009" s="260" t="s">
        <v>3667</v>
      </c>
      <c r="C2009" s="261" t="s">
        <v>3654</v>
      </c>
      <c r="D2009" s="261" t="s">
        <v>3668</v>
      </c>
      <c r="E2009" s="261" t="s">
        <v>2728</v>
      </c>
      <c r="F2009" s="261"/>
      <c r="G2009" s="262" t="s">
        <v>168</v>
      </c>
      <c r="H2009" s="263" t="n">
        <v>1</v>
      </c>
      <c r="I2009" s="264" t="n">
        <v>131.28</v>
      </c>
      <c r="J2009" s="265" t="n">
        <v>131.28</v>
      </c>
    </row>
    <row r="2010" customFormat="false" ht="15" hidden="false" customHeight="false" outlineLevel="0" collapsed="false">
      <c r="A2010" s="266"/>
      <c r="B2010" s="267"/>
      <c r="C2010" s="267"/>
      <c r="D2010" s="267"/>
      <c r="E2010" s="267" t="s">
        <v>2748</v>
      </c>
      <c r="F2010" s="268" t="n">
        <v>0</v>
      </c>
      <c r="G2010" s="267" t="s">
        <v>2749</v>
      </c>
      <c r="H2010" s="268" t="n">
        <v>0</v>
      </c>
      <c r="I2010" s="267" t="s">
        <v>2750</v>
      </c>
      <c r="J2010" s="269" t="n">
        <v>0</v>
      </c>
    </row>
    <row r="2011" customFormat="false" ht="26.25" hidden="false" customHeight="true" outlineLevel="0" collapsed="false">
      <c r="A2011" s="266"/>
      <c r="B2011" s="267"/>
      <c r="C2011" s="267"/>
      <c r="D2011" s="267"/>
      <c r="E2011" s="267" t="s">
        <v>2751</v>
      </c>
      <c r="F2011" s="268" t="n">
        <v>35.26</v>
      </c>
      <c r="G2011" s="267"/>
      <c r="H2011" s="267" t="s">
        <v>2752</v>
      </c>
      <c r="I2011" s="267"/>
      <c r="J2011" s="269" t="n">
        <v>166.54</v>
      </c>
    </row>
    <row r="2012" customFormat="false" ht="15.75" hidden="false" customHeight="false" outlineLevel="0" collapsed="false">
      <c r="A2012" s="272"/>
      <c r="B2012" s="273"/>
      <c r="C2012" s="273"/>
      <c r="D2012" s="273"/>
      <c r="E2012" s="273"/>
      <c r="F2012" s="273"/>
      <c r="G2012" s="273"/>
      <c r="H2012" s="273"/>
      <c r="I2012" s="273"/>
      <c r="J2012" s="274"/>
    </row>
    <row r="2013" customFormat="false" ht="25.5" hidden="false" customHeight="true" outlineLevel="0" collapsed="false">
      <c r="A2013" s="275" t="s">
        <v>2723</v>
      </c>
      <c r="B2013" s="276" t="s">
        <v>1658</v>
      </c>
      <c r="C2013" s="277" t="s">
        <v>203</v>
      </c>
      <c r="D2013" s="277" t="s">
        <v>1659</v>
      </c>
      <c r="E2013" s="277" t="s">
        <v>2874</v>
      </c>
      <c r="F2013" s="277"/>
      <c r="G2013" s="278" t="s">
        <v>168</v>
      </c>
      <c r="H2013" s="279" t="n">
        <v>1</v>
      </c>
      <c r="I2013" s="280" t="n">
        <v>17.57</v>
      </c>
      <c r="J2013" s="281" t="n">
        <v>17.57</v>
      </c>
    </row>
    <row r="2014" customFormat="false" ht="25.5" hidden="false" customHeight="true" outlineLevel="0" collapsed="false">
      <c r="A2014" s="282" t="s">
        <v>2769</v>
      </c>
      <c r="B2014" s="283" t="s">
        <v>2889</v>
      </c>
      <c r="C2014" s="284" t="s">
        <v>109</v>
      </c>
      <c r="D2014" s="284" t="s">
        <v>2890</v>
      </c>
      <c r="E2014" s="284" t="s">
        <v>2768</v>
      </c>
      <c r="F2014" s="284"/>
      <c r="G2014" s="285" t="s">
        <v>2798</v>
      </c>
      <c r="H2014" s="286" t="n">
        <v>0.2</v>
      </c>
      <c r="I2014" s="287" t="n">
        <v>16.75</v>
      </c>
      <c r="J2014" s="288" t="n">
        <v>3.35</v>
      </c>
    </row>
    <row r="2015" customFormat="false" ht="15" hidden="false" customHeight="true" outlineLevel="0" collapsed="false">
      <c r="A2015" s="282" t="s">
        <v>2769</v>
      </c>
      <c r="B2015" s="283" t="s">
        <v>2884</v>
      </c>
      <c r="C2015" s="284" t="s">
        <v>109</v>
      </c>
      <c r="D2015" s="284" t="s">
        <v>2885</v>
      </c>
      <c r="E2015" s="284" t="s">
        <v>2768</v>
      </c>
      <c r="F2015" s="284"/>
      <c r="G2015" s="285" t="s">
        <v>2798</v>
      </c>
      <c r="H2015" s="286" t="n">
        <v>0.2</v>
      </c>
      <c r="I2015" s="287" t="n">
        <v>21.19</v>
      </c>
      <c r="J2015" s="288" t="n">
        <v>4.23</v>
      </c>
    </row>
    <row r="2016" customFormat="false" ht="25.5" hidden="false" customHeight="true" outlineLevel="0" collapsed="false">
      <c r="A2016" s="259" t="s">
        <v>2725</v>
      </c>
      <c r="B2016" s="260" t="s">
        <v>3669</v>
      </c>
      <c r="C2016" s="261" t="s">
        <v>109</v>
      </c>
      <c r="D2016" s="261" t="s">
        <v>3670</v>
      </c>
      <c r="E2016" s="261" t="s">
        <v>2728</v>
      </c>
      <c r="F2016" s="261"/>
      <c r="G2016" s="262" t="s">
        <v>168</v>
      </c>
      <c r="H2016" s="263" t="n">
        <v>1</v>
      </c>
      <c r="I2016" s="264" t="n">
        <v>9.99</v>
      </c>
      <c r="J2016" s="265" t="n">
        <v>9.99</v>
      </c>
    </row>
    <row r="2017" customFormat="false" ht="15" hidden="false" customHeight="false" outlineLevel="0" collapsed="false">
      <c r="A2017" s="266"/>
      <c r="B2017" s="267"/>
      <c r="C2017" s="267"/>
      <c r="D2017" s="267"/>
      <c r="E2017" s="267" t="s">
        <v>2748</v>
      </c>
      <c r="F2017" s="268" t="n">
        <v>5.08</v>
      </c>
      <c r="G2017" s="267" t="s">
        <v>2749</v>
      </c>
      <c r="H2017" s="268" t="n">
        <v>0</v>
      </c>
      <c r="I2017" s="267" t="s">
        <v>2750</v>
      </c>
      <c r="J2017" s="269" t="n">
        <v>5.08</v>
      </c>
    </row>
    <row r="2018" customFormat="false" ht="25.5" hidden="false" customHeight="true" outlineLevel="0" collapsed="false">
      <c r="A2018" s="266"/>
      <c r="B2018" s="267"/>
      <c r="C2018" s="267"/>
      <c r="D2018" s="267"/>
      <c r="E2018" s="267" t="s">
        <v>2751</v>
      </c>
      <c r="F2018" s="268" t="n">
        <v>4.71</v>
      </c>
      <c r="G2018" s="267"/>
      <c r="H2018" s="267" t="s">
        <v>2752</v>
      </c>
      <c r="I2018" s="267"/>
      <c r="J2018" s="269" t="n">
        <v>22.28</v>
      </c>
    </row>
    <row r="2019" customFormat="false" ht="15" hidden="false" customHeight="true" outlineLevel="0" collapsed="false">
      <c r="A2019" s="270" t="s">
        <v>2753</v>
      </c>
      <c r="B2019" s="270"/>
      <c r="C2019" s="270"/>
      <c r="D2019" s="270"/>
      <c r="E2019" s="270"/>
      <c r="F2019" s="270"/>
      <c r="G2019" s="270"/>
      <c r="H2019" s="270"/>
      <c r="I2019" s="270"/>
      <c r="J2019" s="270"/>
    </row>
    <row r="2020" customFormat="false" ht="15.75" hidden="false" customHeight="true" outlineLevel="0" collapsed="false">
      <c r="A2020" s="271" t="s">
        <v>2959</v>
      </c>
      <c r="B2020" s="271"/>
      <c r="C2020" s="271"/>
      <c r="D2020" s="271"/>
      <c r="E2020" s="271"/>
      <c r="F2020" s="271"/>
      <c r="G2020" s="271"/>
      <c r="H2020" s="271"/>
      <c r="I2020" s="271"/>
      <c r="J2020" s="271"/>
    </row>
    <row r="2021" customFormat="false" ht="15.75" hidden="false" customHeight="false" outlineLevel="0" collapsed="false">
      <c r="A2021" s="272"/>
      <c r="B2021" s="273"/>
      <c r="C2021" s="273"/>
      <c r="D2021" s="273"/>
      <c r="E2021" s="273"/>
      <c r="F2021" s="273"/>
      <c r="G2021" s="273"/>
      <c r="H2021" s="273"/>
      <c r="I2021" s="273"/>
      <c r="J2021" s="274"/>
    </row>
    <row r="2022" customFormat="false" ht="38.25" hidden="false" customHeight="true" outlineLevel="0" collapsed="false">
      <c r="A2022" s="275" t="s">
        <v>2723</v>
      </c>
      <c r="B2022" s="276" t="s">
        <v>1663</v>
      </c>
      <c r="C2022" s="277" t="s">
        <v>203</v>
      </c>
      <c r="D2022" s="277" t="s">
        <v>1664</v>
      </c>
      <c r="E2022" s="277" t="s">
        <v>3498</v>
      </c>
      <c r="F2022" s="277"/>
      <c r="G2022" s="278" t="s">
        <v>168</v>
      </c>
      <c r="H2022" s="279" t="n">
        <v>1</v>
      </c>
      <c r="I2022" s="280" t="n">
        <v>15.33</v>
      </c>
      <c r="J2022" s="281" t="n">
        <v>15.33</v>
      </c>
    </row>
    <row r="2023" customFormat="false" ht="25.5" hidden="false" customHeight="true" outlineLevel="0" collapsed="false">
      <c r="A2023" s="282" t="s">
        <v>2769</v>
      </c>
      <c r="B2023" s="283" t="s">
        <v>2889</v>
      </c>
      <c r="C2023" s="284" t="s">
        <v>109</v>
      </c>
      <c r="D2023" s="284" t="s">
        <v>2890</v>
      </c>
      <c r="E2023" s="284" t="s">
        <v>2768</v>
      </c>
      <c r="F2023" s="284"/>
      <c r="G2023" s="285" t="s">
        <v>2798</v>
      </c>
      <c r="H2023" s="286" t="n">
        <v>0.2</v>
      </c>
      <c r="I2023" s="287" t="n">
        <v>16.75</v>
      </c>
      <c r="J2023" s="288" t="n">
        <v>3.35</v>
      </c>
    </row>
    <row r="2024" customFormat="false" ht="25.5" hidden="false" customHeight="true" outlineLevel="0" collapsed="false">
      <c r="A2024" s="259" t="s">
        <v>2725</v>
      </c>
      <c r="B2024" s="260" t="s">
        <v>3671</v>
      </c>
      <c r="C2024" s="261" t="s">
        <v>2764</v>
      </c>
      <c r="D2024" s="261" t="s">
        <v>3672</v>
      </c>
      <c r="E2024" s="261" t="s">
        <v>2728</v>
      </c>
      <c r="F2024" s="261"/>
      <c r="G2024" s="262" t="s">
        <v>2766</v>
      </c>
      <c r="H2024" s="263" t="n">
        <v>1</v>
      </c>
      <c r="I2024" s="264" t="n">
        <v>11.98</v>
      </c>
      <c r="J2024" s="265" t="n">
        <v>11.98</v>
      </c>
    </row>
    <row r="2025" customFormat="false" ht="15" hidden="false" customHeight="false" outlineLevel="0" collapsed="false">
      <c r="A2025" s="266"/>
      <c r="B2025" s="267"/>
      <c r="C2025" s="267"/>
      <c r="D2025" s="267"/>
      <c r="E2025" s="267" t="s">
        <v>2748</v>
      </c>
      <c r="F2025" s="268" t="n">
        <v>2.1</v>
      </c>
      <c r="G2025" s="267" t="s">
        <v>2749</v>
      </c>
      <c r="H2025" s="268" t="n">
        <v>0</v>
      </c>
      <c r="I2025" s="267" t="s">
        <v>2750</v>
      </c>
      <c r="J2025" s="269" t="n">
        <v>2.1</v>
      </c>
    </row>
    <row r="2026" customFormat="false" ht="26.25" hidden="false" customHeight="true" outlineLevel="0" collapsed="false">
      <c r="A2026" s="266"/>
      <c r="B2026" s="267"/>
      <c r="C2026" s="267"/>
      <c r="D2026" s="267"/>
      <c r="E2026" s="267" t="s">
        <v>2751</v>
      </c>
      <c r="F2026" s="268" t="n">
        <v>4.11</v>
      </c>
      <c r="G2026" s="267"/>
      <c r="H2026" s="267" t="s">
        <v>2752</v>
      </c>
      <c r="I2026" s="267"/>
      <c r="J2026" s="269" t="n">
        <v>19.44</v>
      </c>
    </row>
    <row r="2027" customFormat="false" ht="15.75" hidden="false" customHeight="false" outlineLevel="0" collapsed="false">
      <c r="A2027" s="272"/>
      <c r="B2027" s="273"/>
      <c r="C2027" s="273"/>
      <c r="D2027" s="273"/>
      <c r="E2027" s="273"/>
      <c r="F2027" s="273"/>
      <c r="G2027" s="273"/>
      <c r="H2027" s="273"/>
      <c r="I2027" s="273"/>
      <c r="J2027" s="274"/>
    </row>
    <row r="2028" customFormat="false" ht="38.25" hidden="false" customHeight="true" outlineLevel="0" collapsed="false">
      <c r="A2028" s="275" t="s">
        <v>2723</v>
      </c>
      <c r="B2028" s="276" t="s">
        <v>1670</v>
      </c>
      <c r="C2028" s="277" t="s">
        <v>203</v>
      </c>
      <c r="D2028" s="277" t="s">
        <v>1671</v>
      </c>
      <c r="E2028" s="277" t="s">
        <v>3498</v>
      </c>
      <c r="F2028" s="277"/>
      <c r="G2028" s="278" t="s">
        <v>168</v>
      </c>
      <c r="H2028" s="279" t="n">
        <v>1</v>
      </c>
      <c r="I2028" s="280" t="n">
        <v>399.11</v>
      </c>
      <c r="J2028" s="281" t="n">
        <v>399.11</v>
      </c>
    </row>
    <row r="2029" customFormat="false" ht="25.5" hidden="false" customHeight="true" outlineLevel="0" collapsed="false">
      <c r="A2029" s="282" t="s">
        <v>2769</v>
      </c>
      <c r="B2029" s="283" t="s">
        <v>2889</v>
      </c>
      <c r="C2029" s="284" t="s">
        <v>109</v>
      </c>
      <c r="D2029" s="284" t="s">
        <v>2890</v>
      </c>
      <c r="E2029" s="284" t="s">
        <v>2768</v>
      </c>
      <c r="F2029" s="284"/>
      <c r="G2029" s="285" t="s">
        <v>2798</v>
      </c>
      <c r="H2029" s="286" t="n">
        <v>2</v>
      </c>
      <c r="I2029" s="287" t="n">
        <v>16.75</v>
      </c>
      <c r="J2029" s="288" t="n">
        <v>33.5</v>
      </c>
    </row>
    <row r="2030" customFormat="false" ht="15" hidden="false" customHeight="true" outlineLevel="0" collapsed="false">
      <c r="A2030" s="282" t="s">
        <v>2769</v>
      </c>
      <c r="B2030" s="283" t="s">
        <v>2884</v>
      </c>
      <c r="C2030" s="284" t="s">
        <v>109</v>
      </c>
      <c r="D2030" s="284" t="s">
        <v>2885</v>
      </c>
      <c r="E2030" s="284" t="s">
        <v>2768</v>
      </c>
      <c r="F2030" s="284"/>
      <c r="G2030" s="285" t="s">
        <v>2798</v>
      </c>
      <c r="H2030" s="286" t="n">
        <v>2</v>
      </c>
      <c r="I2030" s="287" t="n">
        <v>21.19</v>
      </c>
      <c r="J2030" s="288" t="n">
        <v>42.38</v>
      </c>
    </row>
    <row r="2031" customFormat="false" ht="25.5" hidden="false" customHeight="true" outlineLevel="0" collapsed="false">
      <c r="A2031" s="259" t="s">
        <v>2725</v>
      </c>
      <c r="B2031" s="260" t="s">
        <v>3673</v>
      </c>
      <c r="C2031" s="261" t="s">
        <v>203</v>
      </c>
      <c r="D2031" s="261" t="s">
        <v>3674</v>
      </c>
      <c r="E2031" s="261" t="s">
        <v>3054</v>
      </c>
      <c r="F2031" s="261"/>
      <c r="G2031" s="262" t="s">
        <v>168</v>
      </c>
      <c r="H2031" s="263" t="n">
        <v>1</v>
      </c>
      <c r="I2031" s="264" t="n">
        <v>323.23</v>
      </c>
      <c r="J2031" s="265" t="n">
        <v>323.23</v>
      </c>
    </row>
    <row r="2032" customFormat="false" ht="15" hidden="false" customHeight="false" outlineLevel="0" collapsed="false">
      <c r="A2032" s="266"/>
      <c r="B2032" s="267"/>
      <c r="C2032" s="267"/>
      <c r="D2032" s="267"/>
      <c r="E2032" s="267" t="s">
        <v>2748</v>
      </c>
      <c r="F2032" s="268" t="n">
        <v>50.88</v>
      </c>
      <c r="G2032" s="267" t="s">
        <v>2749</v>
      </c>
      <c r="H2032" s="268" t="n">
        <v>0</v>
      </c>
      <c r="I2032" s="267" t="s">
        <v>2750</v>
      </c>
      <c r="J2032" s="269" t="n">
        <v>50.88</v>
      </c>
    </row>
    <row r="2033" customFormat="false" ht="25.5" hidden="false" customHeight="true" outlineLevel="0" collapsed="false">
      <c r="A2033" s="266"/>
      <c r="B2033" s="267"/>
      <c r="C2033" s="267"/>
      <c r="D2033" s="267"/>
      <c r="E2033" s="267" t="s">
        <v>2751</v>
      </c>
      <c r="F2033" s="268" t="n">
        <v>76.11</v>
      </c>
      <c r="G2033" s="267"/>
      <c r="H2033" s="267" t="s">
        <v>2752</v>
      </c>
      <c r="I2033" s="267"/>
      <c r="J2033" s="269" t="n">
        <v>475.22</v>
      </c>
    </row>
    <row r="2034" customFormat="false" ht="15" hidden="false" customHeight="true" outlineLevel="0" collapsed="false">
      <c r="A2034" s="270" t="s">
        <v>2753</v>
      </c>
      <c r="B2034" s="270"/>
      <c r="C2034" s="270"/>
      <c r="D2034" s="270"/>
      <c r="E2034" s="270"/>
      <c r="F2034" s="270"/>
      <c r="G2034" s="270"/>
      <c r="H2034" s="270"/>
      <c r="I2034" s="270"/>
      <c r="J2034" s="270"/>
    </row>
    <row r="2035" customFormat="false" ht="15.75" hidden="false" customHeight="true" outlineLevel="0" collapsed="false">
      <c r="A2035" s="271" t="s">
        <v>3675</v>
      </c>
      <c r="B2035" s="271"/>
      <c r="C2035" s="271"/>
      <c r="D2035" s="271"/>
      <c r="E2035" s="271"/>
      <c r="F2035" s="271"/>
      <c r="G2035" s="271"/>
      <c r="H2035" s="271"/>
      <c r="I2035" s="271"/>
      <c r="J2035" s="271"/>
    </row>
    <row r="2036" customFormat="false" ht="15.75" hidden="false" customHeight="false" outlineLevel="0" collapsed="false">
      <c r="A2036" s="272"/>
      <c r="B2036" s="273"/>
      <c r="C2036" s="273"/>
      <c r="D2036" s="273"/>
      <c r="E2036" s="273"/>
      <c r="F2036" s="273"/>
      <c r="G2036" s="273"/>
      <c r="H2036" s="273"/>
      <c r="I2036" s="273"/>
      <c r="J2036" s="274"/>
    </row>
    <row r="2037" customFormat="false" ht="25.5" hidden="false" customHeight="true" outlineLevel="0" collapsed="false">
      <c r="A2037" s="275" t="s">
        <v>2723</v>
      </c>
      <c r="B2037" s="276" t="s">
        <v>1673</v>
      </c>
      <c r="C2037" s="277" t="s">
        <v>203</v>
      </c>
      <c r="D2037" s="277" t="s">
        <v>1674</v>
      </c>
      <c r="E2037" s="277" t="s">
        <v>3498</v>
      </c>
      <c r="F2037" s="277"/>
      <c r="G2037" s="278" t="s">
        <v>168</v>
      </c>
      <c r="H2037" s="279" t="n">
        <v>1</v>
      </c>
      <c r="I2037" s="280" t="n">
        <v>65.79</v>
      </c>
      <c r="J2037" s="281" t="n">
        <v>65.79</v>
      </c>
    </row>
    <row r="2038" customFormat="false" ht="25.5" hidden="false" customHeight="true" outlineLevel="0" collapsed="false">
      <c r="A2038" s="282" t="s">
        <v>2769</v>
      </c>
      <c r="B2038" s="283" t="s">
        <v>2889</v>
      </c>
      <c r="C2038" s="284" t="s">
        <v>109</v>
      </c>
      <c r="D2038" s="284" t="s">
        <v>2890</v>
      </c>
      <c r="E2038" s="284" t="s">
        <v>2768</v>
      </c>
      <c r="F2038" s="284"/>
      <c r="G2038" s="285" t="s">
        <v>2798</v>
      </c>
      <c r="H2038" s="286" t="n">
        <v>0.29</v>
      </c>
      <c r="I2038" s="287" t="n">
        <v>16.75</v>
      </c>
      <c r="J2038" s="288" t="n">
        <v>4.85</v>
      </c>
    </row>
    <row r="2039" customFormat="false" ht="15" hidden="false" customHeight="true" outlineLevel="0" collapsed="false">
      <c r="A2039" s="282" t="s">
        <v>2769</v>
      </c>
      <c r="B2039" s="283" t="s">
        <v>2884</v>
      </c>
      <c r="C2039" s="284" t="s">
        <v>109</v>
      </c>
      <c r="D2039" s="284" t="s">
        <v>2885</v>
      </c>
      <c r="E2039" s="284" t="s">
        <v>2768</v>
      </c>
      <c r="F2039" s="284"/>
      <c r="G2039" s="285" t="s">
        <v>2798</v>
      </c>
      <c r="H2039" s="286" t="n">
        <v>0.29</v>
      </c>
      <c r="I2039" s="287" t="n">
        <v>21.19</v>
      </c>
      <c r="J2039" s="288" t="n">
        <v>6.14</v>
      </c>
    </row>
    <row r="2040" customFormat="false" ht="38.25" hidden="false" customHeight="true" outlineLevel="0" collapsed="false">
      <c r="A2040" s="259" t="s">
        <v>2725</v>
      </c>
      <c r="B2040" s="260" t="s">
        <v>3676</v>
      </c>
      <c r="C2040" s="261" t="s">
        <v>3128</v>
      </c>
      <c r="D2040" s="261" t="s">
        <v>3677</v>
      </c>
      <c r="E2040" s="261" t="s">
        <v>2728</v>
      </c>
      <c r="F2040" s="261"/>
      <c r="G2040" s="262" t="s">
        <v>2732</v>
      </c>
      <c r="H2040" s="263" t="n">
        <v>1</v>
      </c>
      <c r="I2040" s="264" t="n">
        <v>54.8</v>
      </c>
      <c r="J2040" s="265" t="n">
        <v>54.8</v>
      </c>
    </row>
    <row r="2041" customFormat="false" ht="15" hidden="false" customHeight="false" outlineLevel="0" collapsed="false">
      <c r="A2041" s="266"/>
      <c r="B2041" s="267"/>
      <c r="C2041" s="267"/>
      <c r="D2041" s="267"/>
      <c r="E2041" s="267" t="s">
        <v>2748</v>
      </c>
      <c r="F2041" s="268" t="n">
        <v>7.37</v>
      </c>
      <c r="G2041" s="267" t="s">
        <v>2749</v>
      </c>
      <c r="H2041" s="268" t="n">
        <v>0</v>
      </c>
      <c r="I2041" s="267" t="s">
        <v>2750</v>
      </c>
      <c r="J2041" s="269" t="n">
        <v>7.37</v>
      </c>
    </row>
    <row r="2042" customFormat="false" ht="25.5" hidden="false" customHeight="true" outlineLevel="0" collapsed="false">
      <c r="A2042" s="266"/>
      <c r="B2042" s="267"/>
      <c r="C2042" s="267"/>
      <c r="D2042" s="267"/>
      <c r="E2042" s="267" t="s">
        <v>2751</v>
      </c>
      <c r="F2042" s="268" t="n">
        <v>17.67</v>
      </c>
      <c r="G2042" s="267"/>
      <c r="H2042" s="267" t="s">
        <v>2752</v>
      </c>
      <c r="I2042" s="267"/>
      <c r="J2042" s="269" t="n">
        <v>83.46</v>
      </c>
    </row>
    <row r="2043" customFormat="false" ht="15" hidden="false" customHeight="true" outlineLevel="0" collapsed="false">
      <c r="A2043" s="270" t="s">
        <v>2753</v>
      </c>
      <c r="B2043" s="270"/>
      <c r="C2043" s="270"/>
      <c r="D2043" s="270"/>
      <c r="E2043" s="270"/>
      <c r="F2043" s="270"/>
      <c r="G2043" s="270"/>
      <c r="H2043" s="270"/>
      <c r="I2043" s="270"/>
      <c r="J2043" s="270"/>
    </row>
    <row r="2044" customFormat="false" ht="15.75" hidden="false" customHeight="true" outlineLevel="0" collapsed="false">
      <c r="A2044" s="271" t="s">
        <v>3678</v>
      </c>
      <c r="B2044" s="271"/>
      <c r="C2044" s="271"/>
      <c r="D2044" s="271"/>
      <c r="E2044" s="271"/>
      <c r="F2044" s="271"/>
      <c r="G2044" s="271"/>
      <c r="H2044" s="271"/>
      <c r="I2044" s="271"/>
      <c r="J2044" s="271"/>
    </row>
    <row r="2045" customFormat="false" ht="15.75" hidden="false" customHeight="false" outlineLevel="0" collapsed="false">
      <c r="A2045" s="272"/>
      <c r="B2045" s="273"/>
      <c r="C2045" s="273"/>
      <c r="D2045" s="273"/>
      <c r="E2045" s="273"/>
      <c r="F2045" s="273"/>
      <c r="G2045" s="273"/>
      <c r="H2045" s="273"/>
      <c r="I2045" s="273"/>
      <c r="J2045" s="274"/>
    </row>
    <row r="2046" customFormat="false" ht="25.5" hidden="false" customHeight="true" outlineLevel="0" collapsed="false">
      <c r="A2046" s="275" t="s">
        <v>2723</v>
      </c>
      <c r="B2046" s="276" t="s">
        <v>1676</v>
      </c>
      <c r="C2046" s="277" t="s">
        <v>203</v>
      </c>
      <c r="D2046" s="277" t="s">
        <v>1677</v>
      </c>
      <c r="E2046" s="277" t="s">
        <v>3498</v>
      </c>
      <c r="F2046" s="277"/>
      <c r="G2046" s="278" t="s">
        <v>168</v>
      </c>
      <c r="H2046" s="279" t="n">
        <v>1</v>
      </c>
      <c r="I2046" s="280" t="n">
        <v>103.1</v>
      </c>
      <c r="J2046" s="281" t="n">
        <v>103.1</v>
      </c>
    </row>
    <row r="2047" customFormat="false" ht="15" hidden="false" customHeight="true" outlineLevel="0" collapsed="false">
      <c r="A2047" s="282" t="s">
        <v>2769</v>
      </c>
      <c r="B2047" s="283" t="s">
        <v>2884</v>
      </c>
      <c r="C2047" s="284" t="s">
        <v>109</v>
      </c>
      <c r="D2047" s="284" t="s">
        <v>2885</v>
      </c>
      <c r="E2047" s="284" t="s">
        <v>2768</v>
      </c>
      <c r="F2047" s="284"/>
      <c r="G2047" s="285" t="s">
        <v>2798</v>
      </c>
      <c r="H2047" s="286" t="n">
        <v>1.547</v>
      </c>
      <c r="I2047" s="287" t="n">
        <v>21.19</v>
      </c>
      <c r="J2047" s="288" t="n">
        <v>32.78</v>
      </c>
    </row>
    <row r="2048" customFormat="false" ht="25.5" hidden="false" customHeight="true" outlineLevel="0" collapsed="false">
      <c r="A2048" s="282" t="s">
        <v>2769</v>
      </c>
      <c r="B2048" s="283" t="s">
        <v>2889</v>
      </c>
      <c r="C2048" s="284" t="s">
        <v>109</v>
      </c>
      <c r="D2048" s="284" t="s">
        <v>2890</v>
      </c>
      <c r="E2048" s="284" t="s">
        <v>2768</v>
      </c>
      <c r="F2048" s="284"/>
      <c r="G2048" s="285" t="s">
        <v>2798</v>
      </c>
      <c r="H2048" s="286" t="n">
        <v>1.547</v>
      </c>
      <c r="I2048" s="287" t="n">
        <v>16.75</v>
      </c>
      <c r="J2048" s="288" t="n">
        <v>25.91</v>
      </c>
    </row>
    <row r="2049" customFormat="false" ht="25.5" hidden="false" customHeight="true" outlineLevel="0" collapsed="false">
      <c r="A2049" s="259" t="s">
        <v>2725</v>
      </c>
      <c r="B2049" s="260" t="s">
        <v>3679</v>
      </c>
      <c r="C2049" s="261" t="s">
        <v>203</v>
      </c>
      <c r="D2049" s="261" t="s">
        <v>3680</v>
      </c>
      <c r="E2049" s="261" t="s">
        <v>2728</v>
      </c>
      <c r="F2049" s="261"/>
      <c r="G2049" s="262" t="s">
        <v>168</v>
      </c>
      <c r="H2049" s="263" t="n">
        <v>1</v>
      </c>
      <c r="I2049" s="264" t="n">
        <v>44.41</v>
      </c>
      <c r="J2049" s="265" t="n">
        <v>44.41</v>
      </c>
    </row>
    <row r="2050" customFormat="false" ht="15" hidden="false" customHeight="false" outlineLevel="0" collapsed="false">
      <c r="A2050" s="266"/>
      <c r="B2050" s="267"/>
      <c r="C2050" s="267"/>
      <c r="D2050" s="267"/>
      <c r="E2050" s="267" t="s">
        <v>2748</v>
      </c>
      <c r="F2050" s="268" t="n">
        <v>39.35</v>
      </c>
      <c r="G2050" s="267" t="s">
        <v>2749</v>
      </c>
      <c r="H2050" s="268" t="n">
        <v>0</v>
      </c>
      <c r="I2050" s="267" t="s">
        <v>2750</v>
      </c>
      <c r="J2050" s="269" t="n">
        <v>39.35</v>
      </c>
    </row>
    <row r="2051" customFormat="false" ht="25.5" hidden="false" customHeight="true" outlineLevel="0" collapsed="false">
      <c r="A2051" s="266"/>
      <c r="B2051" s="267"/>
      <c r="C2051" s="267"/>
      <c r="D2051" s="267"/>
      <c r="E2051" s="267" t="s">
        <v>2751</v>
      </c>
      <c r="F2051" s="268" t="n">
        <v>27.69</v>
      </c>
      <c r="G2051" s="267"/>
      <c r="H2051" s="267" t="s">
        <v>2752</v>
      </c>
      <c r="I2051" s="267"/>
      <c r="J2051" s="269" t="n">
        <v>130.79</v>
      </c>
    </row>
    <row r="2052" customFormat="false" ht="15" hidden="false" customHeight="true" outlineLevel="0" collapsed="false">
      <c r="A2052" s="270" t="s">
        <v>2753</v>
      </c>
      <c r="B2052" s="270"/>
      <c r="C2052" s="270"/>
      <c r="D2052" s="270"/>
      <c r="E2052" s="270"/>
      <c r="F2052" s="270"/>
      <c r="G2052" s="270"/>
      <c r="H2052" s="270"/>
      <c r="I2052" s="270"/>
      <c r="J2052" s="270"/>
    </row>
    <row r="2053" customFormat="false" ht="15.75" hidden="false" customHeight="true" outlineLevel="0" collapsed="false">
      <c r="A2053" s="271" t="s">
        <v>3681</v>
      </c>
      <c r="B2053" s="271"/>
      <c r="C2053" s="271"/>
      <c r="D2053" s="271"/>
      <c r="E2053" s="271"/>
      <c r="F2053" s="271"/>
      <c r="G2053" s="271"/>
      <c r="H2053" s="271"/>
      <c r="I2053" s="271"/>
      <c r="J2053" s="271"/>
    </row>
    <row r="2054" customFormat="false" ht="15.75" hidden="false" customHeight="false" outlineLevel="0" collapsed="false">
      <c r="A2054" s="272"/>
      <c r="B2054" s="273"/>
      <c r="C2054" s="273"/>
      <c r="D2054" s="273"/>
      <c r="E2054" s="273"/>
      <c r="F2054" s="273"/>
      <c r="G2054" s="273"/>
      <c r="H2054" s="273"/>
      <c r="I2054" s="273"/>
      <c r="J2054" s="274"/>
    </row>
    <row r="2055" customFormat="false" ht="51" hidden="false" customHeight="true" outlineLevel="0" collapsed="false">
      <c r="A2055" s="275" t="s">
        <v>2723</v>
      </c>
      <c r="B2055" s="276" t="s">
        <v>1679</v>
      </c>
      <c r="C2055" s="277" t="s">
        <v>203</v>
      </c>
      <c r="D2055" s="277" t="s">
        <v>1680</v>
      </c>
      <c r="E2055" s="277" t="s">
        <v>3498</v>
      </c>
      <c r="F2055" s="277"/>
      <c r="G2055" s="278" t="s">
        <v>168</v>
      </c>
      <c r="H2055" s="279" t="n">
        <v>1</v>
      </c>
      <c r="I2055" s="280" t="n">
        <v>267.24</v>
      </c>
      <c r="J2055" s="281" t="n">
        <v>267.24</v>
      </c>
    </row>
    <row r="2056" customFormat="false" ht="25.5" hidden="false" customHeight="true" outlineLevel="0" collapsed="false">
      <c r="A2056" s="282" t="s">
        <v>2769</v>
      </c>
      <c r="B2056" s="283" t="s">
        <v>2889</v>
      </c>
      <c r="C2056" s="284" t="s">
        <v>109</v>
      </c>
      <c r="D2056" s="284" t="s">
        <v>2890</v>
      </c>
      <c r="E2056" s="284" t="s">
        <v>2768</v>
      </c>
      <c r="F2056" s="284"/>
      <c r="G2056" s="285" t="s">
        <v>2798</v>
      </c>
      <c r="H2056" s="286" t="n">
        <v>0.5</v>
      </c>
      <c r="I2056" s="287" t="n">
        <v>16.75</v>
      </c>
      <c r="J2056" s="288" t="n">
        <v>8.37</v>
      </c>
    </row>
    <row r="2057" customFormat="false" ht="15" hidden="false" customHeight="true" outlineLevel="0" collapsed="false">
      <c r="A2057" s="282" t="s">
        <v>2769</v>
      </c>
      <c r="B2057" s="283" t="s">
        <v>2884</v>
      </c>
      <c r="C2057" s="284" t="s">
        <v>109</v>
      </c>
      <c r="D2057" s="284" t="s">
        <v>2885</v>
      </c>
      <c r="E2057" s="284" t="s">
        <v>2768</v>
      </c>
      <c r="F2057" s="284"/>
      <c r="G2057" s="285" t="s">
        <v>2798</v>
      </c>
      <c r="H2057" s="286" t="n">
        <v>0.5</v>
      </c>
      <c r="I2057" s="287" t="n">
        <v>21.19</v>
      </c>
      <c r="J2057" s="288" t="n">
        <v>10.59</v>
      </c>
    </row>
    <row r="2058" customFormat="false" ht="38.25" hidden="false" customHeight="true" outlineLevel="0" collapsed="false">
      <c r="A2058" s="259" t="s">
        <v>2725</v>
      </c>
      <c r="B2058" s="260" t="s">
        <v>3682</v>
      </c>
      <c r="C2058" s="261" t="s">
        <v>203</v>
      </c>
      <c r="D2058" s="261" t="s">
        <v>3683</v>
      </c>
      <c r="E2058" s="261" t="s">
        <v>2728</v>
      </c>
      <c r="F2058" s="261"/>
      <c r="G2058" s="262" t="s">
        <v>168</v>
      </c>
      <c r="H2058" s="263" t="n">
        <v>1</v>
      </c>
      <c r="I2058" s="264" t="n">
        <v>248.28</v>
      </c>
      <c r="J2058" s="265" t="n">
        <v>248.28</v>
      </c>
    </row>
    <row r="2059" customFormat="false" ht="15" hidden="false" customHeight="false" outlineLevel="0" collapsed="false">
      <c r="A2059" s="266"/>
      <c r="B2059" s="267"/>
      <c r="C2059" s="267"/>
      <c r="D2059" s="267"/>
      <c r="E2059" s="267" t="s">
        <v>2748</v>
      </c>
      <c r="F2059" s="268" t="n">
        <v>12.72</v>
      </c>
      <c r="G2059" s="267" t="s">
        <v>2749</v>
      </c>
      <c r="H2059" s="268" t="n">
        <v>0</v>
      </c>
      <c r="I2059" s="267" t="s">
        <v>2750</v>
      </c>
      <c r="J2059" s="269" t="n">
        <v>12.72</v>
      </c>
    </row>
    <row r="2060" customFormat="false" ht="25.5" hidden="false" customHeight="true" outlineLevel="0" collapsed="false">
      <c r="A2060" s="266"/>
      <c r="B2060" s="267"/>
      <c r="C2060" s="267"/>
      <c r="D2060" s="267"/>
      <c r="E2060" s="267" t="s">
        <v>2751</v>
      </c>
      <c r="F2060" s="268" t="n">
        <v>50.96</v>
      </c>
      <c r="G2060" s="267"/>
      <c r="H2060" s="267" t="s">
        <v>2752</v>
      </c>
      <c r="I2060" s="267"/>
      <c r="J2060" s="269" t="n">
        <v>318.2</v>
      </c>
    </row>
    <row r="2061" customFormat="false" ht="15" hidden="false" customHeight="true" outlineLevel="0" collapsed="false">
      <c r="A2061" s="270" t="s">
        <v>2753</v>
      </c>
      <c r="B2061" s="270"/>
      <c r="C2061" s="270"/>
      <c r="D2061" s="270"/>
      <c r="E2061" s="270"/>
      <c r="F2061" s="270"/>
      <c r="G2061" s="270"/>
      <c r="H2061" s="270"/>
      <c r="I2061" s="270"/>
      <c r="J2061" s="270"/>
    </row>
    <row r="2062" customFormat="false" ht="15.75" hidden="false" customHeight="true" outlineLevel="0" collapsed="false">
      <c r="A2062" s="271" t="s">
        <v>3684</v>
      </c>
      <c r="B2062" s="271"/>
      <c r="C2062" s="271"/>
      <c r="D2062" s="271"/>
      <c r="E2062" s="271"/>
      <c r="F2062" s="271"/>
      <c r="G2062" s="271"/>
      <c r="H2062" s="271"/>
      <c r="I2062" s="271"/>
      <c r="J2062" s="271"/>
    </row>
    <row r="2063" customFormat="false" ht="15.75" hidden="false" customHeight="false" outlineLevel="0" collapsed="false">
      <c r="A2063" s="272"/>
      <c r="B2063" s="273"/>
      <c r="C2063" s="273"/>
      <c r="D2063" s="273"/>
      <c r="E2063" s="273"/>
      <c r="F2063" s="273"/>
      <c r="G2063" s="273"/>
      <c r="H2063" s="273"/>
      <c r="I2063" s="273"/>
      <c r="J2063" s="274"/>
    </row>
    <row r="2064" customFormat="false" ht="51" hidden="false" customHeight="true" outlineLevel="0" collapsed="false">
      <c r="A2064" s="275" t="s">
        <v>2723</v>
      </c>
      <c r="B2064" s="276" t="s">
        <v>1682</v>
      </c>
      <c r="C2064" s="277" t="s">
        <v>203</v>
      </c>
      <c r="D2064" s="277" t="s">
        <v>1683</v>
      </c>
      <c r="E2064" s="277" t="s">
        <v>3498</v>
      </c>
      <c r="F2064" s="277"/>
      <c r="G2064" s="278" t="s">
        <v>168</v>
      </c>
      <c r="H2064" s="279" t="n">
        <v>1</v>
      </c>
      <c r="I2064" s="280" t="n">
        <v>322.73</v>
      </c>
      <c r="J2064" s="281" t="n">
        <v>322.73</v>
      </c>
    </row>
    <row r="2065" customFormat="false" ht="25.5" hidden="false" customHeight="true" outlineLevel="0" collapsed="false">
      <c r="A2065" s="282" t="s">
        <v>2769</v>
      </c>
      <c r="B2065" s="283" t="s">
        <v>2889</v>
      </c>
      <c r="C2065" s="284" t="s">
        <v>109</v>
      </c>
      <c r="D2065" s="284" t="s">
        <v>2890</v>
      </c>
      <c r="E2065" s="284" t="s">
        <v>2768</v>
      </c>
      <c r="F2065" s="284"/>
      <c r="G2065" s="285" t="s">
        <v>2798</v>
      </c>
      <c r="H2065" s="286" t="n">
        <v>0.5</v>
      </c>
      <c r="I2065" s="287" t="n">
        <v>16.75</v>
      </c>
      <c r="J2065" s="288" t="n">
        <v>8.37</v>
      </c>
    </row>
    <row r="2066" customFormat="false" ht="15" hidden="false" customHeight="true" outlineLevel="0" collapsed="false">
      <c r="A2066" s="282" t="s">
        <v>2769</v>
      </c>
      <c r="B2066" s="283" t="s">
        <v>2884</v>
      </c>
      <c r="C2066" s="284" t="s">
        <v>109</v>
      </c>
      <c r="D2066" s="284" t="s">
        <v>2885</v>
      </c>
      <c r="E2066" s="284" t="s">
        <v>2768</v>
      </c>
      <c r="F2066" s="284"/>
      <c r="G2066" s="285" t="s">
        <v>2798</v>
      </c>
      <c r="H2066" s="286" t="n">
        <v>0.5</v>
      </c>
      <c r="I2066" s="287" t="n">
        <v>21.19</v>
      </c>
      <c r="J2066" s="288" t="n">
        <v>10.59</v>
      </c>
    </row>
    <row r="2067" customFormat="false" ht="38.25" hidden="false" customHeight="true" outlineLevel="0" collapsed="false">
      <c r="A2067" s="259" t="s">
        <v>2725</v>
      </c>
      <c r="B2067" s="260" t="s">
        <v>3685</v>
      </c>
      <c r="C2067" s="261" t="s">
        <v>203</v>
      </c>
      <c r="D2067" s="261" t="s">
        <v>3686</v>
      </c>
      <c r="E2067" s="261" t="s">
        <v>2728</v>
      </c>
      <c r="F2067" s="261"/>
      <c r="G2067" s="262" t="s">
        <v>168</v>
      </c>
      <c r="H2067" s="263" t="n">
        <v>1</v>
      </c>
      <c r="I2067" s="264" t="n">
        <v>303.77</v>
      </c>
      <c r="J2067" s="265" t="n">
        <v>303.77</v>
      </c>
    </row>
    <row r="2068" customFormat="false" ht="15" hidden="false" customHeight="false" outlineLevel="0" collapsed="false">
      <c r="A2068" s="266"/>
      <c r="B2068" s="267"/>
      <c r="C2068" s="267"/>
      <c r="D2068" s="267"/>
      <c r="E2068" s="267" t="s">
        <v>2748</v>
      </c>
      <c r="F2068" s="268" t="n">
        <v>12.72</v>
      </c>
      <c r="G2068" s="267" t="s">
        <v>2749</v>
      </c>
      <c r="H2068" s="268" t="n">
        <v>0</v>
      </c>
      <c r="I2068" s="267" t="s">
        <v>2750</v>
      </c>
      <c r="J2068" s="269" t="n">
        <v>12.72</v>
      </c>
    </row>
    <row r="2069" customFormat="false" ht="25.5" hidden="false" customHeight="true" outlineLevel="0" collapsed="false">
      <c r="A2069" s="266"/>
      <c r="B2069" s="267"/>
      <c r="C2069" s="267"/>
      <c r="D2069" s="267"/>
      <c r="E2069" s="267" t="s">
        <v>2751</v>
      </c>
      <c r="F2069" s="268" t="n">
        <v>61.54</v>
      </c>
      <c r="G2069" s="267"/>
      <c r="H2069" s="267" t="s">
        <v>2752</v>
      </c>
      <c r="I2069" s="267"/>
      <c r="J2069" s="269" t="n">
        <v>384.27</v>
      </c>
    </row>
    <row r="2070" customFormat="false" ht="15" hidden="false" customHeight="true" outlineLevel="0" collapsed="false">
      <c r="A2070" s="270" t="s">
        <v>2753</v>
      </c>
      <c r="B2070" s="270"/>
      <c r="C2070" s="270"/>
      <c r="D2070" s="270"/>
      <c r="E2070" s="270"/>
      <c r="F2070" s="270"/>
      <c r="G2070" s="270"/>
      <c r="H2070" s="270"/>
      <c r="I2070" s="270"/>
      <c r="J2070" s="270"/>
    </row>
    <row r="2071" customFormat="false" ht="15.75" hidden="false" customHeight="true" outlineLevel="0" collapsed="false">
      <c r="A2071" s="271" t="s">
        <v>3684</v>
      </c>
      <c r="B2071" s="271"/>
      <c r="C2071" s="271"/>
      <c r="D2071" s="271"/>
      <c r="E2071" s="271"/>
      <c r="F2071" s="271"/>
      <c r="G2071" s="271"/>
      <c r="H2071" s="271"/>
      <c r="I2071" s="271"/>
      <c r="J2071" s="271"/>
    </row>
    <row r="2072" customFormat="false" ht="15.75" hidden="false" customHeight="false" outlineLevel="0" collapsed="false">
      <c r="A2072" s="272"/>
      <c r="B2072" s="273"/>
      <c r="C2072" s="273"/>
      <c r="D2072" s="273"/>
      <c r="E2072" s="273"/>
      <c r="F2072" s="273"/>
      <c r="G2072" s="273"/>
      <c r="H2072" s="273"/>
      <c r="I2072" s="273"/>
      <c r="J2072" s="274"/>
    </row>
    <row r="2073" customFormat="false" ht="38.25" hidden="false" customHeight="true" outlineLevel="0" collapsed="false">
      <c r="A2073" s="275" t="s">
        <v>2723</v>
      </c>
      <c r="B2073" s="276" t="s">
        <v>1689</v>
      </c>
      <c r="C2073" s="277" t="s">
        <v>203</v>
      </c>
      <c r="D2073" s="277" t="s">
        <v>1690</v>
      </c>
      <c r="E2073" s="277" t="s">
        <v>2874</v>
      </c>
      <c r="F2073" s="277"/>
      <c r="G2073" s="278" t="s">
        <v>269</v>
      </c>
      <c r="H2073" s="279" t="n">
        <v>1</v>
      </c>
      <c r="I2073" s="280" t="n">
        <v>12.24</v>
      </c>
      <c r="J2073" s="281" t="n">
        <v>12.24</v>
      </c>
    </row>
    <row r="2074" customFormat="false" ht="25.5" hidden="false" customHeight="true" outlineLevel="0" collapsed="false">
      <c r="A2074" s="282" t="s">
        <v>2769</v>
      </c>
      <c r="B2074" s="283" t="s">
        <v>2889</v>
      </c>
      <c r="C2074" s="284" t="s">
        <v>109</v>
      </c>
      <c r="D2074" s="284" t="s">
        <v>2890</v>
      </c>
      <c r="E2074" s="284" t="s">
        <v>2768</v>
      </c>
      <c r="F2074" s="284"/>
      <c r="G2074" s="285" t="s">
        <v>2798</v>
      </c>
      <c r="H2074" s="286" t="n">
        <v>0.1944</v>
      </c>
      <c r="I2074" s="287" t="n">
        <v>16.75</v>
      </c>
      <c r="J2074" s="288" t="n">
        <v>3.25</v>
      </c>
    </row>
    <row r="2075" customFormat="false" ht="15" hidden="false" customHeight="true" outlineLevel="0" collapsed="false">
      <c r="A2075" s="282" t="s">
        <v>2769</v>
      </c>
      <c r="B2075" s="283" t="s">
        <v>2884</v>
      </c>
      <c r="C2075" s="284" t="s">
        <v>109</v>
      </c>
      <c r="D2075" s="284" t="s">
        <v>2885</v>
      </c>
      <c r="E2075" s="284" t="s">
        <v>2768</v>
      </c>
      <c r="F2075" s="284"/>
      <c r="G2075" s="285" t="s">
        <v>2798</v>
      </c>
      <c r="H2075" s="286" t="n">
        <v>0.1944</v>
      </c>
      <c r="I2075" s="287" t="n">
        <v>21.19</v>
      </c>
      <c r="J2075" s="288" t="n">
        <v>4.11</v>
      </c>
    </row>
    <row r="2076" customFormat="false" ht="38.25" hidden="false" customHeight="true" outlineLevel="0" collapsed="false">
      <c r="A2076" s="259" t="s">
        <v>2725</v>
      </c>
      <c r="B2076" s="260" t="s">
        <v>3410</v>
      </c>
      <c r="C2076" s="261" t="s">
        <v>109</v>
      </c>
      <c r="D2076" s="261" t="s">
        <v>3411</v>
      </c>
      <c r="E2076" s="261" t="s">
        <v>2728</v>
      </c>
      <c r="F2076" s="261"/>
      <c r="G2076" s="262" t="s">
        <v>269</v>
      </c>
      <c r="H2076" s="263" t="n">
        <v>1.05</v>
      </c>
      <c r="I2076" s="264" t="n">
        <v>4.65</v>
      </c>
      <c r="J2076" s="265" t="n">
        <v>4.88</v>
      </c>
    </row>
    <row r="2077" customFormat="false" ht="15" hidden="false" customHeight="false" outlineLevel="0" collapsed="false">
      <c r="A2077" s="266"/>
      <c r="B2077" s="267"/>
      <c r="C2077" s="267"/>
      <c r="D2077" s="267"/>
      <c r="E2077" s="267" t="s">
        <v>2748</v>
      </c>
      <c r="F2077" s="268" t="n">
        <v>4.94</v>
      </c>
      <c r="G2077" s="267" t="s">
        <v>2749</v>
      </c>
      <c r="H2077" s="268" t="n">
        <v>0</v>
      </c>
      <c r="I2077" s="267" t="s">
        <v>2750</v>
      </c>
      <c r="J2077" s="269" t="n">
        <v>4.94</v>
      </c>
    </row>
    <row r="2078" customFormat="false" ht="25.5" hidden="false" customHeight="true" outlineLevel="0" collapsed="false">
      <c r="A2078" s="266"/>
      <c r="B2078" s="267"/>
      <c r="C2078" s="267"/>
      <c r="D2078" s="267"/>
      <c r="E2078" s="267" t="s">
        <v>2751</v>
      </c>
      <c r="F2078" s="268" t="n">
        <v>3.28</v>
      </c>
      <c r="G2078" s="267"/>
      <c r="H2078" s="267" t="s">
        <v>2752</v>
      </c>
      <c r="I2078" s="267"/>
      <c r="J2078" s="269" t="n">
        <v>15.52</v>
      </c>
    </row>
    <row r="2079" customFormat="false" ht="15" hidden="false" customHeight="true" outlineLevel="0" collapsed="false">
      <c r="A2079" s="270" t="s">
        <v>2753</v>
      </c>
      <c r="B2079" s="270"/>
      <c r="C2079" s="270"/>
      <c r="D2079" s="270"/>
      <c r="E2079" s="270"/>
      <c r="F2079" s="270"/>
      <c r="G2079" s="270"/>
      <c r="H2079" s="270"/>
      <c r="I2079" s="270"/>
      <c r="J2079" s="270"/>
    </row>
    <row r="2080" customFormat="false" ht="15.75" hidden="false" customHeight="true" outlineLevel="0" collapsed="false">
      <c r="A2080" s="271" t="s">
        <v>3412</v>
      </c>
      <c r="B2080" s="271"/>
      <c r="C2080" s="271"/>
      <c r="D2080" s="271"/>
      <c r="E2080" s="271"/>
      <c r="F2080" s="271"/>
      <c r="G2080" s="271"/>
      <c r="H2080" s="271"/>
      <c r="I2080" s="271"/>
      <c r="J2080" s="271"/>
    </row>
    <row r="2081" customFormat="false" ht="15.75" hidden="false" customHeight="false" outlineLevel="0" collapsed="false">
      <c r="A2081" s="272"/>
      <c r="B2081" s="273"/>
      <c r="C2081" s="273"/>
      <c r="D2081" s="273"/>
      <c r="E2081" s="273"/>
      <c r="F2081" s="273"/>
      <c r="G2081" s="273"/>
      <c r="H2081" s="273"/>
      <c r="I2081" s="273"/>
      <c r="J2081" s="274"/>
    </row>
    <row r="2082" customFormat="false" ht="51" hidden="false" customHeight="true" outlineLevel="0" collapsed="false">
      <c r="A2082" s="275" t="s">
        <v>2723</v>
      </c>
      <c r="B2082" s="276" t="s">
        <v>1696</v>
      </c>
      <c r="C2082" s="277" t="s">
        <v>203</v>
      </c>
      <c r="D2082" s="277" t="s">
        <v>1697</v>
      </c>
      <c r="E2082" s="277" t="s">
        <v>2874</v>
      </c>
      <c r="F2082" s="277"/>
      <c r="G2082" s="278" t="s">
        <v>168</v>
      </c>
      <c r="H2082" s="279" t="n">
        <v>1</v>
      </c>
      <c r="I2082" s="280" t="n">
        <v>7.78</v>
      </c>
      <c r="J2082" s="281" t="n">
        <v>7.78</v>
      </c>
    </row>
    <row r="2083" customFormat="false" ht="25.5" hidden="false" customHeight="true" outlineLevel="0" collapsed="false">
      <c r="A2083" s="282" t="s">
        <v>2769</v>
      </c>
      <c r="B2083" s="283" t="s">
        <v>2889</v>
      </c>
      <c r="C2083" s="284" t="s">
        <v>109</v>
      </c>
      <c r="D2083" s="284" t="s">
        <v>2890</v>
      </c>
      <c r="E2083" s="284" t="s">
        <v>2768</v>
      </c>
      <c r="F2083" s="284"/>
      <c r="G2083" s="285" t="s">
        <v>2798</v>
      </c>
      <c r="H2083" s="286" t="n">
        <v>0.1827</v>
      </c>
      <c r="I2083" s="287" t="n">
        <v>16.75</v>
      </c>
      <c r="J2083" s="288" t="n">
        <v>3.06</v>
      </c>
    </row>
    <row r="2084" customFormat="false" ht="15" hidden="false" customHeight="true" outlineLevel="0" collapsed="false">
      <c r="A2084" s="282" t="s">
        <v>2769</v>
      </c>
      <c r="B2084" s="283" t="s">
        <v>2884</v>
      </c>
      <c r="C2084" s="284" t="s">
        <v>109</v>
      </c>
      <c r="D2084" s="284" t="s">
        <v>2885</v>
      </c>
      <c r="E2084" s="284" t="s">
        <v>2768</v>
      </c>
      <c r="F2084" s="284"/>
      <c r="G2084" s="285" t="s">
        <v>2798</v>
      </c>
      <c r="H2084" s="286" t="n">
        <v>0.1827</v>
      </c>
      <c r="I2084" s="287" t="n">
        <v>21.19</v>
      </c>
      <c r="J2084" s="288" t="n">
        <v>3.87</v>
      </c>
    </row>
    <row r="2085" customFormat="false" ht="25.5" hidden="false" customHeight="true" outlineLevel="0" collapsed="false">
      <c r="A2085" s="259" t="s">
        <v>2725</v>
      </c>
      <c r="B2085" s="260" t="s">
        <v>3687</v>
      </c>
      <c r="C2085" s="261" t="s">
        <v>109</v>
      </c>
      <c r="D2085" s="261" t="s">
        <v>3688</v>
      </c>
      <c r="E2085" s="261" t="s">
        <v>2728</v>
      </c>
      <c r="F2085" s="261"/>
      <c r="G2085" s="262" t="s">
        <v>168</v>
      </c>
      <c r="H2085" s="263" t="n">
        <v>1</v>
      </c>
      <c r="I2085" s="264" t="n">
        <v>0.85</v>
      </c>
      <c r="J2085" s="265" t="n">
        <v>0.85</v>
      </c>
    </row>
    <row r="2086" customFormat="false" ht="15" hidden="false" customHeight="false" outlineLevel="0" collapsed="false">
      <c r="A2086" s="266"/>
      <c r="B2086" s="267"/>
      <c r="C2086" s="267"/>
      <c r="D2086" s="267"/>
      <c r="E2086" s="267" t="s">
        <v>2748</v>
      </c>
      <c r="F2086" s="268" t="n">
        <v>4.63</v>
      </c>
      <c r="G2086" s="267" t="s">
        <v>2749</v>
      </c>
      <c r="H2086" s="268" t="n">
        <v>0</v>
      </c>
      <c r="I2086" s="267" t="s">
        <v>2750</v>
      </c>
      <c r="J2086" s="269" t="n">
        <v>4.63</v>
      </c>
    </row>
    <row r="2087" customFormat="false" ht="25.5" hidden="false" customHeight="true" outlineLevel="0" collapsed="false">
      <c r="A2087" s="266"/>
      <c r="B2087" s="267"/>
      <c r="C2087" s="267"/>
      <c r="D2087" s="267"/>
      <c r="E2087" s="267" t="s">
        <v>2751</v>
      </c>
      <c r="F2087" s="268" t="n">
        <v>2.08</v>
      </c>
      <c r="G2087" s="267"/>
      <c r="H2087" s="267" t="s">
        <v>2752</v>
      </c>
      <c r="I2087" s="267"/>
      <c r="J2087" s="269" t="n">
        <v>9.86</v>
      </c>
    </row>
    <row r="2088" customFormat="false" ht="15" hidden="false" customHeight="true" outlineLevel="0" collapsed="false">
      <c r="A2088" s="270" t="s">
        <v>2753</v>
      </c>
      <c r="B2088" s="270"/>
      <c r="C2088" s="270"/>
      <c r="D2088" s="270"/>
      <c r="E2088" s="270"/>
      <c r="F2088" s="270"/>
      <c r="G2088" s="270"/>
      <c r="H2088" s="270"/>
      <c r="I2088" s="270"/>
      <c r="J2088" s="270"/>
    </row>
    <row r="2089" customFormat="false" ht="15.75" hidden="false" customHeight="true" outlineLevel="0" collapsed="false">
      <c r="A2089" s="271" t="s">
        <v>3689</v>
      </c>
      <c r="B2089" s="271"/>
      <c r="C2089" s="271"/>
      <c r="D2089" s="271"/>
      <c r="E2089" s="271"/>
      <c r="F2089" s="271"/>
      <c r="G2089" s="271"/>
      <c r="H2089" s="271"/>
      <c r="I2089" s="271"/>
      <c r="J2089" s="271"/>
    </row>
    <row r="2090" customFormat="false" ht="15.75" hidden="false" customHeight="false" outlineLevel="0" collapsed="false">
      <c r="A2090" s="272"/>
      <c r="B2090" s="273"/>
      <c r="C2090" s="273"/>
      <c r="D2090" s="273"/>
      <c r="E2090" s="273"/>
      <c r="F2090" s="273"/>
      <c r="G2090" s="273"/>
      <c r="H2090" s="273"/>
      <c r="I2090" s="273"/>
      <c r="J2090" s="274"/>
    </row>
    <row r="2091" customFormat="false" ht="38.25" hidden="false" customHeight="true" outlineLevel="0" collapsed="false">
      <c r="A2091" s="275" t="s">
        <v>2723</v>
      </c>
      <c r="B2091" s="276" t="s">
        <v>1712</v>
      </c>
      <c r="C2091" s="277" t="s">
        <v>203</v>
      </c>
      <c r="D2091" s="277" t="s">
        <v>1713</v>
      </c>
      <c r="E2091" s="277" t="s">
        <v>2874</v>
      </c>
      <c r="F2091" s="277"/>
      <c r="G2091" s="278" t="s">
        <v>269</v>
      </c>
      <c r="H2091" s="279" t="n">
        <v>1</v>
      </c>
      <c r="I2091" s="280" t="n">
        <v>8.81</v>
      </c>
      <c r="J2091" s="281" t="n">
        <v>8.81</v>
      </c>
    </row>
    <row r="2092" customFormat="false" ht="25.5" hidden="false" customHeight="true" outlineLevel="0" collapsed="false">
      <c r="A2092" s="282" t="s">
        <v>2769</v>
      </c>
      <c r="B2092" s="283" t="s">
        <v>2889</v>
      </c>
      <c r="C2092" s="284" t="s">
        <v>109</v>
      </c>
      <c r="D2092" s="284" t="s">
        <v>2890</v>
      </c>
      <c r="E2092" s="284" t="s">
        <v>2768</v>
      </c>
      <c r="F2092" s="284"/>
      <c r="G2092" s="285" t="s">
        <v>2798</v>
      </c>
      <c r="H2092" s="286" t="n">
        <v>0.13</v>
      </c>
      <c r="I2092" s="287" t="n">
        <v>16.75</v>
      </c>
      <c r="J2092" s="288" t="n">
        <v>2.17</v>
      </c>
    </row>
    <row r="2093" customFormat="false" ht="15" hidden="false" customHeight="true" outlineLevel="0" collapsed="false">
      <c r="A2093" s="282" t="s">
        <v>2769</v>
      </c>
      <c r="B2093" s="283" t="s">
        <v>2884</v>
      </c>
      <c r="C2093" s="284" t="s">
        <v>109</v>
      </c>
      <c r="D2093" s="284" t="s">
        <v>2885</v>
      </c>
      <c r="E2093" s="284" t="s">
        <v>2768</v>
      </c>
      <c r="F2093" s="284"/>
      <c r="G2093" s="285" t="s">
        <v>2798</v>
      </c>
      <c r="H2093" s="286" t="n">
        <v>0.13</v>
      </c>
      <c r="I2093" s="287" t="n">
        <v>21.19</v>
      </c>
      <c r="J2093" s="288" t="n">
        <v>2.75</v>
      </c>
    </row>
    <row r="2094" customFormat="false" ht="25.5" hidden="false" customHeight="true" outlineLevel="0" collapsed="false">
      <c r="A2094" s="259" t="s">
        <v>2725</v>
      </c>
      <c r="B2094" s="260" t="s">
        <v>3690</v>
      </c>
      <c r="C2094" s="261" t="s">
        <v>2730</v>
      </c>
      <c r="D2094" s="261" t="s">
        <v>3691</v>
      </c>
      <c r="E2094" s="261" t="s">
        <v>2728</v>
      </c>
      <c r="F2094" s="261"/>
      <c r="G2094" s="262" t="s">
        <v>2930</v>
      </c>
      <c r="H2094" s="263" t="n">
        <v>1.02</v>
      </c>
      <c r="I2094" s="264" t="n">
        <v>3.82</v>
      </c>
      <c r="J2094" s="265" t="n">
        <v>3.89</v>
      </c>
    </row>
    <row r="2095" customFormat="false" ht="15" hidden="false" customHeight="false" outlineLevel="0" collapsed="false">
      <c r="A2095" s="266"/>
      <c r="B2095" s="267"/>
      <c r="C2095" s="267"/>
      <c r="D2095" s="267"/>
      <c r="E2095" s="267" t="s">
        <v>2748</v>
      </c>
      <c r="F2095" s="268" t="n">
        <v>3.3</v>
      </c>
      <c r="G2095" s="267" t="s">
        <v>2749</v>
      </c>
      <c r="H2095" s="268" t="n">
        <v>0</v>
      </c>
      <c r="I2095" s="267" t="s">
        <v>2750</v>
      </c>
      <c r="J2095" s="269" t="n">
        <v>3.3</v>
      </c>
    </row>
    <row r="2096" customFormat="false" ht="25.5" hidden="false" customHeight="true" outlineLevel="0" collapsed="false">
      <c r="A2096" s="266"/>
      <c r="B2096" s="267"/>
      <c r="C2096" s="267"/>
      <c r="D2096" s="267"/>
      <c r="E2096" s="267" t="s">
        <v>2751</v>
      </c>
      <c r="F2096" s="268" t="n">
        <v>2.36</v>
      </c>
      <c r="G2096" s="267"/>
      <c r="H2096" s="267" t="s">
        <v>2752</v>
      </c>
      <c r="I2096" s="267"/>
      <c r="J2096" s="269" t="n">
        <v>11.17</v>
      </c>
    </row>
    <row r="2097" customFormat="false" ht="15" hidden="false" customHeight="true" outlineLevel="0" collapsed="false">
      <c r="A2097" s="270" t="s">
        <v>2753</v>
      </c>
      <c r="B2097" s="270"/>
      <c r="C2097" s="270"/>
      <c r="D2097" s="270"/>
      <c r="E2097" s="270"/>
      <c r="F2097" s="270"/>
      <c r="G2097" s="270"/>
      <c r="H2097" s="270"/>
      <c r="I2097" s="270"/>
      <c r="J2097" s="270"/>
    </row>
    <row r="2098" customFormat="false" ht="15.75" hidden="false" customHeight="true" outlineLevel="0" collapsed="false">
      <c r="A2098" s="271" t="s">
        <v>3692</v>
      </c>
      <c r="B2098" s="271"/>
      <c r="C2098" s="271"/>
      <c r="D2098" s="271"/>
      <c r="E2098" s="271"/>
      <c r="F2098" s="271"/>
      <c r="G2098" s="271"/>
      <c r="H2098" s="271"/>
      <c r="I2098" s="271"/>
      <c r="J2098" s="271"/>
    </row>
    <row r="2099" customFormat="false" ht="15.75" hidden="false" customHeight="false" outlineLevel="0" collapsed="false">
      <c r="A2099" s="272"/>
      <c r="B2099" s="273"/>
      <c r="C2099" s="273"/>
      <c r="D2099" s="273"/>
      <c r="E2099" s="273"/>
      <c r="F2099" s="273"/>
      <c r="G2099" s="273"/>
      <c r="H2099" s="273"/>
      <c r="I2099" s="273"/>
      <c r="J2099" s="274"/>
    </row>
    <row r="2100" customFormat="false" ht="51" hidden="false" customHeight="true" outlineLevel="0" collapsed="false">
      <c r="A2100" s="275" t="s">
        <v>2723</v>
      </c>
      <c r="B2100" s="276" t="s">
        <v>1719</v>
      </c>
      <c r="C2100" s="277" t="s">
        <v>203</v>
      </c>
      <c r="D2100" s="277" t="s">
        <v>1720</v>
      </c>
      <c r="E2100" s="277" t="s">
        <v>2874</v>
      </c>
      <c r="F2100" s="277"/>
      <c r="G2100" s="278" t="s">
        <v>168</v>
      </c>
      <c r="H2100" s="279" t="n">
        <v>1</v>
      </c>
      <c r="I2100" s="280" t="n">
        <v>23.26</v>
      </c>
      <c r="J2100" s="281" t="n">
        <v>23.26</v>
      </c>
    </row>
    <row r="2101" customFormat="false" ht="25.5" hidden="false" customHeight="true" outlineLevel="0" collapsed="false">
      <c r="A2101" s="282" t="s">
        <v>2769</v>
      </c>
      <c r="B2101" s="283" t="s">
        <v>2889</v>
      </c>
      <c r="C2101" s="284" t="s">
        <v>109</v>
      </c>
      <c r="D2101" s="284" t="s">
        <v>2890</v>
      </c>
      <c r="E2101" s="284" t="s">
        <v>2768</v>
      </c>
      <c r="F2101" s="284"/>
      <c r="G2101" s="285" t="s">
        <v>2798</v>
      </c>
      <c r="H2101" s="286" t="n">
        <v>0.3434</v>
      </c>
      <c r="I2101" s="287" t="n">
        <v>16.75</v>
      </c>
      <c r="J2101" s="288" t="n">
        <v>5.75</v>
      </c>
    </row>
    <row r="2102" customFormat="false" ht="15" hidden="false" customHeight="true" outlineLevel="0" collapsed="false">
      <c r="A2102" s="282" t="s">
        <v>2769</v>
      </c>
      <c r="B2102" s="283" t="s">
        <v>2884</v>
      </c>
      <c r="C2102" s="284" t="s">
        <v>109</v>
      </c>
      <c r="D2102" s="284" t="s">
        <v>2885</v>
      </c>
      <c r="E2102" s="284" t="s">
        <v>2768</v>
      </c>
      <c r="F2102" s="284"/>
      <c r="G2102" s="285" t="s">
        <v>2798</v>
      </c>
      <c r="H2102" s="286" t="n">
        <v>0.3434</v>
      </c>
      <c r="I2102" s="287" t="n">
        <v>21.19</v>
      </c>
      <c r="J2102" s="288" t="n">
        <v>7.27</v>
      </c>
    </row>
    <row r="2103" customFormat="false" ht="25.5" hidden="false" customHeight="true" outlineLevel="0" collapsed="false">
      <c r="A2103" s="259" t="s">
        <v>2725</v>
      </c>
      <c r="B2103" s="260" t="s">
        <v>3693</v>
      </c>
      <c r="C2103" s="261" t="s">
        <v>109</v>
      </c>
      <c r="D2103" s="261" t="s">
        <v>3694</v>
      </c>
      <c r="E2103" s="261" t="s">
        <v>2728</v>
      </c>
      <c r="F2103" s="261"/>
      <c r="G2103" s="262" t="s">
        <v>168</v>
      </c>
      <c r="H2103" s="263" t="n">
        <v>1</v>
      </c>
      <c r="I2103" s="264" t="n">
        <v>10</v>
      </c>
      <c r="J2103" s="265" t="n">
        <v>10</v>
      </c>
    </row>
    <row r="2104" customFormat="false" ht="38.25" hidden="false" customHeight="true" outlineLevel="0" collapsed="false">
      <c r="A2104" s="259" t="s">
        <v>2725</v>
      </c>
      <c r="B2104" s="260" t="s">
        <v>3484</v>
      </c>
      <c r="C2104" s="261" t="s">
        <v>109</v>
      </c>
      <c r="D2104" s="261" t="s">
        <v>3485</v>
      </c>
      <c r="E2104" s="261" t="s">
        <v>2728</v>
      </c>
      <c r="F2104" s="261"/>
      <c r="G2104" s="262" t="s">
        <v>168</v>
      </c>
      <c r="H2104" s="263" t="n">
        <v>2</v>
      </c>
      <c r="I2104" s="264" t="n">
        <v>0.12</v>
      </c>
      <c r="J2104" s="265" t="n">
        <v>0.24</v>
      </c>
    </row>
    <row r="2105" customFormat="false" ht="15" hidden="false" customHeight="false" outlineLevel="0" collapsed="false">
      <c r="A2105" s="266"/>
      <c r="B2105" s="267"/>
      <c r="C2105" s="267"/>
      <c r="D2105" s="267"/>
      <c r="E2105" s="267" t="s">
        <v>2748</v>
      </c>
      <c r="F2105" s="268" t="n">
        <v>8.73</v>
      </c>
      <c r="G2105" s="267" t="s">
        <v>2749</v>
      </c>
      <c r="H2105" s="268" t="n">
        <v>0</v>
      </c>
      <c r="I2105" s="267" t="s">
        <v>2750</v>
      </c>
      <c r="J2105" s="269" t="n">
        <v>8.73</v>
      </c>
    </row>
    <row r="2106" customFormat="false" ht="25.5" hidden="false" customHeight="true" outlineLevel="0" collapsed="false">
      <c r="A2106" s="266"/>
      <c r="B2106" s="267"/>
      <c r="C2106" s="267"/>
      <c r="D2106" s="267"/>
      <c r="E2106" s="267" t="s">
        <v>2751</v>
      </c>
      <c r="F2106" s="268" t="n">
        <v>6.24</v>
      </c>
      <c r="G2106" s="267"/>
      <c r="H2106" s="267" t="s">
        <v>2752</v>
      </c>
      <c r="I2106" s="267"/>
      <c r="J2106" s="269" t="n">
        <v>29.5</v>
      </c>
    </row>
    <row r="2107" customFormat="false" ht="15" hidden="false" customHeight="true" outlineLevel="0" collapsed="false">
      <c r="A2107" s="270" t="s">
        <v>2753</v>
      </c>
      <c r="B2107" s="270"/>
      <c r="C2107" s="270"/>
      <c r="D2107" s="270"/>
      <c r="E2107" s="270"/>
      <c r="F2107" s="270"/>
      <c r="G2107" s="270"/>
      <c r="H2107" s="270"/>
      <c r="I2107" s="270"/>
      <c r="J2107" s="270"/>
    </row>
    <row r="2108" customFormat="false" ht="15.75" hidden="false" customHeight="true" outlineLevel="0" collapsed="false">
      <c r="A2108" s="271" t="s">
        <v>3695</v>
      </c>
      <c r="B2108" s="271"/>
      <c r="C2108" s="271"/>
      <c r="D2108" s="271"/>
      <c r="E2108" s="271"/>
      <c r="F2108" s="271"/>
      <c r="G2108" s="271"/>
      <c r="H2108" s="271"/>
      <c r="I2108" s="271"/>
      <c r="J2108" s="271"/>
    </row>
    <row r="2109" customFormat="false" ht="15.75" hidden="false" customHeight="false" outlineLevel="0" collapsed="false">
      <c r="A2109" s="272"/>
      <c r="B2109" s="273"/>
      <c r="C2109" s="273"/>
      <c r="D2109" s="273"/>
      <c r="E2109" s="273"/>
      <c r="F2109" s="273"/>
      <c r="G2109" s="273"/>
      <c r="H2109" s="273"/>
      <c r="I2109" s="273"/>
      <c r="J2109" s="274"/>
    </row>
    <row r="2110" customFormat="false" ht="38.25" hidden="false" customHeight="true" outlineLevel="0" collapsed="false">
      <c r="A2110" s="275" t="s">
        <v>2723</v>
      </c>
      <c r="B2110" s="276" t="s">
        <v>1773</v>
      </c>
      <c r="C2110" s="277" t="s">
        <v>203</v>
      </c>
      <c r="D2110" s="277" t="s">
        <v>1774</v>
      </c>
      <c r="E2110" s="277" t="s">
        <v>2806</v>
      </c>
      <c r="F2110" s="277"/>
      <c r="G2110" s="278" t="s">
        <v>269</v>
      </c>
      <c r="H2110" s="279" t="n">
        <v>1</v>
      </c>
      <c r="I2110" s="280" t="n">
        <v>14.41</v>
      </c>
      <c r="J2110" s="281" t="n">
        <v>14.41</v>
      </c>
    </row>
    <row r="2111" customFormat="false" ht="25.5" hidden="false" customHeight="true" outlineLevel="0" collapsed="false">
      <c r="A2111" s="282" t="s">
        <v>2769</v>
      </c>
      <c r="B2111" s="283" t="s">
        <v>2807</v>
      </c>
      <c r="C2111" s="284" t="s">
        <v>109</v>
      </c>
      <c r="D2111" s="284" t="s">
        <v>2808</v>
      </c>
      <c r="E2111" s="284" t="s">
        <v>2768</v>
      </c>
      <c r="F2111" s="284"/>
      <c r="G2111" s="285" t="s">
        <v>2798</v>
      </c>
      <c r="H2111" s="286" t="n">
        <v>0.155</v>
      </c>
      <c r="I2111" s="287" t="n">
        <v>16.28</v>
      </c>
      <c r="J2111" s="288" t="n">
        <v>2.52</v>
      </c>
    </row>
    <row r="2112" customFormat="false" ht="25.5" hidden="false" customHeight="true" outlineLevel="0" collapsed="false">
      <c r="A2112" s="282" t="s">
        <v>2769</v>
      </c>
      <c r="B2112" s="283" t="s">
        <v>2809</v>
      </c>
      <c r="C2112" s="284" t="s">
        <v>109</v>
      </c>
      <c r="D2112" s="284" t="s">
        <v>2810</v>
      </c>
      <c r="E2112" s="284" t="s">
        <v>2768</v>
      </c>
      <c r="F2112" s="284"/>
      <c r="G2112" s="285" t="s">
        <v>2798</v>
      </c>
      <c r="H2112" s="286" t="n">
        <v>0.155</v>
      </c>
      <c r="I2112" s="287" t="n">
        <v>20.59</v>
      </c>
      <c r="J2112" s="288" t="n">
        <v>3.19</v>
      </c>
    </row>
    <row r="2113" customFormat="false" ht="15" hidden="false" customHeight="true" outlineLevel="0" collapsed="false">
      <c r="A2113" s="259" t="s">
        <v>2725</v>
      </c>
      <c r="B2113" s="260" t="s">
        <v>3696</v>
      </c>
      <c r="C2113" s="261" t="s">
        <v>109</v>
      </c>
      <c r="D2113" s="261" t="s">
        <v>3697</v>
      </c>
      <c r="E2113" s="261" t="s">
        <v>2728</v>
      </c>
      <c r="F2113" s="261"/>
      <c r="G2113" s="262" t="s">
        <v>168</v>
      </c>
      <c r="H2113" s="263" t="n">
        <v>0.052</v>
      </c>
      <c r="I2113" s="264" t="n">
        <v>1.5</v>
      </c>
      <c r="J2113" s="265" t="n">
        <v>0.07</v>
      </c>
    </row>
    <row r="2114" customFormat="false" ht="25.5" hidden="false" customHeight="true" outlineLevel="0" collapsed="false">
      <c r="A2114" s="259" t="s">
        <v>2725</v>
      </c>
      <c r="B2114" s="260" t="s">
        <v>3698</v>
      </c>
      <c r="C2114" s="261" t="s">
        <v>109</v>
      </c>
      <c r="D2114" s="261" t="s">
        <v>3699</v>
      </c>
      <c r="E2114" s="261" t="s">
        <v>2728</v>
      </c>
      <c r="F2114" s="261"/>
      <c r="G2114" s="262" t="s">
        <v>269</v>
      </c>
      <c r="H2114" s="263" t="n">
        <v>1.061</v>
      </c>
      <c r="I2114" s="264" t="n">
        <v>8.14</v>
      </c>
      <c r="J2114" s="265" t="n">
        <v>8.63</v>
      </c>
    </row>
    <row r="2115" customFormat="false" ht="15" hidden="false" customHeight="false" outlineLevel="0" collapsed="false">
      <c r="A2115" s="266"/>
      <c r="B2115" s="267"/>
      <c r="C2115" s="267"/>
      <c r="D2115" s="267"/>
      <c r="E2115" s="267" t="s">
        <v>2748</v>
      </c>
      <c r="F2115" s="268" t="n">
        <v>3.89</v>
      </c>
      <c r="G2115" s="267" t="s">
        <v>2749</v>
      </c>
      <c r="H2115" s="268" t="n">
        <v>0</v>
      </c>
      <c r="I2115" s="267" t="s">
        <v>2750</v>
      </c>
      <c r="J2115" s="269" t="n">
        <v>3.89</v>
      </c>
    </row>
    <row r="2116" customFormat="false" ht="25.5" hidden="false" customHeight="true" outlineLevel="0" collapsed="false">
      <c r="A2116" s="266"/>
      <c r="B2116" s="267"/>
      <c r="C2116" s="267"/>
      <c r="D2116" s="267"/>
      <c r="E2116" s="267" t="s">
        <v>2751</v>
      </c>
      <c r="F2116" s="268" t="n">
        <v>3.87</v>
      </c>
      <c r="G2116" s="267"/>
      <c r="H2116" s="267" t="s">
        <v>2752</v>
      </c>
      <c r="I2116" s="267"/>
      <c r="J2116" s="269" t="n">
        <v>18.28</v>
      </c>
    </row>
    <row r="2117" customFormat="false" ht="15" hidden="false" customHeight="true" outlineLevel="0" collapsed="false">
      <c r="A2117" s="270" t="s">
        <v>2753</v>
      </c>
      <c r="B2117" s="270"/>
      <c r="C2117" s="270"/>
      <c r="D2117" s="270"/>
      <c r="E2117" s="270"/>
      <c r="F2117" s="270"/>
      <c r="G2117" s="270"/>
      <c r="H2117" s="270"/>
      <c r="I2117" s="270"/>
      <c r="J2117" s="270"/>
    </row>
    <row r="2118" customFormat="false" ht="15.75" hidden="false" customHeight="true" outlineLevel="0" collapsed="false">
      <c r="A2118" s="271" t="s">
        <v>3700</v>
      </c>
      <c r="B2118" s="271"/>
      <c r="C2118" s="271"/>
      <c r="D2118" s="271"/>
      <c r="E2118" s="271"/>
      <c r="F2118" s="271"/>
      <c r="G2118" s="271"/>
      <c r="H2118" s="271"/>
      <c r="I2118" s="271"/>
      <c r="J2118" s="271"/>
    </row>
    <row r="2119" customFormat="false" ht="15.75" hidden="false" customHeight="false" outlineLevel="0" collapsed="false">
      <c r="A2119" s="272"/>
      <c r="B2119" s="273"/>
      <c r="C2119" s="273"/>
      <c r="D2119" s="273"/>
      <c r="E2119" s="273"/>
      <c r="F2119" s="273"/>
      <c r="G2119" s="273"/>
      <c r="H2119" s="273"/>
      <c r="I2119" s="273"/>
      <c r="J2119" s="274"/>
    </row>
    <row r="2120" customFormat="false" ht="38.25" hidden="false" customHeight="true" outlineLevel="0" collapsed="false">
      <c r="A2120" s="275" t="s">
        <v>2723</v>
      </c>
      <c r="B2120" s="276" t="s">
        <v>1776</v>
      </c>
      <c r="C2120" s="277" t="s">
        <v>203</v>
      </c>
      <c r="D2120" s="277" t="s">
        <v>1777</v>
      </c>
      <c r="E2120" s="277" t="s">
        <v>2806</v>
      </c>
      <c r="F2120" s="277"/>
      <c r="G2120" s="278" t="s">
        <v>269</v>
      </c>
      <c r="H2120" s="279" t="n">
        <v>1</v>
      </c>
      <c r="I2120" s="280" t="n">
        <v>16.44</v>
      </c>
      <c r="J2120" s="281" t="n">
        <v>16.44</v>
      </c>
    </row>
    <row r="2121" customFormat="false" ht="25.5" hidden="false" customHeight="true" outlineLevel="0" collapsed="false">
      <c r="A2121" s="282" t="s">
        <v>2769</v>
      </c>
      <c r="B2121" s="283" t="s">
        <v>2807</v>
      </c>
      <c r="C2121" s="284" t="s">
        <v>109</v>
      </c>
      <c r="D2121" s="284" t="s">
        <v>2808</v>
      </c>
      <c r="E2121" s="284" t="s">
        <v>2768</v>
      </c>
      <c r="F2121" s="284"/>
      <c r="G2121" s="285" t="s">
        <v>2798</v>
      </c>
      <c r="H2121" s="286" t="n">
        <v>0.176</v>
      </c>
      <c r="I2121" s="287" t="n">
        <v>16.28</v>
      </c>
      <c r="J2121" s="288" t="n">
        <v>2.86</v>
      </c>
    </row>
    <row r="2122" customFormat="false" ht="25.5" hidden="false" customHeight="true" outlineLevel="0" collapsed="false">
      <c r="A2122" s="282" t="s">
        <v>2769</v>
      </c>
      <c r="B2122" s="283" t="s">
        <v>2809</v>
      </c>
      <c r="C2122" s="284" t="s">
        <v>109</v>
      </c>
      <c r="D2122" s="284" t="s">
        <v>2810</v>
      </c>
      <c r="E2122" s="284" t="s">
        <v>2768</v>
      </c>
      <c r="F2122" s="284"/>
      <c r="G2122" s="285" t="s">
        <v>2798</v>
      </c>
      <c r="H2122" s="286" t="n">
        <v>0.176</v>
      </c>
      <c r="I2122" s="287" t="n">
        <v>20.59</v>
      </c>
      <c r="J2122" s="288" t="n">
        <v>3.62</v>
      </c>
    </row>
    <row r="2123" customFormat="false" ht="15" hidden="false" customHeight="true" outlineLevel="0" collapsed="false">
      <c r="A2123" s="259" t="s">
        <v>2725</v>
      </c>
      <c r="B2123" s="260" t="s">
        <v>3696</v>
      </c>
      <c r="C2123" s="261" t="s">
        <v>109</v>
      </c>
      <c r="D2123" s="261" t="s">
        <v>3697</v>
      </c>
      <c r="E2123" s="261" t="s">
        <v>2728</v>
      </c>
      <c r="F2123" s="261"/>
      <c r="G2123" s="262" t="s">
        <v>168</v>
      </c>
      <c r="H2123" s="263" t="n">
        <v>0.059</v>
      </c>
      <c r="I2123" s="264" t="n">
        <v>1.5</v>
      </c>
      <c r="J2123" s="265" t="n">
        <v>0.08</v>
      </c>
    </row>
    <row r="2124" customFormat="false" ht="25.5" hidden="false" customHeight="true" outlineLevel="0" collapsed="false">
      <c r="A2124" s="259" t="s">
        <v>2725</v>
      </c>
      <c r="B2124" s="260" t="s">
        <v>3701</v>
      </c>
      <c r="C2124" s="261" t="s">
        <v>109</v>
      </c>
      <c r="D2124" s="261" t="s">
        <v>3702</v>
      </c>
      <c r="E2124" s="261" t="s">
        <v>2728</v>
      </c>
      <c r="F2124" s="261"/>
      <c r="G2124" s="262" t="s">
        <v>269</v>
      </c>
      <c r="H2124" s="263" t="n">
        <v>1.061</v>
      </c>
      <c r="I2124" s="264" t="n">
        <v>9.32</v>
      </c>
      <c r="J2124" s="265" t="n">
        <v>9.88</v>
      </c>
    </row>
    <row r="2125" customFormat="false" ht="15" hidden="false" customHeight="false" outlineLevel="0" collapsed="false">
      <c r="A2125" s="266"/>
      <c r="B2125" s="267"/>
      <c r="C2125" s="267"/>
      <c r="D2125" s="267"/>
      <c r="E2125" s="267" t="s">
        <v>2748</v>
      </c>
      <c r="F2125" s="268" t="n">
        <v>4.42</v>
      </c>
      <c r="G2125" s="267" t="s">
        <v>2749</v>
      </c>
      <c r="H2125" s="268" t="n">
        <v>0</v>
      </c>
      <c r="I2125" s="267" t="s">
        <v>2750</v>
      </c>
      <c r="J2125" s="269" t="n">
        <v>4.42</v>
      </c>
    </row>
    <row r="2126" customFormat="false" ht="25.5" hidden="false" customHeight="true" outlineLevel="0" collapsed="false">
      <c r="A2126" s="266"/>
      <c r="B2126" s="267"/>
      <c r="C2126" s="267"/>
      <c r="D2126" s="267"/>
      <c r="E2126" s="267" t="s">
        <v>2751</v>
      </c>
      <c r="F2126" s="268" t="n">
        <v>4.41</v>
      </c>
      <c r="G2126" s="267"/>
      <c r="H2126" s="267" t="s">
        <v>2752</v>
      </c>
      <c r="I2126" s="267"/>
      <c r="J2126" s="269" t="n">
        <v>20.85</v>
      </c>
    </row>
    <row r="2127" customFormat="false" ht="15" hidden="false" customHeight="true" outlineLevel="0" collapsed="false">
      <c r="A2127" s="270" t="s">
        <v>2753</v>
      </c>
      <c r="B2127" s="270"/>
      <c r="C2127" s="270"/>
      <c r="D2127" s="270"/>
      <c r="E2127" s="270"/>
      <c r="F2127" s="270"/>
      <c r="G2127" s="270"/>
      <c r="H2127" s="270"/>
      <c r="I2127" s="270"/>
      <c r="J2127" s="270"/>
    </row>
    <row r="2128" customFormat="false" ht="15.75" hidden="false" customHeight="true" outlineLevel="0" collapsed="false">
      <c r="A2128" s="271" t="s">
        <v>3700</v>
      </c>
      <c r="B2128" s="271"/>
      <c r="C2128" s="271"/>
      <c r="D2128" s="271"/>
      <c r="E2128" s="271"/>
      <c r="F2128" s="271"/>
      <c r="G2128" s="271"/>
      <c r="H2128" s="271"/>
      <c r="I2128" s="271"/>
      <c r="J2128" s="271"/>
    </row>
    <row r="2129" customFormat="false" ht="15.75" hidden="false" customHeight="false" outlineLevel="0" collapsed="false">
      <c r="A2129" s="272"/>
      <c r="B2129" s="273"/>
      <c r="C2129" s="273"/>
      <c r="D2129" s="273"/>
      <c r="E2129" s="273"/>
      <c r="F2129" s="273"/>
      <c r="G2129" s="273"/>
      <c r="H2129" s="273"/>
      <c r="I2129" s="273"/>
      <c r="J2129" s="274"/>
    </row>
    <row r="2130" customFormat="false" ht="38.25" hidden="false" customHeight="true" outlineLevel="0" collapsed="false">
      <c r="A2130" s="275" t="s">
        <v>2723</v>
      </c>
      <c r="B2130" s="276" t="s">
        <v>1818</v>
      </c>
      <c r="C2130" s="277" t="s">
        <v>203</v>
      </c>
      <c r="D2130" s="277" t="s">
        <v>1819</v>
      </c>
      <c r="E2130" s="277" t="s">
        <v>2806</v>
      </c>
      <c r="F2130" s="277"/>
      <c r="G2130" s="278" t="s">
        <v>168</v>
      </c>
      <c r="H2130" s="279" t="n">
        <v>1</v>
      </c>
      <c r="I2130" s="280" t="n">
        <v>14.06</v>
      </c>
      <c r="J2130" s="281" t="n">
        <v>14.06</v>
      </c>
    </row>
    <row r="2131" customFormat="false" ht="25.5" hidden="false" customHeight="true" outlineLevel="0" collapsed="false">
      <c r="A2131" s="282" t="s">
        <v>2769</v>
      </c>
      <c r="B2131" s="283" t="s">
        <v>2807</v>
      </c>
      <c r="C2131" s="284" t="s">
        <v>109</v>
      </c>
      <c r="D2131" s="284" t="s">
        <v>2808</v>
      </c>
      <c r="E2131" s="284" t="s">
        <v>2768</v>
      </c>
      <c r="F2131" s="284"/>
      <c r="G2131" s="285" t="s">
        <v>2798</v>
      </c>
      <c r="H2131" s="286" t="n">
        <v>0.166</v>
      </c>
      <c r="I2131" s="287" t="n">
        <v>16.28</v>
      </c>
      <c r="J2131" s="288" t="n">
        <v>2.7</v>
      </c>
    </row>
    <row r="2132" customFormat="false" ht="25.5" hidden="false" customHeight="true" outlineLevel="0" collapsed="false">
      <c r="A2132" s="282" t="s">
        <v>2769</v>
      </c>
      <c r="B2132" s="283" t="s">
        <v>2809</v>
      </c>
      <c r="C2132" s="284" t="s">
        <v>109</v>
      </c>
      <c r="D2132" s="284" t="s">
        <v>2810</v>
      </c>
      <c r="E2132" s="284" t="s">
        <v>2768</v>
      </c>
      <c r="F2132" s="284"/>
      <c r="G2132" s="285" t="s">
        <v>2798</v>
      </c>
      <c r="H2132" s="286" t="n">
        <v>0.166</v>
      </c>
      <c r="I2132" s="287" t="n">
        <v>20.59</v>
      </c>
      <c r="J2132" s="288" t="n">
        <v>3.41</v>
      </c>
    </row>
    <row r="2133" customFormat="false" ht="15" hidden="false" customHeight="true" outlineLevel="0" collapsed="false">
      <c r="A2133" s="259" t="s">
        <v>2725</v>
      </c>
      <c r="B2133" s="260" t="s">
        <v>3703</v>
      </c>
      <c r="C2133" s="261" t="s">
        <v>109</v>
      </c>
      <c r="D2133" s="261" t="s">
        <v>3704</v>
      </c>
      <c r="E2133" s="261" t="s">
        <v>2728</v>
      </c>
      <c r="F2133" s="261"/>
      <c r="G2133" s="262" t="s">
        <v>168</v>
      </c>
      <c r="H2133" s="263" t="n">
        <v>0.017</v>
      </c>
      <c r="I2133" s="264" t="n">
        <v>50.04</v>
      </c>
      <c r="J2133" s="265" t="n">
        <v>0.85</v>
      </c>
    </row>
    <row r="2134" customFormat="false" ht="25.5" hidden="false" customHeight="true" outlineLevel="0" collapsed="false">
      <c r="A2134" s="259" t="s">
        <v>2725</v>
      </c>
      <c r="B2134" s="260" t="s">
        <v>3705</v>
      </c>
      <c r="C2134" s="261" t="s">
        <v>109</v>
      </c>
      <c r="D2134" s="261" t="s">
        <v>3706</v>
      </c>
      <c r="E2134" s="261" t="s">
        <v>2728</v>
      </c>
      <c r="F2134" s="261"/>
      <c r="G2134" s="262" t="s">
        <v>168</v>
      </c>
      <c r="H2134" s="263" t="n">
        <v>0.022</v>
      </c>
      <c r="I2134" s="264" t="n">
        <v>43.46</v>
      </c>
      <c r="J2134" s="265" t="n">
        <v>0.95</v>
      </c>
    </row>
    <row r="2135" customFormat="false" ht="15" hidden="false" customHeight="true" outlineLevel="0" collapsed="false">
      <c r="A2135" s="259" t="s">
        <v>2725</v>
      </c>
      <c r="B2135" s="260" t="s">
        <v>3696</v>
      </c>
      <c r="C2135" s="261" t="s">
        <v>109</v>
      </c>
      <c r="D2135" s="261" t="s">
        <v>3697</v>
      </c>
      <c r="E2135" s="261" t="s">
        <v>2728</v>
      </c>
      <c r="F2135" s="261"/>
      <c r="G2135" s="262" t="s">
        <v>168</v>
      </c>
      <c r="H2135" s="263" t="n">
        <v>0.061</v>
      </c>
      <c r="I2135" s="264" t="n">
        <v>1.5</v>
      </c>
      <c r="J2135" s="265" t="n">
        <v>0.09</v>
      </c>
    </row>
    <row r="2136" customFormat="false" ht="25.5" hidden="false" customHeight="true" outlineLevel="0" collapsed="false">
      <c r="A2136" s="259" t="s">
        <v>2725</v>
      </c>
      <c r="B2136" s="260" t="s">
        <v>3707</v>
      </c>
      <c r="C2136" s="261" t="s">
        <v>109</v>
      </c>
      <c r="D2136" s="261" t="s">
        <v>3708</v>
      </c>
      <c r="E2136" s="261" t="s">
        <v>2728</v>
      </c>
      <c r="F2136" s="261"/>
      <c r="G2136" s="262" t="s">
        <v>168</v>
      </c>
      <c r="H2136" s="263" t="n">
        <v>1</v>
      </c>
      <c r="I2136" s="264" t="n">
        <v>6.06</v>
      </c>
      <c r="J2136" s="265" t="n">
        <v>6.06</v>
      </c>
    </row>
    <row r="2137" customFormat="false" ht="15" hidden="false" customHeight="false" outlineLevel="0" collapsed="false">
      <c r="A2137" s="266"/>
      <c r="B2137" s="267"/>
      <c r="C2137" s="267"/>
      <c r="D2137" s="267"/>
      <c r="E2137" s="267" t="s">
        <v>2748</v>
      </c>
      <c r="F2137" s="268" t="n">
        <v>4.17</v>
      </c>
      <c r="G2137" s="267" t="s">
        <v>2749</v>
      </c>
      <c r="H2137" s="268" t="n">
        <v>0</v>
      </c>
      <c r="I2137" s="267" t="s">
        <v>2750</v>
      </c>
      <c r="J2137" s="269" t="n">
        <v>4.17</v>
      </c>
    </row>
    <row r="2138" customFormat="false" ht="25.5" hidden="false" customHeight="true" outlineLevel="0" collapsed="false">
      <c r="A2138" s="266"/>
      <c r="B2138" s="267"/>
      <c r="C2138" s="267"/>
      <c r="D2138" s="267"/>
      <c r="E2138" s="267" t="s">
        <v>2751</v>
      </c>
      <c r="F2138" s="268" t="n">
        <v>3.77</v>
      </c>
      <c r="G2138" s="267"/>
      <c r="H2138" s="267" t="s">
        <v>2752</v>
      </c>
      <c r="I2138" s="267"/>
      <c r="J2138" s="269" t="n">
        <v>17.83</v>
      </c>
    </row>
    <row r="2139" customFormat="false" ht="15" hidden="false" customHeight="true" outlineLevel="0" collapsed="false">
      <c r="A2139" s="270" t="s">
        <v>2753</v>
      </c>
      <c r="B2139" s="270"/>
      <c r="C2139" s="270"/>
      <c r="D2139" s="270"/>
      <c r="E2139" s="270"/>
      <c r="F2139" s="270"/>
      <c r="G2139" s="270"/>
      <c r="H2139" s="270"/>
      <c r="I2139" s="270"/>
      <c r="J2139" s="270"/>
    </row>
    <row r="2140" customFormat="false" ht="15.75" hidden="false" customHeight="true" outlineLevel="0" collapsed="false">
      <c r="A2140" s="271" t="s">
        <v>3709</v>
      </c>
      <c r="B2140" s="271"/>
      <c r="C2140" s="271"/>
      <c r="D2140" s="271"/>
      <c r="E2140" s="271"/>
      <c r="F2140" s="271"/>
      <c r="G2140" s="271"/>
      <c r="H2140" s="271"/>
      <c r="I2140" s="271"/>
      <c r="J2140" s="271"/>
    </row>
    <row r="2141" customFormat="false" ht="15.75" hidden="false" customHeight="false" outlineLevel="0" collapsed="false">
      <c r="A2141" s="272"/>
      <c r="B2141" s="273"/>
      <c r="C2141" s="273"/>
      <c r="D2141" s="273"/>
      <c r="E2141" s="273"/>
      <c r="F2141" s="273"/>
      <c r="G2141" s="273"/>
      <c r="H2141" s="273"/>
      <c r="I2141" s="273"/>
      <c r="J2141" s="274"/>
    </row>
    <row r="2142" customFormat="false" ht="38.25" hidden="false" customHeight="true" outlineLevel="0" collapsed="false">
      <c r="A2142" s="275" t="s">
        <v>2723</v>
      </c>
      <c r="B2142" s="276" t="s">
        <v>1821</v>
      </c>
      <c r="C2142" s="277" t="s">
        <v>203</v>
      </c>
      <c r="D2142" s="277" t="s">
        <v>1822</v>
      </c>
      <c r="E2142" s="277" t="s">
        <v>2806</v>
      </c>
      <c r="F2142" s="277"/>
      <c r="G2142" s="278" t="s">
        <v>168</v>
      </c>
      <c r="H2142" s="279" t="n">
        <v>1</v>
      </c>
      <c r="I2142" s="280" t="n">
        <v>16</v>
      </c>
      <c r="J2142" s="281" t="n">
        <v>16</v>
      </c>
    </row>
    <row r="2143" customFormat="false" ht="25.5" hidden="false" customHeight="true" outlineLevel="0" collapsed="false">
      <c r="A2143" s="282" t="s">
        <v>2769</v>
      </c>
      <c r="B2143" s="283" t="s">
        <v>2807</v>
      </c>
      <c r="C2143" s="284" t="s">
        <v>109</v>
      </c>
      <c r="D2143" s="284" t="s">
        <v>2808</v>
      </c>
      <c r="E2143" s="284" t="s">
        <v>2768</v>
      </c>
      <c r="F2143" s="284"/>
      <c r="G2143" s="285" t="s">
        <v>2798</v>
      </c>
      <c r="H2143" s="286" t="n">
        <v>0.189</v>
      </c>
      <c r="I2143" s="287" t="n">
        <v>16.28</v>
      </c>
      <c r="J2143" s="288" t="n">
        <v>3.07</v>
      </c>
    </row>
    <row r="2144" customFormat="false" ht="25.5" hidden="false" customHeight="true" outlineLevel="0" collapsed="false">
      <c r="A2144" s="282" t="s">
        <v>2769</v>
      </c>
      <c r="B2144" s="283" t="s">
        <v>2809</v>
      </c>
      <c r="C2144" s="284" t="s">
        <v>109</v>
      </c>
      <c r="D2144" s="284" t="s">
        <v>2810</v>
      </c>
      <c r="E2144" s="284" t="s">
        <v>2768</v>
      </c>
      <c r="F2144" s="284"/>
      <c r="G2144" s="285" t="s">
        <v>2798</v>
      </c>
      <c r="H2144" s="286" t="n">
        <v>0.189</v>
      </c>
      <c r="I2144" s="287" t="n">
        <v>20.59</v>
      </c>
      <c r="J2144" s="288" t="n">
        <v>3.89</v>
      </c>
    </row>
    <row r="2145" customFormat="false" ht="15" hidden="false" customHeight="true" outlineLevel="0" collapsed="false">
      <c r="A2145" s="259" t="s">
        <v>2725</v>
      </c>
      <c r="B2145" s="260" t="s">
        <v>3703</v>
      </c>
      <c r="C2145" s="261" t="s">
        <v>109</v>
      </c>
      <c r="D2145" s="261" t="s">
        <v>3704</v>
      </c>
      <c r="E2145" s="261" t="s">
        <v>2728</v>
      </c>
      <c r="F2145" s="261"/>
      <c r="G2145" s="262" t="s">
        <v>168</v>
      </c>
      <c r="H2145" s="263" t="n">
        <v>0.02</v>
      </c>
      <c r="I2145" s="264" t="n">
        <v>50.04</v>
      </c>
      <c r="J2145" s="265" t="n">
        <v>1</v>
      </c>
    </row>
    <row r="2146" customFormat="false" ht="25.5" hidden="false" customHeight="true" outlineLevel="0" collapsed="false">
      <c r="A2146" s="259" t="s">
        <v>2725</v>
      </c>
      <c r="B2146" s="260" t="s">
        <v>3705</v>
      </c>
      <c r="C2146" s="261" t="s">
        <v>109</v>
      </c>
      <c r="D2146" s="261" t="s">
        <v>3706</v>
      </c>
      <c r="E2146" s="261" t="s">
        <v>2728</v>
      </c>
      <c r="F2146" s="261"/>
      <c r="G2146" s="262" t="s">
        <v>168</v>
      </c>
      <c r="H2146" s="263" t="n">
        <v>0.027</v>
      </c>
      <c r="I2146" s="264" t="n">
        <v>43.46</v>
      </c>
      <c r="J2146" s="265" t="n">
        <v>1.17</v>
      </c>
    </row>
    <row r="2147" customFormat="false" ht="15" hidden="false" customHeight="true" outlineLevel="0" collapsed="false">
      <c r="A2147" s="259" t="s">
        <v>2725</v>
      </c>
      <c r="B2147" s="260" t="s">
        <v>3696</v>
      </c>
      <c r="C2147" s="261" t="s">
        <v>109</v>
      </c>
      <c r="D2147" s="261" t="s">
        <v>3697</v>
      </c>
      <c r="E2147" s="261" t="s">
        <v>2728</v>
      </c>
      <c r="F2147" s="261"/>
      <c r="G2147" s="262" t="s">
        <v>168</v>
      </c>
      <c r="H2147" s="263" t="n">
        <v>0.069</v>
      </c>
      <c r="I2147" s="264" t="n">
        <v>1.5</v>
      </c>
      <c r="J2147" s="265" t="n">
        <v>0.1</v>
      </c>
    </row>
    <row r="2148" customFormat="false" ht="25.5" hidden="false" customHeight="true" outlineLevel="0" collapsed="false">
      <c r="A2148" s="259" t="s">
        <v>2725</v>
      </c>
      <c r="B2148" s="260" t="s">
        <v>3710</v>
      </c>
      <c r="C2148" s="261" t="s">
        <v>109</v>
      </c>
      <c r="D2148" s="261" t="s">
        <v>3711</v>
      </c>
      <c r="E2148" s="261" t="s">
        <v>2728</v>
      </c>
      <c r="F2148" s="261"/>
      <c r="G2148" s="262" t="s">
        <v>168</v>
      </c>
      <c r="H2148" s="263" t="n">
        <v>1</v>
      </c>
      <c r="I2148" s="264" t="n">
        <v>6.77</v>
      </c>
      <c r="J2148" s="265" t="n">
        <v>6.77</v>
      </c>
    </row>
    <row r="2149" customFormat="false" ht="15" hidden="false" customHeight="false" outlineLevel="0" collapsed="false">
      <c r="A2149" s="266"/>
      <c r="B2149" s="267"/>
      <c r="C2149" s="267"/>
      <c r="D2149" s="267"/>
      <c r="E2149" s="267" t="s">
        <v>2748</v>
      </c>
      <c r="F2149" s="268" t="n">
        <v>4.75</v>
      </c>
      <c r="G2149" s="267" t="s">
        <v>2749</v>
      </c>
      <c r="H2149" s="268" t="n">
        <v>0</v>
      </c>
      <c r="I2149" s="267" t="s">
        <v>2750</v>
      </c>
      <c r="J2149" s="269" t="n">
        <v>4.75</v>
      </c>
    </row>
    <row r="2150" customFormat="false" ht="25.5" hidden="false" customHeight="true" outlineLevel="0" collapsed="false">
      <c r="A2150" s="266"/>
      <c r="B2150" s="267"/>
      <c r="C2150" s="267"/>
      <c r="D2150" s="267"/>
      <c r="E2150" s="267" t="s">
        <v>2751</v>
      </c>
      <c r="F2150" s="268" t="n">
        <v>4.29</v>
      </c>
      <c r="G2150" s="267"/>
      <c r="H2150" s="267" t="s">
        <v>2752</v>
      </c>
      <c r="I2150" s="267"/>
      <c r="J2150" s="269" t="n">
        <v>20.29</v>
      </c>
    </row>
    <row r="2151" customFormat="false" ht="15" hidden="false" customHeight="true" outlineLevel="0" collapsed="false">
      <c r="A2151" s="270" t="s">
        <v>2753</v>
      </c>
      <c r="B2151" s="270"/>
      <c r="C2151" s="270"/>
      <c r="D2151" s="270"/>
      <c r="E2151" s="270"/>
      <c r="F2151" s="270"/>
      <c r="G2151" s="270"/>
      <c r="H2151" s="270"/>
      <c r="I2151" s="270"/>
      <c r="J2151" s="270"/>
    </row>
    <row r="2152" customFormat="false" ht="15.75" hidden="false" customHeight="true" outlineLevel="0" collapsed="false">
      <c r="A2152" s="271" t="s">
        <v>3709</v>
      </c>
      <c r="B2152" s="271"/>
      <c r="C2152" s="271"/>
      <c r="D2152" s="271"/>
      <c r="E2152" s="271"/>
      <c r="F2152" s="271"/>
      <c r="G2152" s="271"/>
      <c r="H2152" s="271"/>
      <c r="I2152" s="271"/>
      <c r="J2152" s="271"/>
    </row>
    <row r="2153" customFormat="false" ht="15.75" hidden="false" customHeight="false" outlineLevel="0" collapsed="false">
      <c r="A2153" s="272"/>
      <c r="B2153" s="273"/>
      <c r="C2153" s="273"/>
      <c r="D2153" s="273"/>
      <c r="E2153" s="273"/>
      <c r="F2153" s="273"/>
      <c r="G2153" s="273"/>
      <c r="H2153" s="273"/>
      <c r="I2153" s="273"/>
      <c r="J2153" s="274"/>
    </row>
    <row r="2154" customFormat="false" ht="38.25" hidden="false" customHeight="true" outlineLevel="0" collapsed="false">
      <c r="A2154" s="275" t="s">
        <v>2723</v>
      </c>
      <c r="B2154" s="276" t="s">
        <v>1827</v>
      </c>
      <c r="C2154" s="277" t="s">
        <v>203</v>
      </c>
      <c r="D2154" s="277" t="s">
        <v>1828</v>
      </c>
      <c r="E2154" s="277" t="s">
        <v>2806</v>
      </c>
      <c r="F2154" s="277"/>
      <c r="G2154" s="278" t="s">
        <v>168</v>
      </c>
      <c r="H2154" s="279" t="n">
        <v>1</v>
      </c>
      <c r="I2154" s="280" t="n">
        <v>9.24</v>
      </c>
      <c r="J2154" s="281" t="n">
        <v>9.24</v>
      </c>
    </row>
    <row r="2155" customFormat="false" ht="25.5" hidden="false" customHeight="true" outlineLevel="0" collapsed="false">
      <c r="A2155" s="282" t="s">
        <v>2769</v>
      </c>
      <c r="B2155" s="283" t="s">
        <v>2807</v>
      </c>
      <c r="C2155" s="284" t="s">
        <v>109</v>
      </c>
      <c r="D2155" s="284" t="s">
        <v>2808</v>
      </c>
      <c r="E2155" s="284" t="s">
        <v>2768</v>
      </c>
      <c r="F2155" s="284"/>
      <c r="G2155" s="285" t="s">
        <v>2798</v>
      </c>
      <c r="H2155" s="286" t="n">
        <v>0.124</v>
      </c>
      <c r="I2155" s="287" t="n">
        <v>16.28</v>
      </c>
      <c r="J2155" s="288" t="n">
        <v>2.01</v>
      </c>
    </row>
    <row r="2156" customFormat="false" ht="25.5" hidden="false" customHeight="true" outlineLevel="0" collapsed="false">
      <c r="A2156" s="282" t="s">
        <v>2769</v>
      </c>
      <c r="B2156" s="283" t="s">
        <v>2809</v>
      </c>
      <c r="C2156" s="284" t="s">
        <v>109</v>
      </c>
      <c r="D2156" s="284" t="s">
        <v>2810</v>
      </c>
      <c r="E2156" s="284" t="s">
        <v>2768</v>
      </c>
      <c r="F2156" s="284"/>
      <c r="G2156" s="285" t="s">
        <v>2798</v>
      </c>
      <c r="H2156" s="286" t="n">
        <v>0.124</v>
      </c>
      <c r="I2156" s="287" t="n">
        <v>20.59</v>
      </c>
      <c r="J2156" s="288" t="n">
        <v>2.55</v>
      </c>
    </row>
    <row r="2157" customFormat="false" ht="15" hidden="false" customHeight="true" outlineLevel="0" collapsed="false">
      <c r="A2157" s="259" t="s">
        <v>2725</v>
      </c>
      <c r="B2157" s="260" t="s">
        <v>3703</v>
      </c>
      <c r="C2157" s="261" t="s">
        <v>109</v>
      </c>
      <c r="D2157" s="261" t="s">
        <v>3704</v>
      </c>
      <c r="E2157" s="261" t="s">
        <v>2728</v>
      </c>
      <c r="F2157" s="261"/>
      <c r="G2157" s="262" t="s">
        <v>168</v>
      </c>
      <c r="H2157" s="263" t="n">
        <v>0.011</v>
      </c>
      <c r="I2157" s="264" t="n">
        <v>50.04</v>
      </c>
      <c r="J2157" s="265" t="n">
        <v>0.55</v>
      </c>
    </row>
    <row r="2158" customFormat="false" ht="25.5" hidden="false" customHeight="true" outlineLevel="0" collapsed="false">
      <c r="A2158" s="259" t="s">
        <v>2725</v>
      </c>
      <c r="B2158" s="260" t="s">
        <v>3705</v>
      </c>
      <c r="C2158" s="261" t="s">
        <v>109</v>
      </c>
      <c r="D2158" s="261" t="s">
        <v>3706</v>
      </c>
      <c r="E2158" s="261" t="s">
        <v>2728</v>
      </c>
      <c r="F2158" s="261"/>
      <c r="G2158" s="262" t="s">
        <v>168</v>
      </c>
      <c r="H2158" s="263" t="n">
        <v>0.014</v>
      </c>
      <c r="I2158" s="264" t="n">
        <v>43.46</v>
      </c>
      <c r="J2158" s="265" t="n">
        <v>0.6</v>
      </c>
    </row>
    <row r="2159" customFormat="false" ht="15" hidden="false" customHeight="true" outlineLevel="0" collapsed="false">
      <c r="A2159" s="259" t="s">
        <v>2725</v>
      </c>
      <c r="B2159" s="260" t="s">
        <v>3696</v>
      </c>
      <c r="C2159" s="261" t="s">
        <v>109</v>
      </c>
      <c r="D2159" s="261" t="s">
        <v>3697</v>
      </c>
      <c r="E2159" s="261" t="s">
        <v>2728</v>
      </c>
      <c r="F2159" s="261"/>
      <c r="G2159" s="262" t="s">
        <v>168</v>
      </c>
      <c r="H2159" s="263" t="n">
        <v>0.042</v>
      </c>
      <c r="I2159" s="264" t="n">
        <v>1.5</v>
      </c>
      <c r="J2159" s="265" t="n">
        <v>0.06</v>
      </c>
    </row>
    <row r="2160" customFormat="false" ht="25.5" hidden="false" customHeight="true" outlineLevel="0" collapsed="false">
      <c r="A2160" s="259" t="s">
        <v>2725</v>
      </c>
      <c r="B2160" s="260" t="s">
        <v>3712</v>
      </c>
      <c r="C2160" s="261" t="s">
        <v>109</v>
      </c>
      <c r="D2160" s="261" t="s">
        <v>3713</v>
      </c>
      <c r="E2160" s="261" t="s">
        <v>2728</v>
      </c>
      <c r="F2160" s="261"/>
      <c r="G2160" s="262" t="s">
        <v>168</v>
      </c>
      <c r="H2160" s="263" t="n">
        <v>1</v>
      </c>
      <c r="I2160" s="264" t="n">
        <v>3.47</v>
      </c>
      <c r="J2160" s="265" t="n">
        <v>3.47</v>
      </c>
    </row>
    <row r="2161" customFormat="false" ht="15" hidden="false" customHeight="false" outlineLevel="0" collapsed="false">
      <c r="A2161" s="266"/>
      <c r="B2161" s="267"/>
      <c r="C2161" s="267"/>
      <c r="D2161" s="267"/>
      <c r="E2161" s="267" t="s">
        <v>2748</v>
      </c>
      <c r="F2161" s="268" t="n">
        <v>3.11</v>
      </c>
      <c r="G2161" s="267" t="s">
        <v>2749</v>
      </c>
      <c r="H2161" s="268" t="n">
        <v>0</v>
      </c>
      <c r="I2161" s="267" t="s">
        <v>2750</v>
      </c>
      <c r="J2161" s="269" t="n">
        <v>3.11</v>
      </c>
    </row>
    <row r="2162" customFormat="false" ht="25.5" hidden="false" customHeight="true" outlineLevel="0" collapsed="false">
      <c r="A2162" s="266"/>
      <c r="B2162" s="267"/>
      <c r="C2162" s="267"/>
      <c r="D2162" s="267"/>
      <c r="E2162" s="267" t="s">
        <v>2751</v>
      </c>
      <c r="F2162" s="268" t="n">
        <v>2.48</v>
      </c>
      <c r="G2162" s="267"/>
      <c r="H2162" s="267" t="s">
        <v>2752</v>
      </c>
      <c r="I2162" s="267"/>
      <c r="J2162" s="269" t="n">
        <v>11.72</v>
      </c>
    </row>
    <row r="2163" customFormat="false" ht="15" hidden="false" customHeight="true" outlineLevel="0" collapsed="false">
      <c r="A2163" s="270" t="s">
        <v>2753</v>
      </c>
      <c r="B2163" s="270"/>
      <c r="C2163" s="270"/>
      <c r="D2163" s="270"/>
      <c r="E2163" s="270"/>
      <c r="F2163" s="270"/>
      <c r="G2163" s="270"/>
      <c r="H2163" s="270"/>
      <c r="I2163" s="270"/>
      <c r="J2163" s="270"/>
    </row>
    <row r="2164" customFormat="false" ht="15.75" hidden="false" customHeight="true" outlineLevel="0" collapsed="false">
      <c r="A2164" s="271" t="s">
        <v>3714</v>
      </c>
      <c r="B2164" s="271"/>
      <c r="C2164" s="271"/>
      <c r="D2164" s="271"/>
      <c r="E2164" s="271"/>
      <c r="F2164" s="271"/>
      <c r="G2164" s="271"/>
      <c r="H2164" s="271"/>
      <c r="I2164" s="271"/>
      <c r="J2164" s="271"/>
    </row>
    <row r="2165" customFormat="false" ht="15.75" hidden="false" customHeight="false" outlineLevel="0" collapsed="false">
      <c r="A2165" s="272"/>
      <c r="B2165" s="273"/>
      <c r="C2165" s="273"/>
      <c r="D2165" s="273"/>
      <c r="E2165" s="273"/>
      <c r="F2165" s="273"/>
      <c r="G2165" s="273"/>
      <c r="H2165" s="273"/>
      <c r="I2165" s="273"/>
      <c r="J2165" s="274"/>
    </row>
    <row r="2166" customFormat="false" ht="38.25" hidden="false" customHeight="true" outlineLevel="0" collapsed="false">
      <c r="A2166" s="275" t="s">
        <v>2723</v>
      </c>
      <c r="B2166" s="276" t="s">
        <v>1830</v>
      </c>
      <c r="C2166" s="277" t="s">
        <v>203</v>
      </c>
      <c r="D2166" s="277" t="s">
        <v>1831</v>
      </c>
      <c r="E2166" s="277" t="s">
        <v>2806</v>
      </c>
      <c r="F2166" s="277"/>
      <c r="G2166" s="278" t="s">
        <v>168</v>
      </c>
      <c r="H2166" s="279" t="n">
        <v>1</v>
      </c>
      <c r="I2166" s="280" t="n">
        <v>10.1</v>
      </c>
      <c r="J2166" s="281" t="n">
        <v>10.1</v>
      </c>
    </row>
    <row r="2167" customFormat="false" ht="25.5" hidden="false" customHeight="true" outlineLevel="0" collapsed="false">
      <c r="A2167" s="282" t="s">
        <v>2769</v>
      </c>
      <c r="B2167" s="283" t="s">
        <v>2807</v>
      </c>
      <c r="C2167" s="284" t="s">
        <v>109</v>
      </c>
      <c r="D2167" s="284" t="s">
        <v>2808</v>
      </c>
      <c r="E2167" s="284" t="s">
        <v>2768</v>
      </c>
      <c r="F2167" s="284"/>
      <c r="G2167" s="285" t="s">
        <v>2798</v>
      </c>
      <c r="H2167" s="286" t="n">
        <v>0.133</v>
      </c>
      <c r="I2167" s="287" t="n">
        <v>16.28</v>
      </c>
      <c r="J2167" s="288" t="n">
        <v>2.16</v>
      </c>
    </row>
    <row r="2168" customFormat="false" ht="25.5" hidden="false" customHeight="true" outlineLevel="0" collapsed="false">
      <c r="A2168" s="282" t="s">
        <v>2769</v>
      </c>
      <c r="B2168" s="283" t="s">
        <v>2809</v>
      </c>
      <c r="C2168" s="284" t="s">
        <v>109</v>
      </c>
      <c r="D2168" s="284" t="s">
        <v>2810</v>
      </c>
      <c r="E2168" s="284" t="s">
        <v>2768</v>
      </c>
      <c r="F2168" s="284"/>
      <c r="G2168" s="285" t="s">
        <v>2798</v>
      </c>
      <c r="H2168" s="286" t="n">
        <v>0.133</v>
      </c>
      <c r="I2168" s="287" t="n">
        <v>20.59</v>
      </c>
      <c r="J2168" s="288" t="n">
        <v>2.73</v>
      </c>
    </row>
    <row r="2169" customFormat="false" ht="15" hidden="false" customHeight="true" outlineLevel="0" collapsed="false">
      <c r="A2169" s="259" t="s">
        <v>2725</v>
      </c>
      <c r="B2169" s="260" t="s">
        <v>3703</v>
      </c>
      <c r="C2169" s="261" t="s">
        <v>109</v>
      </c>
      <c r="D2169" s="261" t="s">
        <v>3704</v>
      </c>
      <c r="E2169" s="261" t="s">
        <v>2728</v>
      </c>
      <c r="F2169" s="261"/>
      <c r="G2169" s="262" t="s">
        <v>168</v>
      </c>
      <c r="H2169" s="263" t="n">
        <v>0.013</v>
      </c>
      <c r="I2169" s="264" t="n">
        <v>50.04</v>
      </c>
      <c r="J2169" s="265" t="n">
        <v>0.65</v>
      </c>
    </row>
    <row r="2170" customFormat="false" ht="25.5" hidden="false" customHeight="true" outlineLevel="0" collapsed="false">
      <c r="A2170" s="259" t="s">
        <v>2725</v>
      </c>
      <c r="B2170" s="260" t="s">
        <v>3705</v>
      </c>
      <c r="C2170" s="261" t="s">
        <v>109</v>
      </c>
      <c r="D2170" s="261" t="s">
        <v>3706</v>
      </c>
      <c r="E2170" s="261" t="s">
        <v>2728</v>
      </c>
      <c r="F2170" s="261"/>
      <c r="G2170" s="262" t="s">
        <v>168</v>
      </c>
      <c r="H2170" s="263" t="n">
        <v>0.017</v>
      </c>
      <c r="I2170" s="264" t="n">
        <v>43.46</v>
      </c>
      <c r="J2170" s="265" t="n">
        <v>0.73</v>
      </c>
    </row>
    <row r="2171" customFormat="false" ht="15" hidden="false" customHeight="true" outlineLevel="0" collapsed="false">
      <c r="A2171" s="259" t="s">
        <v>2725</v>
      </c>
      <c r="B2171" s="260" t="s">
        <v>3696</v>
      </c>
      <c r="C2171" s="261" t="s">
        <v>109</v>
      </c>
      <c r="D2171" s="261" t="s">
        <v>3697</v>
      </c>
      <c r="E2171" s="261" t="s">
        <v>2728</v>
      </c>
      <c r="F2171" s="261"/>
      <c r="G2171" s="262" t="s">
        <v>168</v>
      </c>
      <c r="H2171" s="263" t="n">
        <v>0.048</v>
      </c>
      <c r="I2171" s="264" t="n">
        <v>1.5</v>
      </c>
      <c r="J2171" s="265" t="n">
        <v>0.07</v>
      </c>
    </row>
    <row r="2172" customFormat="false" ht="25.5" hidden="false" customHeight="true" outlineLevel="0" collapsed="false">
      <c r="A2172" s="259" t="s">
        <v>2725</v>
      </c>
      <c r="B2172" s="260" t="s">
        <v>3715</v>
      </c>
      <c r="C2172" s="261" t="s">
        <v>109</v>
      </c>
      <c r="D2172" s="261" t="s">
        <v>3716</v>
      </c>
      <c r="E2172" s="261" t="s">
        <v>2728</v>
      </c>
      <c r="F2172" s="261"/>
      <c r="G2172" s="262" t="s">
        <v>168</v>
      </c>
      <c r="H2172" s="263" t="n">
        <v>1</v>
      </c>
      <c r="I2172" s="264" t="n">
        <v>3.76</v>
      </c>
      <c r="J2172" s="265" t="n">
        <v>3.76</v>
      </c>
    </row>
    <row r="2173" customFormat="false" ht="15" hidden="false" customHeight="false" outlineLevel="0" collapsed="false">
      <c r="A2173" s="266"/>
      <c r="B2173" s="267"/>
      <c r="C2173" s="267"/>
      <c r="D2173" s="267"/>
      <c r="E2173" s="267" t="s">
        <v>2748</v>
      </c>
      <c r="F2173" s="268" t="n">
        <v>3.34</v>
      </c>
      <c r="G2173" s="267" t="s">
        <v>2749</v>
      </c>
      <c r="H2173" s="268" t="n">
        <v>0</v>
      </c>
      <c r="I2173" s="267" t="s">
        <v>2750</v>
      </c>
      <c r="J2173" s="269" t="n">
        <v>3.34</v>
      </c>
    </row>
    <row r="2174" customFormat="false" ht="25.5" hidden="false" customHeight="true" outlineLevel="0" collapsed="false">
      <c r="A2174" s="266"/>
      <c r="B2174" s="267"/>
      <c r="C2174" s="267"/>
      <c r="D2174" s="267"/>
      <c r="E2174" s="267" t="s">
        <v>2751</v>
      </c>
      <c r="F2174" s="268" t="n">
        <v>2.71</v>
      </c>
      <c r="G2174" s="267"/>
      <c r="H2174" s="267" t="s">
        <v>2752</v>
      </c>
      <c r="I2174" s="267"/>
      <c r="J2174" s="269" t="n">
        <v>12.81</v>
      </c>
    </row>
    <row r="2175" customFormat="false" ht="15" hidden="false" customHeight="true" outlineLevel="0" collapsed="false">
      <c r="A2175" s="270" t="s">
        <v>2753</v>
      </c>
      <c r="B2175" s="270"/>
      <c r="C2175" s="270"/>
      <c r="D2175" s="270"/>
      <c r="E2175" s="270"/>
      <c r="F2175" s="270"/>
      <c r="G2175" s="270"/>
      <c r="H2175" s="270"/>
      <c r="I2175" s="270"/>
      <c r="J2175" s="270"/>
    </row>
    <row r="2176" customFormat="false" ht="15.75" hidden="false" customHeight="true" outlineLevel="0" collapsed="false">
      <c r="A2176" s="271" t="s">
        <v>3714</v>
      </c>
      <c r="B2176" s="271"/>
      <c r="C2176" s="271"/>
      <c r="D2176" s="271"/>
      <c r="E2176" s="271"/>
      <c r="F2176" s="271"/>
      <c r="G2176" s="271"/>
      <c r="H2176" s="271"/>
      <c r="I2176" s="271"/>
      <c r="J2176" s="271"/>
    </row>
    <row r="2177" customFormat="false" ht="15.75" hidden="false" customHeight="false" outlineLevel="0" collapsed="false">
      <c r="A2177" s="272"/>
      <c r="B2177" s="273"/>
      <c r="C2177" s="273"/>
      <c r="D2177" s="273"/>
      <c r="E2177" s="273"/>
      <c r="F2177" s="273"/>
      <c r="G2177" s="273"/>
      <c r="H2177" s="273"/>
      <c r="I2177" s="273"/>
      <c r="J2177" s="274"/>
    </row>
    <row r="2178" customFormat="false" ht="38.25" hidden="false" customHeight="true" outlineLevel="0" collapsed="false">
      <c r="A2178" s="275" t="s">
        <v>2723</v>
      </c>
      <c r="B2178" s="276" t="s">
        <v>1833</v>
      </c>
      <c r="C2178" s="277" t="s">
        <v>203</v>
      </c>
      <c r="D2178" s="277" t="s">
        <v>1834</v>
      </c>
      <c r="E2178" s="277" t="s">
        <v>2806</v>
      </c>
      <c r="F2178" s="277"/>
      <c r="G2178" s="278" t="s">
        <v>168</v>
      </c>
      <c r="H2178" s="279" t="n">
        <v>1</v>
      </c>
      <c r="I2178" s="280" t="n">
        <v>6.85</v>
      </c>
      <c r="J2178" s="281" t="n">
        <v>6.85</v>
      </c>
    </row>
    <row r="2179" customFormat="false" ht="25.5" hidden="false" customHeight="true" outlineLevel="0" collapsed="false">
      <c r="A2179" s="282" t="s">
        <v>2769</v>
      </c>
      <c r="B2179" s="283" t="s">
        <v>2807</v>
      </c>
      <c r="C2179" s="284" t="s">
        <v>109</v>
      </c>
      <c r="D2179" s="284" t="s">
        <v>2808</v>
      </c>
      <c r="E2179" s="284" t="s">
        <v>2768</v>
      </c>
      <c r="F2179" s="284"/>
      <c r="G2179" s="285" t="s">
        <v>2798</v>
      </c>
      <c r="H2179" s="286" t="n">
        <v>0.082</v>
      </c>
      <c r="I2179" s="287" t="n">
        <v>16.28</v>
      </c>
      <c r="J2179" s="288" t="n">
        <v>1.33</v>
      </c>
    </row>
    <row r="2180" customFormat="false" ht="25.5" hidden="false" customHeight="true" outlineLevel="0" collapsed="false">
      <c r="A2180" s="282" t="s">
        <v>2769</v>
      </c>
      <c r="B2180" s="283" t="s">
        <v>2809</v>
      </c>
      <c r="C2180" s="284" t="s">
        <v>109</v>
      </c>
      <c r="D2180" s="284" t="s">
        <v>2810</v>
      </c>
      <c r="E2180" s="284" t="s">
        <v>2768</v>
      </c>
      <c r="F2180" s="284"/>
      <c r="G2180" s="285" t="s">
        <v>2798</v>
      </c>
      <c r="H2180" s="286" t="n">
        <v>0.082</v>
      </c>
      <c r="I2180" s="287" t="n">
        <v>20.59</v>
      </c>
      <c r="J2180" s="288" t="n">
        <v>1.68</v>
      </c>
    </row>
    <row r="2181" customFormat="false" ht="15" hidden="false" customHeight="true" outlineLevel="0" collapsed="false">
      <c r="A2181" s="259" t="s">
        <v>2725</v>
      </c>
      <c r="B2181" s="260" t="s">
        <v>3703</v>
      </c>
      <c r="C2181" s="261" t="s">
        <v>109</v>
      </c>
      <c r="D2181" s="261" t="s">
        <v>3704</v>
      </c>
      <c r="E2181" s="261" t="s">
        <v>2728</v>
      </c>
      <c r="F2181" s="261"/>
      <c r="G2181" s="262" t="s">
        <v>168</v>
      </c>
      <c r="H2181" s="263" t="n">
        <v>0.011</v>
      </c>
      <c r="I2181" s="264" t="n">
        <v>50.04</v>
      </c>
      <c r="J2181" s="265" t="n">
        <v>0.55</v>
      </c>
    </row>
    <row r="2182" customFormat="false" ht="25.5" hidden="false" customHeight="true" outlineLevel="0" collapsed="false">
      <c r="A2182" s="259" t="s">
        <v>2725</v>
      </c>
      <c r="B2182" s="260" t="s">
        <v>3705</v>
      </c>
      <c r="C2182" s="261" t="s">
        <v>109</v>
      </c>
      <c r="D2182" s="261" t="s">
        <v>3706</v>
      </c>
      <c r="E2182" s="261" t="s">
        <v>2728</v>
      </c>
      <c r="F2182" s="261"/>
      <c r="G2182" s="262" t="s">
        <v>168</v>
      </c>
      <c r="H2182" s="263" t="n">
        <v>0.014</v>
      </c>
      <c r="I2182" s="264" t="n">
        <v>43.46</v>
      </c>
      <c r="J2182" s="265" t="n">
        <v>0.6</v>
      </c>
    </row>
    <row r="2183" customFormat="false" ht="15" hidden="false" customHeight="true" outlineLevel="0" collapsed="false">
      <c r="A2183" s="259" t="s">
        <v>2725</v>
      </c>
      <c r="B2183" s="260" t="s">
        <v>3696</v>
      </c>
      <c r="C2183" s="261" t="s">
        <v>109</v>
      </c>
      <c r="D2183" s="261" t="s">
        <v>3697</v>
      </c>
      <c r="E2183" s="261" t="s">
        <v>2728</v>
      </c>
      <c r="F2183" s="261"/>
      <c r="G2183" s="262" t="s">
        <v>168</v>
      </c>
      <c r="H2183" s="263" t="n">
        <v>0.042</v>
      </c>
      <c r="I2183" s="264" t="n">
        <v>1.5</v>
      </c>
      <c r="J2183" s="265" t="n">
        <v>0.06</v>
      </c>
    </row>
    <row r="2184" customFormat="false" ht="25.5" hidden="false" customHeight="true" outlineLevel="0" collapsed="false">
      <c r="A2184" s="259" t="s">
        <v>2725</v>
      </c>
      <c r="B2184" s="260" t="s">
        <v>3717</v>
      </c>
      <c r="C2184" s="261" t="s">
        <v>109</v>
      </c>
      <c r="D2184" s="261" t="s">
        <v>3718</v>
      </c>
      <c r="E2184" s="261" t="s">
        <v>2728</v>
      </c>
      <c r="F2184" s="261"/>
      <c r="G2184" s="262" t="s">
        <v>168</v>
      </c>
      <c r="H2184" s="263" t="n">
        <v>1</v>
      </c>
      <c r="I2184" s="264" t="n">
        <v>2.63</v>
      </c>
      <c r="J2184" s="265" t="n">
        <v>2.63</v>
      </c>
    </row>
    <row r="2185" customFormat="false" ht="15" hidden="false" customHeight="false" outlineLevel="0" collapsed="false">
      <c r="A2185" s="266"/>
      <c r="B2185" s="267"/>
      <c r="C2185" s="267"/>
      <c r="D2185" s="267"/>
      <c r="E2185" s="267" t="s">
        <v>2748</v>
      </c>
      <c r="F2185" s="268" t="n">
        <v>2.05</v>
      </c>
      <c r="G2185" s="267" t="s">
        <v>2749</v>
      </c>
      <c r="H2185" s="268" t="n">
        <v>0</v>
      </c>
      <c r="I2185" s="267" t="s">
        <v>2750</v>
      </c>
      <c r="J2185" s="269" t="n">
        <v>2.05</v>
      </c>
    </row>
    <row r="2186" customFormat="false" ht="25.5" hidden="false" customHeight="true" outlineLevel="0" collapsed="false">
      <c r="A2186" s="266"/>
      <c r="B2186" s="267"/>
      <c r="C2186" s="267"/>
      <c r="D2186" s="267"/>
      <c r="E2186" s="267" t="s">
        <v>2751</v>
      </c>
      <c r="F2186" s="268" t="n">
        <v>1.83</v>
      </c>
      <c r="G2186" s="267"/>
      <c r="H2186" s="267" t="s">
        <v>2752</v>
      </c>
      <c r="I2186" s="267"/>
      <c r="J2186" s="269" t="n">
        <v>8.68</v>
      </c>
    </row>
    <row r="2187" customFormat="false" ht="15" hidden="false" customHeight="true" outlineLevel="0" collapsed="false">
      <c r="A2187" s="270" t="s">
        <v>2753</v>
      </c>
      <c r="B2187" s="270"/>
      <c r="C2187" s="270"/>
      <c r="D2187" s="270"/>
      <c r="E2187" s="270"/>
      <c r="F2187" s="270"/>
      <c r="G2187" s="270"/>
      <c r="H2187" s="270"/>
      <c r="I2187" s="270"/>
      <c r="J2187" s="270"/>
    </row>
    <row r="2188" customFormat="false" ht="15.75" hidden="false" customHeight="true" outlineLevel="0" collapsed="false">
      <c r="A2188" s="271" t="s">
        <v>3719</v>
      </c>
      <c r="B2188" s="271"/>
      <c r="C2188" s="271"/>
      <c r="D2188" s="271"/>
      <c r="E2188" s="271"/>
      <c r="F2188" s="271"/>
      <c r="G2188" s="271"/>
      <c r="H2188" s="271"/>
      <c r="I2188" s="271"/>
      <c r="J2188" s="271"/>
    </row>
    <row r="2189" customFormat="false" ht="15.75" hidden="false" customHeight="false" outlineLevel="0" collapsed="false">
      <c r="A2189" s="272"/>
      <c r="B2189" s="273"/>
      <c r="C2189" s="273"/>
      <c r="D2189" s="273"/>
      <c r="E2189" s="273"/>
      <c r="F2189" s="273"/>
      <c r="G2189" s="273"/>
      <c r="H2189" s="273"/>
      <c r="I2189" s="273"/>
      <c r="J2189" s="274"/>
    </row>
    <row r="2190" customFormat="false" ht="51" hidden="false" customHeight="true" outlineLevel="0" collapsed="false">
      <c r="A2190" s="275" t="s">
        <v>2723</v>
      </c>
      <c r="B2190" s="276" t="s">
        <v>1836</v>
      </c>
      <c r="C2190" s="277" t="s">
        <v>203</v>
      </c>
      <c r="D2190" s="277" t="s">
        <v>1837</v>
      </c>
      <c r="E2190" s="277" t="s">
        <v>2806</v>
      </c>
      <c r="F2190" s="277"/>
      <c r="G2190" s="278" t="s">
        <v>168</v>
      </c>
      <c r="H2190" s="279" t="n">
        <v>1</v>
      </c>
      <c r="I2190" s="280" t="n">
        <v>6.54</v>
      </c>
      <c r="J2190" s="281" t="n">
        <v>6.54</v>
      </c>
    </row>
    <row r="2191" customFormat="false" ht="25.5" hidden="false" customHeight="true" outlineLevel="0" collapsed="false">
      <c r="A2191" s="282" t="s">
        <v>2769</v>
      </c>
      <c r="B2191" s="283" t="s">
        <v>2807</v>
      </c>
      <c r="C2191" s="284" t="s">
        <v>109</v>
      </c>
      <c r="D2191" s="284" t="s">
        <v>2808</v>
      </c>
      <c r="E2191" s="284" t="s">
        <v>2768</v>
      </c>
      <c r="F2191" s="284"/>
      <c r="G2191" s="285" t="s">
        <v>2798</v>
      </c>
      <c r="H2191" s="286" t="n">
        <v>0.082</v>
      </c>
      <c r="I2191" s="287" t="n">
        <v>16.28</v>
      </c>
      <c r="J2191" s="288" t="n">
        <v>1.33</v>
      </c>
    </row>
    <row r="2192" customFormat="false" ht="25.5" hidden="false" customHeight="true" outlineLevel="0" collapsed="false">
      <c r="A2192" s="282" t="s">
        <v>2769</v>
      </c>
      <c r="B2192" s="283" t="s">
        <v>2809</v>
      </c>
      <c r="C2192" s="284" t="s">
        <v>109</v>
      </c>
      <c r="D2192" s="284" t="s">
        <v>2810</v>
      </c>
      <c r="E2192" s="284" t="s">
        <v>2768</v>
      </c>
      <c r="F2192" s="284"/>
      <c r="G2192" s="285" t="s">
        <v>2798</v>
      </c>
      <c r="H2192" s="286" t="n">
        <v>0.082</v>
      </c>
      <c r="I2192" s="287" t="n">
        <v>20.59</v>
      </c>
      <c r="J2192" s="288" t="n">
        <v>1.68</v>
      </c>
    </row>
    <row r="2193" customFormat="false" ht="15" hidden="false" customHeight="true" outlineLevel="0" collapsed="false">
      <c r="A2193" s="259" t="s">
        <v>2725</v>
      </c>
      <c r="B2193" s="260" t="s">
        <v>3703</v>
      </c>
      <c r="C2193" s="261" t="s">
        <v>109</v>
      </c>
      <c r="D2193" s="261" t="s">
        <v>3704</v>
      </c>
      <c r="E2193" s="261" t="s">
        <v>2728</v>
      </c>
      <c r="F2193" s="261"/>
      <c r="G2193" s="262" t="s">
        <v>168</v>
      </c>
      <c r="H2193" s="263" t="n">
        <v>0.011</v>
      </c>
      <c r="I2193" s="264" t="n">
        <v>50.04</v>
      </c>
      <c r="J2193" s="265" t="n">
        <v>0.55</v>
      </c>
    </row>
    <row r="2194" customFormat="false" ht="25.5" hidden="false" customHeight="true" outlineLevel="0" collapsed="false">
      <c r="A2194" s="259" t="s">
        <v>2725</v>
      </c>
      <c r="B2194" s="260" t="s">
        <v>3705</v>
      </c>
      <c r="C2194" s="261" t="s">
        <v>109</v>
      </c>
      <c r="D2194" s="261" t="s">
        <v>3706</v>
      </c>
      <c r="E2194" s="261" t="s">
        <v>2728</v>
      </c>
      <c r="F2194" s="261"/>
      <c r="G2194" s="262" t="s">
        <v>168</v>
      </c>
      <c r="H2194" s="263" t="n">
        <v>0.014</v>
      </c>
      <c r="I2194" s="264" t="n">
        <v>43.46</v>
      </c>
      <c r="J2194" s="265" t="n">
        <v>0.6</v>
      </c>
    </row>
    <row r="2195" customFormat="false" ht="15" hidden="false" customHeight="true" outlineLevel="0" collapsed="false">
      <c r="A2195" s="259" t="s">
        <v>2725</v>
      </c>
      <c r="B2195" s="260" t="s">
        <v>3696</v>
      </c>
      <c r="C2195" s="261" t="s">
        <v>109</v>
      </c>
      <c r="D2195" s="261" t="s">
        <v>3697</v>
      </c>
      <c r="E2195" s="261" t="s">
        <v>2728</v>
      </c>
      <c r="F2195" s="261"/>
      <c r="G2195" s="262" t="s">
        <v>168</v>
      </c>
      <c r="H2195" s="263" t="n">
        <v>0.042</v>
      </c>
      <c r="I2195" s="264" t="n">
        <v>1.5</v>
      </c>
      <c r="J2195" s="265" t="n">
        <v>0.06</v>
      </c>
    </row>
    <row r="2196" customFormat="false" ht="25.5" hidden="false" customHeight="true" outlineLevel="0" collapsed="false">
      <c r="A2196" s="259" t="s">
        <v>2725</v>
      </c>
      <c r="B2196" s="260" t="s">
        <v>3720</v>
      </c>
      <c r="C2196" s="261" t="s">
        <v>109</v>
      </c>
      <c r="D2196" s="261" t="s">
        <v>3721</v>
      </c>
      <c r="E2196" s="261" t="s">
        <v>2728</v>
      </c>
      <c r="F2196" s="261"/>
      <c r="G2196" s="262" t="s">
        <v>168</v>
      </c>
      <c r="H2196" s="263" t="n">
        <v>1</v>
      </c>
      <c r="I2196" s="264" t="n">
        <v>2.32</v>
      </c>
      <c r="J2196" s="265" t="n">
        <v>2.32</v>
      </c>
    </row>
    <row r="2197" customFormat="false" ht="15" hidden="false" customHeight="false" outlineLevel="0" collapsed="false">
      <c r="A2197" s="266"/>
      <c r="B2197" s="267"/>
      <c r="C2197" s="267"/>
      <c r="D2197" s="267"/>
      <c r="E2197" s="267" t="s">
        <v>2748</v>
      </c>
      <c r="F2197" s="268" t="n">
        <v>2.05</v>
      </c>
      <c r="G2197" s="267" t="s">
        <v>2749</v>
      </c>
      <c r="H2197" s="268" t="n">
        <v>0</v>
      </c>
      <c r="I2197" s="267" t="s">
        <v>2750</v>
      </c>
      <c r="J2197" s="269" t="n">
        <v>2.05</v>
      </c>
    </row>
    <row r="2198" customFormat="false" ht="25.5" hidden="false" customHeight="true" outlineLevel="0" collapsed="false">
      <c r="A2198" s="266"/>
      <c r="B2198" s="267"/>
      <c r="C2198" s="267"/>
      <c r="D2198" s="267"/>
      <c r="E2198" s="267" t="s">
        <v>2751</v>
      </c>
      <c r="F2198" s="268" t="n">
        <v>1.75</v>
      </c>
      <c r="G2198" s="267"/>
      <c r="H2198" s="267" t="s">
        <v>2752</v>
      </c>
      <c r="I2198" s="267"/>
      <c r="J2198" s="269" t="n">
        <v>8.29</v>
      </c>
    </row>
    <row r="2199" customFormat="false" ht="15" hidden="false" customHeight="true" outlineLevel="0" collapsed="false">
      <c r="A2199" s="270" t="s">
        <v>2753</v>
      </c>
      <c r="B2199" s="270"/>
      <c r="C2199" s="270"/>
      <c r="D2199" s="270"/>
      <c r="E2199" s="270"/>
      <c r="F2199" s="270"/>
      <c r="G2199" s="270"/>
      <c r="H2199" s="270"/>
      <c r="I2199" s="270"/>
      <c r="J2199" s="270"/>
    </row>
    <row r="2200" customFormat="false" ht="15.75" hidden="false" customHeight="true" outlineLevel="0" collapsed="false">
      <c r="A2200" s="271" t="s">
        <v>3722</v>
      </c>
      <c r="B2200" s="271"/>
      <c r="C2200" s="271"/>
      <c r="D2200" s="271"/>
      <c r="E2200" s="271"/>
      <c r="F2200" s="271"/>
      <c r="G2200" s="271"/>
      <c r="H2200" s="271"/>
      <c r="I2200" s="271"/>
      <c r="J2200" s="271"/>
    </row>
    <row r="2201" customFormat="false" ht="15.75" hidden="false" customHeight="false" outlineLevel="0" collapsed="false">
      <c r="A2201" s="272"/>
      <c r="B2201" s="273"/>
      <c r="C2201" s="273"/>
      <c r="D2201" s="273"/>
      <c r="E2201" s="273"/>
      <c r="F2201" s="273"/>
      <c r="G2201" s="273"/>
      <c r="H2201" s="273"/>
      <c r="I2201" s="273"/>
      <c r="J2201" s="274"/>
    </row>
    <row r="2202" customFormat="false" ht="38.25" hidden="false" customHeight="true" outlineLevel="0" collapsed="false">
      <c r="A2202" s="275" t="s">
        <v>2723</v>
      </c>
      <c r="B2202" s="276" t="s">
        <v>1839</v>
      </c>
      <c r="C2202" s="277" t="s">
        <v>203</v>
      </c>
      <c r="D2202" s="277" t="s">
        <v>1840</v>
      </c>
      <c r="E2202" s="277" t="s">
        <v>2806</v>
      </c>
      <c r="F2202" s="277"/>
      <c r="G2202" s="278" t="s">
        <v>168</v>
      </c>
      <c r="H2202" s="279" t="n">
        <v>1</v>
      </c>
      <c r="I2202" s="280" t="n">
        <v>15.8</v>
      </c>
      <c r="J2202" s="281" t="n">
        <v>15.8</v>
      </c>
    </row>
    <row r="2203" customFormat="false" ht="25.5" hidden="false" customHeight="true" outlineLevel="0" collapsed="false">
      <c r="A2203" s="282" t="s">
        <v>2769</v>
      </c>
      <c r="B2203" s="283" t="s">
        <v>2807</v>
      </c>
      <c r="C2203" s="284" t="s">
        <v>109</v>
      </c>
      <c r="D2203" s="284" t="s">
        <v>2808</v>
      </c>
      <c r="E2203" s="284" t="s">
        <v>2768</v>
      </c>
      <c r="F2203" s="284"/>
      <c r="G2203" s="285" t="s">
        <v>2798</v>
      </c>
      <c r="H2203" s="286" t="n">
        <v>0.166</v>
      </c>
      <c r="I2203" s="287" t="n">
        <v>16.28</v>
      </c>
      <c r="J2203" s="288" t="n">
        <v>2.7</v>
      </c>
    </row>
    <row r="2204" customFormat="false" ht="25.5" hidden="false" customHeight="true" outlineLevel="0" collapsed="false">
      <c r="A2204" s="282" t="s">
        <v>2769</v>
      </c>
      <c r="B2204" s="283" t="s">
        <v>2809</v>
      </c>
      <c r="C2204" s="284" t="s">
        <v>109</v>
      </c>
      <c r="D2204" s="284" t="s">
        <v>2810</v>
      </c>
      <c r="E2204" s="284" t="s">
        <v>2768</v>
      </c>
      <c r="F2204" s="284"/>
      <c r="G2204" s="285" t="s">
        <v>2798</v>
      </c>
      <c r="H2204" s="286" t="n">
        <v>0.166</v>
      </c>
      <c r="I2204" s="287" t="n">
        <v>20.59</v>
      </c>
      <c r="J2204" s="288" t="n">
        <v>3.41</v>
      </c>
    </row>
    <row r="2205" customFormat="false" ht="15" hidden="false" customHeight="true" outlineLevel="0" collapsed="false">
      <c r="A2205" s="259" t="s">
        <v>2725</v>
      </c>
      <c r="B2205" s="260" t="s">
        <v>3703</v>
      </c>
      <c r="C2205" s="261" t="s">
        <v>109</v>
      </c>
      <c r="D2205" s="261" t="s">
        <v>3704</v>
      </c>
      <c r="E2205" s="261" t="s">
        <v>2728</v>
      </c>
      <c r="F2205" s="261"/>
      <c r="G2205" s="262" t="s">
        <v>168</v>
      </c>
      <c r="H2205" s="263" t="n">
        <v>0.017</v>
      </c>
      <c r="I2205" s="264" t="n">
        <v>50.04</v>
      </c>
      <c r="J2205" s="265" t="n">
        <v>0.85</v>
      </c>
    </row>
    <row r="2206" customFormat="false" ht="25.5" hidden="false" customHeight="true" outlineLevel="0" collapsed="false">
      <c r="A2206" s="259" t="s">
        <v>2725</v>
      </c>
      <c r="B2206" s="260" t="s">
        <v>3705</v>
      </c>
      <c r="C2206" s="261" t="s">
        <v>109</v>
      </c>
      <c r="D2206" s="261" t="s">
        <v>3706</v>
      </c>
      <c r="E2206" s="261" t="s">
        <v>2728</v>
      </c>
      <c r="F2206" s="261"/>
      <c r="G2206" s="262" t="s">
        <v>168</v>
      </c>
      <c r="H2206" s="263" t="n">
        <v>0.022</v>
      </c>
      <c r="I2206" s="264" t="n">
        <v>43.46</v>
      </c>
      <c r="J2206" s="265" t="n">
        <v>0.95</v>
      </c>
    </row>
    <row r="2207" customFormat="false" ht="15" hidden="false" customHeight="true" outlineLevel="0" collapsed="false">
      <c r="A2207" s="259" t="s">
        <v>2725</v>
      </c>
      <c r="B2207" s="260" t="s">
        <v>3696</v>
      </c>
      <c r="C2207" s="261" t="s">
        <v>109</v>
      </c>
      <c r="D2207" s="261" t="s">
        <v>3697</v>
      </c>
      <c r="E2207" s="261" t="s">
        <v>2728</v>
      </c>
      <c r="F2207" s="261"/>
      <c r="G2207" s="262" t="s">
        <v>168</v>
      </c>
      <c r="H2207" s="263" t="n">
        <v>0.061</v>
      </c>
      <c r="I2207" s="264" t="n">
        <v>1.5</v>
      </c>
      <c r="J2207" s="265" t="n">
        <v>0.09</v>
      </c>
    </row>
    <row r="2208" customFormat="false" ht="15" hidden="false" customHeight="true" outlineLevel="0" collapsed="false">
      <c r="A2208" s="259" t="s">
        <v>2725</v>
      </c>
      <c r="B2208" s="260" t="s">
        <v>3723</v>
      </c>
      <c r="C2208" s="261" t="s">
        <v>65</v>
      </c>
      <c r="D2208" s="261" t="s">
        <v>3724</v>
      </c>
      <c r="E2208" s="261" t="s">
        <v>2728</v>
      </c>
      <c r="F2208" s="261"/>
      <c r="G2208" s="262" t="s">
        <v>168</v>
      </c>
      <c r="H2208" s="263" t="n">
        <v>1</v>
      </c>
      <c r="I2208" s="264" t="n">
        <v>7.8</v>
      </c>
      <c r="J2208" s="265" t="n">
        <v>7.8</v>
      </c>
    </row>
    <row r="2209" customFormat="false" ht="15" hidden="false" customHeight="false" outlineLevel="0" collapsed="false">
      <c r="A2209" s="266"/>
      <c r="B2209" s="267"/>
      <c r="C2209" s="267"/>
      <c r="D2209" s="267"/>
      <c r="E2209" s="267" t="s">
        <v>2748</v>
      </c>
      <c r="F2209" s="268" t="n">
        <v>4.17</v>
      </c>
      <c r="G2209" s="267" t="s">
        <v>2749</v>
      </c>
      <c r="H2209" s="268" t="n">
        <v>0</v>
      </c>
      <c r="I2209" s="267" t="s">
        <v>2750</v>
      </c>
      <c r="J2209" s="269" t="n">
        <v>4.17</v>
      </c>
    </row>
    <row r="2210" customFormat="false" ht="25.5" hidden="false" customHeight="true" outlineLevel="0" collapsed="false">
      <c r="A2210" s="266"/>
      <c r="B2210" s="267"/>
      <c r="C2210" s="267"/>
      <c r="D2210" s="267"/>
      <c r="E2210" s="267" t="s">
        <v>2751</v>
      </c>
      <c r="F2210" s="268" t="n">
        <v>4.24</v>
      </c>
      <c r="G2210" s="267"/>
      <c r="H2210" s="267" t="s">
        <v>2752</v>
      </c>
      <c r="I2210" s="267"/>
      <c r="J2210" s="269" t="n">
        <v>20.04</v>
      </c>
    </row>
    <row r="2211" customFormat="false" ht="15" hidden="false" customHeight="true" outlineLevel="0" collapsed="false">
      <c r="A2211" s="270" t="s">
        <v>2753</v>
      </c>
      <c r="B2211" s="270"/>
      <c r="C2211" s="270"/>
      <c r="D2211" s="270"/>
      <c r="E2211" s="270"/>
      <c r="F2211" s="270"/>
      <c r="G2211" s="270"/>
      <c r="H2211" s="270"/>
      <c r="I2211" s="270"/>
      <c r="J2211" s="270"/>
    </row>
    <row r="2212" customFormat="false" ht="15.75" hidden="false" customHeight="true" outlineLevel="0" collapsed="false">
      <c r="A2212" s="271" t="s">
        <v>3725</v>
      </c>
      <c r="B2212" s="271"/>
      <c r="C2212" s="271"/>
      <c r="D2212" s="271"/>
      <c r="E2212" s="271"/>
      <c r="F2212" s="271"/>
      <c r="G2212" s="271"/>
      <c r="H2212" s="271"/>
      <c r="I2212" s="271"/>
      <c r="J2212" s="271"/>
    </row>
    <row r="2213" customFormat="false" ht="15.75" hidden="false" customHeight="false" outlineLevel="0" collapsed="false">
      <c r="A2213" s="272"/>
      <c r="B2213" s="273"/>
      <c r="C2213" s="273"/>
      <c r="D2213" s="273"/>
      <c r="E2213" s="273"/>
      <c r="F2213" s="273"/>
      <c r="G2213" s="273"/>
      <c r="H2213" s="273"/>
      <c r="I2213" s="273"/>
      <c r="J2213" s="274"/>
    </row>
    <row r="2214" customFormat="false" ht="38.25" hidden="false" customHeight="true" outlineLevel="0" collapsed="false">
      <c r="A2214" s="275" t="s">
        <v>2723</v>
      </c>
      <c r="B2214" s="276" t="s">
        <v>1842</v>
      </c>
      <c r="C2214" s="277" t="s">
        <v>203</v>
      </c>
      <c r="D2214" s="277" t="s">
        <v>1843</v>
      </c>
      <c r="E2214" s="277" t="s">
        <v>2806</v>
      </c>
      <c r="F2214" s="277"/>
      <c r="G2214" s="278" t="s">
        <v>168</v>
      </c>
      <c r="H2214" s="279" t="n">
        <v>1</v>
      </c>
      <c r="I2214" s="280" t="n">
        <v>15.96</v>
      </c>
      <c r="J2214" s="281" t="n">
        <v>15.96</v>
      </c>
    </row>
    <row r="2215" customFormat="false" ht="25.5" hidden="false" customHeight="true" outlineLevel="0" collapsed="false">
      <c r="A2215" s="282" t="s">
        <v>2769</v>
      </c>
      <c r="B2215" s="283" t="s">
        <v>2807</v>
      </c>
      <c r="C2215" s="284" t="s">
        <v>109</v>
      </c>
      <c r="D2215" s="284" t="s">
        <v>2808</v>
      </c>
      <c r="E2215" s="284" t="s">
        <v>2768</v>
      </c>
      <c r="F2215" s="284"/>
      <c r="G2215" s="285" t="s">
        <v>2798</v>
      </c>
      <c r="H2215" s="286" t="n">
        <v>0.189</v>
      </c>
      <c r="I2215" s="287" t="n">
        <v>16.28</v>
      </c>
      <c r="J2215" s="288" t="n">
        <v>3.07</v>
      </c>
    </row>
    <row r="2216" customFormat="false" ht="25.5" hidden="false" customHeight="true" outlineLevel="0" collapsed="false">
      <c r="A2216" s="282" t="s">
        <v>2769</v>
      </c>
      <c r="B2216" s="283" t="s">
        <v>2809</v>
      </c>
      <c r="C2216" s="284" t="s">
        <v>109</v>
      </c>
      <c r="D2216" s="284" t="s">
        <v>2810</v>
      </c>
      <c r="E2216" s="284" t="s">
        <v>2768</v>
      </c>
      <c r="F2216" s="284"/>
      <c r="G2216" s="285" t="s">
        <v>2798</v>
      </c>
      <c r="H2216" s="286" t="n">
        <v>0.189</v>
      </c>
      <c r="I2216" s="287" t="n">
        <v>20.59</v>
      </c>
      <c r="J2216" s="288" t="n">
        <v>3.89</v>
      </c>
    </row>
    <row r="2217" customFormat="false" ht="15" hidden="false" customHeight="true" outlineLevel="0" collapsed="false">
      <c r="A2217" s="259" t="s">
        <v>2725</v>
      </c>
      <c r="B2217" s="260" t="s">
        <v>3703</v>
      </c>
      <c r="C2217" s="261" t="s">
        <v>109</v>
      </c>
      <c r="D2217" s="261" t="s">
        <v>3704</v>
      </c>
      <c r="E2217" s="261" t="s">
        <v>2728</v>
      </c>
      <c r="F2217" s="261"/>
      <c r="G2217" s="262" t="s">
        <v>168</v>
      </c>
      <c r="H2217" s="263" t="n">
        <v>0.02</v>
      </c>
      <c r="I2217" s="264" t="n">
        <v>50.04</v>
      </c>
      <c r="J2217" s="265" t="n">
        <v>1</v>
      </c>
    </row>
    <row r="2218" customFormat="false" ht="25.5" hidden="false" customHeight="true" outlineLevel="0" collapsed="false">
      <c r="A2218" s="259" t="s">
        <v>2725</v>
      </c>
      <c r="B2218" s="260" t="s">
        <v>3705</v>
      </c>
      <c r="C2218" s="261" t="s">
        <v>109</v>
      </c>
      <c r="D2218" s="261" t="s">
        <v>3706</v>
      </c>
      <c r="E2218" s="261" t="s">
        <v>2728</v>
      </c>
      <c r="F2218" s="261"/>
      <c r="G2218" s="262" t="s">
        <v>168</v>
      </c>
      <c r="H2218" s="263" t="n">
        <v>0.027</v>
      </c>
      <c r="I2218" s="264" t="n">
        <v>43.46</v>
      </c>
      <c r="J2218" s="265" t="n">
        <v>1.17</v>
      </c>
    </row>
    <row r="2219" customFormat="false" ht="15" hidden="false" customHeight="true" outlineLevel="0" collapsed="false">
      <c r="A2219" s="259" t="s">
        <v>2725</v>
      </c>
      <c r="B2219" s="260" t="s">
        <v>3696</v>
      </c>
      <c r="C2219" s="261" t="s">
        <v>109</v>
      </c>
      <c r="D2219" s="261" t="s">
        <v>3697</v>
      </c>
      <c r="E2219" s="261" t="s">
        <v>2728</v>
      </c>
      <c r="F2219" s="261"/>
      <c r="G2219" s="262" t="s">
        <v>168</v>
      </c>
      <c r="H2219" s="263" t="n">
        <v>0.069</v>
      </c>
      <c r="I2219" s="264" t="n">
        <v>1.5</v>
      </c>
      <c r="J2219" s="265" t="n">
        <v>0.1</v>
      </c>
    </row>
    <row r="2220" customFormat="false" ht="25.5" hidden="false" customHeight="true" outlineLevel="0" collapsed="false">
      <c r="A2220" s="259" t="s">
        <v>2725</v>
      </c>
      <c r="B2220" s="260" t="s">
        <v>3726</v>
      </c>
      <c r="C2220" s="261" t="s">
        <v>109</v>
      </c>
      <c r="D2220" s="261" t="s">
        <v>3727</v>
      </c>
      <c r="E2220" s="261" t="s">
        <v>2728</v>
      </c>
      <c r="F2220" s="261"/>
      <c r="G2220" s="262" t="s">
        <v>168</v>
      </c>
      <c r="H2220" s="263" t="n">
        <v>1</v>
      </c>
      <c r="I2220" s="264" t="n">
        <v>6.73</v>
      </c>
      <c r="J2220" s="265" t="n">
        <v>6.73</v>
      </c>
    </row>
    <row r="2221" customFormat="false" ht="15" hidden="false" customHeight="false" outlineLevel="0" collapsed="false">
      <c r="A2221" s="266"/>
      <c r="B2221" s="267"/>
      <c r="C2221" s="267"/>
      <c r="D2221" s="267"/>
      <c r="E2221" s="267" t="s">
        <v>2748</v>
      </c>
      <c r="F2221" s="268" t="n">
        <v>4.75</v>
      </c>
      <c r="G2221" s="267" t="s">
        <v>2749</v>
      </c>
      <c r="H2221" s="268" t="n">
        <v>0</v>
      </c>
      <c r="I2221" s="267" t="s">
        <v>2750</v>
      </c>
      <c r="J2221" s="269" t="n">
        <v>4.75</v>
      </c>
    </row>
    <row r="2222" customFormat="false" ht="25.5" hidden="false" customHeight="true" outlineLevel="0" collapsed="false">
      <c r="A2222" s="266"/>
      <c r="B2222" s="267"/>
      <c r="C2222" s="267"/>
      <c r="D2222" s="267"/>
      <c r="E2222" s="267" t="s">
        <v>2751</v>
      </c>
      <c r="F2222" s="268" t="n">
        <v>4.28</v>
      </c>
      <c r="G2222" s="267"/>
      <c r="H2222" s="267" t="s">
        <v>2752</v>
      </c>
      <c r="I2222" s="267"/>
      <c r="J2222" s="269" t="n">
        <v>20.24</v>
      </c>
    </row>
    <row r="2223" customFormat="false" ht="15" hidden="false" customHeight="true" outlineLevel="0" collapsed="false">
      <c r="A2223" s="270" t="s">
        <v>2753</v>
      </c>
      <c r="B2223" s="270"/>
      <c r="C2223" s="270"/>
      <c r="D2223" s="270"/>
      <c r="E2223" s="270"/>
      <c r="F2223" s="270"/>
      <c r="G2223" s="270"/>
      <c r="H2223" s="270"/>
      <c r="I2223" s="270"/>
      <c r="J2223" s="270"/>
    </row>
    <row r="2224" customFormat="false" ht="15.75" hidden="false" customHeight="true" outlineLevel="0" collapsed="false">
      <c r="A2224" s="271" t="s">
        <v>3725</v>
      </c>
      <c r="B2224" s="271"/>
      <c r="C2224" s="271"/>
      <c r="D2224" s="271"/>
      <c r="E2224" s="271"/>
      <c r="F2224" s="271"/>
      <c r="G2224" s="271"/>
      <c r="H2224" s="271"/>
      <c r="I2224" s="271"/>
      <c r="J2224" s="271"/>
    </row>
    <row r="2225" customFormat="false" ht="15.75" hidden="false" customHeight="false" outlineLevel="0" collapsed="false">
      <c r="A2225" s="272"/>
      <c r="B2225" s="273"/>
      <c r="C2225" s="273"/>
      <c r="D2225" s="273"/>
      <c r="E2225" s="273"/>
      <c r="F2225" s="273"/>
      <c r="G2225" s="273"/>
      <c r="H2225" s="273"/>
      <c r="I2225" s="273"/>
      <c r="J2225" s="274"/>
    </row>
    <row r="2226" customFormat="false" ht="38.25" hidden="false" customHeight="true" outlineLevel="0" collapsed="false">
      <c r="A2226" s="275" t="s">
        <v>2723</v>
      </c>
      <c r="B2226" s="276" t="s">
        <v>1845</v>
      </c>
      <c r="C2226" s="277" t="s">
        <v>203</v>
      </c>
      <c r="D2226" s="277" t="s">
        <v>1846</v>
      </c>
      <c r="E2226" s="277" t="s">
        <v>2806</v>
      </c>
      <c r="F2226" s="277"/>
      <c r="G2226" s="278" t="s">
        <v>168</v>
      </c>
      <c r="H2226" s="279" t="n">
        <v>1</v>
      </c>
      <c r="I2226" s="280" t="n">
        <v>24.9</v>
      </c>
      <c r="J2226" s="281" t="n">
        <v>24.9</v>
      </c>
    </row>
    <row r="2227" customFormat="false" ht="25.5" hidden="false" customHeight="true" outlineLevel="0" collapsed="false">
      <c r="A2227" s="282" t="s">
        <v>2769</v>
      </c>
      <c r="B2227" s="283" t="s">
        <v>2807</v>
      </c>
      <c r="C2227" s="284" t="s">
        <v>109</v>
      </c>
      <c r="D2227" s="284" t="s">
        <v>2808</v>
      </c>
      <c r="E2227" s="284" t="s">
        <v>2768</v>
      </c>
      <c r="F2227" s="284"/>
      <c r="G2227" s="285" t="s">
        <v>2798</v>
      </c>
      <c r="H2227" s="286" t="n">
        <v>0.258</v>
      </c>
      <c r="I2227" s="287" t="n">
        <v>16.28</v>
      </c>
      <c r="J2227" s="288" t="n">
        <v>4.2</v>
      </c>
    </row>
    <row r="2228" customFormat="false" ht="25.5" hidden="false" customHeight="true" outlineLevel="0" collapsed="false">
      <c r="A2228" s="282" t="s">
        <v>2769</v>
      </c>
      <c r="B2228" s="283" t="s">
        <v>2809</v>
      </c>
      <c r="C2228" s="284" t="s">
        <v>109</v>
      </c>
      <c r="D2228" s="284" t="s">
        <v>2810</v>
      </c>
      <c r="E2228" s="284" t="s">
        <v>2768</v>
      </c>
      <c r="F2228" s="284"/>
      <c r="G2228" s="285" t="s">
        <v>2798</v>
      </c>
      <c r="H2228" s="286" t="n">
        <v>0.258</v>
      </c>
      <c r="I2228" s="287" t="n">
        <v>20.59</v>
      </c>
      <c r="J2228" s="288" t="n">
        <v>5.31</v>
      </c>
    </row>
    <row r="2229" customFormat="false" ht="15" hidden="false" customHeight="true" outlineLevel="0" collapsed="false">
      <c r="A2229" s="259" t="s">
        <v>2725</v>
      </c>
      <c r="B2229" s="260" t="s">
        <v>3703</v>
      </c>
      <c r="C2229" s="261" t="s">
        <v>109</v>
      </c>
      <c r="D2229" s="261" t="s">
        <v>3704</v>
      </c>
      <c r="E2229" s="261" t="s">
        <v>2728</v>
      </c>
      <c r="F2229" s="261"/>
      <c r="G2229" s="262" t="s">
        <v>168</v>
      </c>
      <c r="H2229" s="263" t="n">
        <v>0.029</v>
      </c>
      <c r="I2229" s="264" t="n">
        <v>50.04</v>
      </c>
      <c r="J2229" s="265" t="n">
        <v>1.45</v>
      </c>
    </row>
    <row r="2230" customFormat="false" ht="25.5" hidden="false" customHeight="true" outlineLevel="0" collapsed="false">
      <c r="A2230" s="259" t="s">
        <v>2725</v>
      </c>
      <c r="B2230" s="260" t="s">
        <v>3705</v>
      </c>
      <c r="C2230" s="261" t="s">
        <v>109</v>
      </c>
      <c r="D2230" s="261" t="s">
        <v>3706</v>
      </c>
      <c r="E2230" s="261" t="s">
        <v>2728</v>
      </c>
      <c r="F2230" s="261"/>
      <c r="G2230" s="262" t="s">
        <v>168</v>
      </c>
      <c r="H2230" s="263" t="n">
        <v>0.042</v>
      </c>
      <c r="I2230" s="264" t="n">
        <v>43.46</v>
      </c>
      <c r="J2230" s="265" t="n">
        <v>1.82</v>
      </c>
    </row>
    <row r="2231" customFormat="false" ht="15" hidden="false" customHeight="true" outlineLevel="0" collapsed="false">
      <c r="A2231" s="259" t="s">
        <v>2725</v>
      </c>
      <c r="B2231" s="260" t="s">
        <v>3696</v>
      </c>
      <c r="C2231" s="261" t="s">
        <v>109</v>
      </c>
      <c r="D2231" s="261" t="s">
        <v>3697</v>
      </c>
      <c r="E2231" s="261" t="s">
        <v>2728</v>
      </c>
      <c r="F2231" s="261"/>
      <c r="G2231" s="262" t="s">
        <v>168</v>
      </c>
      <c r="H2231" s="263" t="n">
        <v>0.093</v>
      </c>
      <c r="I2231" s="264" t="n">
        <v>1.5</v>
      </c>
      <c r="J2231" s="265" t="n">
        <v>0.13</v>
      </c>
    </row>
    <row r="2232" customFormat="false" ht="25.5" hidden="false" customHeight="true" outlineLevel="0" collapsed="false">
      <c r="A2232" s="259" t="s">
        <v>2725</v>
      </c>
      <c r="B2232" s="260" t="s">
        <v>3728</v>
      </c>
      <c r="C2232" s="261" t="s">
        <v>109</v>
      </c>
      <c r="D2232" s="261" t="s">
        <v>3729</v>
      </c>
      <c r="E2232" s="261" t="s">
        <v>2728</v>
      </c>
      <c r="F2232" s="261"/>
      <c r="G2232" s="262" t="s">
        <v>168</v>
      </c>
      <c r="H2232" s="263" t="n">
        <v>1</v>
      </c>
      <c r="I2232" s="264" t="n">
        <v>11.99</v>
      </c>
      <c r="J2232" s="265" t="n">
        <v>11.99</v>
      </c>
    </row>
    <row r="2233" customFormat="false" ht="15" hidden="false" customHeight="false" outlineLevel="0" collapsed="false">
      <c r="A2233" s="266"/>
      <c r="B2233" s="267"/>
      <c r="C2233" s="267"/>
      <c r="D2233" s="267"/>
      <c r="E2233" s="267" t="s">
        <v>2748</v>
      </c>
      <c r="F2233" s="268" t="n">
        <v>6.49</v>
      </c>
      <c r="G2233" s="267" t="s">
        <v>2749</v>
      </c>
      <c r="H2233" s="268" t="n">
        <v>0</v>
      </c>
      <c r="I2233" s="267" t="s">
        <v>2750</v>
      </c>
      <c r="J2233" s="269" t="n">
        <v>6.49</v>
      </c>
    </row>
    <row r="2234" customFormat="false" ht="25.5" hidden="false" customHeight="true" outlineLevel="0" collapsed="false">
      <c r="A2234" s="266"/>
      <c r="B2234" s="267"/>
      <c r="C2234" s="267"/>
      <c r="D2234" s="267"/>
      <c r="E2234" s="267" t="s">
        <v>2751</v>
      </c>
      <c r="F2234" s="268" t="n">
        <v>6.68</v>
      </c>
      <c r="G2234" s="267"/>
      <c r="H2234" s="267" t="s">
        <v>2752</v>
      </c>
      <c r="I2234" s="267"/>
      <c r="J2234" s="269" t="n">
        <v>31.58</v>
      </c>
    </row>
    <row r="2235" customFormat="false" ht="15" hidden="false" customHeight="true" outlineLevel="0" collapsed="false">
      <c r="A2235" s="270" t="s">
        <v>2753</v>
      </c>
      <c r="B2235" s="270"/>
      <c r="C2235" s="270"/>
      <c r="D2235" s="270"/>
      <c r="E2235" s="270"/>
      <c r="F2235" s="270"/>
      <c r="G2235" s="270"/>
      <c r="H2235" s="270"/>
      <c r="I2235" s="270"/>
      <c r="J2235" s="270"/>
    </row>
    <row r="2236" customFormat="false" ht="15.75" hidden="false" customHeight="true" outlineLevel="0" collapsed="false">
      <c r="A2236" s="271" t="s">
        <v>3725</v>
      </c>
      <c r="B2236" s="271"/>
      <c r="C2236" s="271"/>
      <c r="D2236" s="271"/>
      <c r="E2236" s="271"/>
      <c r="F2236" s="271"/>
      <c r="G2236" s="271"/>
      <c r="H2236" s="271"/>
      <c r="I2236" s="271"/>
      <c r="J2236" s="271"/>
    </row>
    <row r="2237" customFormat="false" ht="15.75" hidden="false" customHeight="false" outlineLevel="0" collapsed="false">
      <c r="A2237" s="272"/>
      <c r="B2237" s="273"/>
      <c r="C2237" s="273"/>
      <c r="D2237" s="273"/>
      <c r="E2237" s="273"/>
      <c r="F2237" s="273"/>
      <c r="G2237" s="273"/>
      <c r="H2237" s="273"/>
      <c r="I2237" s="273"/>
      <c r="J2237" s="274"/>
    </row>
    <row r="2238" customFormat="false" ht="38.25" hidden="false" customHeight="true" outlineLevel="0" collapsed="false">
      <c r="A2238" s="275" t="s">
        <v>2723</v>
      </c>
      <c r="B2238" s="276" t="s">
        <v>1848</v>
      </c>
      <c r="C2238" s="277" t="s">
        <v>203</v>
      </c>
      <c r="D2238" s="277" t="s">
        <v>1849</v>
      </c>
      <c r="E2238" s="277" t="s">
        <v>2806</v>
      </c>
      <c r="F2238" s="277"/>
      <c r="G2238" s="278" t="s">
        <v>168</v>
      </c>
      <c r="H2238" s="279" t="n">
        <v>1</v>
      </c>
      <c r="I2238" s="280" t="n">
        <v>7.95</v>
      </c>
      <c r="J2238" s="281" t="n">
        <v>7.95</v>
      </c>
    </row>
    <row r="2239" customFormat="false" ht="25.5" hidden="false" customHeight="true" outlineLevel="0" collapsed="false">
      <c r="A2239" s="282" t="s">
        <v>2769</v>
      </c>
      <c r="B2239" s="283" t="s">
        <v>2807</v>
      </c>
      <c r="C2239" s="284" t="s">
        <v>109</v>
      </c>
      <c r="D2239" s="284" t="s">
        <v>2808</v>
      </c>
      <c r="E2239" s="284" t="s">
        <v>2768</v>
      </c>
      <c r="F2239" s="284"/>
      <c r="G2239" s="285" t="s">
        <v>2798</v>
      </c>
      <c r="H2239" s="286" t="n">
        <v>0.093</v>
      </c>
      <c r="I2239" s="287" t="n">
        <v>16.28</v>
      </c>
      <c r="J2239" s="288" t="n">
        <v>1.51</v>
      </c>
    </row>
    <row r="2240" customFormat="false" ht="25.5" hidden="false" customHeight="true" outlineLevel="0" collapsed="false">
      <c r="A2240" s="282" t="s">
        <v>2769</v>
      </c>
      <c r="B2240" s="283" t="s">
        <v>2809</v>
      </c>
      <c r="C2240" s="284" t="s">
        <v>109</v>
      </c>
      <c r="D2240" s="284" t="s">
        <v>2810</v>
      </c>
      <c r="E2240" s="284" t="s">
        <v>2768</v>
      </c>
      <c r="F2240" s="284"/>
      <c r="G2240" s="285" t="s">
        <v>2798</v>
      </c>
      <c r="H2240" s="286" t="n">
        <v>0.093</v>
      </c>
      <c r="I2240" s="287" t="n">
        <v>20.59</v>
      </c>
      <c r="J2240" s="288" t="n">
        <v>1.91</v>
      </c>
    </row>
    <row r="2241" customFormat="false" ht="15" hidden="false" customHeight="true" outlineLevel="0" collapsed="false">
      <c r="A2241" s="259" t="s">
        <v>2725</v>
      </c>
      <c r="B2241" s="260" t="s">
        <v>3703</v>
      </c>
      <c r="C2241" s="261" t="s">
        <v>109</v>
      </c>
      <c r="D2241" s="261" t="s">
        <v>3704</v>
      </c>
      <c r="E2241" s="261" t="s">
        <v>2728</v>
      </c>
      <c r="F2241" s="261"/>
      <c r="G2241" s="262" t="s">
        <v>168</v>
      </c>
      <c r="H2241" s="263" t="n">
        <v>0.013</v>
      </c>
      <c r="I2241" s="264" t="n">
        <v>50.04</v>
      </c>
      <c r="J2241" s="265" t="n">
        <v>0.65</v>
      </c>
    </row>
    <row r="2242" customFormat="false" ht="25.5" hidden="false" customHeight="true" outlineLevel="0" collapsed="false">
      <c r="A2242" s="259" t="s">
        <v>2725</v>
      </c>
      <c r="B2242" s="260" t="s">
        <v>3705</v>
      </c>
      <c r="C2242" s="261" t="s">
        <v>109</v>
      </c>
      <c r="D2242" s="261" t="s">
        <v>3706</v>
      </c>
      <c r="E2242" s="261" t="s">
        <v>2728</v>
      </c>
      <c r="F2242" s="261"/>
      <c r="G2242" s="262" t="s">
        <v>168</v>
      </c>
      <c r="H2242" s="263" t="n">
        <v>0.017</v>
      </c>
      <c r="I2242" s="264" t="n">
        <v>43.46</v>
      </c>
      <c r="J2242" s="265" t="n">
        <v>0.73</v>
      </c>
    </row>
    <row r="2243" customFormat="false" ht="15" hidden="false" customHeight="true" outlineLevel="0" collapsed="false">
      <c r="A2243" s="259" t="s">
        <v>2725</v>
      </c>
      <c r="B2243" s="260" t="s">
        <v>3696</v>
      </c>
      <c r="C2243" s="261" t="s">
        <v>109</v>
      </c>
      <c r="D2243" s="261" t="s">
        <v>3697</v>
      </c>
      <c r="E2243" s="261" t="s">
        <v>2728</v>
      </c>
      <c r="F2243" s="261"/>
      <c r="G2243" s="262" t="s">
        <v>168</v>
      </c>
      <c r="H2243" s="263" t="n">
        <v>0.048</v>
      </c>
      <c r="I2243" s="264" t="n">
        <v>1.5</v>
      </c>
      <c r="J2243" s="265" t="n">
        <v>0.07</v>
      </c>
    </row>
    <row r="2244" customFormat="false" ht="25.5" hidden="false" customHeight="true" outlineLevel="0" collapsed="false">
      <c r="A2244" s="259" t="s">
        <v>2725</v>
      </c>
      <c r="B2244" s="260" t="s">
        <v>3730</v>
      </c>
      <c r="C2244" s="261" t="s">
        <v>109</v>
      </c>
      <c r="D2244" s="261" t="s">
        <v>3731</v>
      </c>
      <c r="E2244" s="261" t="s">
        <v>2728</v>
      </c>
      <c r="F2244" s="261"/>
      <c r="G2244" s="262" t="s">
        <v>168</v>
      </c>
      <c r="H2244" s="263" t="n">
        <v>1</v>
      </c>
      <c r="I2244" s="264" t="n">
        <v>3.08</v>
      </c>
      <c r="J2244" s="265" t="n">
        <v>3.08</v>
      </c>
    </row>
    <row r="2245" customFormat="false" ht="15" hidden="false" customHeight="false" outlineLevel="0" collapsed="false">
      <c r="A2245" s="266"/>
      <c r="B2245" s="267"/>
      <c r="C2245" s="267"/>
      <c r="D2245" s="267"/>
      <c r="E2245" s="267" t="s">
        <v>2748</v>
      </c>
      <c r="F2245" s="268" t="n">
        <v>2.34</v>
      </c>
      <c r="G2245" s="267" t="s">
        <v>2749</v>
      </c>
      <c r="H2245" s="268" t="n">
        <v>0</v>
      </c>
      <c r="I2245" s="267" t="s">
        <v>2750</v>
      </c>
      <c r="J2245" s="269" t="n">
        <v>2.34</v>
      </c>
    </row>
    <row r="2246" customFormat="false" ht="25.5" hidden="false" customHeight="true" outlineLevel="0" collapsed="false">
      <c r="A2246" s="266"/>
      <c r="B2246" s="267"/>
      <c r="C2246" s="267"/>
      <c r="D2246" s="267"/>
      <c r="E2246" s="267" t="s">
        <v>2751</v>
      </c>
      <c r="F2246" s="268" t="n">
        <v>2.13</v>
      </c>
      <c r="G2246" s="267"/>
      <c r="H2246" s="267" t="s">
        <v>2752</v>
      </c>
      <c r="I2246" s="267"/>
      <c r="J2246" s="269" t="n">
        <v>10.08</v>
      </c>
    </row>
    <row r="2247" customFormat="false" ht="15" hidden="false" customHeight="true" outlineLevel="0" collapsed="false">
      <c r="A2247" s="270" t="s">
        <v>2753</v>
      </c>
      <c r="B2247" s="270"/>
      <c r="C2247" s="270"/>
      <c r="D2247" s="270"/>
      <c r="E2247" s="270"/>
      <c r="F2247" s="270"/>
      <c r="G2247" s="270"/>
      <c r="H2247" s="270"/>
      <c r="I2247" s="270"/>
      <c r="J2247" s="270"/>
    </row>
    <row r="2248" customFormat="false" ht="15.75" hidden="false" customHeight="true" outlineLevel="0" collapsed="false">
      <c r="A2248" s="271" t="s">
        <v>3719</v>
      </c>
      <c r="B2248" s="271"/>
      <c r="C2248" s="271"/>
      <c r="D2248" s="271"/>
      <c r="E2248" s="271"/>
      <c r="F2248" s="271"/>
      <c r="G2248" s="271"/>
      <c r="H2248" s="271"/>
      <c r="I2248" s="271"/>
      <c r="J2248" s="271"/>
    </row>
    <row r="2249" customFormat="false" ht="15.75" hidden="false" customHeight="false" outlineLevel="0" collapsed="false">
      <c r="A2249" s="272"/>
      <c r="B2249" s="273"/>
      <c r="C2249" s="273"/>
      <c r="D2249" s="273"/>
      <c r="E2249" s="273"/>
      <c r="F2249" s="273"/>
      <c r="G2249" s="273"/>
      <c r="H2249" s="273"/>
      <c r="I2249" s="273"/>
      <c r="J2249" s="274"/>
    </row>
    <row r="2250" customFormat="false" ht="38.25" hidden="false" customHeight="true" outlineLevel="0" collapsed="false">
      <c r="A2250" s="275" t="s">
        <v>2723</v>
      </c>
      <c r="B2250" s="276" t="s">
        <v>1853</v>
      </c>
      <c r="C2250" s="277" t="s">
        <v>203</v>
      </c>
      <c r="D2250" s="277" t="s">
        <v>1854</v>
      </c>
      <c r="E2250" s="277" t="s">
        <v>2806</v>
      </c>
      <c r="F2250" s="277"/>
      <c r="G2250" s="278" t="s">
        <v>269</v>
      </c>
      <c r="H2250" s="279" t="n">
        <v>1</v>
      </c>
      <c r="I2250" s="280" t="n">
        <v>2.48</v>
      </c>
      <c r="J2250" s="281" t="n">
        <v>2.48</v>
      </c>
    </row>
    <row r="2251" customFormat="false" ht="25.5" hidden="false" customHeight="true" outlineLevel="0" collapsed="false">
      <c r="A2251" s="282" t="s">
        <v>2769</v>
      </c>
      <c r="B2251" s="283" t="s">
        <v>2807</v>
      </c>
      <c r="C2251" s="284" t="s">
        <v>109</v>
      </c>
      <c r="D2251" s="284" t="s">
        <v>2808</v>
      </c>
      <c r="E2251" s="284" t="s">
        <v>2768</v>
      </c>
      <c r="F2251" s="284"/>
      <c r="G2251" s="285" t="s">
        <v>2798</v>
      </c>
      <c r="H2251" s="286" t="n">
        <v>0.012</v>
      </c>
      <c r="I2251" s="287" t="n">
        <v>16.28</v>
      </c>
      <c r="J2251" s="288" t="n">
        <v>0.19</v>
      </c>
    </row>
    <row r="2252" customFormat="false" ht="25.5" hidden="false" customHeight="true" outlineLevel="0" collapsed="false">
      <c r="A2252" s="282" t="s">
        <v>2769</v>
      </c>
      <c r="B2252" s="283" t="s">
        <v>2809</v>
      </c>
      <c r="C2252" s="284" t="s">
        <v>109</v>
      </c>
      <c r="D2252" s="284" t="s">
        <v>2810</v>
      </c>
      <c r="E2252" s="284" t="s">
        <v>2768</v>
      </c>
      <c r="F2252" s="284"/>
      <c r="G2252" s="285" t="s">
        <v>2798</v>
      </c>
      <c r="H2252" s="286" t="n">
        <v>0.012</v>
      </c>
      <c r="I2252" s="287" t="n">
        <v>20.59</v>
      </c>
      <c r="J2252" s="288" t="n">
        <v>0.24</v>
      </c>
    </row>
    <row r="2253" customFormat="false" ht="25.5" hidden="false" customHeight="true" outlineLevel="0" collapsed="false">
      <c r="A2253" s="259" t="s">
        <v>2725</v>
      </c>
      <c r="B2253" s="260" t="s">
        <v>3732</v>
      </c>
      <c r="C2253" s="261" t="s">
        <v>109</v>
      </c>
      <c r="D2253" s="261" t="s">
        <v>3733</v>
      </c>
      <c r="E2253" s="261" t="s">
        <v>2728</v>
      </c>
      <c r="F2253" s="261"/>
      <c r="G2253" s="262" t="s">
        <v>269</v>
      </c>
      <c r="H2253" s="263" t="n">
        <v>1.061</v>
      </c>
      <c r="I2253" s="264" t="n">
        <v>1.94</v>
      </c>
      <c r="J2253" s="265" t="n">
        <v>2.05</v>
      </c>
    </row>
    <row r="2254" customFormat="false" ht="15" hidden="false" customHeight="false" outlineLevel="0" collapsed="false">
      <c r="A2254" s="266"/>
      <c r="B2254" s="267"/>
      <c r="C2254" s="267"/>
      <c r="D2254" s="267"/>
      <c r="E2254" s="267" t="s">
        <v>2748</v>
      </c>
      <c r="F2254" s="268" t="n">
        <v>0.29</v>
      </c>
      <c r="G2254" s="267" t="s">
        <v>2749</v>
      </c>
      <c r="H2254" s="268" t="n">
        <v>0</v>
      </c>
      <c r="I2254" s="267" t="s">
        <v>2750</v>
      </c>
      <c r="J2254" s="269" t="n">
        <v>0.29</v>
      </c>
    </row>
    <row r="2255" customFormat="false" ht="25.5" hidden="false" customHeight="true" outlineLevel="0" collapsed="false">
      <c r="A2255" s="266"/>
      <c r="B2255" s="267"/>
      <c r="C2255" s="267"/>
      <c r="D2255" s="267"/>
      <c r="E2255" s="267" t="s">
        <v>2751</v>
      </c>
      <c r="F2255" s="268" t="n">
        <v>0.66</v>
      </c>
      <c r="G2255" s="267"/>
      <c r="H2255" s="267" t="s">
        <v>2752</v>
      </c>
      <c r="I2255" s="267"/>
      <c r="J2255" s="269" t="n">
        <v>3.14</v>
      </c>
    </row>
    <row r="2256" customFormat="false" ht="15" hidden="false" customHeight="true" outlineLevel="0" collapsed="false">
      <c r="A2256" s="270" t="s">
        <v>2753</v>
      </c>
      <c r="B2256" s="270"/>
      <c r="C2256" s="270"/>
      <c r="D2256" s="270"/>
      <c r="E2256" s="270"/>
      <c r="F2256" s="270"/>
      <c r="G2256" s="270"/>
      <c r="H2256" s="270"/>
      <c r="I2256" s="270"/>
      <c r="J2256" s="270"/>
    </row>
    <row r="2257" customFormat="false" ht="15.75" hidden="false" customHeight="true" outlineLevel="0" collapsed="false">
      <c r="A2257" s="271" t="s">
        <v>3734</v>
      </c>
      <c r="B2257" s="271"/>
      <c r="C2257" s="271"/>
      <c r="D2257" s="271"/>
      <c r="E2257" s="271"/>
      <c r="F2257" s="271"/>
      <c r="G2257" s="271"/>
      <c r="H2257" s="271"/>
      <c r="I2257" s="271"/>
      <c r="J2257" s="271"/>
    </row>
    <row r="2258" customFormat="false" ht="15.75" hidden="false" customHeight="false" outlineLevel="0" collapsed="false">
      <c r="A2258" s="272"/>
      <c r="B2258" s="273"/>
      <c r="C2258" s="273"/>
      <c r="D2258" s="273"/>
      <c r="E2258" s="273"/>
      <c r="F2258" s="273"/>
      <c r="G2258" s="273"/>
      <c r="H2258" s="273"/>
      <c r="I2258" s="273"/>
      <c r="J2258" s="274"/>
    </row>
    <row r="2259" customFormat="false" ht="38.25" hidden="false" customHeight="true" outlineLevel="0" collapsed="false">
      <c r="A2259" s="275" t="s">
        <v>2723</v>
      </c>
      <c r="B2259" s="276" t="s">
        <v>1861</v>
      </c>
      <c r="C2259" s="277" t="s">
        <v>203</v>
      </c>
      <c r="D2259" s="277" t="s">
        <v>1862</v>
      </c>
      <c r="E2259" s="277" t="s">
        <v>2806</v>
      </c>
      <c r="F2259" s="277"/>
      <c r="G2259" s="278" t="s">
        <v>168</v>
      </c>
      <c r="H2259" s="279" t="n">
        <v>1</v>
      </c>
      <c r="I2259" s="280" t="n">
        <v>2.03</v>
      </c>
      <c r="J2259" s="281" t="n">
        <v>2.03</v>
      </c>
    </row>
    <row r="2260" customFormat="false" ht="25.5" hidden="false" customHeight="true" outlineLevel="0" collapsed="false">
      <c r="A2260" s="282" t="s">
        <v>2769</v>
      </c>
      <c r="B2260" s="283" t="s">
        <v>2807</v>
      </c>
      <c r="C2260" s="284" t="s">
        <v>109</v>
      </c>
      <c r="D2260" s="284" t="s">
        <v>2808</v>
      </c>
      <c r="E2260" s="284" t="s">
        <v>2768</v>
      </c>
      <c r="F2260" s="284"/>
      <c r="G2260" s="285" t="s">
        <v>2798</v>
      </c>
      <c r="H2260" s="286" t="n">
        <v>0.031</v>
      </c>
      <c r="I2260" s="287" t="n">
        <v>16.28</v>
      </c>
      <c r="J2260" s="288" t="n">
        <v>0.5</v>
      </c>
    </row>
    <row r="2261" customFormat="false" ht="25.5" hidden="false" customHeight="true" outlineLevel="0" collapsed="false">
      <c r="A2261" s="282" t="s">
        <v>2769</v>
      </c>
      <c r="B2261" s="283" t="s">
        <v>2809</v>
      </c>
      <c r="C2261" s="284" t="s">
        <v>109</v>
      </c>
      <c r="D2261" s="284" t="s">
        <v>2810</v>
      </c>
      <c r="E2261" s="284" t="s">
        <v>2768</v>
      </c>
      <c r="F2261" s="284"/>
      <c r="G2261" s="285" t="s">
        <v>2798</v>
      </c>
      <c r="H2261" s="286" t="n">
        <v>0.031</v>
      </c>
      <c r="I2261" s="287" t="n">
        <v>20.59</v>
      </c>
      <c r="J2261" s="288" t="n">
        <v>0.63</v>
      </c>
    </row>
    <row r="2262" customFormat="false" ht="15" hidden="false" customHeight="true" outlineLevel="0" collapsed="false">
      <c r="A2262" s="259" t="s">
        <v>2725</v>
      </c>
      <c r="B2262" s="260" t="s">
        <v>3703</v>
      </c>
      <c r="C2262" s="261" t="s">
        <v>109</v>
      </c>
      <c r="D2262" s="261" t="s">
        <v>3704</v>
      </c>
      <c r="E2262" s="261" t="s">
        <v>2728</v>
      </c>
      <c r="F2262" s="261"/>
      <c r="G2262" s="262" t="s">
        <v>168</v>
      </c>
      <c r="H2262" s="263" t="n">
        <v>0.005</v>
      </c>
      <c r="I2262" s="264" t="n">
        <v>50.04</v>
      </c>
      <c r="J2262" s="265" t="n">
        <v>0.25</v>
      </c>
    </row>
    <row r="2263" customFormat="false" ht="25.5" hidden="false" customHeight="true" outlineLevel="0" collapsed="false">
      <c r="A2263" s="259" t="s">
        <v>2725</v>
      </c>
      <c r="B2263" s="260" t="s">
        <v>3705</v>
      </c>
      <c r="C2263" s="261" t="s">
        <v>109</v>
      </c>
      <c r="D2263" s="261" t="s">
        <v>3706</v>
      </c>
      <c r="E2263" s="261" t="s">
        <v>2728</v>
      </c>
      <c r="F2263" s="261"/>
      <c r="G2263" s="262" t="s">
        <v>168</v>
      </c>
      <c r="H2263" s="263" t="n">
        <v>0.005</v>
      </c>
      <c r="I2263" s="264" t="n">
        <v>43.46</v>
      </c>
      <c r="J2263" s="265" t="n">
        <v>0.21</v>
      </c>
    </row>
    <row r="2264" customFormat="false" ht="15" hidden="false" customHeight="true" outlineLevel="0" collapsed="false">
      <c r="A2264" s="259" t="s">
        <v>2725</v>
      </c>
      <c r="B2264" s="260" t="s">
        <v>3696</v>
      </c>
      <c r="C2264" s="261" t="s">
        <v>109</v>
      </c>
      <c r="D2264" s="261" t="s">
        <v>3697</v>
      </c>
      <c r="E2264" s="261" t="s">
        <v>2728</v>
      </c>
      <c r="F2264" s="261"/>
      <c r="G2264" s="262" t="s">
        <v>168</v>
      </c>
      <c r="H2264" s="263" t="n">
        <v>0.009</v>
      </c>
      <c r="I2264" s="264" t="n">
        <v>1.5</v>
      </c>
      <c r="J2264" s="265" t="n">
        <v>0.01</v>
      </c>
    </row>
    <row r="2265" customFormat="false" ht="25.5" hidden="false" customHeight="true" outlineLevel="0" collapsed="false">
      <c r="A2265" s="259" t="s">
        <v>2725</v>
      </c>
      <c r="B2265" s="260" t="s">
        <v>3735</v>
      </c>
      <c r="C2265" s="261" t="s">
        <v>109</v>
      </c>
      <c r="D2265" s="261" t="s">
        <v>3736</v>
      </c>
      <c r="E2265" s="261" t="s">
        <v>2728</v>
      </c>
      <c r="F2265" s="261"/>
      <c r="G2265" s="262" t="s">
        <v>168</v>
      </c>
      <c r="H2265" s="263" t="n">
        <v>1</v>
      </c>
      <c r="I2265" s="264" t="n">
        <v>0.43</v>
      </c>
      <c r="J2265" s="265" t="n">
        <v>0.43</v>
      </c>
    </row>
    <row r="2266" customFormat="false" ht="15" hidden="false" customHeight="false" outlineLevel="0" collapsed="false">
      <c r="A2266" s="266"/>
      <c r="B2266" s="267"/>
      <c r="C2266" s="267"/>
      <c r="D2266" s="267"/>
      <c r="E2266" s="267" t="s">
        <v>2748</v>
      </c>
      <c r="F2266" s="268" t="n">
        <v>0.77</v>
      </c>
      <c r="G2266" s="267" t="s">
        <v>2749</v>
      </c>
      <c r="H2266" s="268" t="n">
        <v>0</v>
      </c>
      <c r="I2266" s="267" t="s">
        <v>2750</v>
      </c>
      <c r="J2266" s="269" t="n">
        <v>0.77</v>
      </c>
    </row>
    <row r="2267" customFormat="false" ht="25.5" hidden="false" customHeight="true" outlineLevel="0" collapsed="false">
      <c r="A2267" s="266"/>
      <c r="B2267" s="267"/>
      <c r="C2267" s="267"/>
      <c r="D2267" s="267"/>
      <c r="E2267" s="267" t="s">
        <v>2751</v>
      </c>
      <c r="F2267" s="268" t="n">
        <v>0.54</v>
      </c>
      <c r="G2267" s="267"/>
      <c r="H2267" s="267" t="s">
        <v>2752</v>
      </c>
      <c r="I2267" s="267"/>
      <c r="J2267" s="269" t="n">
        <v>2.57</v>
      </c>
    </row>
    <row r="2268" customFormat="false" ht="15" hidden="false" customHeight="true" outlineLevel="0" collapsed="false">
      <c r="A2268" s="270" t="s">
        <v>2753</v>
      </c>
      <c r="B2268" s="270"/>
      <c r="C2268" s="270"/>
      <c r="D2268" s="270"/>
      <c r="E2268" s="270"/>
      <c r="F2268" s="270"/>
      <c r="G2268" s="270"/>
      <c r="H2268" s="270"/>
      <c r="I2268" s="270"/>
      <c r="J2268" s="270"/>
    </row>
    <row r="2269" customFormat="false" ht="15.75" hidden="false" customHeight="true" outlineLevel="0" collapsed="false">
      <c r="A2269" s="271" t="s">
        <v>3737</v>
      </c>
      <c r="B2269" s="271"/>
      <c r="C2269" s="271"/>
      <c r="D2269" s="271"/>
      <c r="E2269" s="271"/>
      <c r="F2269" s="271"/>
      <c r="G2269" s="271"/>
      <c r="H2269" s="271"/>
      <c r="I2269" s="271"/>
      <c r="J2269" s="271"/>
    </row>
    <row r="2270" customFormat="false" ht="15.75" hidden="false" customHeight="false" outlineLevel="0" collapsed="false">
      <c r="A2270" s="272"/>
      <c r="B2270" s="273"/>
      <c r="C2270" s="273"/>
      <c r="D2270" s="273"/>
      <c r="E2270" s="273"/>
      <c r="F2270" s="273"/>
      <c r="G2270" s="273"/>
      <c r="H2270" s="273"/>
      <c r="I2270" s="273"/>
      <c r="J2270" s="274"/>
    </row>
    <row r="2271" customFormat="false" ht="38.25" hidden="false" customHeight="true" outlineLevel="0" collapsed="false">
      <c r="A2271" s="275" t="s">
        <v>2723</v>
      </c>
      <c r="B2271" s="276" t="s">
        <v>1879</v>
      </c>
      <c r="C2271" s="277" t="s">
        <v>203</v>
      </c>
      <c r="D2271" s="277" t="s">
        <v>1880</v>
      </c>
      <c r="E2271" s="277" t="s">
        <v>2874</v>
      </c>
      <c r="F2271" s="277"/>
      <c r="G2271" s="278" t="s">
        <v>269</v>
      </c>
      <c r="H2271" s="279" t="n">
        <v>1</v>
      </c>
      <c r="I2271" s="280" t="n">
        <v>20.22</v>
      </c>
      <c r="J2271" s="281" t="n">
        <v>20.22</v>
      </c>
    </row>
    <row r="2272" customFormat="false" ht="25.5" hidden="false" customHeight="true" outlineLevel="0" collapsed="false">
      <c r="A2272" s="282" t="s">
        <v>2769</v>
      </c>
      <c r="B2272" s="283" t="s">
        <v>2889</v>
      </c>
      <c r="C2272" s="284" t="s">
        <v>109</v>
      </c>
      <c r="D2272" s="284" t="s">
        <v>2890</v>
      </c>
      <c r="E2272" s="284" t="s">
        <v>2768</v>
      </c>
      <c r="F2272" s="284"/>
      <c r="G2272" s="285" t="s">
        <v>2798</v>
      </c>
      <c r="H2272" s="286" t="n">
        <v>0.01</v>
      </c>
      <c r="I2272" s="287" t="n">
        <v>16.75</v>
      </c>
      <c r="J2272" s="288" t="n">
        <v>0.16</v>
      </c>
    </row>
    <row r="2273" customFormat="false" ht="15" hidden="false" customHeight="true" outlineLevel="0" collapsed="false">
      <c r="A2273" s="282" t="s">
        <v>2769</v>
      </c>
      <c r="B2273" s="283" t="s">
        <v>2884</v>
      </c>
      <c r="C2273" s="284" t="s">
        <v>109</v>
      </c>
      <c r="D2273" s="284" t="s">
        <v>2885</v>
      </c>
      <c r="E2273" s="284" t="s">
        <v>2768</v>
      </c>
      <c r="F2273" s="284"/>
      <c r="G2273" s="285" t="s">
        <v>2798</v>
      </c>
      <c r="H2273" s="286" t="n">
        <v>0.0705</v>
      </c>
      <c r="I2273" s="287" t="n">
        <v>21.19</v>
      </c>
      <c r="J2273" s="288" t="n">
        <v>1.49</v>
      </c>
    </row>
    <row r="2274" customFormat="false" ht="38.25" hidden="false" customHeight="true" outlineLevel="0" collapsed="false">
      <c r="A2274" s="259" t="s">
        <v>2725</v>
      </c>
      <c r="B2274" s="260" t="s">
        <v>3439</v>
      </c>
      <c r="C2274" s="261" t="s">
        <v>109</v>
      </c>
      <c r="D2274" s="261" t="s">
        <v>3440</v>
      </c>
      <c r="E2274" s="261" t="s">
        <v>2728</v>
      </c>
      <c r="F2274" s="261"/>
      <c r="G2274" s="262" t="s">
        <v>168</v>
      </c>
      <c r="H2274" s="263" t="n">
        <v>2</v>
      </c>
      <c r="I2274" s="264" t="n">
        <v>6.95</v>
      </c>
      <c r="J2274" s="265" t="n">
        <v>13.9</v>
      </c>
    </row>
    <row r="2275" customFormat="false" ht="25.5" hidden="false" customHeight="true" outlineLevel="0" collapsed="false">
      <c r="A2275" s="259" t="s">
        <v>2725</v>
      </c>
      <c r="B2275" s="260" t="s">
        <v>3441</v>
      </c>
      <c r="C2275" s="261" t="s">
        <v>109</v>
      </c>
      <c r="D2275" s="261" t="s">
        <v>3442</v>
      </c>
      <c r="E2275" s="261" t="s">
        <v>2728</v>
      </c>
      <c r="F2275" s="261"/>
      <c r="G2275" s="262" t="s">
        <v>168</v>
      </c>
      <c r="H2275" s="263" t="n">
        <v>2</v>
      </c>
      <c r="I2275" s="264" t="n">
        <v>0.63</v>
      </c>
      <c r="J2275" s="265" t="n">
        <v>1.26</v>
      </c>
    </row>
    <row r="2276" customFormat="false" ht="15" hidden="false" customHeight="true" outlineLevel="0" collapsed="false">
      <c r="A2276" s="259" t="s">
        <v>2725</v>
      </c>
      <c r="B2276" s="260" t="s">
        <v>3443</v>
      </c>
      <c r="C2276" s="261" t="s">
        <v>109</v>
      </c>
      <c r="D2276" s="261" t="s">
        <v>3444</v>
      </c>
      <c r="E2276" s="261" t="s">
        <v>2728</v>
      </c>
      <c r="F2276" s="261"/>
      <c r="G2276" s="262" t="s">
        <v>269</v>
      </c>
      <c r="H2276" s="263" t="n">
        <v>1.05</v>
      </c>
      <c r="I2276" s="264" t="n">
        <v>2.95</v>
      </c>
      <c r="J2276" s="265" t="n">
        <v>3.09</v>
      </c>
    </row>
    <row r="2277" customFormat="false" ht="15" hidden="false" customHeight="true" outlineLevel="0" collapsed="false">
      <c r="A2277" s="259" t="s">
        <v>2725</v>
      </c>
      <c r="B2277" s="260" t="s">
        <v>3445</v>
      </c>
      <c r="C2277" s="261" t="s">
        <v>109</v>
      </c>
      <c r="D2277" s="261" t="s">
        <v>3446</v>
      </c>
      <c r="E2277" s="261" t="s">
        <v>2728</v>
      </c>
      <c r="F2277" s="261"/>
      <c r="G2277" s="262" t="s">
        <v>168</v>
      </c>
      <c r="H2277" s="263" t="n">
        <v>2</v>
      </c>
      <c r="I2277" s="264" t="n">
        <v>0.16</v>
      </c>
      <c r="J2277" s="265" t="n">
        <v>0.32</v>
      </c>
    </row>
    <row r="2278" customFormat="false" ht="15" hidden="false" customHeight="false" outlineLevel="0" collapsed="false">
      <c r="A2278" s="266"/>
      <c r="B2278" s="267"/>
      <c r="C2278" s="267"/>
      <c r="D2278" s="267"/>
      <c r="E2278" s="267" t="s">
        <v>2748</v>
      </c>
      <c r="F2278" s="268" t="n">
        <v>1.15</v>
      </c>
      <c r="G2278" s="267" t="s">
        <v>2749</v>
      </c>
      <c r="H2278" s="268" t="n">
        <v>0</v>
      </c>
      <c r="I2278" s="267" t="s">
        <v>2750</v>
      </c>
      <c r="J2278" s="269" t="n">
        <v>1.15</v>
      </c>
    </row>
    <row r="2279" customFormat="false" ht="25.5" hidden="false" customHeight="true" outlineLevel="0" collapsed="false">
      <c r="A2279" s="266"/>
      <c r="B2279" s="267"/>
      <c r="C2279" s="267"/>
      <c r="D2279" s="267"/>
      <c r="E2279" s="267" t="s">
        <v>2751</v>
      </c>
      <c r="F2279" s="268" t="n">
        <v>5.43</v>
      </c>
      <c r="G2279" s="267"/>
      <c r="H2279" s="267" t="s">
        <v>2752</v>
      </c>
      <c r="I2279" s="267"/>
      <c r="J2279" s="269" t="n">
        <v>25.65</v>
      </c>
    </row>
    <row r="2280" customFormat="false" ht="15" hidden="false" customHeight="true" outlineLevel="0" collapsed="false">
      <c r="A2280" s="270" t="s">
        <v>2753</v>
      </c>
      <c r="B2280" s="270"/>
      <c r="C2280" s="270"/>
      <c r="D2280" s="270"/>
      <c r="E2280" s="270"/>
      <c r="F2280" s="270"/>
      <c r="G2280" s="270"/>
      <c r="H2280" s="270"/>
      <c r="I2280" s="270"/>
      <c r="J2280" s="270"/>
    </row>
    <row r="2281" customFormat="false" ht="15.75" hidden="false" customHeight="true" outlineLevel="0" collapsed="false">
      <c r="A2281" s="271" t="s">
        <v>3447</v>
      </c>
      <c r="B2281" s="271"/>
      <c r="C2281" s="271"/>
      <c r="D2281" s="271"/>
      <c r="E2281" s="271"/>
      <c r="F2281" s="271"/>
      <c r="G2281" s="271"/>
      <c r="H2281" s="271"/>
      <c r="I2281" s="271"/>
      <c r="J2281" s="271"/>
    </row>
    <row r="2282" customFormat="false" ht="15.75" hidden="false" customHeight="false" outlineLevel="0" collapsed="false">
      <c r="A2282" s="272"/>
      <c r="B2282" s="273"/>
      <c r="C2282" s="273"/>
      <c r="D2282" s="273"/>
      <c r="E2282" s="273"/>
      <c r="F2282" s="273"/>
      <c r="G2282" s="273"/>
      <c r="H2282" s="273"/>
      <c r="I2282" s="273"/>
      <c r="J2282" s="274"/>
    </row>
    <row r="2283" customFormat="false" ht="25.5" hidden="false" customHeight="true" outlineLevel="0" collapsed="false">
      <c r="A2283" s="275" t="s">
        <v>2723</v>
      </c>
      <c r="B2283" s="276" t="s">
        <v>1882</v>
      </c>
      <c r="C2283" s="277" t="s">
        <v>203</v>
      </c>
      <c r="D2283" s="277" t="s">
        <v>1883</v>
      </c>
      <c r="E2283" s="277" t="s">
        <v>2874</v>
      </c>
      <c r="F2283" s="277"/>
      <c r="G2283" s="278" t="s">
        <v>269</v>
      </c>
      <c r="H2283" s="279" t="n">
        <v>1</v>
      </c>
      <c r="I2283" s="280" t="n">
        <v>42.21</v>
      </c>
      <c r="J2283" s="281" t="n">
        <v>42.21</v>
      </c>
    </row>
    <row r="2284" customFormat="false" ht="25.5" hidden="false" customHeight="true" outlineLevel="0" collapsed="false">
      <c r="A2284" s="282" t="s">
        <v>2769</v>
      </c>
      <c r="B2284" s="283" t="s">
        <v>2889</v>
      </c>
      <c r="C2284" s="284" t="s">
        <v>109</v>
      </c>
      <c r="D2284" s="284" t="s">
        <v>2890</v>
      </c>
      <c r="E2284" s="284" t="s">
        <v>2768</v>
      </c>
      <c r="F2284" s="284"/>
      <c r="G2284" s="285" t="s">
        <v>2798</v>
      </c>
      <c r="H2284" s="286" t="n">
        <v>0.9</v>
      </c>
      <c r="I2284" s="287" t="n">
        <v>16.75</v>
      </c>
      <c r="J2284" s="288" t="n">
        <v>15.07</v>
      </c>
    </row>
    <row r="2285" customFormat="false" ht="15" hidden="false" customHeight="true" outlineLevel="0" collapsed="false">
      <c r="A2285" s="282" t="s">
        <v>2769</v>
      </c>
      <c r="B2285" s="283" t="s">
        <v>2884</v>
      </c>
      <c r="C2285" s="284" t="s">
        <v>109</v>
      </c>
      <c r="D2285" s="284" t="s">
        <v>2885</v>
      </c>
      <c r="E2285" s="284" t="s">
        <v>2768</v>
      </c>
      <c r="F2285" s="284"/>
      <c r="G2285" s="285" t="s">
        <v>2798</v>
      </c>
      <c r="H2285" s="286" t="n">
        <v>0.9</v>
      </c>
      <c r="I2285" s="287" t="n">
        <v>21.19</v>
      </c>
      <c r="J2285" s="288" t="n">
        <v>19.07</v>
      </c>
    </row>
    <row r="2286" customFormat="false" ht="25.5" hidden="false" customHeight="true" outlineLevel="0" collapsed="false">
      <c r="A2286" s="259" t="s">
        <v>2725</v>
      </c>
      <c r="B2286" s="260" t="s">
        <v>3450</v>
      </c>
      <c r="C2286" s="261" t="s">
        <v>109</v>
      </c>
      <c r="D2286" s="261" t="s">
        <v>3451</v>
      </c>
      <c r="E2286" s="261" t="s">
        <v>2728</v>
      </c>
      <c r="F2286" s="261"/>
      <c r="G2286" s="262" t="s">
        <v>269</v>
      </c>
      <c r="H2286" s="263" t="n">
        <v>1.05</v>
      </c>
      <c r="I2286" s="264" t="n">
        <v>7.69</v>
      </c>
      <c r="J2286" s="265" t="n">
        <v>8.07</v>
      </c>
    </row>
    <row r="2287" customFormat="false" ht="15" hidden="false" customHeight="false" outlineLevel="0" collapsed="false">
      <c r="A2287" s="266"/>
      <c r="B2287" s="267"/>
      <c r="C2287" s="267"/>
      <c r="D2287" s="267"/>
      <c r="E2287" s="267" t="s">
        <v>2748</v>
      </c>
      <c r="F2287" s="268" t="n">
        <v>22.89</v>
      </c>
      <c r="G2287" s="267" t="s">
        <v>2749</v>
      </c>
      <c r="H2287" s="268" t="n">
        <v>0</v>
      </c>
      <c r="I2287" s="267" t="s">
        <v>2750</v>
      </c>
      <c r="J2287" s="269" t="n">
        <v>22.89</v>
      </c>
    </row>
    <row r="2288" customFormat="false" ht="25.5" hidden="false" customHeight="true" outlineLevel="0" collapsed="false">
      <c r="A2288" s="266"/>
      <c r="B2288" s="267"/>
      <c r="C2288" s="267"/>
      <c r="D2288" s="267"/>
      <c r="E2288" s="267" t="s">
        <v>2751</v>
      </c>
      <c r="F2288" s="268" t="n">
        <v>11.33</v>
      </c>
      <c r="G2288" s="267"/>
      <c r="H2288" s="267" t="s">
        <v>2752</v>
      </c>
      <c r="I2288" s="267"/>
      <c r="J2288" s="269" t="n">
        <v>53.54</v>
      </c>
    </row>
    <row r="2289" customFormat="false" ht="15" hidden="false" customHeight="true" outlineLevel="0" collapsed="false">
      <c r="A2289" s="270" t="s">
        <v>2753</v>
      </c>
      <c r="B2289" s="270"/>
      <c r="C2289" s="270"/>
      <c r="D2289" s="270"/>
      <c r="E2289" s="270"/>
      <c r="F2289" s="270"/>
      <c r="G2289" s="270"/>
      <c r="H2289" s="270"/>
      <c r="I2289" s="270"/>
      <c r="J2289" s="270"/>
    </row>
    <row r="2290" customFormat="false" ht="15.75" hidden="false" customHeight="true" outlineLevel="0" collapsed="false">
      <c r="A2290" s="271" t="s">
        <v>3738</v>
      </c>
      <c r="B2290" s="271"/>
      <c r="C2290" s="271"/>
      <c r="D2290" s="271"/>
      <c r="E2290" s="271"/>
      <c r="F2290" s="271"/>
      <c r="G2290" s="271"/>
      <c r="H2290" s="271"/>
      <c r="I2290" s="271"/>
      <c r="J2290" s="271"/>
    </row>
    <row r="2291" customFormat="false" ht="15.75" hidden="false" customHeight="false" outlineLevel="0" collapsed="false">
      <c r="A2291" s="272"/>
      <c r="B2291" s="273"/>
      <c r="C2291" s="273"/>
      <c r="D2291" s="273"/>
      <c r="E2291" s="273"/>
      <c r="F2291" s="273"/>
      <c r="G2291" s="273"/>
      <c r="H2291" s="273"/>
      <c r="I2291" s="273"/>
      <c r="J2291" s="274"/>
    </row>
    <row r="2292" customFormat="false" ht="63.75" hidden="false" customHeight="true" outlineLevel="0" collapsed="false">
      <c r="A2292" s="275" t="s">
        <v>2723</v>
      </c>
      <c r="B2292" s="276" t="s">
        <v>1927</v>
      </c>
      <c r="C2292" s="277" t="s">
        <v>203</v>
      </c>
      <c r="D2292" s="277" t="s">
        <v>1928</v>
      </c>
      <c r="E2292" s="277" t="s">
        <v>2806</v>
      </c>
      <c r="F2292" s="277"/>
      <c r="G2292" s="278" t="s">
        <v>168</v>
      </c>
      <c r="H2292" s="279" t="n">
        <v>1</v>
      </c>
      <c r="I2292" s="280" t="n">
        <v>3.72</v>
      </c>
      <c r="J2292" s="281" t="n">
        <v>3.72</v>
      </c>
    </row>
    <row r="2293" customFormat="false" ht="25.5" hidden="false" customHeight="true" outlineLevel="0" collapsed="false">
      <c r="A2293" s="282" t="s">
        <v>2769</v>
      </c>
      <c r="B2293" s="283" t="s">
        <v>2807</v>
      </c>
      <c r="C2293" s="284" t="s">
        <v>109</v>
      </c>
      <c r="D2293" s="284" t="s">
        <v>2808</v>
      </c>
      <c r="E2293" s="284" t="s">
        <v>2768</v>
      </c>
      <c r="F2293" s="284"/>
      <c r="G2293" s="285" t="s">
        <v>2798</v>
      </c>
      <c r="H2293" s="286" t="n">
        <v>0.059</v>
      </c>
      <c r="I2293" s="287" t="n">
        <v>16.28</v>
      </c>
      <c r="J2293" s="288" t="n">
        <v>0.96</v>
      </c>
    </row>
    <row r="2294" customFormat="false" ht="25.5" hidden="false" customHeight="true" outlineLevel="0" collapsed="false">
      <c r="A2294" s="282" t="s">
        <v>2769</v>
      </c>
      <c r="B2294" s="283" t="s">
        <v>2809</v>
      </c>
      <c r="C2294" s="284" t="s">
        <v>109</v>
      </c>
      <c r="D2294" s="284" t="s">
        <v>2810</v>
      </c>
      <c r="E2294" s="284" t="s">
        <v>2768</v>
      </c>
      <c r="F2294" s="284"/>
      <c r="G2294" s="285" t="s">
        <v>2798</v>
      </c>
      <c r="H2294" s="286" t="n">
        <v>0.059</v>
      </c>
      <c r="I2294" s="287" t="n">
        <v>20.59</v>
      </c>
      <c r="J2294" s="288" t="n">
        <v>1.21</v>
      </c>
    </row>
    <row r="2295" customFormat="false" ht="15" hidden="false" customHeight="true" outlineLevel="0" collapsed="false">
      <c r="A2295" s="259" t="s">
        <v>2725</v>
      </c>
      <c r="B2295" s="260" t="s">
        <v>3703</v>
      </c>
      <c r="C2295" s="261" t="s">
        <v>109</v>
      </c>
      <c r="D2295" s="261" t="s">
        <v>3704</v>
      </c>
      <c r="E2295" s="261" t="s">
        <v>2728</v>
      </c>
      <c r="F2295" s="261"/>
      <c r="G2295" s="262" t="s">
        <v>168</v>
      </c>
      <c r="H2295" s="263" t="n">
        <v>0.012</v>
      </c>
      <c r="I2295" s="264" t="n">
        <v>50.04</v>
      </c>
      <c r="J2295" s="265" t="n">
        <v>0.6</v>
      </c>
    </row>
    <row r="2296" customFormat="false" ht="25.5" hidden="false" customHeight="true" outlineLevel="0" collapsed="false">
      <c r="A2296" s="259" t="s">
        <v>2725</v>
      </c>
      <c r="B2296" s="260" t="s">
        <v>3705</v>
      </c>
      <c r="C2296" s="261" t="s">
        <v>109</v>
      </c>
      <c r="D2296" s="261" t="s">
        <v>3706</v>
      </c>
      <c r="E2296" s="261" t="s">
        <v>2728</v>
      </c>
      <c r="F2296" s="261"/>
      <c r="G2296" s="262" t="s">
        <v>168</v>
      </c>
      <c r="H2296" s="263" t="n">
        <v>0.014</v>
      </c>
      <c r="I2296" s="264" t="n">
        <v>43.46</v>
      </c>
      <c r="J2296" s="265" t="n">
        <v>0.6</v>
      </c>
    </row>
    <row r="2297" customFormat="false" ht="15" hidden="false" customHeight="true" outlineLevel="0" collapsed="false">
      <c r="A2297" s="259" t="s">
        <v>2725</v>
      </c>
      <c r="B2297" s="260" t="s">
        <v>3696</v>
      </c>
      <c r="C2297" s="261" t="s">
        <v>109</v>
      </c>
      <c r="D2297" s="261" t="s">
        <v>3697</v>
      </c>
      <c r="E2297" s="261" t="s">
        <v>2728</v>
      </c>
      <c r="F2297" s="261"/>
      <c r="G2297" s="262" t="s">
        <v>168</v>
      </c>
      <c r="H2297" s="263" t="n">
        <v>0.02</v>
      </c>
      <c r="I2297" s="264" t="n">
        <v>1.5</v>
      </c>
      <c r="J2297" s="265" t="n">
        <v>0.03</v>
      </c>
    </row>
    <row r="2298" customFormat="false" ht="25.5" hidden="false" customHeight="true" outlineLevel="0" collapsed="false">
      <c r="A2298" s="259" t="s">
        <v>2725</v>
      </c>
      <c r="B2298" s="260" t="s">
        <v>3739</v>
      </c>
      <c r="C2298" s="261" t="s">
        <v>109</v>
      </c>
      <c r="D2298" s="261" t="s">
        <v>3740</v>
      </c>
      <c r="E2298" s="261" t="s">
        <v>2728</v>
      </c>
      <c r="F2298" s="261"/>
      <c r="G2298" s="262" t="s">
        <v>168</v>
      </c>
      <c r="H2298" s="263" t="n">
        <v>1</v>
      </c>
      <c r="I2298" s="264" t="n">
        <v>0.32</v>
      </c>
      <c r="J2298" s="265" t="n">
        <v>0.32</v>
      </c>
    </row>
    <row r="2299" customFormat="false" ht="15" hidden="false" customHeight="false" outlineLevel="0" collapsed="false">
      <c r="A2299" s="266"/>
      <c r="B2299" s="267"/>
      <c r="C2299" s="267"/>
      <c r="D2299" s="267"/>
      <c r="E2299" s="267" t="s">
        <v>2748</v>
      </c>
      <c r="F2299" s="268" t="n">
        <v>1.48</v>
      </c>
      <c r="G2299" s="267" t="s">
        <v>2749</v>
      </c>
      <c r="H2299" s="268" t="n">
        <v>0</v>
      </c>
      <c r="I2299" s="267" t="s">
        <v>2750</v>
      </c>
      <c r="J2299" s="269" t="n">
        <v>1.48</v>
      </c>
    </row>
    <row r="2300" customFormat="false" ht="25.5" hidden="false" customHeight="true" outlineLevel="0" collapsed="false">
      <c r="A2300" s="266"/>
      <c r="B2300" s="267"/>
      <c r="C2300" s="267"/>
      <c r="D2300" s="267"/>
      <c r="E2300" s="267" t="s">
        <v>2751</v>
      </c>
      <c r="F2300" s="268" t="n">
        <v>0.99</v>
      </c>
      <c r="G2300" s="267"/>
      <c r="H2300" s="267" t="s">
        <v>2752</v>
      </c>
      <c r="I2300" s="267"/>
      <c r="J2300" s="269" t="n">
        <v>4.71</v>
      </c>
    </row>
    <row r="2301" customFormat="false" ht="15" hidden="false" customHeight="true" outlineLevel="0" collapsed="false">
      <c r="A2301" s="270" t="s">
        <v>2753</v>
      </c>
      <c r="B2301" s="270"/>
      <c r="C2301" s="270"/>
      <c r="D2301" s="270"/>
      <c r="E2301" s="270"/>
      <c r="F2301" s="270"/>
      <c r="G2301" s="270"/>
      <c r="H2301" s="270"/>
      <c r="I2301" s="270"/>
      <c r="J2301" s="270"/>
    </row>
    <row r="2302" customFormat="false" ht="15.75" hidden="false" customHeight="true" outlineLevel="0" collapsed="false">
      <c r="A2302" s="271" t="s">
        <v>3741</v>
      </c>
      <c r="B2302" s="271"/>
      <c r="C2302" s="271"/>
      <c r="D2302" s="271"/>
      <c r="E2302" s="271"/>
      <c r="F2302" s="271"/>
      <c r="G2302" s="271"/>
      <c r="H2302" s="271"/>
      <c r="I2302" s="271"/>
      <c r="J2302" s="271"/>
    </row>
    <row r="2303" customFormat="false" ht="15.75" hidden="false" customHeight="false" outlineLevel="0" collapsed="false">
      <c r="A2303" s="272"/>
      <c r="B2303" s="273"/>
      <c r="C2303" s="273"/>
      <c r="D2303" s="273"/>
      <c r="E2303" s="273"/>
      <c r="F2303" s="273"/>
      <c r="G2303" s="273"/>
      <c r="H2303" s="273"/>
      <c r="I2303" s="273"/>
      <c r="J2303" s="274"/>
    </row>
    <row r="2304" customFormat="false" ht="51" hidden="false" customHeight="true" outlineLevel="0" collapsed="false">
      <c r="A2304" s="275" t="s">
        <v>2723</v>
      </c>
      <c r="B2304" s="276" t="s">
        <v>1981</v>
      </c>
      <c r="C2304" s="277" t="s">
        <v>203</v>
      </c>
      <c r="D2304" s="277" t="s">
        <v>1982</v>
      </c>
      <c r="E2304" s="277" t="s">
        <v>2806</v>
      </c>
      <c r="F2304" s="277"/>
      <c r="G2304" s="278" t="s">
        <v>168</v>
      </c>
      <c r="H2304" s="279" t="n">
        <v>1</v>
      </c>
      <c r="I2304" s="280" t="n">
        <v>26.95</v>
      </c>
      <c r="J2304" s="281" t="n">
        <v>26.95</v>
      </c>
    </row>
    <row r="2305" customFormat="false" ht="25.5" hidden="false" customHeight="true" outlineLevel="0" collapsed="false">
      <c r="A2305" s="282" t="s">
        <v>2769</v>
      </c>
      <c r="B2305" s="283" t="s">
        <v>2807</v>
      </c>
      <c r="C2305" s="284" t="s">
        <v>109</v>
      </c>
      <c r="D2305" s="284" t="s">
        <v>2808</v>
      </c>
      <c r="E2305" s="284" t="s">
        <v>2768</v>
      </c>
      <c r="F2305" s="284"/>
      <c r="G2305" s="285" t="s">
        <v>2798</v>
      </c>
      <c r="H2305" s="286" t="n">
        <v>0.33</v>
      </c>
      <c r="I2305" s="287" t="n">
        <v>16.28</v>
      </c>
      <c r="J2305" s="288" t="n">
        <v>5.37</v>
      </c>
    </row>
    <row r="2306" customFormat="false" ht="25.5" hidden="false" customHeight="true" outlineLevel="0" collapsed="false">
      <c r="A2306" s="282" t="s">
        <v>2769</v>
      </c>
      <c r="B2306" s="283" t="s">
        <v>2809</v>
      </c>
      <c r="C2306" s="284" t="s">
        <v>109</v>
      </c>
      <c r="D2306" s="284" t="s">
        <v>2810</v>
      </c>
      <c r="E2306" s="284" t="s">
        <v>2768</v>
      </c>
      <c r="F2306" s="284"/>
      <c r="G2306" s="285" t="s">
        <v>2798</v>
      </c>
      <c r="H2306" s="286" t="n">
        <v>0.33</v>
      </c>
      <c r="I2306" s="287" t="n">
        <v>20.59</v>
      </c>
      <c r="J2306" s="288" t="n">
        <v>6.79</v>
      </c>
    </row>
    <row r="2307" customFormat="false" ht="25.5" hidden="false" customHeight="true" outlineLevel="0" collapsed="false">
      <c r="A2307" s="259" t="s">
        <v>2725</v>
      </c>
      <c r="B2307" s="260" t="s">
        <v>2816</v>
      </c>
      <c r="C2307" s="261" t="s">
        <v>109</v>
      </c>
      <c r="D2307" s="261" t="s">
        <v>2817</v>
      </c>
      <c r="E2307" s="261" t="s">
        <v>2728</v>
      </c>
      <c r="F2307" s="261"/>
      <c r="G2307" s="262" t="s">
        <v>168</v>
      </c>
      <c r="H2307" s="263" t="n">
        <v>1</v>
      </c>
      <c r="I2307" s="264" t="n">
        <v>2.5</v>
      </c>
      <c r="J2307" s="265" t="n">
        <v>2.5</v>
      </c>
    </row>
    <row r="2308" customFormat="false" ht="38.25" hidden="false" customHeight="true" outlineLevel="0" collapsed="false">
      <c r="A2308" s="259" t="s">
        <v>2725</v>
      </c>
      <c r="B2308" s="260" t="s">
        <v>2818</v>
      </c>
      <c r="C2308" s="261" t="s">
        <v>109</v>
      </c>
      <c r="D2308" s="261" t="s">
        <v>2819</v>
      </c>
      <c r="E2308" s="261" t="s">
        <v>2728</v>
      </c>
      <c r="F2308" s="261"/>
      <c r="G2308" s="262" t="s">
        <v>168</v>
      </c>
      <c r="H2308" s="263" t="n">
        <v>0.092</v>
      </c>
      <c r="I2308" s="264" t="n">
        <v>18.32</v>
      </c>
      <c r="J2308" s="265" t="n">
        <v>1.68</v>
      </c>
    </row>
    <row r="2309" customFormat="false" ht="25.5" hidden="false" customHeight="true" outlineLevel="0" collapsed="false">
      <c r="A2309" s="259" t="s">
        <v>2725</v>
      </c>
      <c r="B2309" s="260" t="s">
        <v>3742</v>
      </c>
      <c r="C2309" s="261" t="s">
        <v>109</v>
      </c>
      <c r="D2309" s="261" t="s">
        <v>3743</v>
      </c>
      <c r="E2309" s="261" t="s">
        <v>2728</v>
      </c>
      <c r="F2309" s="261"/>
      <c r="G2309" s="262" t="s">
        <v>168</v>
      </c>
      <c r="H2309" s="263" t="n">
        <v>1</v>
      </c>
      <c r="I2309" s="264" t="n">
        <v>9.2</v>
      </c>
      <c r="J2309" s="265" t="n">
        <v>9.2</v>
      </c>
    </row>
    <row r="2310" customFormat="false" ht="25.5" hidden="false" customHeight="true" outlineLevel="0" collapsed="false">
      <c r="A2310" s="259" t="s">
        <v>2725</v>
      </c>
      <c r="B2310" s="260" t="s">
        <v>3744</v>
      </c>
      <c r="C2310" s="261" t="s">
        <v>109</v>
      </c>
      <c r="D2310" s="261" t="s">
        <v>3745</v>
      </c>
      <c r="E2310" s="261" t="s">
        <v>2728</v>
      </c>
      <c r="F2310" s="261"/>
      <c r="G2310" s="262" t="s">
        <v>168</v>
      </c>
      <c r="H2310" s="263" t="n">
        <v>1</v>
      </c>
      <c r="I2310" s="264" t="n">
        <v>1.41</v>
      </c>
      <c r="J2310" s="265" t="n">
        <v>1.41</v>
      </c>
    </row>
    <row r="2311" customFormat="false" ht="15" hidden="false" customHeight="false" outlineLevel="0" collapsed="false">
      <c r="A2311" s="266"/>
      <c r="B2311" s="267"/>
      <c r="C2311" s="267"/>
      <c r="D2311" s="267"/>
      <c r="E2311" s="267" t="s">
        <v>2748</v>
      </c>
      <c r="F2311" s="268" t="n">
        <v>8.3</v>
      </c>
      <c r="G2311" s="267" t="s">
        <v>2749</v>
      </c>
      <c r="H2311" s="268" t="n">
        <v>0</v>
      </c>
      <c r="I2311" s="267" t="s">
        <v>2750</v>
      </c>
      <c r="J2311" s="269" t="n">
        <v>8.3</v>
      </c>
    </row>
    <row r="2312" customFormat="false" ht="25.5" hidden="false" customHeight="true" outlineLevel="0" collapsed="false">
      <c r="A2312" s="266"/>
      <c r="B2312" s="267"/>
      <c r="C2312" s="267"/>
      <c r="D2312" s="267"/>
      <c r="E2312" s="267" t="s">
        <v>2751</v>
      </c>
      <c r="F2312" s="268" t="n">
        <v>7.23</v>
      </c>
      <c r="G2312" s="267"/>
      <c r="H2312" s="267" t="s">
        <v>2752</v>
      </c>
      <c r="I2312" s="267"/>
      <c r="J2312" s="269" t="n">
        <v>34.18</v>
      </c>
    </row>
    <row r="2313" customFormat="false" ht="15" hidden="false" customHeight="true" outlineLevel="0" collapsed="false">
      <c r="A2313" s="270" t="s">
        <v>2753</v>
      </c>
      <c r="B2313" s="270"/>
      <c r="C2313" s="270"/>
      <c r="D2313" s="270"/>
      <c r="E2313" s="270"/>
      <c r="F2313" s="270"/>
      <c r="G2313" s="270"/>
      <c r="H2313" s="270"/>
      <c r="I2313" s="270"/>
      <c r="J2313" s="270"/>
    </row>
    <row r="2314" customFormat="false" ht="15.75" hidden="false" customHeight="true" outlineLevel="0" collapsed="false">
      <c r="A2314" s="271" t="s">
        <v>3746</v>
      </c>
      <c r="B2314" s="271"/>
      <c r="C2314" s="271"/>
      <c r="D2314" s="271"/>
      <c r="E2314" s="271"/>
      <c r="F2314" s="271"/>
      <c r="G2314" s="271"/>
      <c r="H2314" s="271"/>
      <c r="I2314" s="271"/>
      <c r="J2314" s="271"/>
    </row>
    <row r="2315" customFormat="false" ht="15.75" hidden="false" customHeight="false" outlineLevel="0" collapsed="false">
      <c r="A2315" s="272"/>
      <c r="B2315" s="273"/>
      <c r="C2315" s="273"/>
      <c r="D2315" s="273"/>
      <c r="E2315" s="273"/>
      <c r="F2315" s="273"/>
      <c r="G2315" s="273"/>
      <c r="H2315" s="273"/>
      <c r="I2315" s="273"/>
      <c r="J2315" s="274"/>
    </row>
    <row r="2316" customFormat="false" ht="51" hidden="false" customHeight="true" outlineLevel="0" collapsed="false">
      <c r="A2316" s="275" t="s">
        <v>2723</v>
      </c>
      <c r="B2316" s="276" t="s">
        <v>1984</v>
      </c>
      <c r="C2316" s="277" t="s">
        <v>203</v>
      </c>
      <c r="D2316" s="277" t="s">
        <v>1985</v>
      </c>
      <c r="E2316" s="277" t="s">
        <v>2806</v>
      </c>
      <c r="F2316" s="277"/>
      <c r="G2316" s="278" t="s">
        <v>168</v>
      </c>
      <c r="H2316" s="279" t="n">
        <v>1</v>
      </c>
      <c r="I2316" s="280" t="n">
        <v>26.38</v>
      </c>
      <c r="J2316" s="281" t="n">
        <v>26.38</v>
      </c>
    </row>
    <row r="2317" customFormat="false" ht="25.5" hidden="false" customHeight="true" outlineLevel="0" collapsed="false">
      <c r="A2317" s="282" t="s">
        <v>2769</v>
      </c>
      <c r="B2317" s="283" t="s">
        <v>2807</v>
      </c>
      <c r="C2317" s="284" t="s">
        <v>109</v>
      </c>
      <c r="D2317" s="284" t="s">
        <v>2808</v>
      </c>
      <c r="E2317" s="284" t="s">
        <v>2768</v>
      </c>
      <c r="F2317" s="284"/>
      <c r="G2317" s="285" t="s">
        <v>2798</v>
      </c>
      <c r="H2317" s="286" t="n">
        <v>0.33</v>
      </c>
      <c r="I2317" s="287" t="n">
        <v>16.28</v>
      </c>
      <c r="J2317" s="288" t="n">
        <v>5.37</v>
      </c>
    </row>
    <row r="2318" customFormat="false" ht="25.5" hidden="false" customHeight="true" outlineLevel="0" collapsed="false">
      <c r="A2318" s="282" t="s">
        <v>2769</v>
      </c>
      <c r="B2318" s="283" t="s">
        <v>2809</v>
      </c>
      <c r="C2318" s="284" t="s">
        <v>109</v>
      </c>
      <c r="D2318" s="284" t="s">
        <v>2810</v>
      </c>
      <c r="E2318" s="284" t="s">
        <v>2768</v>
      </c>
      <c r="F2318" s="284"/>
      <c r="G2318" s="285" t="s">
        <v>2798</v>
      </c>
      <c r="H2318" s="286" t="n">
        <v>0.33</v>
      </c>
      <c r="I2318" s="287" t="n">
        <v>20.59</v>
      </c>
      <c r="J2318" s="288" t="n">
        <v>6.79</v>
      </c>
    </row>
    <row r="2319" customFormat="false" ht="25.5" hidden="false" customHeight="true" outlineLevel="0" collapsed="false">
      <c r="A2319" s="259" t="s">
        <v>2725</v>
      </c>
      <c r="B2319" s="260" t="s">
        <v>2816</v>
      </c>
      <c r="C2319" s="261" t="s">
        <v>109</v>
      </c>
      <c r="D2319" s="261" t="s">
        <v>2817</v>
      </c>
      <c r="E2319" s="261" t="s">
        <v>2728</v>
      </c>
      <c r="F2319" s="261"/>
      <c r="G2319" s="262" t="s">
        <v>168</v>
      </c>
      <c r="H2319" s="263" t="n">
        <v>1</v>
      </c>
      <c r="I2319" s="264" t="n">
        <v>2.5</v>
      </c>
      <c r="J2319" s="265" t="n">
        <v>2.5</v>
      </c>
    </row>
    <row r="2320" customFormat="false" ht="38.25" hidden="false" customHeight="true" outlineLevel="0" collapsed="false">
      <c r="A2320" s="259" t="s">
        <v>2725</v>
      </c>
      <c r="B2320" s="260" t="s">
        <v>2818</v>
      </c>
      <c r="C2320" s="261" t="s">
        <v>109</v>
      </c>
      <c r="D2320" s="261" t="s">
        <v>2819</v>
      </c>
      <c r="E2320" s="261" t="s">
        <v>2728</v>
      </c>
      <c r="F2320" s="261"/>
      <c r="G2320" s="262" t="s">
        <v>168</v>
      </c>
      <c r="H2320" s="263" t="n">
        <v>0.092</v>
      </c>
      <c r="I2320" s="264" t="n">
        <v>18.32</v>
      </c>
      <c r="J2320" s="265" t="n">
        <v>1.68</v>
      </c>
    </row>
    <row r="2321" customFormat="false" ht="25.5" hidden="false" customHeight="true" outlineLevel="0" collapsed="false">
      <c r="A2321" s="259" t="s">
        <v>2725</v>
      </c>
      <c r="B2321" s="260" t="s">
        <v>3747</v>
      </c>
      <c r="C2321" s="261" t="s">
        <v>109</v>
      </c>
      <c r="D2321" s="261" t="s">
        <v>3748</v>
      </c>
      <c r="E2321" s="261" t="s">
        <v>2728</v>
      </c>
      <c r="F2321" s="261"/>
      <c r="G2321" s="262" t="s">
        <v>168</v>
      </c>
      <c r="H2321" s="263" t="n">
        <v>1</v>
      </c>
      <c r="I2321" s="264" t="n">
        <v>8.63</v>
      </c>
      <c r="J2321" s="265" t="n">
        <v>8.63</v>
      </c>
    </row>
    <row r="2322" customFormat="false" ht="25.5" hidden="false" customHeight="true" outlineLevel="0" collapsed="false">
      <c r="A2322" s="259" t="s">
        <v>2725</v>
      </c>
      <c r="B2322" s="260" t="s">
        <v>3744</v>
      </c>
      <c r="C2322" s="261" t="s">
        <v>109</v>
      </c>
      <c r="D2322" s="261" t="s">
        <v>3745</v>
      </c>
      <c r="E2322" s="261" t="s">
        <v>2728</v>
      </c>
      <c r="F2322" s="261"/>
      <c r="G2322" s="262" t="s">
        <v>168</v>
      </c>
      <c r="H2322" s="263" t="n">
        <v>1</v>
      </c>
      <c r="I2322" s="264" t="n">
        <v>1.41</v>
      </c>
      <c r="J2322" s="265" t="n">
        <v>1.41</v>
      </c>
    </row>
    <row r="2323" customFormat="false" ht="15" hidden="false" customHeight="false" outlineLevel="0" collapsed="false">
      <c r="A2323" s="266"/>
      <c r="B2323" s="267"/>
      <c r="C2323" s="267"/>
      <c r="D2323" s="267"/>
      <c r="E2323" s="267" t="s">
        <v>2748</v>
      </c>
      <c r="F2323" s="268" t="n">
        <v>8.3</v>
      </c>
      <c r="G2323" s="267" t="s">
        <v>2749</v>
      </c>
      <c r="H2323" s="268" t="n">
        <v>0</v>
      </c>
      <c r="I2323" s="267" t="s">
        <v>2750</v>
      </c>
      <c r="J2323" s="269" t="n">
        <v>8.3</v>
      </c>
    </row>
    <row r="2324" customFormat="false" ht="25.5" hidden="false" customHeight="true" outlineLevel="0" collapsed="false">
      <c r="A2324" s="266"/>
      <c r="B2324" s="267"/>
      <c r="C2324" s="267"/>
      <c r="D2324" s="267"/>
      <c r="E2324" s="267" t="s">
        <v>2751</v>
      </c>
      <c r="F2324" s="268" t="n">
        <v>7.08</v>
      </c>
      <c r="G2324" s="267"/>
      <c r="H2324" s="267" t="s">
        <v>2752</v>
      </c>
      <c r="I2324" s="267"/>
      <c r="J2324" s="269" t="n">
        <v>33.46</v>
      </c>
    </row>
    <row r="2325" customFormat="false" ht="15" hidden="false" customHeight="true" outlineLevel="0" collapsed="false">
      <c r="A2325" s="270" t="s">
        <v>2753</v>
      </c>
      <c r="B2325" s="270"/>
      <c r="C2325" s="270"/>
      <c r="D2325" s="270"/>
      <c r="E2325" s="270"/>
      <c r="F2325" s="270"/>
      <c r="G2325" s="270"/>
      <c r="H2325" s="270"/>
      <c r="I2325" s="270"/>
      <c r="J2325" s="270"/>
    </row>
    <row r="2326" customFormat="false" ht="15.75" hidden="false" customHeight="true" outlineLevel="0" collapsed="false">
      <c r="A2326" s="271" t="s">
        <v>3749</v>
      </c>
      <c r="B2326" s="271"/>
      <c r="C2326" s="271"/>
      <c r="D2326" s="271"/>
      <c r="E2326" s="271"/>
      <c r="F2326" s="271"/>
      <c r="G2326" s="271"/>
      <c r="H2326" s="271"/>
      <c r="I2326" s="271"/>
      <c r="J2326" s="271"/>
    </row>
    <row r="2327" customFormat="false" ht="15.75" hidden="false" customHeight="false" outlineLevel="0" collapsed="false">
      <c r="A2327" s="272"/>
      <c r="B2327" s="273"/>
      <c r="C2327" s="273"/>
      <c r="D2327" s="273"/>
      <c r="E2327" s="273"/>
      <c r="F2327" s="273"/>
      <c r="G2327" s="273"/>
      <c r="H2327" s="273"/>
      <c r="I2327" s="273"/>
      <c r="J2327" s="274"/>
    </row>
    <row r="2328" customFormat="false" ht="51" hidden="false" customHeight="true" outlineLevel="0" collapsed="false">
      <c r="A2328" s="275" t="s">
        <v>2723</v>
      </c>
      <c r="B2328" s="276" t="s">
        <v>1987</v>
      </c>
      <c r="C2328" s="277" t="s">
        <v>203</v>
      </c>
      <c r="D2328" s="277" t="s">
        <v>1988</v>
      </c>
      <c r="E2328" s="277" t="s">
        <v>2806</v>
      </c>
      <c r="F2328" s="277"/>
      <c r="G2328" s="278" t="s">
        <v>168</v>
      </c>
      <c r="H2328" s="279" t="n">
        <v>1</v>
      </c>
      <c r="I2328" s="280" t="n">
        <v>27.36</v>
      </c>
      <c r="J2328" s="281" t="n">
        <v>27.36</v>
      </c>
    </row>
    <row r="2329" customFormat="false" ht="25.5" hidden="false" customHeight="true" outlineLevel="0" collapsed="false">
      <c r="A2329" s="282" t="s">
        <v>2769</v>
      </c>
      <c r="B2329" s="283" t="s">
        <v>2807</v>
      </c>
      <c r="C2329" s="284" t="s">
        <v>109</v>
      </c>
      <c r="D2329" s="284" t="s">
        <v>2808</v>
      </c>
      <c r="E2329" s="284" t="s">
        <v>2768</v>
      </c>
      <c r="F2329" s="284"/>
      <c r="G2329" s="285" t="s">
        <v>2798</v>
      </c>
      <c r="H2329" s="286" t="n">
        <v>0.33</v>
      </c>
      <c r="I2329" s="287" t="n">
        <v>16.28</v>
      </c>
      <c r="J2329" s="288" t="n">
        <v>5.37</v>
      </c>
    </row>
    <row r="2330" customFormat="false" ht="25.5" hidden="false" customHeight="true" outlineLevel="0" collapsed="false">
      <c r="A2330" s="282" t="s">
        <v>2769</v>
      </c>
      <c r="B2330" s="283" t="s">
        <v>2809</v>
      </c>
      <c r="C2330" s="284" t="s">
        <v>109</v>
      </c>
      <c r="D2330" s="284" t="s">
        <v>2810</v>
      </c>
      <c r="E2330" s="284" t="s">
        <v>2768</v>
      </c>
      <c r="F2330" s="284"/>
      <c r="G2330" s="285" t="s">
        <v>2798</v>
      </c>
      <c r="H2330" s="286" t="n">
        <v>0.33</v>
      </c>
      <c r="I2330" s="287" t="n">
        <v>20.59</v>
      </c>
      <c r="J2330" s="288" t="n">
        <v>6.79</v>
      </c>
    </row>
    <row r="2331" customFormat="false" ht="25.5" hidden="false" customHeight="true" outlineLevel="0" collapsed="false">
      <c r="A2331" s="259" t="s">
        <v>2725</v>
      </c>
      <c r="B2331" s="260" t="s">
        <v>2816</v>
      </c>
      <c r="C2331" s="261" t="s">
        <v>109</v>
      </c>
      <c r="D2331" s="261" t="s">
        <v>2817</v>
      </c>
      <c r="E2331" s="261" t="s">
        <v>2728</v>
      </c>
      <c r="F2331" s="261"/>
      <c r="G2331" s="262" t="s">
        <v>168</v>
      </c>
      <c r="H2331" s="263" t="n">
        <v>1</v>
      </c>
      <c r="I2331" s="264" t="n">
        <v>2.5</v>
      </c>
      <c r="J2331" s="265" t="n">
        <v>2.5</v>
      </c>
    </row>
    <row r="2332" customFormat="false" ht="38.25" hidden="false" customHeight="true" outlineLevel="0" collapsed="false">
      <c r="A2332" s="259" t="s">
        <v>2725</v>
      </c>
      <c r="B2332" s="260" t="s">
        <v>2818</v>
      </c>
      <c r="C2332" s="261" t="s">
        <v>109</v>
      </c>
      <c r="D2332" s="261" t="s">
        <v>2819</v>
      </c>
      <c r="E2332" s="261" t="s">
        <v>2728</v>
      </c>
      <c r="F2332" s="261"/>
      <c r="G2332" s="262" t="s">
        <v>168</v>
      </c>
      <c r="H2332" s="263" t="n">
        <v>0.092</v>
      </c>
      <c r="I2332" s="264" t="n">
        <v>18.32</v>
      </c>
      <c r="J2332" s="265" t="n">
        <v>1.68</v>
      </c>
    </row>
    <row r="2333" customFormat="false" ht="25.5" hidden="false" customHeight="true" outlineLevel="0" collapsed="false">
      <c r="A2333" s="259" t="s">
        <v>2725</v>
      </c>
      <c r="B2333" s="260" t="s">
        <v>3750</v>
      </c>
      <c r="C2333" s="261" t="s">
        <v>109</v>
      </c>
      <c r="D2333" s="261" t="s">
        <v>3751</v>
      </c>
      <c r="E2333" s="261" t="s">
        <v>2728</v>
      </c>
      <c r="F2333" s="261"/>
      <c r="G2333" s="262" t="s">
        <v>168</v>
      </c>
      <c r="H2333" s="263" t="n">
        <v>1</v>
      </c>
      <c r="I2333" s="264" t="n">
        <v>9.03</v>
      </c>
      <c r="J2333" s="265" t="n">
        <v>9.03</v>
      </c>
    </row>
    <row r="2334" customFormat="false" ht="25.5" hidden="false" customHeight="true" outlineLevel="0" collapsed="false">
      <c r="A2334" s="259" t="s">
        <v>2725</v>
      </c>
      <c r="B2334" s="260" t="s">
        <v>3752</v>
      </c>
      <c r="C2334" s="261" t="s">
        <v>109</v>
      </c>
      <c r="D2334" s="261" t="s">
        <v>3753</v>
      </c>
      <c r="E2334" s="261" t="s">
        <v>2728</v>
      </c>
      <c r="F2334" s="261"/>
      <c r="G2334" s="262" t="s">
        <v>168</v>
      </c>
      <c r="H2334" s="263" t="n">
        <v>1</v>
      </c>
      <c r="I2334" s="264" t="n">
        <v>1.99</v>
      </c>
      <c r="J2334" s="265" t="n">
        <v>1.99</v>
      </c>
    </row>
    <row r="2335" customFormat="false" ht="15" hidden="false" customHeight="false" outlineLevel="0" collapsed="false">
      <c r="A2335" s="266"/>
      <c r="B2335" s="267"/>
      <c r="C2335" s="267"/>
      <c r="D2335" s="267"/>
      <c r="E2335" s="267" t="s">
        <v>2748</v>
      </c>
      <c r="F2335" s="268" t="n">
        <v>8.3</v>
      </c>
      <c r="G2335" s="267" t="s">
        <v>2749</v>
      </c>
      <c r="H2335" s="268" t="n">
        <v>0</v>
      </c>
      <c r="I2335" s="267" t="s">
        <v>2750</v>
      </c>
      <c r="J2335" s="269" t="n">
        <v>8.3</v>
      </c>
    </row>
    <row r="2336" customFormat="false" ht="25.5" hidden="false" customHeight="true" outlineLevel="0" collapsed="false">
      <c r="A2336" s="266"/>
      <c r="B2336" s="267"/>
      <c r="C2336" s="267"/>
      <c r="D2336" s="267"/>
      <c r="E2336" s="267" t="s">
        <v>2751</v>
      </c>
      <c r="F2336" s="268" t="n">
        <v>7.34</v>
      </c>
      <c r="G2336" s="267"/>
      <c r="H2336" s="267" t="s">
        <v>2752</v>
      </c>
      <c r="I2336" s="267"/>
      <c r="J2336" s="269" t="n">
        <v>34.7</v>
      </c>
    </row>
    <row r="2337" customFormat="false" ht="15" hidden="false" customHeight="true" outlineLevel="0" collapsed="false">
      <c r="A2337" s="270" t="s">
        <v>2753</v>
      </c>
      <c r="B2337" s="270"/>
      <c r="C2337" s="270"/>
      <c r="D2337" s="270"/>
      <c r="E2337" s="270"/>
      <c r="F2337" s="270"/>
      <c r="G2337" s="270"/>
      <c r="H2337" s="270"/>
      <c r="I2337" s="270"/>
      <c r="J2337" s="270"/>
    </row>
    <row r="2338" customFormat="false" ht="15.75" hidden="false" customHeight="true" outlineLevel="0" collapsed="false">
      <c r="A2338" s="271" t="s">
        <v>3749</v>
      </c>
      <c r="B2338" s="271"/>
      <c r="C2338" s="271"/>
      <c r="D2338" s="271"/>
      <c r="E2338" s="271"/>
      <c r="F2338" s="271"/>
      <c r="G2338" s="271"/>
      <c r="H2338" s="271"/>
      <c r="I2338" s="271"/>
      <c r="J2338" s="271"/>
    </row>
    <row r="2339" customFormat="false" ht="15.75" hidden="false" customHeight="false" outlineLevel="0" collapsed="false">
      <c r="A2339" s="272"/>
      <c r="B2339" s="273"/>
      <c r="C2339" s="273"/>
      <c r="D2339" s="273"/>
      <c r="E2339" s="273"/>
      <c r="F2339" s="273"/>
      <c r="G2339" s="273"/>
      <c r="H2339" s="273"/>
      <c r="I2339" s="273"/>
      <c r="J2339" s="274"/>
    </row>
    <row r="2340" customFormat="false" ht="51" hidden="false" customHeight="true" outlineLevel="0" collapsed="false">
      <c r="A2340" s="275" t="s">
        <v>2723</v>
      </c>
      <c r="B2340" s="276" t="s">
        <v>1990</v>
      </c>
      <c r="C2340" s="277" t="s">
        <v>203</v>
      </c>
      <c r="D2340" s="277" t="s">
        <v>1991</v>
      </c>
      <c r="E2340" s="277" t="s">
        <v>2806</v>
      </c>
      <c r="F2340" s="277"/>
      <c r="G2340" s="278" t="s">
        <v>168</v>
      </c>
      <c r="H2340" s="279" t="n">
        <v>1</v>
      </c>
      <c r="I2340" s="280" t="n">
        <v>9.67</v>
      </c>
      <c r="J2340" s="281" t="n">
        <v>9.67</v>
      </c>
    </row>
    <row r="2341" customFormat="false" ht="25.5" hidden="false" customHeight="true" outlineLevel="0" collapsed="false">
      <c r="A2341" s="282" t="s">
        <v>2769</v>
      </c>
      <c r="B2341" s="283" t="s">
        <v>2807</v>
      </c>
      <c r="C2341" s="284" t="s">
        <v>109</v>
      </c>
      <c r="D2341" s="284" t="s">
        <v>2808</v>
      </c>
      <c r="E2341" s="284" t="s">
        <v>2768</v>
      </c>
      <c r="F2341" s="284"/>
      <c r="G2341" s="285" t="s">
        <v>2798</v>
      </c>
      <c r="H2341" s="286" t="n">
        <v>0.07</v>
      </c>
      <c r="I2341" s="287" t="n">
        <v>16.28</v>
      </c>
      <c r="J2341" s="288" t="n">
        <v>1.13</v>
      </c>
    </row>
    <row r="2342" customFormat="false" ht="25.5" hidden="false" customHeight="true" outlineLevel="0" collapsed="false">
      <c r="A2342" s="282" t="s">
        <v>2769</v>
      </c>
      <c r="B2342" s="283" t="s">
        <v>2809</v>
      </c>
      <c r="C2342" s="284" t="s">
        <v>109</v>
      </c>
      <c r="D2342" s="284" t="s">
        <v>2810</v>
      </c>
      <c r="E2342" s="284" t="s">
        <v>2768</v>
      </c>
      <c r="F2342" s="284"/>
      <c r="G2342" s="285" t="s">
        <v>2798</v>
      </c>
      <c r="H2342" s="286" t="n">
        <v>0.07</v>
      </c>
      <c r="I2342" s="287" t="n">
        <v>20.59</v>
      </c>
      <c r="J2342" s="288" t="n">
        <v>1.44</v>
      </c>
    </row>
    <row r="2343" customFormat="false" ht="25.5" hidden="false" customHeight="true" outlineLevel="0" collapsed="false">
      <c r="A2343" s="259" t="s">
        <v>2725</v>
      </c>
      <c r="B2343" s="260" t="s">
        <v>3754</v>
      </c>
      <c r="C2343" s="261" t="s">
        <v>109</v>
      </c>
      <c r="D2343" s="261" t="s">
        <v>3755</v>
      </c>
      <c r="E2343" s="261" t="s">
        <v>2728</v>
      </c>
      <c r="F2343" s="261"/>
      <c r="G2343" s="262" t="s">
        <v>168</v>
      </c>
      <c r="H2343" s="263" t="n">
        <v>1</v>
      </c>
      <c r="I2343" s="264" t="n">
        <v>2.28</v>
      </c>
      <c r="J2343" s="265" t="n">
        <v>2.28</v>
      </c>
    </row>
    <row r="2344" customFormat="false" ht="25.5" hidden="false" customHeight="true" outlineLevel="0" collapsed="false">
      <c r="A2344" s="259" t="s">
        <v>2725</v>
      </c>
      <c r="B2344" s="260" t="s">
        <v>3756</v>
      </c>
      <c r="C2344" s="261" t="s">
        <v>109</v>
      </c>
      <c r="D2344" s="261" t="s">
        <v>3757</v>
      </c>
      <c r="E2344" s="261" t="s">
        <v>2728</v>
      </c>
      <c r="F2344" s="261"/>
      <c r="G2344" s="262" t="s">
        <v>168</v>
      </c>
      <c r="H2344" s="263" t="n">
        <v>1</v>
      </c>
      <c r="I2344" s="264" t="n">
        <v>4.28</v>
      </c>
      <c r="J2344" s="265" t="n">
        <v>4.28</v>
      </c>
    </row>
    <row r="2345" customFormat="false" ht="38.25" hidden="false" customHeight="true" outlineLevel="0" collapsed="false">
      <c r="A2345" s="259" t="s">
        <v>2725</v>
      </c>
      <c r="B2345" s="260" t="s">
        <v>2818</v>
      </c>
      <c r="C2345" s="261" t="s">
        <v>109</v>
      </c>
      <c r="D2345" s="261" t="s">
        <v>2819</v>
      </c>
      <c r="E2345" s="261" t="s">
        <v>2728</v>
      </c>
      <c r="F2345" s="261"/>
      <c r="G2345" s="262" t="s">
        <v>168</v>
      </c>
      <c r="H2345" s="263" t="n">
        <v>0.03</v>
      </c>
      <c r="I2345" s="264" t="n">
        <v>18.32</v>
      </c>
      <c r="J2345" s="265" t="n">
        <v>0.54</v>
      </c>
    </row>
    <row r="2346" customFormat="false" ht="15" hidden="false" customHeight="false" outlineLevel="0" collapsed="false">
      <c r="A2346" s="266"/>
      <c r="B2346" s="267"/>
      <c r="C2346" s="267"/>
      <c r="D2346" s="267"/>
      <c r="E2346" s="267" t="s">
        <v>2748</v>
      </c>
      <c r="F2346" s="268" t="n">
        <v>1.76</v>
      </c>
      <c r="G2346" s="267" t="s">
        <v>2749</v>
      </c>
      <c r="H2346" s="268" t="n">
        <v>0</v>
      </c>
      <c r="I2346" s="267" t="s">
        <v>2750</v>
      </c>
      <c r="J2346" s="269" t="n">
        <v>1.76</v>
      </c>
    </row>
    <row r="2347" customFormat="false" ht="25.5" hidden="false" customHeight="true" outlineLevel="0" collapsed="false">
      <c r="A2347" s="266"/>
      <c r="B2347" s="267"/>
      <c r="C2347" s="267"/>
      <c r="D2347" s="267"/>
      <c r="E2347" s="267" t="s">
        <v>2751</v>
      </c>
      <c r="F2347" s="268" t="n">
        <v>2.59</v>
      </c>
      <c r="G2347" s="267"/>
      <c r="H2347" s="267" t="s">
        <v>2752</v>
      </c>
      <c r="I2347" s="267"/>
      <c r="J2347" s="269" t="n">
        <v>12.26</v>
      </c>
    </row>
    <row r="2348" customFormat="false" ht="15" hidden="false" customHeight="true" outlineLevel="0" collapsed="false">
      <c r="A2348" s="270" t="s">
        <v>2753</v>
      </c>
      <c r="B2348" s="270"/>
      <c r="C2348" s="270"/>
      <c r="D2348" s="270"/>
      <c r="E2348" s="270"/>
      <c r="F2348" s="270"/>
      <c r="G2348" s="270"/>
      <c r="H2348" s="270"/>
      <c r="I2348" s="270"/>
      <c r="J2348" s="270"/>
    </row>
    <row r="2349" customFormat="false" ht="15.75" hidden="false" customHeight="true" outlineLevel="0" collapsed="false">
      <c r="A2349" s="271" t="s">
        <v>3758</v>
      </c>
      <c r="B2349" s="271"/>
      <c r="C2349" s="271"/>
      <c r="D2349" s="271"/>
      <c r="E2349" s="271"/>
      <c r="F2349" s="271"/>
      <c r="G2349" s="271"/>
      <c r="H2349" s="271"/>
      <c r="I2349" s="271"/>
      <c r="J2349" s="271"/>
    </row>
    <row r="2350" customFormat="false" ht="15.75" hidden="false" customHeight="false" outlineLevel="0" collapsed="false">
      <c r="A2350" s="272"/>
      <c r="B2350" s="273"/>
      <c r="C2350" s="273"/>
      <c r="D2350" s="273"/>
      <c r="E2350" s="273"/>
      <c r="F2350" s="273"/>
      <c r="G2350" s="273"/>
      <c r="H2350" s="273"/>
      <c r="I2350" s="273"/>
      <c r="J2350" s="274"/>
    </row>
    <row r="2351" customFormat="false" ht="51" hidden="false" customHeight="true" outlineLevel="0" collapsed="false">
      <c r="A2351" s="275" t="s">
        <v>2723</v>
      </c>
      <c r="B2351" s="276" t="s">
        <v>1993</v>
      </c>
      <c r="C2351" s="277" t="s">
        <v>203</v>
      </c>
      <c r="D2351" s="277" t="s">
        <v>1994</v>
      </c>
      <c r="E2351" s="277" t="s">
        <v>2806</v>
      </c>
      <c r="F2351" s="277"/>
      <c r="G2351" s="278" t="s">
        <v>168</v>
      </c>
      <c r="H2351" s="279" t="n">
        <v>1</v>
      </c>
      <c r="I2351" s="280" t="n">
        <v>21.57</v>
      </c>
      <c r="J2351" s="281" t="n">
        <v>21.57</v>
      </c>
    </row>
    <row r="2352" customFormat="false" ht="25.5" hidden="false" customHeight="true" outlineLevel="0" collapsed="false">
      <c r="A2352" s="282" t="s">
        <v>2769</v>
      </c>
      <c r="B2352" s="283" t="s">
        <v>2807</v>
      </c>
      <c r="C2352" s="284" t="s">
        <v>109</v>
      </c>
      <c r="D2352" s="284" t="s">
        <v>2808</v>
      </c>
      <c r="E2352" s="284" t="s">
        <v>2768</v>
      </c>
      <c r="F2352" s="284"/>
      <c r="G2352" s="285" t="s">
        <v>2798</v>
      </c>
      <c r="H2352" s="286" t="n">
        <v>0.25</v>
      </c>
      <c r="I2352" s="287" t="n">
        <v>16.28</v>
      </c>
      <c r="J2352" s="288" t="n">
        <v>4.07</v>
      </c>
    </row>
    <row r="2353" customFormat="false" ht="25.5" hidden="false" customHeight="true" outlineLevel="0" collapsed="false">
      <c r="A2353" s="282" t="s">
        <v>2769</v>
      </c>
      <c r="B2353" s="283" t="s">
        <v>2809</v>
      </c>
      <c r="C2353" s="284" t="s">
        <v>109</v>
      </c>
      <c r="D2353" s="284" t="s">
        <v>2810</v>
      </c>
      <c r="E2353" s="284" t="s">
        <v>2768</v>
      </c>
      <c r="F2353" s="284"/>
      <c r="G2353" s="285" t="s">
        <v>2798</v>
      </c>
      <c r="H2353" s="286" t="n">
        <v>0.25</v>
      </c>
      <c r="I2353" s="287" t="n">
        <v>20.59</v>
      </c>
      <c r="J2353" s="288" t="n">
        <v>5.14</v>
      </c>
    </row>
    <row r="2354" customFormat="false" ht="25.5" hidden="false" customHeight="true" outlineLevel="0" collapsed="false">
      <c r="A2354" s="259" t="s">
        <v>2725</v>
      </c>
      <c r="B2354" s="260" t="s">
        <v>3752</v>
      </c>
      <c r="C2354" s="261" t="s">
        <v>109</v>
      </c>
      <c r="D2354" s="261" t="s">
        <v>3753</v>
      </c>
      <c r="E2354" s="261" t="s">
        <v>2728</v>
      </c>
      <c r="F2354" s="261"/>
      <c r="G2354" s="262" t="s">
        <v>168</v>
      </c>
      <c r="H2354" s="263" t="n">
        <v>1</v>
      </c>
      <c r="I2354" s="264" t="n">
        <v>1.99</v>
      </c>
      <c r="J2354" s="265" t="n">
        <v>1.99</v>
      </c>
    </row>
    <row r="2355" customFormat="false" ht="38.25" hidden="false" customHeight="true" outlineLevel="0" collapsed="false">
      <c r="A2355" s="259" t="s">
        <v>2725</v>
      </c>
      <c r="B2355" s="260" t="s">
        <v>2818</v>
      </c>
      <c r="C2355" s="261" t="s">
        <v>109</v>
      </c>
      <c r="D2355" s="261" t="s">
        <v>2819</v>
      </c>
      <c r="E2355" s="261" t="s">
        <v>2728</v>
      </c>
      <c r="F2355" s="261"/>
      <c r="G2355" s="262" t="s">
        <v>168</v>
      </c>
      <c r="H2355" s="263" t="n">
        <v>0.06</v>
      </c>
      <c r="I2355" s="264" t="n">
        <v>18.32</v>
      </c>
      <c r="J2355" s="265" t="n">
        <v>1.09</v>
      </c>
    </row>
    <row r="2356" customFormat="false" ht="25.5" hidden="false" customHeight="true" outlineLevel="0" collapsed="false">
      <c r="A2356" s="259" t="s">
        <v>2725</v>
      </c>
      <c r="B2356" s="260" t="s">
        <v>3759</v>
      </c>
      <c r="C2356" s="261" t="s">
        <v>109</v>
      </c>
      <c r="D2356" s="261" t="s">
        <v>3760</v>
      </c>
      <c r="E2356" s="261" t="s">
        <v>2728</v>
      </c>
      <c r="F2356" s="261"/>
      <c r="G2356" s="262" t="s">
        <v>168</v>
      </c>
      <c r="H2356" s="263" t="n">
        <v>1</v>
      </c>
      <c r="I2356" s="264" t="n">
        <v>7.87</v>
      </c>
      <c r="J2356" s="265" t="n">
        <v>7.87</v>
      </c>
    </row>
    <row r="2357" customFormat="false" ht="25.5" hidden="false" customHeight="true" outlineLevel="0" collapsed="false">
      <c r="A2357" s="259" t="s">
        <v>2725</v>
      </c>
      <c r="B2357" s="260" t="s">
        <v>3744</v>
      </c>
      <c r="C2357" s="261" t="s">
        <v>109</v>
      </c>
      <c r="D2357" s="261" t="s">
        <v>3745</v>
      </c>
      <c r="E2357" s="261" t="s">
        <v>2728</v>
      </c>
      <c r="F2357" s="261"/>
      <c r="G2357" s="262" t="s">
        <v>168</v>
      </c>
      <c r="H2357" s="263" t="n">
        <v>1</v>
      </c>
      <c r="I2357" s="264" t="n">
        <v>1.41</v>
      </c>
      <c r="J2357" s="265" t="n">
        <v>1.41</v>
      </c>
    </row>
    <row r="2358" customFormat="false" ht="15" hidden="false" customHeight="false" outlineLevel="0" collapsed="false">
      <c r="A2358" s="266"/>
      <c r="B2358" s="267"/>
      <c r="C2358" s="267"/>
      <c r="D2358" s="267"/>
      <c r="E2358" s="267" t="s">
        <v>2748</v>
      </c>
      <c r="F2358" s="268" t="n">
        <v>6.29</v>
      </c>
      <c r="G2358" s="267" t="s">
        <v>2749</v>
      </c>
      <c r="H2358" s="268" t="n">
        <v>0</v>
      </c>
      <c r="I2358" s="267" t="s">
        <v>2750</v>
      </c>
      <c r="J2358" s="269" t="n">
        <v>6.29</v>
      </c>
    </row>
    <row r="2359" customFormat="false" ht="25.5" hidden="false" customHeight="true" outlineLevel="0" collapsed="false">
      <c r="A2359" s="266"/>
      <c r="B2359" s="267"/>
      <c r="C2359" s="267"/>
      <c r="D2359" s="267"/>
      <c r="E2359" s="267" t="s">
        <v>2751</v>
      </c>
      <c r="F2359" s="268" t="n">
        <v>5.79</v>
      </c>
      <c r="G2359" s="267"/>
      <c r="H2359" s="267" t="s">
        <v>2752</v>
      </c>
      <c r="I2359" s="267"/>
      <c r="J2359" s="269" t="n">
        <v>27.36</v>
      </c>
    </row>
    <row r="2360" customFormat="false" ht="15" hidden="false" customHeight="true" outlineLevel="0" collapsed="false">
      <c r="A2360" s="270" t="s">
        <v>2753</v>
      </c>
      <c r="B2360" s="270"/>
      <c r="C2360" s="270"/>
      <c r="D2360" s="270"/>
      <c r="E2360" s="270"/>
      <c r="F2360" s="270"/>
      <c r="G2360" s="270"/>
      <c r="H2360" s="270"/>
      <c r="I2360" s="270"/>
      <c r="J2360" s="270"/>
    </row>
    <row r="2361" customFormat="false" ht="15.75" hidden="false" customHeight="true" outlineLevel="0" collapsed="false">
      <c r="A2361" s="271" t="s">
        <v>3761</v>
      </c>
      <c r="B2361" s="271"/>
      <c r="C2361" s="271"/>
      <c r="D2361" s="271"/>
      <c r="E2361" s="271"/>
      <c r="F2361" s="271"/>
      <c r="G2361" s="271"/>
      <c r="H2361" s="271"/>
      <c r="I2361" s="271"/>
      <c r="J2361" s="271"/>
    </row>
    <row r="2362" customFormat="false" ht="15.75" hidden="false" customHeight="false" outlineLevel="0" collapsed="false">
      <c r="A2362" s="272"/>
      <c r="B2362" s="273"/>
      <c r="C2362" s="273"/>
      <c r="D2362" s="273"/>
      <c r="E2362" s="273"/>
      <c r="F2362" s="273"/>
      <c r="G2362" s="273"/>
      <c r="H2362" s="273"/>
      <c r="I2362" s="273"/>
      <c r="J2362" s="274"/>
    </row>
    <row r="2363" customFormat="false" ht="51" hidden="false" customHeight="true" outlineLevel="0" collapsed="false">
      <c r="A2363" s="275" t="s">
        <v>2723</v>
      </c>
      <c r="B2363" s="276" t="s">
        <v>1996</v>
      </c>
      <c r="C2363" s="277" t="s">
        <v>203</v>
      </c>
      <c r="D2363" s="277" t="s">
        <v>1997</v>
      </c>
      <c r="E2363" s="277" t="s">
        <v>2806</v>
      </c>
      <c r="F2363" s="277"/>
      <c r="G2363" s="278" t="s">
        <v>168</v>
      </c>
      <c r="H2363" s="279" t="n">
        <v>1</v>
      </c>
      <c r="I2363" s="280" t="n">
        <v>12.93</v>
      </c>
      <c r="J2363" s="281" t="n">
        <v>12.93</v>
      </c>
    </row>
    <row r="2364" customFormat="false" ht="25.5" hidden="false" customHeight="true" outlineLevel="0" collapsed="false">
      <c r="A2364" s="282" t="s">
        <v>2769</v>
      </c>
      <c r="B2364" s="283" t="s">
        <v>2807</v>
      </c>
      <c r="C2364" s="284" t="s">
        <v>109</v>
      </c>
      <c r="D2364" s="284" t="s">
        <v>2808</v>
      </c>
      <c r="E2364" s="284" t="s">
        <v>2768</v>
      </c>
      <c r="F2364" s="284"/>
      <c r="G2364" s="285" t="s">
        <v>2798</v>
      </c>
      <c r="H2364" s="286" t="n">
        <v>0.13</v>
      </c>
      <c r="I2364" s="287" t="n">
        <v>16.28</v>
      </c>
      <c r="J2364" s="288" t="n">
        <v>2.11</v>
      </c>
    </row>
    <row r="2365" customFormat="false" ht="25.5" hidden="false" customHeight="true" outlineLevel="0" collapsed="false">
      <c r="A2365" s="282" t="s">
        <v>2769</v>
      </c>
      <c r="B2365" s="283" t="s">
        <v>2809</v>
      </c>
      <c r="C2365" s="284" t="s">
        <v>109</v>
      </c>
      <c r="D2365" s="284" t="s">
        <v>2810</v>
      </c>
      <c r="E2365" s="284" t="s">
        <v>2768</v>
      </c>
      <c r="F2365" s="284"/>
      <c r="G2365" s="285" t="s">
        <v>2798</v>
      </c>
      <c r="H2365" s="286" t="n">
        <v>0.13</v>
      </c>
      <c r="I2365" s="287" t="n">
        <v>20.59</v>
      </c>
      <c r="J2365" s="288" t="n">
        <v>2.67</v>
      </c>
    </row>
    <row r="2366" customFormat="false" ht="25.5" hidden="false" customHeight="true" outlineLevel="0" collapsed="false">
      <c r="A2366" s="259" t="s">
        <v>2725</v>
      </c>
      <c r="B2366" s="260" t="s">
        <v>3744</v>
      </c>
      <c r="C2366" s="261" t="s">
        <v>109</v>
      </c>
      <c r="D2366" s="261" t="s">
        <v>3745</v>
      </c>
      <c r="E2366" s="261" t="s">
        <v>2728</v>
      </c>
      <c r="F2366" s="261"/>
      <c r="G2366" s="262" t="s">
        <v>168</v>
      </c>
      <c r="H2366" s="263" t="n">
        <v>1</v>
      </c>
      <c r="I2366" s="264" t="n">
        <v>1.41</v>
      </c>
      <c r="J2366" s="265" t="n">
        <v>1.41</v>
      </c>
    </row>
    <row r="2367" customFormat="false" ht="38.25" hidden="false" customHeight="true" outlineLevel="0" collapsed="false">
      <c r="A2367" s="259" t="s">
        <v>2725</v>
      </c>
      <c r="B2367" s="260" t="s">
        <v>2818</v>
      </c>
      <c r="C2367" s="261" t="s">
        <v>109</v>
      </c>
      <c r="D2367" s="261" t="s">
        <v>2819</v>
      </c>
      <c r="E2367" s="261" t="s">
        <v>2728</v>
      </c>
      <c r="F2367" s="261"/>
      <c r="G2367" s="262" t="s">
        <v>168</v>
      </c>
      <c r="H2367" s="263" t="n">
        <v>0.02</v>
      </c>
      <c r="I2367" s="264" t="n">
        <v>18.32</v>
      </c>
      <c r="J2367" s="265" t="n">
        <v>0.36</v>
      </c>
    </row>
    <row r="2368" customFormat="false" ht="25.5" hidden="false" customHeight="true" outlineLevel="0" collapsed="false">
      <c r="A2368" s="259" t="s">
        <v>2725</v>
      </c>
      <c r="B2368" s="260" t="s">
        <v>3762</v>
      </c>
      <c r="C2368" s="261" t="s">
        <v>109</v>
      </c>
      <c r="D2368" s="261" t="s">
        <v>3763</v>
      </c>
      <c r="E2368" s="261" t="s">
        <v>2728</v>
      </c>
      <c r="F2368" s="261"/>
      <c r="G2368" s="262" t="s">
        <v>168</v>
      </c>
      <c r="H2368" s="263" t="n">
        <v>1</v>
      </c>
      <c r="I2368" s="264" t="n">
        <v>6.38</v>
      </c>
      <c r="J2368" s="265" t="n">
        <v>6.38</v>
      </c>
    </row>
    <row r="2369" customFormat="false" ht="15" hidden="false" customHeight="false" outlineLevel="0" collapsed="false">
      <c r="A2369" s="266"/>
      <c r="B2369" s="267"/>
      <c r="C2369" s="267"/>
      <c r="D2369" s="267"/>
      <c r="E2369" s="267" t="s">
        <v>2748</v>
      </c>
      <c r="F2369" s="268" t="n">
        <v>3.26</v>
      </c>
      <c r="G2369" s="267" t="s">
        <v>2749</v>
      </c>
      <c r="H2369" s="268" t="n">
        <v>0</v>
      </c>
      <c r="I2369" s="267" t="s">
        <v>2750</v>
      </c>
      <c r="J2369" s="269" t="n">
        <v>3.26</v>
      </c>
    </row>
    <row r="2370" customFormat="false" ht="25.5" hidden="false" customHeight="true" outlineLevel="0" collapsed="false">
      <c r="A2370" s="266"/>
      <c r="B2370" s="267"/>
      <c r="C2370" s="267"/>
      <c r="D2370" s="267"/>
      <c r="E2370" s="267" t="s">
        <v>2751</v>
      </c>
      <c r="F2370" s="268" t="n">
        <v>3.47</v>
      </c>
      <c r="G2370" s="267"/>
      <c r="H2370" s="267" t="s">
        <v>2752</v>
      </c>
      <c r="I2370" s="267"/>
      <c r="J2370" s="269" t="n">
        <v>16.4</v>
      </c>
    </row>
    <row r="2371" customFormat="false" ht="15" hidden="false" customHeight="true" outlineLevel="0" collapsed="false">
      <c r="A2371" s="270" t="s">
        <v>2753</v>
      </c>
      <c r="B2371" s="270"/>
      <c r="C2371" s="270"/>
      <c r="D2371" s="270"/>
      <c r="E2371" s="270"/>
      <c r="F2371" s="270"/>
      <c r="G2371" s="270"/>
      <c r="H2371" s="270"/>
      <c r="I2371" s="270"/>
      <c r="J2371" s="270"/>
    </row>
    <row r="2372" customFormat="false" ht="15.75" hidden="false" customHeight="true" outlineLevel="0" collapsed="false">
      <c r="A2372" s="271" t="s">
        <v>3764</v>
      </c>
      <c r="B2372" s="271"/>
      <c r="C2372" s="271"/>
      <c r="D2372" s="271"/>
      <c r="E2372" s="271"/>
      <c r="F2372" s="271"/>
      <c r="G2372" s="271"/>
      <c r="H2372" s="271"/>
      <c r="I2372" s="271"/>
      <c r="J2372" s="271"/>
    </row>
    <row r="2373" customFormat="false" ht="15.75" hidden="false" customHeight="false" outlineLevel="0" collapsed="false">
      <c r="A2373" s="272"/>
      <c r="B2373" s="273"/>
      <c r="C2373" s="273"/>
      <c r="D2373" s="273"/>
      <c r="E2373" s="273"/>
      <c r="F2373" s="273"/>
      <c r="G2373" s="273"/>
      <c r="H2373" s="273"/>
      <c r="I2373" s="273"/>
      <c r="J2373" s="274"/>
    </row>
    <row r="2374" customFormat="false" ht="51" hidden="false" customHeight="true" outlineLevel="0" collapsed="false">
      <c r="A2374" s="275" t="s">
        <v>2723</v>
      </c>
      <c r="B2374" s="276" t="s">
        <v>1999</v>
      </c>
      <c r="C2374" s="277" t="s">
        <v>203</v>
      </c>
      <c r="D2374" s="277" t="s">
        <v>2000</v>
      </c>
      <c r="E2374" s="277" t="s">
        <v>2806</v>
      </c>
      <c r="F2374" s="277"/>
      <c r="G2374" s="278" t="s">
        <v>168</v>
      </c>
      <c r="H2374" s="279" t="n">
        <v>1</v>
      </c>
      <c r="I2374" s="280" t="n">
        <v>37.81</v>
      </c>
      <c r="J2374" s="281" t="n">
        <v>37.81</v>
      </c>
    </row>
    <row r="2375" customFormat="false" ht="25.5" hidden="false" customHeight="true" outlineLevel="0" collapsed="false">
      <c r="A2375" s="282" t="s">
        <v>2769</v>
      </c>
      <c r="B2375" s="283" t="s">
        <v>2807</v>
      </c>
      <c r="C2375" s="284" t="s">
        <v>109</v>
      </c>
      <c r="D2375" s="284" t="s">
        <v>2808</v>
      </c>
      <c r="E2375" s="284" t="s">
        <v>2768</v>
      </c>
      <c r="F2375" s="284"/>
      <c r="G2375" s="285" t="s">
        <v>2798</v>
      </c>
      <c r="H2375" s="286" t="n">
        <v>0.25</v>
      </c>
      <c r="I2375" s="287" t="n">
        <v>16.28</v>
      </c>
      <c r="J2375" s="288" t="n">
        <v>4.07</v>
      </c>
    </row>
    <row r="2376" customFormat="false" ht="25.5" hidden="false" customHeight="true" outlineLevel="0" collapsed="false">
      <c r="A2376" s="282" t="s">
        <v>2769</v>
      </c>
      <c r="B2376" s="283" t="s">
        <v>2809</v>
      </c>
      <c r="C2376" s="284" t="s">
        <v>109</v>
      </c>
      <c r="D2376" s="284" t="s">
        <v>2810</v>
      </c>
      <c r="E2376" s="284" t="s">
        <v>2768</v>
      </c>
      <c r="F2376" s="284"/>
      <c r="G2376" s="285" t="s">
        <v>2798</v>
      </c>
      <c r="H2376" s="286" t="n">
        <v>0.25</v>
      </c>
      <c r="I2376" s="287" t="n">
        <v>20.59</v>
      </c>
      <c r="J2376" s="288" t="n">
        <v>5.14</v>
      </c>
    </row>
    <row r="2377" customFormat="false" ht="25.5" hidden="false" customHeight="true" outlineLevel="0" collapsed="false">
      <c r="A2377" s="259" t="s">
        <v>2725</v>
      </c>
      <c r="B2377" s="260" t="s">
        <v>2816</v>
      </c>
      <c r="C2377" s="261" t="s">
        <v>109</v>
      </c>
      <c r="D2377" s="261" t="s">
        <v>2817</v>
      </c>
      <c r="E2377" s="261" t="s">
        <v>2728</v>
      </c>
      <c r="F2377" s="261"/>
      <c r="G2377" s="262" t="s">
        <v>168</v>
      </c>
      <c r="H2377" s="263" t="n">
        <v>1</v>
      </c>
      <c r="I2377" s="264" t="n">
        <v>2.5</v>
      </c>
      <c r="J2377" s="265" t="n">
        <v>2.5</v>
      </c>
    </row>
    <row r="2378" customFormat="false" ht="38.25" hidden="false" customHeight="true" outlineLevel="0" collapsed="false">
      <c r="A2378" s="259" t="s">
        <v>2725</v>
      </c>
      <c r="B2378" s="260" t="s">
        <v>2818</v>
      </c>
      <c r="C2378" s="261" t="s">
        <v>109</v>
      </c>
      <c r="D2378" s="261" t="s">
        <v>2819</v>
      </c>
      <c r="E2378" s="261" t="s">
        <v>2728</v>
      </c>
      <c r="F2378" s="261"/>
      <c r="G2378" s="262" t="s">
        <v>168</v>
      </c>
      <c r="H2378" s="263" t="n">
        <v>0.046</v>
      </c>
      <c r="I2378" s="264" t="n">
        <v>18.32</v>
      </c>
      <c r="J2378" s="265" t="n">
        <v>0.84</v>
      </c>
    </row>
    <row r="2379" customFormat="false" ht="25.5" hidden="false" customHeight="true" outlineLevel="0" collapsed="false">
      <c r="A2379" s="259" t="s">
        <v>2725</v>
      </c>
      <c r="B2379" s="260" t="s">
        <v>3765</v>
      </c>
      <c r="C2379" s="261" t="s">
        <v>109</v>
      </c>
      <c r="D2379" s="261" t="s">
        <v>3766</v>
      </c>
      <c r="E2379" s="261" t="s">
        <v>2728</v>
      </c>
      <c r="F2379" s="261"/>
      <c r="G2379" s="262" t="s">
        <v>168</v>
      </c>
      <c r="H2379" s="263" t="n">
        <v>1</v>
      </c>
      <c r="I2379" s="264" t="n">
        <v>25.26</v>
      </c>
      <c r="J2379" s="265" t="n">
        <v>25.26</v>
      </c>
    </row>
    <row r="2380" customFormat="false" ht="15" hidden="false" customHeight="false" outlineLevel="0" collapsed="false">
      <c r="A2380" s="266"/>
      <c r="B2380" s="267"/>
      <c r="C2380" s="267"/>
      <c r="D2380" s="267"/>
      <c r="E2380" s="267" t="s">
        <v>2748</v>
      </c>
      <c r="F2380" s="268" t="n">
        <v>6.29</v>
      </c>
      <c r="G2380" s="267" t="s">
        <v>2749</v>
      </c>
      <c r="H2380" s="268" t="n">
        <v>0</v>
      </c>
      <c r="I2380" s="267" t="s">
        <v>2750</v>
      </c>
      <c r="J2380" s="269" t="n">
        <v>6.29</v>
      </c>
    </row>
    <row r="2381" customFormat="false" ht="25.5" hidden="false" customHeight="true" outlineLevel="0" collapsed="false">
      <c r="A2381" s="266"/>
      <c r="B2381" s="267"/>
      <c r="C2381" s="267"/>
      <c r="D2381" s="267"/>
      <c r="E2381" s="267" t="s">
        <v>2751</v>
      </c>
      <c r="F2381" s="268" t="n">
        <v>10.15</v>
      </c>
      <c r="G2381" s="267"/>
      <c r="H2381" s="267" t="s">
        <v>2752</v>
      </c>
      <c r="I2381" s="267"/>
      <c r="J2381" s="269" t="n">
        <v>47.96</v>
      </c>
    </row>
    <row r="2382" customFormat="false" ht="15" hidden="false" customHeight="true" outlineLevel="0" collapsed="false">
      <c r="A2382" s="270" t="s">
        <v>2753</v>
      </c>
      <c r="B2382" s="270"/>
      <c r="C2382" s="270"/>
      <c r="D2382" s="270"/>
      <c r="E2382" s="270"/>
      <c r="F2382" s="270"/>
      <c r="G2382" s="270"/>
      <c r="H2382" s="270"/>
      <c r="I2382" s="270"/>
      <c r="J2382" s="270"/>
    </row>
    <row r="2383" customFormat="false" ht="15.75" hidden="false" customHeight="true" outlineLevel="0" collapsed="false">
      <c r="A2383" s="271" t="s">
        <v>3767</v>
      </c>
      <c r="B2383" s="271"/>
      <c r="C2383" s="271"/>
      <c r="D2383" s="271"/>
      <c r="E2383" s="271"/>
      <c r="F2383" s="271"/>
      <c r="G2383" s="271"/>
      <c r="H2383" s="271"/>
      <c r="I2383" s="271"/>
      <c r="J2383" s="271"/>
    </row>
    <row r="2384" customFormat="false" ht="15.75" hidden="false" customHeight="false" outlineLevel="0" collapsed="false">
      <c r="A2384" s="272"/>
      <c r="B2384" s="273"/>
      <c r="C2384" s="273"/>
      <c r="D2384" s="273"/>
      <c r="E2384" s="273"/>
      <c r="F2384" s="273"/>
      <c r="G2384" s="273"/>
      <c r="H2384" s="273"/>
      <c r="I2384" s="273"/>
      <c r="J2384" s="274"/>
    </row>
    <row r="2385" customFormat="false" ht="51" hidden="false" customHeight="true" outlineLevel="0" collapsed="false">
      <c r="A2385" s="275" t="s">
        <v>2723</v>
      </c>
      <c r="B2385" s="276" t="s">
        <v>2002</v>
      </c>
      <c r="C2385" s="277" t="s">
        <v>203</v>
      </c>
      <c r="D2385" s="277" t="s">
        <v>2003</v>
      </c>
      <c r="E2385" s="277" t="s">
        <v>2806</v>
      </c>
      <c r="F2385" s="277"/>
      <c r="G2385" s="278" t="s">
        <v>168</v>
      </c>
      <c r="H2385" s="279" t="n">
        <v>1</v>
      </c>
      <c r="I2385" s="280" t="n">
        <v>26.55</v>
      </c>
      <c r="J2385" s="281" t="n">
        <v>26.55</v>
      </c>
    </row>
    <row r="2386" customFormat="false" ht="25.5" hidden="false" customHeight="true" outlineLevel="0" collapsed="false">
      <c r="A2386" s="282" t="s">
        <v>2769</v>
      </c>
      <c r="B2386" s="283" t="s">
        <v>2807</v>
      </c>
      <c r="C2386" s="284" t="s">
        <v>109</v>
      </c>
      <c r="D2386" s="284" t="s">
        <v>2808</v>
      </c>
      <c r="E2386" s="284" t="s">
        <v>2768</v>
      </c>
      <c r="F2386" s="284"/>
      <c r="G2386" s="285" t="s">
        <v>2798</v>
      </c>
      <c r="H2386" s="286" t="n">
        <v>0.25</v>
      </c>
      <c r="I2386" s="287" t="n">
        <v>16.28</v>
      </c>
      <c r="J2386" s="288" t="n">
        <v>4.07</v>
      </c>
    </row>
    <row r="2387" customFormat="false" ht="25.5" hidden="false" customHeight="true" outlineLevel="0" collapsed="false">
      <c r="A2387" s="282" t="s">
        <v>2769</v>
      </c>
      <c r="B2387" s="283" t="s">
        <v>2809</v>
      </c>
      <c r="C2387" s="284" t="s">
        <v>109</v>
      </c>
      <c r="D2387" s="284" t="s">
        <v>2810</v>
      </c>
      <c r="E2387" s="284" t="s">
        <v>2768</v>
      </c>
      <c r="F2387" s="284"/>
      <c r="G2387" s="285" t="s">
        <v>2798</v>
      </c>
      <c r="H2387" s="286" t="n">
        <v>0.25</v>
      </c>
      <c r="I2387" s="287" t="n">
        <v>20.59</v>
      </c>
      <c r="J2387" s="288" t="n">
        <v>5.14</v>
      </c>
    </row>
    <row r="2388" customFormat="false" ht="25.5" hidden="false" customHeight="true" outlineLevel="0" collapsed="false">
      <c r="A2388" s="259" t="s">
        <v>2725</v>
      </c>
      <c r="B2388" s="260" t="s">
        <v>3752</v>
      </c>
      <c r="C2388" s="261" t="s">
        <v>109</v>
      </c>
      <c r="D2388" s="261" t="s">
        <v>3753</v>
      </c>
      <c r="E2388" s="261" t="s">
        <v>2728</v>
      </c>
      <c r="F2388" s="261"/>
      <c r="G2388" s="262" t="s">
        <v>168</v>
      </c>
      <c r="H2388" s="263" t="n">
        <v>2</v>
      </c>
      <c r="I2388" s="264" t="n">
        <v>1.99</v>
      </c>
      <c r="J2388" s="265" t="n">
        <v>3.98</v>
      </c>
    </row>
    <row r="2389" customFormat="false" ht="38.25" hidden="false" customHeight="true" outlineLevel="0" collapsed="false">
      <c r="A2389" s="259" t="s">
        <v>2725</v>
      </c>
      <c r="B2389" s="260" t="s">
        <v>2818</v>
      </c>
      <c r="C2389" s="261" t="s">
        <v>109</v>
      </c>
      <c r="D2389" s="261" t="s">
        <v>2819</v>
      </c>
      <c r="E2389" s="261" t="s">
        <v>2728</v>
      </c>
      <c r="F2389" s="261"/>
      <c r="G2389" s="262" t="s">
        <v>168</v>
      </c>
      <c r="H2389" s="263" t="n">
        <v>0.06</v>
      </c>
      <c r="I2389" s="264" t="n">
        <v>18.32</v>
      </c>
      <c r="J2389" s="265" t="n">
        <v>1.09</v>
      </c>
    </row>
    <row r="2390" customFormat="false" ht="25.5" hidden="false" customHeight="true" outlineLevel="0" collapsed="false">
      <c r="A2390" s="259" t="s">
        <v>2725</v>
      </c>
      <c r="B2390" s="260" t="s">
        <v>3768</v>
      </c>
      <c r="C2390" s="261" t="s">
        <v>109</v>
      </c>
      <c r="D2390" s="261" t="s">
        <v>3769</v>
      </c>
      <c r="E2390" s="261" t="s">
        <v>2728</v>
      </c>
      <c r="F2390" s="261"/>
      <c r="G2390" s="262" t="s">
        <v>168</v>
      </c>
      <c r="H2390" s="263" t="n">
        <v>1</v>
      </c>
      <c r="I2390" s="264" t="n">
        <v>12.27</v>
      </c>
      <c r="J2390" s="265" t="n">
        <v>12.27</v>
      </c>
    </row>
    <row r="2391" customFormat="false" ht="15" hidden="false" customHeight="false" outlineLevel="0" collapsed="false">
      <c r="A2391" s="266"/>
      <c r="B2391" s="267"/>
      <c r="C2391" s="267"/>
      <c r="D2391" s="267"/>
      <c r="E2391" s="267" t="s">
        <v>2748</v>
      </c>
      <c r="F2391" s="268" t="n">
        <v>6.29</v>
      </c>
      <c r="G2391" s="267" t="s">
        <v>2749</v>
      </c>
      <c r="H2391" s="268" t="n">
        <v>0</v>
      </c>
      <c r="I2391" s="267" t="s">
        <v>2750</v>
      </c>
      <c r="J2391" s="269" t="n">
        <v>6.29</v>
      </c>
    </row>
    <row r="2392" customFormat="false" ht="25.5" hidden="false" customHeight="true" outlineLevel="0" collapsed="false">
      <c r="A2392" s="266"/>
      <c r="B2392" s="267"/>
      <c r="C2392" s="267"/>
      <c r="D2392" s="267"/>
      <c r="E2392" s="267" t="s">
        <v>2751</v>
      </c>
      <c r="F2392" s="268" t="n">
        <v>7.13</v>
      </c>
      <c r="G2392" s="267"/>
      <c r="H2392" s="267" t="s">
        <v>2752</v>
      </c>
      <c r="I2392" s="267"/>
      <c r="J2392" s="269" t="n">
        <v>33.68</v>
      </c>
    </row>
    <row r="2393" customFormat="false" ht="15" hidden="false" customHeight="true" outlineLevel="0" collapsed="false">
      <c r="A2393" s="270" t="s">
        <v>2753</v>
      </c>
      <c r="B2393" s="270"/>
      <c r="C2393" s="270"/>
      <c r="D2393" s="270"/>
      <c r="E2393" s="270"/>
      <c r="F2393" s="270"/>
      <c r="G2393" s="270"/>
      <c r="H2393" s="270"/>
      <c r="I2393" s="270"/>
      <c r="J2393" s="270"/>
    </row>
    <row r="2394" customFormat="false" ht="15.75" hidden="false" customHeight="true" outlineLevel="0" collapsed="false">
      <c r="A2394" s="271" t="s">
        <v>3770</v>
      </c>
      <c r="B2394" s="271"/>
      <c r="C2394" s="271"/>
      <c r="D2394" s="271"/>
      <c r="E2394" s="271"/>
      <c r="F2394" s="271"/>
      <c r="G2394" s="271"/>
      <c r="H2394" s="271"/>
      <c r="I2394" s="271"/>
      <c r="J2394" s="271"/>
    </row>
    <row r="2395" customFormat="false" ht="15.75" hidden="false" customHeight="false" outlineLevel="0" collapsed="false">
      <c r="A2395" s="272"/>
      <c r="B2395" s="273"/>
      <c r="C2395" s="273"/>
      <c r="D2395" s="273"/>
      <c r="E2395" s="273"/>
      <c r="F2395" s="273"/>
      <c r="G2395" s="273"/>
      <c r="H2395" s="273"/>
      <c r="I2395" s="273"/>
      <c r="J2395" s="274"/>
    </row>
    <row r="2396" customFormat="false" ht="38.25" hidden="false" customHeight="true" outlineLevel="0" collapsed="false">
      <c r="A2396" s="275" t="s">
        <v>2723</v>
      </c>
      <c r="B2396" s="276" t="s">
        <v>2016</v>
      </c>
      <c r="C2396" s="277" t="s">
        <v>203</v>
      </c>
      <c r="D2396" s="277" t="s">
        <v>2017</v>
      </c>
      <c r="E2396" s="277" t="s">
        <v>2806</v>
      </c>
      <c r="F2396" s="277"/>
      <c r="G2396" s="278" t="s">
        <v>168</v>
      </c>
      <c r="H2396" s="279" t="n">
        <v>1</v>
      </c>
      <c r="I2396" s="280" t="n">
        <v>7.27</v>
      </c>
      <c r="J2396" s="281" t="n">
        <v>7.27</v>
      </c>
    </row>
    <row r="2397" customFormat="false" ht="25.5" hidden="false" customHeight="true" outlineLevel="0" collapsed="false">
      <c r="A2397" s="282" t="s">
        <v>2769</v>
      </c>
      <c r="B2397" s="283" t="s">
        <v>2807</v>
      </c>
      <c r="C2397" s="284" t="s">
        <v>109</v>
      </c>
      <c r="D2397" s="284" t="s">
        <v>2808</v>
      </c>
      <c r="E2397" s="284" t="s">
        <v>2768</v>
      </c>
      <c r="F2397" s="284"/>
      <c r="G2397" s="285" t="s">
        <v>2798</v>
      </c>
      <c r="H2397" s="286" t="n">
        <v>0.07</v>
      </c>
      <c r="I2397" s="287" t="n">
        <v>16.28</v>
      </c>
      <c r="J2397" s="288" t="n">
        <v>1.13</v>
      </c>
    </row>
    <row r="2398" customFormat="false" ht="25.5" hidden="false" customHeight="true" outlineLevel="0" collapsed="false">
      <c r="A2398" s="282" t="s">
        <v>2769</v>
      </c>
      <c r="B2398" s="283" t="s">
        <v>2809</v>
      </c>
      <c r="C2398" s="284" t="s">
        <v>109</v>
      </c>
      <c r="D2398" s="284" t="s">
        <v>2810</v>
      </c>
      <c r="E2398" s="284" t="s">
        <v>2768</v>
      </c>
      <c r="F2398" s="284"/>
      <c r="G2398" s="285" t="s">
        <v>2798</v>
      </c>
      <c r="H2398" s="286" t="n">
        <v>0.07</v>
      </c>
      <c r="I2398" s="287" t="n">
        <v>20.59</v>
      </c>
      <c r="J2398" s="288" t="n">
        <v>1.44</v>
      </c>
    </row>
    <row r="2399" customFormat="false" ht="15" hidden="false" customHeight="true" outlineLevel="0" collapsed="false">
      <c r="A2399" s="259" t="s">
        <v>2725</v>
      </c>
      <c r="B2399" s="260" t="s">
        <v>3703</v>
      </c>
      <c r="C2399" s="261" t="s">
        <v>109</v>
      </c>
      <c r="D2399" s="261" t="s">
        <v>3704</v>
      </c>
      <c r="E2399" s="261" t="s">
        <v>2728</v>
      </c>
      <c r="F2399" s="261"/>
      <c r="G2399" s="262" t="s">
        <v>168</v>
      </c>
      <c r="H2399" s="263" t="n">
        <v>0.007</v>
      </c>
      <c r="I2399" s="264" t="n">
        <v>50.04</v>
      </c>
      <c r="J2399" s="265" t="n">
        <v>0.35</v>
      </c>
    </row>
    <row r="2400" customFormat="false" ht="25.5" hidden="false" customHeight="true" outlineLevel="0" collapsed="false">
      <c r="A2400" s="259" t="s">
        <v>2725</v>
      </c>
      <c r="B2400" s="260" t="s">
        <v>3705</v>
      </c>
      <c r="C2400" s="261" t="s">
        <v>109</v>
      </c>
      <c r="D2400" s="261" t="s">
        <v>3706</v>
      </c>
      <c r="E2400" s="261" t="s">
        <v>2728</v>
      </c>
      <c r="F2400" s="261"/>
      <c r="G2400" s="262" t="s">
        <v>168</v>
      </c>
      <c r="H2400" s="263" t="n">
        <v>0.011</v>
      </c>
      <c r="I2400" s="264" t="n">
        <v>43.46</v>
      </c>
      <c r="J2400" s="265" t="n">
        <v>0.47</v>
      </c>
    </row>
    <row r="2401" customFormat="false" ht="25.5" hidden="false" customHeight="true" outlineLevel="0" collapsed="false">
      <c r="A2401" s="259" t="s">
        <v>2725</v>
      </c>
      <c r="B2401" s="260" t="s">
        <v>3771</v>
      </c>
      <c r="C2401" s="261" t="s">
        <v>109</v>
      </c>
      <c r="D2401" s="261" t="s">
        <v>3772</v>
      </c>
      <c r="E2401" s="261" t="s">
        <v>2728</v>
      </c>
      <c r="F2401" s="261"/>
      <c r="G2401" s="262" t="s">
        <v>168</v>
      </c>
      <c r="H2401" s="263" t="n">
        <v>1</v>
      </c>
      <c r="I2401" s="264" t="n">
        <v>3.88</v>
      </c>
      <c r="J2401" s="265" t="n">
        <v>3.88</v>
      </c>
    </row>
    <row r="2402" customFormat="false" ht="15" hidden="false" customHeight="false" outlineLevel="0" collapsed="false">
      <c r="A2402" s="266"/>
      <c r="B2402" s="267"/>
      <c r="C2402" s="267"/>
      <c r="D2402" s="267"/>
      <c r="E2402" s="267" t="s">
        <v>2748</v>
      </c>
      <c r="F2402" s="268" t="n">
        <v>1.76</v>
      </c>
      <c r="G2402" s="267" t="s">
        <v>2749</v>
      </c>
      <c r="H2402" s="268" t="n">
        <v>0</v>
      </c>
      <c r="I2402" s="267" t="s">
        <v>2750</v>
      </c>
      <c r="J2402" s="269" t="n">
        <v>1.76</v>
      </c>
    </row>
    <row r="2403" customFormat="false" ht="25.5" hidden="false" customHeight="true" outlineLevel="0" collapsed="false">
      <c r="A2403" s="266"/>
      <c r="B2403" s="267"/>
      <c r="C2403" s="267"/>
      <c r="D2403" s="267"/>
      <c r="E2403" s="267" t="s">
        <v>2751</v>
      </c>
      <c r="F2403" s="268" t="n">
        <v>1.95</v>
      </c>
      <c r="G2403" s="267"/>
      <c r="H2403" s="267" t="s">
        <v>2752</v>
      </c>
      <c r="I2403" s="267"/>
      <c r="J2403" s="269" t="n">
        <v>9.22</v>
      </c>
    </row>
    <row r="2404" customFormat="false" ht="15" hidden="false" customHeight="true" outlineLevel="0" collapsed="false">
      <c r="A2404" s="270" t="s">
        <v>2753</v>
      </c>
      <c r="B2404" s="270"/>
      <c r="C2404" s="270"/>
      <c r="D2404" s="270"/>
      <c r="E2404" s="270"/>
      <c r="F2404" s="270"/>
      <c r="G2404" s="270"/>
      <c r="H2404" s="270"/>
      <c r="I2404" s="270"/>
      <c r="J2404" s="270"/>
    </row>
    <row r="2405" customFormat="false" ht="15.75" hidden="false" customHeight="true" outlineLevel="0" collapsed="false">
      <c r="A2405" s="271" t="s">
        <v>3773</v>
      </c>
      <c r="B2405" s="271"/>
      <c r="C2405" s="271"/>
      <c r="D2405" s="271"/>
      <c r="E2405" s="271"/>
      <c r="F2405" s="271"/>
      <c r="G2405" s="271"/>
      <c r="H2405" s="271"/>
      <c r="I2405" s="271"/>
      <c r="J2405" s="271"/>
    </row>
    <row r="2406" customFormat="false" ht="15.75" hidden="false" customHeight="false" outlineLevel="0" collapsed="false">
      <c r="A2406" s="272"/>
      <c r="B2406" s="273"/>
      <c r="C2406" s="273"/>
      <c r="D2406" s="273"/>
      <c r="E2406" s="273"/>
      <c r="F2406" s="273"/>
      <c r="G2406" s="273"/>
      <c r="H2406" s="273"/>
      <c r="I2406" s="273"/>
      <c r="J2406" s="274"/>
    </row>
    <row r="2407" customFormat="false" ht="38.25" hidden="false" customHeight="true" outlineLevel="0" collapsed="false">
      <c r="A2407" s="275" t="s">
        <v>2723</v>
      </c>
      <c r="B2407" s="276" t="s">
        <v>2019</v>
      </c>
      <c r="C2407" s="277" t="s">
        <v>203</v>
      </c>
      <c r="D2407" s="277" t="s">
        <v>2020</v>
      </c>
      <c r="E2407" s="277" t="s">
        <v>2806</v>
      </c>
      <c r="F2407" s="277"/>
      <c r="G2407" s="278" t="s">
        <v>168</v>
      </c>
      <c r="H2407" s="279" t="n">
        <v>1</v>
      </c>
      <c r="I2407" s="280" t="n">
        <v>9.85</v>
      </c>
      <c r="J2407" s="281" t="n">
        <v>9.85</v>
      </c>
    </row>
    <row r="2408" customFormat="false" ht="25.5" hidden="false" customHeight="true" outlineLevel="0" collapsed="false">
      <c r="A2408" s="282" t="s">
        <v>2769</v>
      </c>
      <c r="B2408" s="283" t="s">
        <v>2807</v>
      </c>
      <c r="C2408" s="284" t="s">
        <v>109</v>
      </c>
      <c r="D2408" s="284" t="s">
        <v>2808</v>
      </c>
      <c r="E2408" s="284" t="s">
        <v>2768</v>
      </c>
      <c r="F2408" s="284"/>
      <c r="G2408" s="285" t="s">
        <v>2798</v>
      </c>
      <c r="H2408" s="286" t="n">
        <v>0.07</v>
      </c>
      <c r="I2408" s="287" t="n">
        <v>16.28</v>
      </c>
      <c r="J2408" s="288" t="n">
        <v>1.13</v>
      </c>
    </row>
    <row r="2409" customFormat="false" ht="25.5" hidden="false" customHeight="true" outlineLevel="0" collapsed="false">
      <c r="A2409" s="282" t="s">
        <v>2769</v>
      </c>
      <c r="B2409" s="283" t="s">
        <v>2809</v>
      </c>
      <c r="C2409" s="284" t="s">
        <v>109</v>
      </c>
      <c r="D2409" s="284" t="s">
        <v>2810</v>
      </c>
      <c r="E2409" s="284" t="s">
        <v>2768</v>
      </c>
      <c r="F2409" s="284"/>
      <c r="G2409" s="285" t="s">
        <v>2798</v>
      </c>
      <c r="H2409" s="286" t="n">
        <v>0.07</v>
      </c>
      <c r="I2409" s="287" t="n">
        <v>20.59</v>
      </c>
      <c r="J2409" s="288" t="n">
        <v>1.44</v>
      </c>
    </row>
    <row r="2410" customFormat="false" ht="15" hidden="false" customHeight="true" outlineLevel="0" collapsed="false">
      <c r="A2410" s="259" t="s">
        <v>2725</v>
      </c>
      <c r="B2410" s="260" t="s">
        <v>3703</v>
      </c>
      <c r="C2410" s="261" t="s">
        <v>109</v>
      </c>
      <c r="D2410" s="261" t="s">
        <v>3704</v>
      </c>
      <c r="E2410" s="261" t="s">
        <v>2728</v>
      </c>
      <c r="F2410" s="261"/>
      <c r="G2410" s="262" t="s">
        <v>168</v>
      </c>
      <c r="H2410" s="263" t="n">
        <v>0.007</v>
      </c>
      <c r="I2410" s="264" t="n">
        <v>50.04</v>
      </c>
      <c r="J2410" s="265" t="n">
        <v>0.35</v>
      </c>
    </row>
    <row r="2411" customFormat="false" ht="25.5" hidden="false" customHeight="true" outlineLevel="0" collapsed="false">
      <c r="A2411" s="259" t="s">
        <v>2725</v>
      </c>
      <c r="B2411" s="260" t="s">
        <v>3705</v>
      </c>
      <c r="C2411" s="261" t="s">
        <v>109</v>
      </c>
      <c r="D2411" s="261" t="s">
        <v>3706</v>
      </c>
      <c r="E2411" s="261" t="s">
        <v>2728</v>
      </c>
      <c r="F2411" s="261"/>
      <c r="G2411" s="262" t="s">
        <v>168</v>
      </c>
      <c r="H2411" s="263" t="n">
        <v>0.011</v>
      </c>
      <c r="I2411" s="264" t="n">
        <v>43.46</v>
      </c>
      <c r="J2411" s="265" t="n">
        <v>0.47</v>
      </c>
    </row>
    <row r="2412" customFormat="false" ht="25.5" hidden="false" customHeight="true" outlineLevel="0" collapsed="false">
      <c r="A2412" s="259" t="s">
        <v>2725</v>
      </c>
      <c r="B2412" s="260" t="s">
        <v>3774</v>
      </c>
      <c r="C2412" s="261" t="s">
        <v>109</v>
      </c>
      <c r="D2412" s="261" t="s">
        <v>3775</v>
      </c>
      <c r="E2412" s="261" t="s">
        <v>2728</v>
      </c>
      <c r="F2412" s="261"/>
      <c r="G2412" s="262" t="s">
        <v>168</v>
      </c>
      <c r="H2412" s="263" t="n">
        <v>1</v>
      </c>
      <c r="I2412" s="264" t="n">
        <v>6.46</v>
      </c>
      <c r="J2412" s="265" t="n">
        <v>6.46</v>
      </c>
    </row>
    <row r="2413" customFormat="false" ht="15" hidden="false" customHeight="false" outlineLevel="0" collapsed="false">
      <c r="A2413" s="266"/>
      <c r="B2413" s="267"/>
      <c r="C2413" s="267"/>
      <c r="D2413" s="267"/>
      <c r="E2413" s="267" t="s">
        <v>2748</v>
      </c>
      <c r="F2413" s="268" t="n">
        <v>1.76</v>
      </c>
      <c r="G2413" s="267" t="s">
        <v>2749</v>
      </c>
      <c r="H2413" s="268" t="n">
        <v>0</v>
      </c>
      <c r="I2413" s="267" t="s">
        <v>2750</v>
      </c>
      <c r="J2413" s="269" t="n">
        <v>1.76</v>
      </c>
    </row>
    <row r="2414" customFormat="false" ht="25.5" hidden="false" customHeight="true" outlineLevel="0" collapsed="false">
      <c r="A2414" s="266"/>
      <c r="B2414" s="267"/>
      <c r="C2414" s="267"/>
      <c r="D2414" s="267"/>
      <c r="E2414" s="267" t="s">
        <v>2751</v>
      </c>
      <c r="F2414" s="268" t="n">
        <v>2.64</v>
      </c>
      <c r="G2414" s="267"/>
      <c r="H2414" s="267" t="s">
        <v>2752</v>
      </c>
      <c r="I2414" s="267"/>
      <c r="J2414" s="269" t="n">
        <v>12.49</v>
      </c>
    </row>
    <row r="2415" customFormat="false" ht="15" hidden="false" customHeight="true" outlineLevel="0" collapsed="false">
      <c r="A2415" s="270" t="s">
        <v>2753</v>
      </c>
      <c r="B2415" s="270"/>
      <c r="C2415" s="270"/>
      <c r="D2415" s="270"/>
      <c r="E2415" s="270"/>
      <c r="F2415" s="270"/>
      <c r="G2415" s="270"/>
      <c r="H2415" s="270"/>
      <c r="I2415" s="270"/>
      <c r="J2415" s="270"/>
    </row>
    <row r="2416" customFormat="false" ht="15.75" hidden="false" customHeight="true" outlineLevel="0" collapsed="false">
      <c r="A2416" s="271" t="s">
        <v>3773</v>
      </c>
      <c r="B2416" s="271"/>
      <c r="C2416" s="271"/>
      <c r="D2416" s="271"/>
      <c r="E2416" s="271"/>
      <c r="F2416" s="271"/>
      <c r="G2416" s="271"/>
      <c r="H2416" s="271"/>
      <c r="I2416" s="271"/>
      <c r="J2416" s="271"/>
    </row>
    <row r="2417" customFormat="false" ht="15.75" hidden="false" customHeight="false" outlineLevel="0" collapsed="false">
      <c r="A2417" s="272"/>
      <c r="B2417" s="273"/>
      <c r="C2417" s="273"/>
      <c r="D2417" s="273"/>
      <c r="E2417" s="273"/>
      <c r="F2417" s="273"/>
      <c r="G2417" s="273"/>
      <c r="H2417" s="273"/>
      <c r="I2417" s="273"/>
      <c r="J2417" s="274"/>
    </row>
    <row r="2418" customFormat="false" ht="63.75" hidden="false" customHeight="true" outlineLevel="0" collapsed="false">
      <c r="A2418" s="275" t="s">
        <v>2723</v>
      </c>
      <c r="B2418" s="276" t="s">
        <v>2051</v>
      </c>
      <c r="C2418" s="277" t="s">
        <v>203</v>
      </c>
      <c r="D2418" s="277" t="s">
        <v>2052</v>
      </c>
      <c r="E2418" s="277" t="s">
        <v>2806</v>
      </c>
      <c r="F2418" s="277"/>
      <c r="G2418" s="278" t="s">
        <v>168</v>
      </c>
      <c r="H2418" s="279" t="n">
        <v>1</v>
      </c>
      <c r="I2418" s="280" t="n">
        <v>26.88</v>
      </c>
      <c r="J2418" s="281" t="n">
        <v>26.88</v>
      </c>
    </row>
    <row r="2419" customFormat="false" ht="25.5" hidden="false" customHeight="true" outlineLevel="0" collapsed="false">
      <c r="A2419" s="282" t="s">
        <v>2769</v>
      </c>
      <c r="B2419" s="283" t="s">
        <v>2807</v>
      </c>
      <c r="C2419" s="284" t="s">
        <v>109</v>
      </c>
      <c r="D2419" s="284" t="s">
        <v>2808</v>
      </c>
      <c r="E2419" s="284" t="s">
        <v>2768</v>
      </c>
      <c r="F2419" s="284"/>
      <c r="G2419" s="285" t="s">
        <v>2798</v>
      </c>
      <c r="H2419" s="286" t="n">
        <v>0.07</v>
      </c>
      <c r="I2419" s="287" t="n">
        <v>16.28</v>
      </c>
      <c r="J2419" s="288" t="n">
        <v>1.13</v>
      </c>
    </row>
    <row r="2420" customFormat="false" ht="25.5" hidden="false" customHeight="true" outlineLevel="0" collapsed="false">
      <c r="A2420" s="282" t="s">
        <v>2769</v>
      </c>
      <c r="B2420" s="283" t="s">
        <v>2809</v>
      </c>
      <c r="C2420" s="284" t="s">
        <v>109</v>
      </c>
      <c r="D2420" s="284" t="s">
        <v>2810</v>
      </c>
      <c r="E2420" s="284" t="s">
        <v>2768</v>
      </c>
      <c r="F2420" s="284"/>
      <c r="G2420" s="285" t="s">
        <v>2798</v>
      </c>
      <c r="H2420" s="286" t="n">
        <v>0.07</v>
      </c>
      <c r="I2420" s="287" t="n">
        <v>20.59</v>
      </c>
      <c r="J2420" s="288" t="n">
        <v>1.44</v>
      </c>
    </row>
    <row r="2421" customFormat="false" ht="15" hidden="false" customHeight="true" outlineLevel="0" collapsed="false">
      <c r="A2421" s="259" t="s">
        <v>2725</v>
      </c>
      <c r="B2421" s="260" t="s">
        <v>3703</v>
      </c>
      <c r="C2421" s="261" t="s">
        <v>109</v>
      </c>
      <c r="D2421" s="261" t="s">
        <v>3704</v>
      </c>
      <c r="E2421" s="261" t="s">
        <v>2728</v>
      </c>
      <c r="F2421" s="261"/>
      <c r="G2421" s="262" t="s">
        <v>168</v>
      </c>
      <c r="H2421" s="263" t="n">
        <v>0.0049</v>
      </c>
      <c r="I2421" s="264" t="n">
        <v>50.04</v>
      </c>
      <c r="J2421" s="265" t="n">
        <v>0.24</v>
      </c>
    </row>
    <row r="2422" customFormat="false" ht="25.5" hidden="false" customHeight="true" outlineLevel="0" collapsed="false">
      <c r="A2422" s="259" t="s">
        <v>2725</v>
      </c>
      <c r="B2422" s="260" t="s">
        <v>3705</v>
      </c>
      <c r="C2422" s="261" t="s">
        <v>109</v>
      </c>
      <c r="D2422" s="261" t="s">
        <v>3706</v>
      </c>
      <c r="E2422" s="261" t="s">
        <v>2728</v>
      </c>
      <c r="F2422" s="261"/>
      <c r="G2422" s="262" t="s">
        <v>168</v>
      </c>
      <c r="H2422" s="263" t="n">
        <v>0.0075</v>
      </c>
      <c r="I2422" s="264" t="n">
        <v>43.46</v>
      </c>
      <c r="J2422" s="265" t="n">
        <v>0.32</v>
      </c>
    </row>
    <row r="2423" customFormat="false" ht="15" hidden="false" customHeight="true" outlineLevel="0" collapsed="false">
      <c r="A2423" s="259" t="s">
        <v>2725</v>
      </c>
      <c r="B2423" s="260" t="s">
        <v>3696</v>
      </c>
      <c r="C2423" s="261" t="s">
        <v>109</v>
      </c>
      <c r="D2423" s="261" t="s">
        <v>3697</v>
      </c>
      <c r="E2423" s="261" t="s">
        <v>2728</v>
      </c>
      <c r="F2423" s="261"/>
      <c r="G2423" s="262" t="s">
        <v>168</v>
      </c>
      <c r="H2423" s="263" t="n">
        <v>0.017</v>
      </c>
      <c r="I2423" s="264" t="n">
        <v>1.5</v>
      </c>
      <c r="J2423" s="265" t="n">
        <v>0.02</v>
      </c>
    </row>
    <row r="2424" customFormat="false" ht="25.5" hidden="false" customHeight="true" outlineLevel="0" collapsed="false">
      <c r="A2424" s="259" t="s">
        <v>2725</v>
      </c>
      <c r="B2424" s="260" t="s">
        <v>3776</v>
      </c>
      <c r="C2424" s="261" t="s">
        <v>109</v>
      </c>
      <c r="D2424" s="261" t="s">
        <v>3777</v>
      </c>
      <c r="E2424" s="261" t="s">
        <v>2728</v>
      </c>
      <c r="F2424" s="261"/>
      <c r="G2424" s="262" t="s">
        <v>168</v>
      </c>
      <c r="H2424" s="263" t="n">
        <v>1</v>
      </c>
      <c r="I2424" s="264" t="n">
        <v>6.9</v>
      </c>
      <c r="J2424" s="265" t="n">
        <v>6.9</v>
      </c>
    </row>
    <row r="2425" customFormat="false" ht="25.5" hidden="false" customHeight="true" outlineLevel="0" collapsed="false">
      <c r="A2425" s="259" t="s">
        <v>2725</v>
      </c>
      <c r="B2425" s="260" t="s">
        <v>3778</v>
      </c>
      <c r="C2425" s="261" t="s">
        <v>2730</v>
      </c>
      <c r="D2425" s="261" t="s">
        <v>3779</v>
      </c>
      <c r="E2425" s="261" t="s">
        <v>2728</v>
      </c>
      <c r="F2425" s="261"/>
      <c r="G2425" s="262" t="s">
        <v>2732</v>
      </c>
      <c r="H2425" s="263" t="n">
        <v>1</v>
      </c>
      <c r="I2425" s="264" t="n">
        <v>16.83</v>
      </c>
      <c r="J2425" s="265" t="n">
        <v>16.83</v>
      </c>
    </row>
    <row r="2426" customFormat="false" ht="15" hidden="false" customHeight="false" outlineLevel="0" collapsed="false">
      <c r="A2426" s="266"/>
      <c r="B2426" s="267"/>
      <c r="C2426" s="267"/>
      <c r="D2426" s="267"/>
      <c r="E2426" s="267" t="s">
        <v>2748</v>
      </c>
      <c r="F2426" s="268" t="n">
        <v>1.76</v>
      </c>
      <c r="G2426" s="267" t="s">
        <v>2749</v>
      </c>
      <c r="H2426" s="268" t="n">
        <v>0</v>
      </c>
      <c r="I2426" s="267" t="s">
        <v>2750</v>
      </c>
      <c r="J2426" s="269" t="n">
        <v>1.76</v>
      </c>
    </row>
    <row r="2427" customFormat="false" ht="25.5" hidden="false" customHeight="true" outlineLevel="0" collapsed="false">
      <c r="A2427" s="266"/>
      <c r="B2427" s="267"/>
      <c r="C2427" s="267"/>
      <c r="D2427" s="267"/>
      <c r="E2427" s="267" t="s">
        <v>2751</v>
      </c>
      <c r="F2427" s="268" t="n">
        <v>7.21</v>
      </c>
      <c r="G2427" s="267"/>
      <c r="H2427" s="267" t="s">
        <v>2752</v>
      </c>
      <c r="I2427" s="267"/>
      <c r="J2427" s="269" t="n">
        <v>34.09</v>
      </c>
    </row>
    <row r="2428" customFormat="false" ht="15" hidden="false" customHeight="true" outlineLevel="0" collapsed="false">
      <c r="A2428" s="270" t="s">
        <v>2753</v>
      </c>
      <c r="B2428" s="270"/>
      <c r="C2428" s="270"/>
      <c r="D2428" s="270"/>
      <c r="E2428" s="270"/>
      <c r="F2428" s="270"/>
      <c r="G2428" s="270"/>
      <c r="H2428" s="270"/>
      <c r="I2428" s="270"/>
      <c r="J2428" s="270"/>
    </row>
    <row r="2429" customFormat="false" ht="15.75" hidden="false" customHeight="true" outlineLevel="0" collapsed="false">
      <c r="A2429" s="271" t="s">
        <v>3780</v>
      </c>
      <c r="B2429" s="271"/>
      <c r="C2429" s="271"/>
      <c r="D2429" s="271"/>
      <c r="E2429" s="271"/>
      <c r="F2429" s="271"/>
      <c r="G2429" s="271"/>
      <c r="H2429" s="271"/>
      <c r="I2429" s="271"/>
      <c r="J2429" s="271"/>
    </row>
    <row r="2430" customFormat="false" ht="15.75" hidden="false" customHeight="false" outlineLevel="0" collapsed="false">
      <c r="A2430" s="272"/>
      <c r="B2430" s="273"/>
      <c r="C2430" s="273"/>
      <c r="D2430" s="273"/>
      <c r="E2430" s="273"/>
      <c r="F2430" s="273"/>
      <c r="G2430" s="273"/>
      <c r="H2430" s="273"/>
      <c r="I2430" s="273"/>
      <c r="J2430" s="274"/>
    </row>
    <row r="2431" customFormat="false" ht="76.5" hidden="false" customHeight="true" outlineLevel="0" collapsed="false">
      <c r="A2431" s="275" t="s">
        <v>2723</v>
      </c>
      <c r="B2431" s="276" t="s">
        <v>2054</v>
      </c>
      <c r="C2431" s="277" t="s">
        <v>203</v>
      </c>
      <c r="D2431" s="277" t="s">
        <v>2055</v>
      </c>
      <c r="E2431" s="277" t="s">
        <v>2806</v>
      </c>
      <c r="F2431" s="277"/>
      <c r="G2431" s="278" t="s">
        <v>168</v>
      </c>
      <c r="H2431" s="279" t="n">
        <v>1</v>
      </c>
      <c r="I2431" s="280" t="n">
        <v>45.84</v>
      </c>
      <c r="J2431" s="281" t="n">
        <v>45.84</v>
      </c>
    </row>
    <row r="2432" customFormat="false" ht="25.5" hidden="false" customHeight="true" outlineLevel="0" collapsed="false">
      <c r="A2432" s="282" t="s">
        <v>2769</v>
      </c>
      <c r="B2432" s="283" t="s">
        <v>2807</v>
      </c>
      <c r="C2432" s="284" t="s">
        <v>109</v>
      </c>
      <c r="D2432" s="284" t="s">
        <v>2808</v>
      </c>
      <c r="E2432" s="284" t="s">
        <v>2768</v>
      </c>
      <c r="F2432" s="284"/>
      <c r="G2432" s="285" t="s">
        <v>2798</v>
      </c>
      <c r="H2432" s="286" t="n">
        <v>0.25</v>
      </c>
      <c r="I2432" s="287" t="n">
        <v>16.28</v>
      </c>
      <c r="J2432" s="288" t="n">
        <v>4.07</v>
      </c>
    </row>
    <row r="2433" customFormat="false" ht="25.5" hidden="false" customHeight="true" outlineLevel="0" collapsed="false">
      <c r="A2433" s="282" t="s">
        <v>2769</v>
      </c>
      <c r="B2433" s="283" t="s">
        <v>2809</v>
      </c>
      <c r="C2433" s="284" t="s">
        <v>109</v>
      </c>
      <c r="D2433" s="284" t="s">
        <v>2810</v>
      </c>
      <c r="E2433" s="284" t="s">
        <v>2768</v>
      </c>
      <c r="F2433" s="284"/>
      <c r="G2433" s="285" t="s">
        <v>2798</v>
      </c>
      <c r="H2433" s="286" t="n">
        <v>0.25</v>
      </c>
      <c r="I2433" s="287" t="n">
        <v>20.59</v>
      </c>
      <c r="J2433" s="288" t="n">
        <v>5.14</v>
      </c>
    </row>
    <row r="2434" customFormat="false" ht="15" hidden="false" customHeight="true" outlineLevel="0" collapsed="false">
      <c r="A2434" s="259" t="s">
        <v>2725</v>
      </c>
      <c r="B2434" s="260" t="s">
        <v>3703</v>
      </c>
      <c r="C2434" s="261" t="s">
        <v>109</v>
      </c>
      <c r="D2434" s="261" t="s">
        <v>3704</v>
      </c>
      <c r="E2434" s="261" t="s">
        <v>2728</v>
      </c>
      <c r="F2434" s="261"/>
      <c r="G2434" s="262" t="s">
        <v>168</v>
      </c>
      <c r="H2434" s="263" t="n">
        <v>0.0148</v>
      </c>
      <c r="I2434" s="264" t="n">
        <v>50.04</v>
      </c>
      <c r="J2434" s="265" t="n">
        <v>0.74</v>
      </c>
    </row>
    <row r="2435" customFormat="false" ht="25.5" hidden="false" customHeight="true" outlineLevel="0" collapsed="false">
      <c r="A2435" s="259" t="s">
        <v>2725</v>
      </c>
      <c r="B2435" s="260" t="s">
        <v>3744</v>
      </c>
      <c r="C2435" s="261" t="s">
        <v>109</v>
      </c>
      <c r="D2435" s="261" t="s">
        <v>3745</v>
      </c>
      <c r="E2435" s="261" t="s">
        <v>2728</v>
      </c>
      <c r="F2435" s="261"/>
      <c r="G2435" s="262" t="s">
        <v>168</v>
      </c>
      <c r="H2435" s="263" t="n">
        <v>1</v>
      </c>
      <c r="I2435" s="264" t="n">
        <v>1.41</v>
      </c>
      <c r="J2435" s="265" t="n">
        <v>1.41</v>
      </c>
    </row>
    <row r="2436" customFormat="false" ht="38.25" hidden="false" customHeight="true" outlineLevel="0" collapsed="false">
      <c r="A2436" s="259" t="s">
        <v>2725</v>
      </c>
      <c r="B2436" s="260" t="s">
        <v>2818</v>
      </c>
      <c r="C2436" s="261" t="s">
        <v>109</v>
      </c>
      <c r="D2436" s="261" t="s">
        <v>2819</v>
      </c>
      <c r="E2436" s="261" t="s">
        <v>2728</v>
      </c>
      <c r="F2436" s="261"/>
      <c r="G2436" s="262" t="s">
        <v>168</v>
      </c>
      <c r="H2436" s="263" t="n">
        <v>0.02</v>
      </c>
      <c r="I2436" s="264" t="n">
        <v>18.32</v>
      </c>
      <c r="J2436" s="265" t="n">
        <v>0.36</v>
      </c>
    </row>
    <row r="2437" customFormat="false" ht="25.5" hidden="false" customHeight="true" outlineLevel="0" collapsed="false">
      <c r="A2437" s="259" t="s">
        <v>2725</v>
      </c>
      <c r="B2437" s="260" t="s">
        <v>3705</v>
      </c>
      <c r="C2437" s="261" t="s">
        <v>109</v>
      </c>
      <c r="D2437" s="261" t="s">
        <v>3706</v>
      </c>
      <c r="E2437" s="261" t="s">
        <v>2728</v>
      </c>
      <c r="F2437" s="261"/>
      <c r="G2437" s="262" t="s">
        <v>168</v>
      </c>
      <c r="H2437" s="263" t="n">
        <v>0.0225</v>
      </c>
      <c r="I2437" s="264" t="n">
        <v>43.46</v>
      </c>
      <c r="J2437" s="265" t="n">
        <v>0.97</v>
      </c>
    </row>
    <row r="2438" customFormat="false" ht="15" hidden="false" customHeight="true" outlineLevel="0" collapsed="false">
      <c r="A2438" s="259" t="s">
        <v>2725</v>
      </c>
      <c r="B2438" s="260" t="s">
        <v>3696</v>
      </c>
      <c r="C2438" s="261" t="s">
        <v>109</v>
      </c>
      <c r="D2438" s="261" t="s">
        <v>3697</v>
      </c>
      <c r="E2438" s="261" t="s">
        <v>2728</v>
      </c>
      <c r="F2438" s="261"/>
      <c r="G2438" s="262" t="s">
        <v>168</v>
      </c>
      <c r="H2438" s="263" t="n">
        <v>0.064</v>
      </c>
      <c r="I2438" s="264" t="n">
        <v>1.5</v>
      </c>
      <c r="J2438" s="265" t="n">
        <v>0.09</v>
      </c>
    </row>
    <row r="2439" customFormat="false" ht="25.5" hidden="false" customHeight="true" outlineLevel="0" collapsed="false">
      <c r="A2439" s="259" t="s">
        <v>2725</v>
      </c>
      <c r="B2439" s="260" t="s">
        <v>3778</v>
      </c>
      <c r="C2439" s="261" t="s">
        <v>2730</v>
      </c>
      <c r="D2439" s="261" t="s">
        <v>3779</v>
      </c>
      <c r="E2439" s="261" t="s">
        <v>2728</v>
      </c>
      <c r="F2439" s="261"/>
      <c r="G2439" s="262" t="s">
        <v>2732</v>
      </c>
      <c r="H2439" s="263" t="n">
        <v>1</v>
      </c>
      <c r="I2439" s="264" t="n">
        <v>16.83</v>
      </c>
      <c r="J2439" s="265" t="n">
        <v>16.83</v>
      </c>
    </row>
    <row r="2440" customFormat="false" ht="25.5" hidden="false" customHeight="true" outlineLevel="0" collapsed="false">
      <c r="A2440" s="259" t="s">
        <v>2725</v>
      </c>
      <c r="B2440" s="260" t="s">
        <v>3781</v>
      </c>
      <c r="C2440" s="261" t="s">
        <v>65</v>
      </c>
      <c r="D2440" s="261" t="s">
        <v>3782</v>
      </c>
      <c r="E2440" s="261" t="s">
        <v>2728</v>
      </c>
      <c r="F2440" s="261"/>
      <c r="G2440" s="262" t="s">
        <v>168</v>
      </c>
      <c r="H2440" s="263" t="n">
        <v>1</v>
      </c>
      <c r="I2440" s="264" t="n">
        <v>16.23</v>
      </c>
      <c r="J2440" s="265" t="n">
        <v>16.23</v>
      </c>
    </row>
    <row r="2441" customFormat="false" ht="15" hidden="false" customHeight="false" outlineLevel="0" collapsed="false">
      <c r="A2441" s="266"/>
      <c r="B2441" s="267"/>
      <c r="C2441" s="267"/>
      <c r="D2441" s="267"/>
      <c r="E2441" s="267" t="s">
        <v>2748</v>
      </c>
      <c r="F2441" s="268" t="n">
        <v>6.29</v>
      </c>
      <c r="G2441" s="267" t="s">
        <v>2749</v>
      </c>
      <c r="H2441" s="268" t="n">
        <v>0</v>
      </c>
      <c r="I2441" s="267" t="s">
        <v>2750</v>
      </c>
      <c r="J2441" s="269" t="n">
        <v>6.29</v>
      </c>
    </row>
    <row r="2442" customFormat="false" ht="25.5" hidden="false" customHeight="true" outlineLevel="0" collapsed="false">
      <c r="A2442" s="266"/>
      <c r="B2442" s="267"/>
      <c r="C2442" s="267"/>
      <c r="D2442" s="267"/>
      <c r="E2442" s="267" t="s">
        <v>2751</v>
      </c>
      <c r="F2442" s="268" t="n">
        <v>12.31</v>
      </c>
      <c r="G2442" s="267"/>
      <c r="H2442" s="267" t="s">
        <v>2752</v>
      </c>
      <c r="I2442" s="267"/>
      <c r="J2442" s="269" t="n">
        <v>58.15</v>
      </c>
    </row>
    <row r="2443" customFormat="false" ht="15" hidden="false" customHeight="true" outlineLevel="0" collapsed="false">
      <c r="A2443" s="270" t="s">
        <v>2753</v>
      </c>
      <c r="B2443" s="270"/>
      <c r="C2443" s="270"/>
      <c r="D2443" s="270"/>
      <c r="E2443" s="270"/>
      <c r="F2443" s="270"/>
      <c r="G2443" s="270"/>
      <c r="H2443" s="270"/>
      <c r="I2443" s="270"/>
      <c r="J2443" s="270"/>
    </row>
    <row r="2444" customFormat="false" ht="15.75" hidden="false" customHeight="true" outlineLevel="0" collapsed="false">
      <c r="A2444" s="271" t="s">
        <v>3783</v>
      </c>
      <c r="B2444" s="271"/>
      <c r="C2444" s="271"/>
      <c r="D2444" s="271"/>
      <c r="E2444" s="271"/>
      <c r="F2444" s="271"/>
      <c r="G2444" s="271"/>
      <c r="H2444" s="271"/>
      <c r="I2444" s="271"/>
      <c r="J2444" s="271"/>
    </row>
    <row r="2445" customFormat="false" ht="15.75" hidden="false" customHeight="false" outlineLevel="0" collapsed="false">
      <c r="A2445" s="272"/>
      <c r="B2445" s="273"/>
      <c r="C2445" s="273"/>
      <c r="D2445" s="273"/>
      <c r="E2445" s="273"/>
      <c r="F2445" s="273"/>
      <c r="G2445" s="273"/>
      <c r="H2445" s="273"/>
      <c r="I2445" s="273"/>
      <c r="J2445" s="274"/>
    </row>
    <row r="2446" customFormat="false" ht="76.5" hidden="false" customHeight="true" outlineLevel="0" collapsed="false">
      <c r="A2446" s="275" t="s">
        <v>2723</v>
      </c>
      <c r="B2446" s="276" t="s">
        <v>2057</v>
      </c>
      <c r="C2446" s="277" t="s">
        <v>203</v>
      </c>
      <c r="D2446" s="277" t="s">
        <v>2058</v>
      </c>
      <c r="E2446" s="277" t="s">
        <v>2806</v>
      </c>
      <c r="F2446" s="277"/>
      <c r="G2446" s="278" t="s">
        <v>168</v>
      </c>
      <c r="H2446" s="279" t="n">
        <v>1</v>
      </c>
      <c r="I2446" s="280" t="n">
        <v>52.6</v>
      </c>
      <c r="J2446" s="281" t="n">
        <v>52.6</v>
      </c>
    </row>
    <row r="2447" customFormat="false" ht="25.5" hidden="false" customHeight="true" outlineLevel="0" collapsed="false">
      <c r="A2447" s="282" t="s">
        <v>2769</v>
      </c>
      <c r="B2447" s="283" t="s">
        <v>2807</v>
      </c>
      <c r="C2447" s="284" t="s">
        <v>109</v>
      </c>
      <c r="D2447" s="284" t="s">
        <v>2808</v>
      </c>
      <c r="E2447" s="284" t="s">
        <v>2768</v>
      </c>
      <c r="F2447" s="284"/>
      <c r="G2447" s="285" t="s">
        <v>2798</v>
      </c>
      <c r="H2447" s="286" t="n">
        <v>0.25</v>
      </c>
      <c r="I2447" s="287" t="n">
        <v>16.28</v>
      </c>
      <c r="J2447" s="288" t="n">
        <v>4.07</v>
      </c>
    </row>
    <row r="2448" customFormat="false" ht="25.5" hidden="false" customHeight="true" outlineLevel="0" collapsed="false">
      <c r="A2448" s="282" t="s">
        <v>2769</v>
      </c>
      <c r="B2448" s="283" t="s">
        <v>2809</v>
      </c>
      <c r="C2448" s="284" t="s">
        <v>109</v>
      </c>
      <c r="D2448" s="284" t="s">
        <v>2810</v>
      </c>
      <c r="E2448" s="284" t="s">
        <v>2768</v>
      </c>
      <c r="F2448" s="284"/>
      <c r="G2448" s="285" t="s">
        <v>2798</v>
      </c>
      <c r="H2448" s="286" t="n">
        <v>0.25</v>
      </c>
      <c r="I2448" s="287" t="n">
        <v>20.59</v>
      </c>
      <c r="J2448" s="288" t="n">
        <v>5.14</v>
      </c>
    </row>
    <row r="2449" customFormat="false" ht="15" hidden="false" customHeight="true" outlineLevel="0" collapsed="false">
      <c r="A2449" s="259" t="s">
        <v>2725</v>
      </c>
      <c r="B2449" s="260" t="s">
        <v>3703</v>
      </c>
      <c r="C2449" s="261" t="s">
        <v>109</v>
      </c>
      <c r="D2449" s="261" t="s">
        <v>3704</v>
      </c>
      <c r="E2449" s="261" t="s">
        <v>2728</v>
      </c>
      <c r="F2449" s="261"/>
      <c r="G2449" s="262" t="s">
        <v>168</v>
      </c>
      <c r="H2449" s="263" t="n">
        <v>0.0148</v>
      </c>
      <c r="I2449" s="264" t="n">
        <v>50.04</v>
      </c>
      <c r="J2449" s="265" t="n">
        <v>0.74</v>
      </c>
    </row>
    <row r="2450" customFormat="false" ht="25.5" hidden="false" customHeight="true" outlineLevel="0" collapsed="false">
      <c r="A2450" s="259" t="s">
        <v>2725</v>
      </c>
      <c r="B2450" s="260" t="s">
        <v>3744</v>
      </c>
      <c r="C2450" s="261" t="s">
        <v>109</v>
      </c>
      <c r="D2450" s="261" t="s">
        <v>3745</v>
      </c>
      <c r="E2450" s="261" t="s">
        <v>2728</v>
      </c>
      <c r="F2450" s="261"/>
      <c r="G2450" s="262" t="s">
        <v>168</v>
      </c>
      <c r="H2450" s="263" t="n">
        <v>1</v>
      </c>
      <c r="I2450" s="264" t="n">
        <v>1.41</v>
      </c>
      <c r="J2450" s="265" t="n">
        <v>1.41</v>
      </c>
    </row>
    <row r="2451" customFormat="false" ht="38.25" hidden="false" customHeight="true" outlineLevel="0" collapsed="false">
      <c r="A2451" s="259" t="s">
        <v>2725</v>
      </c>
      <c r="B2451" s="260" t="s">
        <v>2818</v>
      </c>
      <c r="C2451" s="261" t="s">
        <v>109</v>
      </c>
      <c r="D2451" s="261" t="s">
        <v>2819</v>
      </c>
      <c r="E2451" s="261" t="s">
        <v>2728</v>
      </c>
      <c r="F2451" s="261"/>
      <c r="G2451" s="262" t="s">
        <v>168</v>
      </c>
      <c r="H2451" s="263" t="n">
        <v>0.02</v>
      </c>
      <c r="I2451" s="264" t="n">
        <v>18.32</v>
      </c>
      <c r="J2451" s="265" t="n">
        <v>0.36</v>
      </c>
    </row>
    <row r="2452" customFormat="false" ht="25.5" hidden="false" customHeight="true" outlineLevel="0" collapsed="false">
      <c r="A2452" s="259" t="s">
        <v>2725</v>
      </c>
      <c r="B2452" s="260" t="s">
        <v>3705</v>
      </c>
      <c r="C2452" s="261" t="s">
        <v>109</v>
      </c>
      <c r="D2452" s="261" t="s">
        <v>3706</v>
      </c>
      <c r="E2452" s="261" t="s">
        <v>2728</v>
      </c>
      <c r="F2452" s="261"/>
      <c r="G2452" s="262" t="s">
        <v>168</v>
      </c>
      <c r="H2452" s="263" t="n">
        <v>0.0225</v>
      </c>
      <c r="I2452" s="264" t="n">
        <v>43.46</v>
      </c>
      <c r="J2452" s="265" t="n">
        <v>0.97</v>
      </c>
    </row>
    <row r="2453" customFormat="false" ht="15" hidden="false" customHeight="true" outlineLevel="0" collapsed="false">
      <c r="A2453" s="259" t="s">
        <v>2725</v>
      </c>
      <c r="B2453" s="260" t="s">
        <v>3696</v>
      </c>
      <c r="C2453" s="261" t="s">
        <v>109</v>
      </c>
      <c r="D2453" s="261" t="s">
        <v>3697</v>
      </c>
      <c r="E2453" s="261" t="s">
        <v>2728</v>
      </c>
      <c r="F2453" s="261"/>
      <c r="G2453" s="262" t="s">
        <v>168</v>
      </c>
      <c r="H2453" s="263" t="n">
        <v>0.064</v>
      </c>
      <c r="I2453" s="264" t="n">
        <v>1.5</v>
      </c>
      <c r="J2453" s="265" t="n">
        <v>0.09</v>
      </c>
    </row>
    <row r="2454" customFormat="false" ht="15" hidden="false" customHeight="true" outlineLevel="0" collapsed="false">
      <c r="A2454" s="259" t="s">
        <v>2725</v>
      </c>
      <c r="B2454" s="260" t="s">
        <v>3784</v>
      </c>
      <c r="C2454" s="261" t="s">
        <v>65</v>
      </c>
      <c r="D2454" s="261" t="s">
        <v>3785</v>
      </c>
      <c r="E2454" s="261" t="s">
        <v>2728</v>
      </c>
      <c r="F2454" s="261"/>
      <c r="G2454" s="262" t="s">
        <v>168</v>
      </c>
      <c r="H2454" s="263" t="n">
        <v>1</v>
      </c>
      <c r="I2454" s="264" t="n">
        <v>22.99</v>
      </c>
      <c r="J2454" s="265" t="n">
        <v>22.99</v>
      </c>
    </row>
    <row r="2455" customFormat="false" ht="25.5" hidden="false" customHeight="true" outlineLevel="0" collapsed="false">
      <c r="A2455" s="259" t="s">
        <v>2725</v>
      </c>
      <c r="B2455" s="260" t="s">
        <v>3778</v>
      </c>
      <c r="C2455" s="261" t="s">
        <v>2730</v>
      </c>
      <c r="D2455" s="261" t="s">
        <v>3779</v>
      </c>
      <c r="E2455" s="261" t="s">
        <v>2728</v>
      </c>
      <c r="F2455" s="261"/>
      <c r="G2455" s="262" t="s">
        <v>2732</v>
      </c>
      <c r="H2455" s="263" t="n">
        <v>1</v>
      </c>
      <c r="I2455" s="264" t="n">
        <v>16.83</v>
      </c>
      <c r="J2455" s="265" t="n">
        <v>16.83</v>
      </c>
    </row>
    <row r="2456" customFormat="false" ht="15" hidden="false" customHeight="false" outlineLevel="0" collapsed="false">
      <c r="A2456" s="266"/>
      <c r="B2456" s="267"/>
      <c r="C2456" s="267"/>
      <c r="D2456" s="267"/>
      <c r="E2456" s="267" t="s">
        <v>2748</v>
      </c>
      <c r="F2456" s="268" t="n">
        <v>6.29</v>
      </c>
      <c r="G2456" s="267" t="s">
        <v>2749</v>
      </c>
      <c r="H2456" s="268" t="n">
        <v>0</v>
      </c>
      <c r="I2456" s="267" t="s">
        <v>2750</v>
      </c>
      <c r="J2456" s="269" t="n">
        <v>6.29</v>
      </c>
    </row>
    <row r="2457" customFormat="false" ht="25.5" hidden="false" customHeight="true" outlineLevel="0" collapsed="false">
      <c r="A2457" s="266"/>
      <c r="B2457" s="267"/>
      <c r="C2457" s="267"/>
      <c r="D2457" s="267"/>
      <c r="E2457" s="267" t="s">
        <v>2751</v>
      </c>
      <c r="F2457" s="268" t="n">
        <v>14.12</v>
      </c>
      <c r="G2457" s="267"/>
      <c r="H2457" s="267" t="s">
        <v>2752</v>
      </c>
      <c r="I2457" s="267"/>
      <c r="J2457" s="269" t="n">
        <v>66.72</v>
      </c>
    </row>
    <row r="2458" customFormat="false" ht="15" hidden="false" customHeight="true" outlineLevel="0" collapsed="false">
      <c r="A2458" s="270" t="s">
        <v>2753</v>
      </c>
      <c r="B2458" s="270"/>
      <c r="C2458" s="270"/>
      <c r="D2458" s="270"/>
      <c r="E2458" s="270"/>
      <c r="F2458" s="270"/>
      <c r="G2458" s="270"/>
      <c r="H2458" s="270"/>
      <c r="I2458" s="270"/>
      <c r="J2458" s="270"/>
    </row>
    <row r="2459" customFormat="false" ht="15.75" hidden="false" customHeight="true" outlineLevel="0" collapsed="false">
      <c r="A2459" s="271" t="s">
        <v>3783</v>
      </c>
      <c r="B2459" s="271"/>
      <c r="C2459" s="271"/>
      <c r="D2459" s="271"/>
      <c r="E2459" s="271"/>
      <c r="F2459" s="271"/>
      <c r="G2459" s="271"/>
      <c r="H2459" s="271"/>
      <c r="I2459" s="271"/>
      <c r="J2459" s="271"/>
    </row>
    <row r="2460" customFormat="false" ht="15.75" hidden="false" customHeight="false" outlineLevel="0" collapsed="false">
      <c r="A2460" s="272"/>
      <c r="B2460" s="273"/>
      <c r="C2460" s="273"/>
      <c r="D2460" s="273"/>
      <c r="E2460" s="273"/>
      <c r="F2460" s="273"/>
      <c r="G2460" s="273"/>
      <c r="H2460" s="273"/>
      <c r="I2460" s="273"/>
      <c r="J2460" s="274"/>
    </row>
    <row r="2461" customFormat="false" ht="25.5" hidden="false" customHeight="true" outlineLevel="0" collapsed="false">
      <c r="A2461" s="275" t="s">
        <v>2723</v>
      </c>
      <c r="B2461" s="276" t="s">
        <v>2060</v>
      </c>
      <c r="C2461" s="277" t="s">
        <v>203</v>
      </c>
      <c r="D2461" s="277" t="s">
        <v>2061</v>
      </c>
      <c r="E2461" s="277" t="s">
        <v>2806</v>
      </c>
      <c r="F2461" s="277"/>
      <c r="G2461" s="278" t="s">
        <v>168</v>
      </c>
      <c r="H2461" s="279" t="n">
        <v>1</v>
      </c>
      <c r="I2461" s="280" t="n">
        <v>11.05</v>
      </c>
      <c r="J2461" s="281" t="n">
        <v>11.05</v>
      </c>
    </row>
    <row r="2462" customFormat="false" ht="25.5" hidden="false" customHeight="true" outlineLevel="0" collapsed="false">
      <c r="A2462" s="282" t="s">
        <v>2769</v>
      </c>
      <c r="B2462" s="283" t="s">
        <v>2807</v>
      </c>
      <c r="C2462" s="284" t="s">
        <v>109</v>
      </c>
      <c r="D2462" s="284" t="s">
        <v>2808</v>
      </c>
      <c r="E2462" s="284" t="s">
        <v>2768</v>
      </c>
      <c r="F2462" s="284"/>
      <c r="G2462" s="285" t="s">
        <v>2798</v>
      </c>
      <c r="H2462" s="286" t="n">
        <v>0.2</v>
      </c>
      <c r="I2462" s="287" t="n">
        <v>16.28</v>
      </c>
      <c r="J2462" s="288" t="n">
        <v>3.25</v>
      </c>
    </row>
    <row r="2463" customFormat="false" ht="15" hidden="false" customHeight="true" outlineLevel="0" collapsed="false">
      <c r="A2463" s="259" t="s">
        <v>2725</v>
      </c>
      <c r="B2463" s="260" t="s">
        <v>3786</v>
      </c>
      <c r="C2463" s="261" t="s">
        <v>65</v>
      </c>
      <c r="D2463" s="261" t="s">
        <v>3787</v>
      </c>
      <c r="E2463" s="261" t="s">
        <v>2728</v>
      </c>
      <c r="F2463" s="261"/>
      <c r="G2463" s="262" t="s">
        <v>168</v>
      </c>
      <c r="H2463" s="263" t="n">
        <v>1</v>
      </c>
      <c r="I2463" s="264" t="n">
        <v>7.8</v>
      </c>
      <c r="J2463" s="265" t="n">
        <v>7.8</v>
      </c>
    </row>
    <row r="2464" customFormat="false" ht="15" hidden="false" customHeight="false" outlineLevel="0" collapsed="false">
      <c r="A2464" s="266"/>
      <c r="B2464" s="267"/>
      <c r="C2464" s="267"/>
      <c r="D2464" s="267"/>
      <c r="E2464" s="267" t="s">
        <v>2748</v>
      </c>
      <c r="F2464" s="268" t="n">
        <v>2.08</v>
      </c>
      <c r="G2464" s="267" t="s">
        <v>2749</v>
      </c>
      <c r="H2464" s="268" t="n">
        <v>0</v>
      </c>
      <c r="I2464" s="267" t="s">
        <v>2750</v>
      </c>
      <c r="J2464" s="269" t="n">
        <v>2.08</v>
      </c>
    </row>
    <row r="2465" customFormat="false" ht="26.25" hidden="false" customHeight="true" outlineLevel="0" collapsed="false">
      <c r="A2465" s="266"/>
      <c r="B2465" s="267"/>
      <c r="C2465" s="267"/>
      <c r="D2465" s="267"/>
      <c r="E2465" s="267" t="s">
        <v>2751</v>
      </c>
      <c r="F2465" s="268" t="n">
        <v>2.96</v>
      </c>
      <c r="G2465" s="267"/>
      <c r="H2465" s="267" t="s">
        <v>2752</v>
      </c>
      <c r="I2465" s="267"/>
      <c r="J2465" s="269" t="n">
        <v>14.01</v>
      </c>
    </row>
    <row r="2466" customFormat="false" ht="15.75" hidden="false" customHeight="false" outlineLevel="0" collapsed="false">
      <c r="A2466" s="272"/>
      <c r="B2466" s="273"/>
      <c r="C2466" s="273"/>
      <c r="D2466" s="273"/>
      <c r="E2466" s="273"/>
      <c r="F2466" s="273"/>
      <c r="G2466" s="273"/>
      <c r="H2466" s="273"/>
      <c r="I2466" s="273"/>
      <c r="J2466" s="274"/>
    </row>
    <row r="2467" customFormat="false" ht="25.5" hidden="false" customHeight="true" outlineLevel="0" collapsed="false">
      <c r="A2467" s="275" t="s">
        <v>2723</v>
      </c>
      <c r="B2467" s="276" t="s">
        <v>2063</v>
      </c>
      <c r="C2467" s="277" t="s">
        <v>203</v>
      </c>
      <c r="D2467" s="277" t="s">
        <v>2064</v>
      </c>
      <c r="E2467" s="277" t="s">
        <v>2806</v>
      </c>
      <c r="F2467" s="277"/>
      <c r="G2467" s="278" t="s">
        <v>168</v>
      </c>
      <c r="H2467" s="279" t="n">
        <v>1</v>
      </c>
      <c r="I2467" s="280" t="n">
        <v>13.91</v>
      </c>
      <c r="J2467" s="281" t="n">
        <v>13.91</v>
      </c>
    </row>
    <row r="2468" customFormat="false" ht="25.5" hidden="false" customHeight="true" outlineLevel="0" collapsed="false">
      <c r="A2468" s="282" t="s">
        <v>2769</v>
      </c>
      <c r="B2468" s="283" t="s">
        <v>2807</v>
      </c>
      <c r="C2468" s="284" t="s">
        <v>109</v>
      </c>
      <c r="D2468" s="284" t="s">
        <v>2808</v>
      </c>
      <c r="E2468" s="284" t="s">
        <v>2768</v>
      </c>
      <c r="F2468" s="284"/>
      <c r="G2468" s="285" t="s">
        <v>2798</v>
      </c>
      <c r="H2468" s="286" t="n">
        <v>0.15</v>
      </c>
      <c r="I2468" s="287" t="n">
        <v>16.28</v>
      </c>
      <c r="J2468" s="288" t="n">
        <v>2.44</v>
      </c>
    </row>
    <row r="2469" customFormat="false" ht="25.5" hidden="false" customHeight="true" outlineLevel="0" collapsed="false">
      <c r="A2469" s="282" t="s">
        <v>2769</v>
      </c>
      <c r="B2469" s="283" t="s">
        <v>2809</v>
      </c>
      <c r="C2469" s="284" t="s">
        <v>109</v>
      </c>
      <c r="D2469" s="284" t="s">
        <v>2810</v>
      </c>
      <c r="E2469" s="284" t="s">
        <v>2768</v>
      </c>
      <c r="F2469" s="284"/>
      <c r="G2469" s="285" t="s">
        <v>2798</v>
      </c>
      <c r="H2469" s="286" t="n">
        <v>0.15</v>
      </c>
      <c r="I2469" s="287" t="n">
        <v>20.59</v>
      </c>
      <c r="J2469" s="288" t="n">
        <v>3.08</v>
      </c>
    </row>
    <row r="2470" customFormat="false" ht="25.5" hidden="false" customHeight="true" outlineLevel="0" collapsed="false">
      <c r="A2470" s="259" t="s">
        <v>2725</v>
      </c>
      <c r="B2470" s="260" t="s">
        <v>3788</v>
      </c>
      <c r="C2470" s="261" t="s">
        <v>2912</v>
      </c>
      <c r="D2470" s="261" t="s">
        <v>3789</v>
      </c>
      <c r="E2470" s="261" t="s">
        <v>2728</v>
      </c>
      <c r="F2470" s="261"/>
      <c r="G2470" s="262" t="s">
        <v>2732</v>
      </c>
      <c r="H2470" s="263" t="n">
        <v>1</v>
      </c>
      <c r="I2470" s="264" t="n">
        <v>8.39</v>
      </c>
      <c r="J2470" s="265" t="n">
        <v>8.39</v>
      </c>
    </row>
    <row r="2471" customFormat="false" ht="15" hidden="false" customHeight="false" outlineLevel="0" collapsed="false">
      <c r="A2471" s="266"/>
      <c r="B2471" s="267"/>
      <c r="C2471" s="267"/>
      <c r="D2471" s="267"/>
      <c r="E2471" s="267" t="s">
        <v>2748</v>
      </c>
      <c r="F2471" s="268" t="n">
        <v>3.77</v>
      </c>
      <c r="G2471" s="267" t="s">
        <v>2749</v>
      </c>
      <c r="H2471" s="268" t="n">
        <v>0</v>
      </c>
      <c r="I2471" s="267" t="s">
        <v>2750</v>
      </c>
      <c r="J2471" s="269" t="n">
        <v>3.77</v>
      </c>
    </row>
    <row r="2472" customFormat="false" ht="25.5" hidden="false" customHeight="true" outlineLevel="0" collapsed="false">
      <c r="A2472" s="266"/>
      <c r="B2472" s="267"/>
      <c r="C2472" s="267"/>
      <c r="D2472" s="267"/>
      <c r="E2472" s="267" t="s">
        <v>2751</v>
      </c>
      <c r="F2472" s="268" t="n">
        <v>3.73</v>
      </c>
      <c r="G2472" s="267"/>
      <c r="H2472" s="267" t="s">
        <v>2752</v>
      </c>
      <c r="I2472" s="267"/>
      <c r="J2472" s="269" t="n">
        <v>17.64</v>
      </c>
    </row>
    <row r="2473" customFormat="false" ht="15" hidden="false" customHeight="true" outlineLevel="0" collapsed="false">
      <c r="A2473" s="270" t="s">
        <v>2753</v>
      </c>
      <c r="B2473" s="270"/>
      <c r="C2473" s="270"/>
      <c r="D2473" s="270"/>
      <c r="E2473" s="270"/>
      <c r="F2473" s="270"/>
      <c r="G2473" s="270"/>
      <c r="H2473" s="270"/>
      <c r="I2473" s="270"/>
      <c r="J2473" s="270"/>
    </row>
    <row r="2474" customFormat="false" ht="15.75" hidden="false" customHeight="true" outlineLevel="0" collapsed="false">
      <c r="A2474" s="271" t="s">
        <v>3790</v>
      </c>
      <c r="B2474" s="271"/>
      <c r="C2474" s="271"/>
      <c r="D2474" s="271"/>
      <c r="E2474" s="271"/>
      <c r="F2474" s="271"/>
      <c r="G2474" s="271"/>
      <c r="H2474" s="271"/>
      <c r="I2474" s="271"/>
      <c r="J2474" s="271"/>
    </row>
    <row r="2475" customFormat="false" ht="15.75" hidden="false" customHeight="false" outlineLevel="0" collapsed="false">
      <c r="A2475" s="272"/>
      <c r="B2475" s="273"/>
      <c r="C2475" s="273"/>
      <c r="D2475" s="273"/>
      <c r="E2475" s="273"/>
      <c r="F2475" s="273"/>
      <c r="G2475" s="273"/>
      <c r="H2475" s="273"/>
      <c r="I2475" s="273"/>
      <c r="J2475" s="274"/>
    </row>
    <row r="2476" customFormat="false" ht="38.25" hidden="false" customHeight="true" outlineLevel="0" collapsed="false">
      <c r="A2476" s="275" t="s">
        <v>2723</v>
      </c>
      <c r="B2476" s="276" t="s">
        <v>2144</v>
      </c>
      <c r="C2476" s="277" t="s">
        <v>203</v>
      </c>
      <c r="D2476" s="277" t="s">
        <v>2145</v>
      </c>
      <c r="E2476" s="277" t="s">
        <v>2806</v>
      </c>
      <c r="F2476" s="277"/>
      <c r="G2476" s="278" t="s">
        <v>269</v>
      </c>
      <c r="H2476" s="279" t="n">
        <v>1</v>
      </c>
      <c r="I2476" s="280" t="n">
        <v>17.24</v>
      </c>
      <c r="J2476" s="281" t="n">
        <v>17.24</v>
      </c>
    </row>
    <row r="2477" customFormat="false" ht="25.5" hidden="false" customHeight="true" outlineLevel="0" collapsed="false">
      <c r="A2477" s="282" t="s">
        <v>2769</v>
      </c>
      <c r="B2477" s="283" t="s">
        <v>2807</v>
      </c>
      <c r="C2477" s="284" t="s">
        <v>109</v>
      </c>
      <c r="D2477" s="284" t="s">
        <v>2808</v>
      </c>
      <c r="E2477" s="284" t="s">
        <v>2768</v>
      </c>
      <c r="F2477" s="284"/>
      <c r="G2477" s="285" t="s">
        <v>2798</v>
      </c>
      <c r="H2477" s="286" t="n">
        <v>0.2</v>
      </c>
      <c r="I2477" s="287" t="n">
        <v>16.28</v>
      </c>
      <c r="J2477" s="288" t="n">
        <v>3.25</v>
      </c>
    </row>
    <row r="2478" customFormat="false" ht="25.5" hidden="false" customHeight="true" outlineLevel="0" collapsed="false">
      <c r="A2478" s="282" t="s">
        <v>2769</v>
      </c>
      <c r="B2478" s="283" t="s">
        <v>2809</v>
      </c>
      <c r="C2478" s="284" t="s">
        <v>109</v>
      </c>
      <c r="D2478" s="284" t="s">
        <v>2810</v>
      </c>
      <c r="E2478" s="284" t="s">
        <v>2768</v>
      </c>
      <c r="F2478" s="284"/>
      <c r="G2478" s="285" t="s">
        <v>2798</v>
      </c>
      <c r="H2478" s="286" t="n">
        <v>0.2</v>
      </c>
      <c r="I2478" s="287" t="n">
        <v>20.59</v>
      </c>
      <c r="J2478" s="288" t="n">
        <v>4.11</v>
      </c>
    </row>
    <row r="2479" customFormat="false" ht="15" hidden="false" customHeight="true" outlineLevel="0" collapsed="false">
      <c r="A2479" s="259" t="s">
        <v>2725</v>
      </c>
      <c r="B2479" s="260" t="s">
        <v>3696</v>
      </c>
      <c r="C2479" s="261" t="s">
        <v>109</v>
      </c>
      <c r="D2479" s="261" t="s">
        <v>3697</v>
      </c>
      <c r="E2479" s="261" t="s">
        <v>2728</v>
      </c>
      <c r="F2479" s="261"/>
      <c r="G2479" s="262" t="s">
        <v>168</v>
      </c>
      <c r="H2479" s="263" t="n">
        <v>0.073</v>
      </c>
      <c r="I2479" s="264" t="n">
        <v>1.5</v>
      </c>
      <c r="J2479" s="265" t="n">
        <v>0.1</v>
      </c>
    </row>
    <row r="2480" customFormat="false" ht="25.5" hidden="false" customHeight="true" outlineLevel="0" collapsed="false">
      <c r="A2480" s="259" t="s">
        <v>2725</v>
      </c>
      <c r="B2480" s="260" t="s">
        <v>3701</v>
      </c>
      <c r="C2480" s="261" t="s">
        <v>109</v>
      </c>
      <c r="D2480" s="261" t="s">
        <v>3702</v>
      </c>
      <c r="E2480" s="261" t="s">
        <v>2728</v>
      </c>
      <c r="F2480" s="261"/>
      <c r="G2480" s="262" t="s">
        <v>269</v>
      </c>
      <c r="H2480" s="263" t="n">
        <v>1.05</v>
      </c>
      <c r="I2480" s="264" t="n">
        <v>9.32</v>
      </c>
      <c r="J2480" s="265" t="n">
        <v>9.78</v>
      </c>
    </row>
    <row r="2481" customFormat="false" ht="15" hidden="false" customHeight="false" outlineLevel="0" collapsed="false">
      <c r="A2481" s="266"/>
      <c r="B2481" s="267"/>
      <c r="C2481" s="267"/>
      <c r="D2481" s="267"/>
      <c r="E2481" s="267" t="s">
        <v>2748</v>
      </c>
      <c r="F2481" s="268" t="n">
        <v>5.03</v>
      </c>
      <c r="G2481" s="267" t="s">
        <v>2749</v>
      </c>
      <c r="H2481" s="268" t="n">
        <v>0</v>
      </c>
      <c r="I2481" s="267" t="s">
        <v>2750</v>
      </c>
      <c r="J2481" s="269" t="n">
        <v>5.03</v>
      </c>
    </row>
    <row r="2482" customFormat="false" ht="25.5" hidden="false" customHeight="true" outlineLevel="0" collapsed="false">
      <c r="A2482" s="266"/>
      <c r="B2482" s="267"/>
      <c r="C2482" s="267"/>
      <c r="D2482" s="267"/>
      <c r="E2482" s="267" t="s">
        <v>2751</v>
      </c>
      <c r="F2482" s="268" t="n">
        <v>4.63</v>
      </c>
      <c r="G2482" s="267"/>
      <c r="H2482" s="267" t="s">
        <v>2752</v>
      </c>
      <c r="I2482" s="267"/>
      <c r="J2482" s="269" t="n">
        <v>21.87</v>
      </c>
    </row>
    <row r="2483" customFormat="false" ht="15" hidden="false" customHeight="true" outlineLevel="0" collapsed="false">
      <c r="A2483" s="270" t="s">
        <v>2753</v>
      </c>
      <c r="B2483" s="270"/>
      <c r="C2483" s="270"/>
      <c r="D2483" s="270"/>
      <c r="E2483" s="270"/>
      <c r="F2483" s="270"/>
      <c r="G2483" s="270"/>
      <c r="H2483" s="270"/>
      <c r="I2483" s="270"/>
      <c r="J2483" s="270"/>
    </row>
    <row r="2484" customFormat="false" ht="15.75" hidden="false" customHeight="true" outlineLevel="0" collapsed="false">
      <c r="A2484" s="271" t="s">
        <v>3791</v>
      </c>
      <c r="B2484" s="271"/>
      <c r="C2484" s="271"/>
      <c r="D2484" s="271"/>
      <c r="E2484" s="271"/>
      <c r="F2484" s="271"/>
      <c r="G2484" s="271"/>
      <c r="H2484" s="271"/>
      <c r="I2484" s="271"/>
      <c r="J2484" s="271"/>
    </row>
    <row r="2485" customFormat="false" ht="15.75" hidden="false" customHeight="false" outlineLevel="0" collapsed="false">
      <c r="A2485" s="272"/>
      <c r="B2485" s="273"/>
      <c r="C2485" s="273"/>
      <c r="D2485" s="273"/>
      <c r="E2485" s="273"/>
      <c r="F2485" s="273"/>
      <c r="G2485" s="273"/>
      <c r="H2485" s="273"/>
      <c r="I2485" s="273"/>
      <c r="J2485" s="274"/>
    </row>
    <row r="2486" customFormat="false" ht="38.25" hidden="false" customHeight="true" outlineLevel="0" collapsed="false">
      <c r="A2486" s="275" t="s">
        <v>2723</v>
      </c>
      <c r="B2486" s="276" t="s">
        <v>2147</v>
      </c>
      <c r="C2486" s="277" t="s">
        <v>203</v>
      </c>
      <c r="D2486" s="277" t="s">
        <v>2148</v>
      </c>
      <c r="E2486" s="277" t="s">
        <v>2806</v>
      </c>
      <c r="F2486" s="277"/>
      <c r="G2486" s="278" t="s">
        <v>269</v>
      </c>
      <c r="H2486" s="279" t="n">
        <v>1</v>
      </c>
      <c r="I2486" s="280" t="n">
        <v>35.51</v>
      </c>
      <c r="J2486" s="281" t="n">
        <v>35.51</v>
      </c>
    </row>
    <row r="2487" customFormat="false" ht="25.5" hidden="false" customHeight="true" outlineLevel="0" collapsed="false">
      <c r="A2487" s="282" t="s">
        <v>2769</v>
      </c>
      <c r="B2487" s="283" t="s">
        <v>2807</v>
      </c>
      <c r="C2487" s="284" t="s">
        <v>109</v>
      </c>
      <c r="D2487" s="284" t="s">
        <v>2808</v>
      </c>
      <c r="E2487" s="284" t="s">
        <v>2768</v>
      </c>
      <c r="F2487" s="284"/>
      <c r="G2487" s="285" t="s">
        <v>2798</v>
      </c>
      <c r="H2487" s="286" t="n">
        <v>0.21</v>
      </c>
      <c r="I2487" s="287" t="n">
        <v>16.28</v>
      </c>
      <c r="J2487" s="288" t="n">
        <v>3.41</v>
      </c>
    </row>
    <row r="2488" customFormat="false" ht="25.5" hidden="false" customHeight="true" outlineLevel="0" collapsed="false">
      <c r="A2488" s="282" t="s">
        <v>2769</v>
      </c>
      <c r="B2488" s="283" t="s">
        <v>2809</v>
      </c>
      <c r="C2488" s="284" t="s">
        <v>109</v>
      </c>
      <c r="D2488" s="284" t="s">
        <v>2810</v>
      </c>
      <c r="E2488" s="284" t="s">
        <v>2768</v>
      </c>
      <c r="F2488" s="284"/>
      <c r="G2488" s="285" t="s">
        <v>2798</v>
      </c>
      <c r="H2488" s="286" t="n">
        <v>0.21</v>
      </c>
      <c r="I2488" s="287" t="n">
        <v>20.59</v>
      </c>
      <c r="J2488" s="288" t="n">
        <v>4.32</v>
      </c>
    </row>
    <row r="2489" customFormat="false" ht="15" hidden="false" customHeight="true" outlineLevel="0" collapsed="false">
      <c r="A2489" s="259" t="s">
        <v>2725</v>
      </c>
      <c r="B2489" s="260" t="s">
        <v>3696</v>
      </c>
      <c r="C2489" s="261" t="s">
        <v>109</v>
      </c>
      <c r="D2489" s="261" t="s">
        <v>3697</v>
      </c>
      <c r="E2489" s="261" t="s">
        <v>2728</v>
      </c>
      <c r="F2489" s="261"/>
      <c r="G2489" s="262" t="s">
        <v>168</v>
      </c>
      <c r="H2489" s="263" t="n">
        <v>0.083</v>
      </c>
      <c r="I2489" s="264" t="n">
        <v>1.5</v>
      </c>
      <c r="J2489" s="265" t="n">
        <v>0.12</v>
      </c>
    </row>
    <row r="2490" customFormat="false" ht="25.5" hidden="false" customHeight="true" outlineLevel="0" collapsed="false">
      <c r="A2490" s="259" t="s">
        <v>2725</v>
      </c>
      <c r="B2490" s="260" t="s">
        <v>3792</v>
      </c>
      <c r="C2490" s="261" t="s">
        <v>109</v>
      </c>
      <c r="D2490" s="261" t="s">
        <v>3793</v>
      </c>
      <c r="E2490" s="261" t="s">
        <v>2728</v>
      </c>
      <c r="F2490" s="261"/>
      <c r="G2490" s="262" t="s">
        <v>269</v>
      </c>
      <c r="H2490" s="263" t="n">
        <v>1.05</v>
      </c>
      <c r="I2490" s="264" t="n">
        <v>26.35</v>
      </c>
      <c r="J2490" s="265" t="n">
        <v>27.66</v>
      </c>
    </row>
    <row r="2491" customFormat="false" ht="15" hidden="false" customHeight="false" outlineLevel="0" collapsed="false">
      <c r="A2491" s="266"/>
      <c r="B2491" s="267"/>
      <c r="C2491" s="267"/>
      <c r="D2491" s="267"/>
      <c r="E2491" s="267" t="s">
        <v>2748</v>
      </c>
      <c r="F2491" s="268" t="n">
        <v>5.28</v>
      </c>
      <c r="G2491" s="267" t="s">
        <v>2749</v>
      </c>
      <c r="H2491" s="268" t="n">
        <v>0</v>
      </c>
      <c r="I2491" s="267" t="s">
        <v>2750</v>
      </c>
      <c r="J2491" s="269" t="n">
        <v>5.28</v>
      </c>
    </row>
    <row r="2492" customFormat="false" ht="25.5" hidden="false" customHeight="true" outlineLevel="0" collapsed="false">
      <c r="A2492" s="266"/>
      <c r="B2492" s="267"/>
      <c r="C2492" s="267"/>
      <c r="D2492" s="267"/>
      <c r="E2492" s="267" t="s">
        <v>2751</v>
      </c>
      <c r="F2492" s="268" t="n">
        <v>9.53</v>
      </c>
      <c r="G2492" s="267"/>
      <c r="H2492" s="267" t="s">
        <v>2752</v>
      </c>
      <c r="I2492" s="267"/>
      <c r="J2492" s="269" t="n">
        <v>45.04</v>
      </c>
    </row>
    <row r="2493" customFormat="false" ht="15" hidden="false" customHeight="true" outlineLevel="0" collapsed="false">
      <c r="A2493" s="270" t="s">
        <v>2753</v>
      </c>
      <c r="B2493" s="270"/>
      <c r="C2493" s="270"/>
      <c r="D2493" s="270"/>
      <c r="E2493" s="270"/>
      <c r="F2493" s="270"/>
      <c r="G2493" s="270"/>
      <c r="H2493" s="270"/>
      <c r="I2493" s="270"/>
      <c r="J2493" s="270"/>
    </row>
    <row r="2494" customFormat="false" ht="15.75" hidden="false" customHeight="true" outlineLevel="0" collapsed="false">
      <c r="A2494" s="271" t="s">
        <v>3791</v>
      </c>
      <c r="B2494" s="271"/>
      <c r="C2494" s="271"/>
      <c r="D2494" s="271"/>
      <c r="E2494" s="271"/>
      <c r="F2494" s="271"/>
      <c r="G2494" s="271"/>
      <c r="H2494" s="271"/>
      <c r="I2494" s="271"/>
      <c r="J2494" s="271"/>
    </row>
    <row r="2495" customFormat="false" ht="15.75" hidden="false" customHeight="false" outlineLevel="0" collapsed="false">
      <c r="A2495" s="272"/>
      <c r="B2495" s="273"/>
      <c r="C2495" s="273"/>
      <c r="D2495" s="273"/>
      <c r="E2495" s="273"/>
      <c r="F2495" s="273"/>
      <c r="G2495" s="273"/>
      <c r="H2495" s="273"/>
      <c r="I2495" s="273"/>
      <c r="J2495" s="274"/>
    </row>
    <row r="2496" customFormat="false" ht="38.25" hidden="false" customHeight="true" outlineLevel="0" collapsed="false">
      <c r="A2496" s="275" t="s">
        <v>2723</v>
      </c>
      <c r="B2496" s="276" t="s">
        <v>2150</v>
      </c>
      <c r="C2496" s="277" t="s">
        <v>203</v>
      </c>
      <c r="D2496" s="277" t="s">
        <v>2151</v>
      </c>
      <c r="E2496" s="277" t="s">
        <v>2935</v>
      </c>
      <c r="F2496" s="277"/>
      <c r="G2496" s="278" t="s">
        <v>269</v>
      </c>
      <c r="H2496" s="279" t="n">
        <v>1</v>
      </c>
      <c r="I2496" s="280" t="n">
        <v>19.25</v>
      </c>
      <c r="J2496" s="281" t="n">
        <v>19.25</v>
      </c>
    </row>
    <row r="2497" customFormat="false" ht="25.5" hidden="false" customHeight="true" outlineLevel="0" collapsed="false">
      <c r="A2497" s="282" t="s">
        <v>2769</v>
      </c>
      <c r="B2497" s="283" t="s">
        <v>2809</v>
      </c>
      <c r="C2497" s="284" t="s">
        <v>109</v>
      </c>
      <c r="D2497" s="284" t="s">
        <v>2810</v>
      </c>
      <c r="E2497" s="284" t="s">
        <v>2768</v>
      </c>
      <c r="F2497" s="284"/>
      <c r="G2497" s="285" t="s">
        <v>2798</v>
      </c>
      <c r="H2497" s="286" t="n">
        <v>0.5</v>
      </c>
      <c r="I2497" s="287" t="n">
        <v>20.59</v>
      </c>
      <c r="J2497" s="288" t="n">
        <v>10.29</v>
      </c>
    </row>
    <row r="2498" customFormat="false" ht="25.5" hidden="false" customHeight="true" outlineLevel="0" collapsed="false">
      <c r="A2498" s="259" t="s">
        <v>2725</v>
      </c>
      <c r="B2498" s="260" t="s">
        <v>3794</v>
      </c>
      <c r="C2498" s="261" t="s">
        <v>203</v>
      </c>
      <c r="D2498" s="261" t="s">
        <v>3795</v>
      </c>
      <c r="E2498" s="261" t="s">
        <v>2728</v>
      </c>
      <c r="F2498" s="261"/>
      <c r="G2498" s="262" t="s">
        <v>269</v>
      </c>
      <c r="H2498" s="263" t="n">
        <v>1.05</v>
      </c>
      <c r="I2498" s="264" t="n">
        <v>8.54</v>
      </c>
      <c r="J2498" s="265" t="n">
        <v>8.96</v>
      </c>
    </row>
    <row r="2499" customFormat="false" ht="15" hidden="false" customHeight="false" outlineLevel="0" collapsed="false">
      <c r="A2499" s="266"/>
      <c r="B2499" s="267"/>
      <c r="C2499" s="267"/>
      <c r="D2499" s="267"/>
      <c r="E2499" s="267" t="s">
        <v>2748</v>
      </c>
      <c r="F2499" s="268" t="n">
        <v>7.37</v>
      </c>
      <c r="G2499" s="267" t="s">
        <v>2749</v>
      </c>
      <c r="H2499" s="268" t="n">
        <v>0</v>
      </c>
      <c r="I2499" s="267" t="s">
        <v>2750</v>
      </c>
      <c r="J2499" s="269" t="n">
        <v>7.37</v>
      </c>
    </row>
    <row r="2500" customFormat="false" ht="26.25" hidden="false" customHeight="true" outlineLevel="0" collapsed="false">
      <c r="A2500" s="266"/>
      <c r="B2500" s="267"/>
      <c r="C2500" s="267"/>
      <c r="D2500" s="267"/>
      <c r="E2500" s="267" t="s">
        <v>2751</v>
      </c>
      <c r="F2500" s="268" t="n">
        <v>5.17</v>
      </c>
      <c r="G2500" s="267"/>
      <c r="H2500" s="267" t="s">
        <v>2752</v>
      </c>
      <c r="I2500" s="267"/>
      <c r="J2500" s="269" t="n">
        <v>24.42</v>
      </c>
    </row>
    <row r="2501" customFormat="false" ht="15.75" hidden="false" customHeight="false" outlineLevel="0" collapsed="false">
      <c r="A2501" s="272"/>
      <c r="B2501" s="273"/>
      <c r="C2501" s="273"/>
      <c r="D2501" s="273"/>
      <c r="E2501" s="273"/>
      <c r="F2501" s="273"/>
      <c r="G2501" s="273"/>
      <c r="H2501" s="273"/>
      <c r="I2501" s="273"/>
      <c r="J2501" s="274"/>
    </row>
    <row r="2502" customFormat="false" ht="38.25" hidden="false" customHeight="true" outlineLevel="0" collapsed="false">
      <c r="A2502" s="275" t="s">
        <v>2723</v>
      </c>
      <c r="B2502" s="276" t="s">
        <v>2153</v>
      </c>
      <c r="C2502" s="277" t="s">
        <v>203</v>
      </c>
      <c r="D2502" s="277" t="s">
        <v>2154</v>
      </c>
      <c r="E2502" s="277" t="s">
        <v>2935</v>
      </c>
      <c r="F2502" s="277"/>
      <c r="G2502" s="278" t="s">
        <v>269</v>
      </c>
      <c r="H2502" s="279" t="n">
        <v>1</v>
      </c>
      <c r="I2502" s="280" t="n">
        <v>25.72</v>
      </c>
      <c r="J2502" s="281" t="n">
        <v>25.72</v>
      </c>
    </row>
    <row r="2503" customFormat="false" ht="25.5" hidden="false" customHeight="true" outlineLevel="0" collapsed="false">
      <c r="A2503" s="282" t="s">
        <v>2769</v>
      </c>
      <c r="B2503" s="283" t="s">
        <v>2809</v>
      </c>
      <c r="C2503" s="284" t="s">
        <v>109</v>
      </c>
      <c r="D2503" s="284" t="s">
        <v>2810</v>
      </c>
      <c r="E2503" s="284" t="s">
        <v>2768</v>
      </c>
      <c r="F2503" s="284"/>
      <c r="G2503" s="285" t="s">
        <v>2798</v>
      </c>
      <c r="H2503" s="286" t="n">
        <v>0.5</v>
      </c>
      <c r="I2503" s="287" t="n">
        <v>20.59</v>
      </c>
      <c r="J2503" s="288" t="n">
        <v>10.29</v>
      </c>
    </row>
    <row r="2504" customFormat="false" ht="25.5" hidden="false" customHeight="true" outlineLevel="0" collapsed="false">
      <c r="A2504" s="259" t="s">
        <v>2725</v>
      </c>
      <c r="B2504" s="260" t="s">
        <v>3796</v>
      </c>
      <c r="C2504" s="261" t="s">
        <v>203</v>
      </c>
      <c r="D2504" s="261" t="s">
        <v>3797</v>
      </c>
      <c r="E2504" s="261" t="s">
        <v>2728</v>
      </c>
      <c r="F2504" s="261"/>
      <c r="G2504" s="262" t="s">
        <v>269</v>
      </c>
      <c r="H2504" s="263" t="n">
        <v>1.05</v>
      </c>
      <c r="I2504" s="264" t="n">
        <v>14.7</v>
      </c>
      <c r="J2504" s="265" t="n">
        <v>15.43</v>
      </c>
    </row>
    <row r="2505" customFormat="false" ht="15" hidden="false" customHeight="false" outlineLevel="0" collapsed="false">
      <c r="A2505" s="266"/>
      <c r="B2505" s="267"/>
      <c r="C2505" s="267"/>
      <c r="D2505" s="267"/>
      <c r="E2505" s="267" t="s">
        <v>2748</v>
      </c>
      <c r="F2505" s="268" t="n">
        <v>7.37</v>
      </c>
      <c r="G2505" s="267" t="s">
        <v>2749</v>
      </c>
      <c r="H2505" s="268" t="n">
        <v>0</v>
      </c>
      <c r="I2505" s="267" t="s">
        <v>2750</v>
      </c>
      <c r="J2505" s="269" t="n">
        <v>7.37</v>
      </c>
    </row>
    <row r="2506" customFormat="false" ht="26.25" hidden="false" customHeight="true" outlineLevel="0" collapsed="false">
      <c r="A2506" s="266"/>
      <c r="B2506" s="267"/>
      <c r="C2506" s="267"/>
      <c r="D2506" s="267"/>
      <c r="E2506" s="267" t="s">
        <v>2751</v>
      </c>
      <c r="F2506" s="268" t="n">
        <v>6.9</v>
      </c>
      <c r="G2506" s="267"/>
      <c r="H2506" s="267" t="s">
        <v>2752</v>
      </c>
      <c r="I2506" s="267"/>
      <c r="J2506" s="269" t="n">
        <v>32.62</v>
      </c>
    </row>
    <row r="2507" customFormat="false" ht="15.75" hidden="false" customHeight="false" outlineLevel="0" collapsed="false">
      <c r="A2507" s="272"/>
      <c r="B2507" s="273"/>
      <c r="C2507" s="273"/>
      <c r="D2507" s="273"/>
      <c r="E2507" s="273"/>
      <c r="F2507" s="273"/>
      <c r="G2507" s="273"/>
      <c r="H2507" s="273"/>
      <c r="I2507" s="273"/>
      <c r="J2507" s="274"/>
    </row>
    <row r="2508" customFormat="false" ht="38.25" hidden="false" customHeight="true" outlineLevel="0" collapsed="false">
      <c r="A2508" s="275" t="s">
        <v>2723</v>
      </c>
      <c r="B2508" s="276" t="s">
        <v>2167</v>
      </c>
      <c r="C2508" s="277" t="s">
        <v>203</v>
      </c>
      <c r="D2508" s="277" t="s">
        <v>2168</v>
      </c>
      <c r="E2508" s="277" t="s">
        <v>2806</v>
      </c>
      <c r="F2508" s="277"/>
      <c r="G2508" s="278" t="s">
        <v>168</v>
      </c>
      <c r="H2508" s="279" t="n">
        <v>1</v>
      </c>
      <c r="I2508" s="280" t="n">
        <v>7.53</v>
      </c>
      <c r="J2508" s="281" t="n">
        <v>7.53</v>
      </c>
    </row>
    <row r="2509" customFormat="false" ht="25.5" hidden="false" customHeight="true" outlineLevel="0" collapsed="false">
      <c r="A2509" s="282" t="s">
        <v>2769</v>
      </c>
      <c r="B2509" s="283" t="s">
        <v>2807</v>
      </c>
      <c r="C2509" s="284" t="s">
        <v>109</v>
      </c>
      <c r="D2509" s="284" t="s">
        <v>2808</v>
      </c>
      <c r="E2509" s="284" t="s">
        <v>2768</v>
      </c>
      <c r="F2509" s="284"/>
      <c r="G2509" s="285" t="s">
        <v>2798</v>
      </c>
      <c r="H2509" s="286" t="n">
        <v>0.08</v>
      </c>
      <c r="I2509" s="287" t="n">
        <v>16.28</v>
      </c>
      <c r="J2509" s="288" t="n">
        <v>1.3</v>
      </c>
    </row>
    <row r="2510" customFormat="false" ht="25.5" hidden="false" customHeight="true" outlineLevel="0" collapsed="false">
      <c r="A2510" s="282" t="s">
        <v>2769</v>
      </c>
      <c r="B2510" s="283" t="s">
        <v>2809</v>
      </c>
      <c r="C2510" s="284" t="s">
        <v>109</v>
      </c>
      <c r="D2510" s="284" t="s">
        <v>2810</v>
      </c>
      <c r="E2510" s="284" t="s">
        <v>2768</v>
      </c>
      <c r="F2510" s="284"/>
      <c r="G2510" s="285" t="s">
        <v>2798</v>
      </c>
      <c r="H2510" s="286" t="n">
        <v>0.08</v>
      </c>
      <c r="I2510" s="287" t="n">
        <v>20.59</v>
      </c>
      <c r="J2510" s="288" t="n">
        <v>1.64</v>
      </c>
    </row>
    <row r="2511" customFormat="false" ht="15" hidden="false" customHeight="true" outlineLevel="0" collapsed="false">
      <c r="A2511" s="259" t="s">
        <v>2725</v>
      </c>
      <c r="B2511" s="260" t="s">
        <v>3703</v>
      </c>
      <c r="C2511" s="261" t="s">
        <v>109</v>
      </c>
      <c r="D2511" s="261" t="s">
        <v>3704</v>
      </c>
      <c r="E2511" s="261" t="s">
        <v>2728</v>
      </c>
      <c r="F2511" s="261"/>
      <c r="G2511" s="262" t="s">
        <v>168</v>
      </c>
      <c r="H2511" s="263" t="n">
        <v>0.0081</v>
      </c>
      <c r="I2511" s="264" t="n">
        <v>50.04</v>
      </c>
      <c r="J2511" s="265" t="n">
        <v>0.4</v>
      </c>
    </row>
    <row r="2512" customFormat="false" ht="25.5" hidden="false" customHeight="true" outlineLevel="0" collapsed="false">
      <c r="A2512" s="259" t="s">
        <v>2725</v>
      </c>
      <c r="B2512" s="260" t="s">
        <v>3705</v>
      </c>
      <c r="C2512" s="261" t="s">
        <v>109</v>
      </c>
      <c r="D2512" s="261" t="s">
        <v>3706</v>
      </c>
      <c r="E2512" s="261" t="s">
        <v>2728</v>
      </c>
      <c r="F2512" s="261"/>
      <c r="G2512" s="262" t="s">
        <v>168</v>
      </c>
      <c r="H2512" s="263" t="n">
        <v>0.009</v>
      </c>
      <c r="I2512" s="264" t="n">
        <v>43.46</v>
      </c>
      <c r="J2512" s="265" t="n">
        <v>0.39</v>
      </c>
    </row>
    <row r="2513" customFormat="false" ht="15" hidden="false" customHeight="true" outlineLevel="0" collapsed="false">
      <c r="A2513" s="259" t="s">
        <v>2725</v>
      </c>
      <c r="B2513" s="260" t="s">
        <v>3696</v>
      </c>
      <c r="C2513" s="261" t="s">
        <v>109</v>
      </c>
      <c r="D2513" s="261" t="s">
        <v>3697</v>
      </c>
      <c r="E2513" s="261" t="s">
        <v>2728</v>
      </c>
      <c r="F2513" s="261"/>
      <c r="G2513" s="262" t="s">
        <v>168</v>
      </c>
      <c r="H2513" s="263" t="n">
        <v>0.031</v>
      </c>
      <c r="I2513" s="264" t="n">
        <v>1.5</v>
      </c>
      <c r="J2513" s="265" t="n">
        <v>0.04</v>
      </c>
    </row>
    <row r="2514" customFormat="false" ht="25.5" hidden="false" customHeight="true" outlineLevel="0" collapsed="false">
      <c r="A2514" s="259" t="s">
        <v>2725</v>
      </c>
      <c r="B2514" s="260" t="s">
        <v>3715</v>
      </c>
      <c r="C2514" s="261" t="s">
        <v>109</v>
      </c>
      <c r="D2514" s="261" t="s">
        <v>3716</v>
      </c>
      <c r="E2514" s="261" t="s">
        <v>2728</v>
      </c>
      <c r="F2514" s="261"/>
      <c r="G2514" s="262" t="s">
        <v>168</v>
      </c>
      <c r="H2514" s="263" t="n">
        <v>1</v>
      </c>
      <c r="I2514" s="264" t="n">
        <v>3.76</v>
      </c>
      <c r="J2514" s="265" t="n">
        <v>3.76</v>
      </c>
    </row>
    <row r="2515" customFormat="false" ht="15" hidden="false" customHeight="false" outlineLevel="0" collapsed="false">
      <c r="A2515" s="266"/>
      <c r="B2515" s="267"/>
      <c r="C2515" s="267"/>
      <c r="D2515" s="267"/>
      <c r="E2515" s="267" t="s">
        <v>2748</v>
      </c>
      <c r="F2515" s="268" t="n">
        <v>2.01</v>
      </c>
      <c r="G2515" s="267" t="s">
        <v>2749</v>
      </c>
      <c r="H2515" s="268" t="n">
        <v>0</v>
      </c>
      <c r="I2515" s="267" t="s">
        <v>2750</v>
      </c>
      <c r="J2515" s="269" t="n">
        <v>2.01</v>
      </c>
    </row>
    <row r="2516" customFormat="false" ht="25.5" hidden="false" customHeight="true" outlineLevel="0" collapsed="false">
      <c r="A2516" s="266"/>
      <c r="B2516" s="267"/>
      <c r="C2516" s="267"/>
      <c r="D2516" s="267"/>
      <c r="E2516" s="267" t="s">
        <v>2751</v>
      </c>
      <c r="F2516" s="268" t="n">
        <v>2.02</v>
      </c>
      <c r="G2516" s="267"/>
      <c r="H2516" s="267" t="s">
        <v>2752</v>
      </c>
      <c r="I2516" s="267"/>
      <c r="J2516" s="269" t="n">
        <v>9.55</v>
      </c>
    </row>
    <row r="2517" customFormat="false" ht="15" hidden="false" customHeight="true" outlineLevel="0" collapsed="false">
      <c r="A2517" s="270" t="s">
        <v>2753</v>
      </c>
      <c r="B2517" s="270"/>
      <c r="C2517" s="270"/>
      <c r="D2517" s="270"/>
      <c r="E2517" s="270"/>
      <c r="F2517" s="270"/>
      <c r="G2517" s="270"/>
      <c r="H2517" s="270"/>
      <c r="I2517" s="270"/>
      <c r="J2517" s="270"/>
    </row>
    <row r="2518" customFormat="false" ht="15.75" hidden="false" customHeight="true" outlineLevel="0" collapsed="false">
      <c r="A2518" s="271" t="s">
        <v>3798</v>
      </c>
      <c r="B2518" s="271"/>
      <c r="C2518" s="271"/>
      <c r="D2518" s="271"/>
      <c r="E2518" s="271"/>
      <c r="F2518" s="271"/>
      <c r="G2518" s="271"/>
      <c r="H2518" s="271"/>
      <c r="I2518" s="271"/>
      <c r="J2518" s="271"/>
    </row>
    <row r="2519" customFormat="false" ht="15.75" hidden="false" customHeight="false" outlineLevel="0" collapsed="false">
      <c r="A2519" s="272"/>
      <c r="B2519" s="273"/>
      <c r="C2519" s="273"/>
      <c r="D2519" s="273"/>
      <c r="E2519" s="273"/>
      <c r="F2519" s="273"/>
      <c r="G2519" s="273"/>
      <c r="H2519" s="273"/>
      <c r="I2519" s="273"/>
      <c r="J2519" s="274"/>
    </row>
    <row r="2520" customFormat="false" ht="38.25" hidden="false" customHeight="true" outlineLevel="0" collapsed="false">
      <c r="A2520" s="275" t="s">
        <v>2723</v>
      </c>
      <c r="B2520" s="276" t="s">
        <v>2170</v>
      </c>
      <c r="C2520" s="277" t="s">
        <v>203</v>
      </c>
      <c r="D2520" s="277" t="s">
        <v>2171</v>
      </c>
      <c r="E2520" s="277" t="s">
        <v>2806</v>
      </c>
      <c r="F2520" s="277"/>
      <c r="G2520" s="278" t="s">
        <v>168</v>
      </c>
      <c r="H2520" s="279" t="n">
        <v>1</v>
      </c>
      <c r="I2520" s="280" t="n">
        <v>5.69</v>
      </c>
      <c r="J2520" s="281" t="n">
        <v>5.69</v>
      </c>
    </row>
    <row r="2521" customFormat="false" ht="25.5" hidden="false" customHeight="true" outlineLevel="0" collapsed="false">
      <c r="A2521" s="282" t="s">
        <v>2769</v>
      </c>
      <c r="B2521" s="283" t="s">
        <v>2807</v>
      </c>
      <c r="C2521" s="284" t="s">
        <v>109</v>
      </c>
      <c r="D2521" s="284" t="s">
        <v>2808</v>
      </c>
      <c r="E2521" s="284" t="s">
        <v>2768</v>
      </c>
      <c r="F2521" s="284"/>
      <c r="G2521" s="285" t="s">
        <v>2798</v>
      </c>
      <c r="H2521" s="286" t="n">
        <v>0.05</v>
      </c>
      <c r="I2521" s="287" t="n">
        <v>16.28</v>
      </c>
      <c r="J2521" s="288" t="n">
        <v>0.81</v>
      </c>
    </row>
    <row r="2522" customFormat="false" ht="25.5" hidden="false" customHeight="true" outlineLevel="0" collapsed="false">
      <c r="A2522" s="282" t="s">
        <v>2769</v>
      </c>
      <c r="B2522" s="283" t="s">
        <v>2809</v>
      </c>
      <c r="C2522" s="284" t="s">
        <v>109</v>
      </c>
      <c r="D2522" s="284" t="s">
        <v>2810</v>
      </c>
      <c r="E2522" s="284" t="s">
        <v>2768</v>
      </c>
      <c r="F2522" s="284"/>
      <c r="G2522" s="285" t="s">
        <v>2798</v>
      </c>
      <c r="H2522" s="286" t="n">
        <v>0.05</v>
      </c>
      <c r="I2522" s="287" t="n">
        <v>20.59</v>
      </c>
      <c r="J2522" s="288" t="n">
        <v>1.02</v>
      </c>
    </row>
    <row r="2523" customFormat="false" ht="15" hidden="false" customHeight="true" outlineLevel="0" collapsed="false">
      <c r="A2523" s="259" t="s">
        <v>2725</v>
      </c>
      <c r="B2523" s="260" t="s">
        <v>3703</v>
      </c>
      <c r="C2523" s="261" t="s">
        <v>109</v>
      </c>
      <c r="D2523" s="261" t="s">
        <v>3704</v>
      </c>
      <c r="E2523" s="261" t="s">
        <v>2728</v>
      </c>
      <c r="F2523" s="261"/>
      <c r="G2523" s="262" t="s">
        <v>168</v>
      </c>
      <c r="H2523" s="263" t="n">
        <v>0.0073</v>
      </c>
      <c r="I2523" s="264" t="n">
        <v>50.04</v>
      </c>
      <c r="J2523" s="265" t="n">
        <v>0.36</v>
      </c>
    </row>
    <row r="2524" customFormat="false" ht="25.5" hidden="false" customHeight="true" outlineLevel="0" collapsed="false">
      <c r="A2524" s="259" t="s">
        <v>2725</v>
      </c>
      <c r="B2524" s="260" t="s">
        <v>3705</v>
      </c>
      <c r="C2524" s="261" t="s">
        <v>109</v>
      </c>
      <c r="D2524" s="261" t="s">
        <v>3706</v>
      </c>
      <c r="E2524" s="261" t="s">
        <v>2728</v>
      </c>
      <c r="F2524" s="261"/>
      <c r="G2524" s="262" t="s">
        <v>168</v>
      </c>
      <c r="H2524" s="263" t="n">
        <v>0.009</v>
      </c>
      <c r="I2524" s="264" t="n">
        <v>43.46</v>
      </c>
      <c r="J2524" s="265" t="n">
        <v>0.39</v>
      </c>
    </row>
    <row r="2525" customFormat="false" ht="15" hidden="false" customHeight="true" outlineLevel="0" collapsed="false">
      <c r="A2525" s="259" t="s">
        <v>2725</v>
      </c>
      <c r="B2525" s="260" t="s">
        <v>3696</v>
      </c>
      <c r="C2525" s="261" t="s">
        <v>109</v>
      </c>
      <c r="D2525" s="261" t="s">
        <v>3697</v>
      </c>
      <c r="E2525" s="261" t="s">
        <v>2728</v>
      </c>
      <c r="F2525" s="261"/>
      <c r="G2525" s="262" t="s">
        <v>168</v>
      </c>
      <c r="H2525" s="263" t="n">
        <v>0.022</v>
      </c>
      <c r="I2525" s="264" t="n">
        <v>1.5</v>
      </c>
      <c r="J2525" s="265" t="n">
        <v>0.03</v>
      </c>
    </row>
    <row r="2526" customFormat="false" ht="25.5" hidden="false" customHeight="true" outlineLevel="0" collapsed="false">
      <c r="A2526" s="259" t="s">
        <v>2725</v>
      </c>
      <c r="B2526" s="260" t="s">
        <v>3730</v>
      </c>
      <c r="C2526" s="261" t="s">
        <v>109</v>
      </c>
      <c r="D2526" s="261" t="s">
        <v>3731</v>
      </c>
      <c r="E2526" s="261" t="s">
        <v>2728</v>
      </c>
      <c r="F2526" s="261"/>
      <c r="G2526" s="262" t="s">
        <v>168</v>
      </c>
      <c r="H2526" s="263" t="n">
        <v>1</v>
      </c>
      <c r="I2526" s="264" t="n">
        <v>3.08</v>
      </c>
      <c r="J2526" s="265" t="n">
        <v>3.08</v>
      </c>
    </row>
    <row r="2527" customFormat="false" ht="15" hidden="false" customHeight="false" outlineLevel="0" collapsed="false">
      <c r="A2527" s="266"/>
      <c r="B2527" s="267"/>
      <c r="C2527" s="267"/>
      <c r="D2527" s="267"/>
      <c r="E2527" s="267" t="s">
        <v>2748</v>
      </c>
      <c r="F2527" s="268" t="n">
        <v>1.25</v>
      </c>
      <c r="G2527" s="267" t="s">
        <v>2749</v>
      </c>
      <c r="H2527" s="268" t="n">
        <v>0</v>
      </c>
      <c r="I2527" s="267" t="s">
        <v>2750</v>
      </c>
      <c r="J2527" s="269" t="n">
        <v>1.25</v>
      </c>
    </row>
    <row r="2528" customFormat="false" ht="25.5" hidden="false" customHeight="true" outlineLevel="0" collapsed="false">
      <c r="A2528" s="266"/>
      <c r="B2528" s="267"/>
      <c r="C2528" s="267"/>
      <c r="D2528" s="267"/>
      <c r="E2528" s="267" t="s">
        <v>2751</v>
      </c>
      <c r="F2528" s="268" t="n">
        <v>1.52</v>
      </c>
      <c r="G2528" s="267"/>
      <c r="H2528" s="267" t="s">
        <v>2752</v>
      </c>
      <c r="I2528" s="267"/>
      <c r="J2528" s="269" t="n">
        <v>7.21</v>
      </c>
    </row>
    <row r="2529" customFormat="false" ht="15" hidden="false" customHeight="true" outlineLevel="0" collapsed="false">
      <c r="A2529" s="270" t="s">
        <v>2753</v>
      </c>
      <c r="B2529" s="270"/>
      <c r="C2529" s="270"/>
      <c r="D2529" s="270"/>
      <c r="E2529" s="270"/>
      <c r="F2529" s="270"/>
      <c r="G2529" s="270"/>
      <c r="H2529" s="270"/>
      <c r="I2529" s="270"/>
      <c r="J2529" s="270"/>
    </row>
    <row r="2530" customFormat="false" ht="15.75" hidden="false" customHeight="true" outlineLevel="0" collapsed="false">
      <c r="A2530" s="271" t="s">
        <v>3799</v>
      </c>
      <c r="B2530" s="271"/>
      <c r="C2530" s="271"/>
      <c r="D2530" s="271"/>
      <c r="E2530" s="271"/>
      <c r="F2530" s="271"/>
      <c r="G2530" s="271"/>
      <c r="H2530" s="271"/>
      <c r="I2530" s="271"/>
      <c r="J2530" s="271"/>
    </row>
    <row r="2531" customFormat="false" ht="15.75" hidden="false" customHeight="false" outlineLevel="0" collapsed="false">
      <c r="A2531" s="272"/>
      <c r="B2531" s="273"/>
      <c r="C2531" s="273"/>
      <c r="D2531" s="273"/>
      <c r="E2531" s="273"/>
      <c r="F2531" s="273"/>
      <c r="G2531" s="273"/>
      <c r="H2531" s="273"/>
      <c r="I2531" s="273"/>
      <c r="J2531" s="274"/>
    </row>
    <row r="2532" customFormat="false" ht="38.25" hidden="false" customHeight="true" outlineLevel="0" collapsed="false">
      <c r="A2532" s="275" t="s">
        <v>2723</v>
      </c>
      <c r="B2532" s="276" t="s">
        <v>2173</v>
      </c>
      <c r="C2532" s="277" t="s">
        <v>203</v>
      </c>
      <c r="D2532" s="277" t="s">
        <v>2174</v>
      </c>
      <c r="E2532" s="277" t="s">
        <v>2806</v>
      </c>
      <c r="F2532" s="277"/>
      <c r="G2532" s="278" t="s">
        <v>168</v>
      </c>
      <c r="H2532" s="279" t="n">
        <v>1</v>
      </c>
      <c r="I2532" s="280" t="n">
        <v>12.81</v>
      </c>
      <c r="J2532" s="281" t="n">
        <v>12.81</v>
      </c>
    </row>
    <row r="2533" customFormat="false" ht="25.5" hidden="false" customHeight="true" outlineLevel="0" collapsed="false">
      <c r="A2533" s="282" t="s">
        <v>2769</v>
      </c>
      <c r="B2533" s="283" t="s">
        <v>2807</v>
      </c>
      <c r="C2533" s="284" t="s">
        <v>109</v>
      </c>
      <c r="D2533" s="284" t="s">
        <v>2808</v>
      </c>
      <c r="E2533" s="284" t="s">
        <v>2768</v>
      </c>
      <c r="F2533" s="284"/>
      <c r="G2533" s="285" t="s">
        <v>2798</v>
      </c>
      <c r="H2533" s="286" t="n">
        <v>0.11</v>
      </c>
      <c r="I2533" s="287" t="n">
        <v>16.28</v>
      </c>
      <c r="J2533" s="288" t="n">
        <v>1.79</v>
      </c>
    </row>
    <row r="2534" customFormat="false" ht="25.5" hidden="false" customHeight="true" outlineLevel="0" collapsed="false">
      <c r="A2534" s="282" t="s">
        <v>2769</v>
      </c>
      <c r="B2534" s="283" t="s">
        <v>2809</v>
      </c>
      <c r="C2534" s="284" t="s">
        <v>109</v>
      </c>
      <c r="D2534" s="284" t="s">
        <v>2810</v>
      </c>
      <c r="E2534" s="284" t="s">
        <v>2768</v>
      </c>
      <c r="F2534" s="284"/>
      <c r="G2534" s="285" t="s">
        <v>2798</v>
      </c>
      <c r="H2534" s="286" t="n">
        <v>0.11</v>
      </c>
      <c r="I2534" s="287" t="n">
        <v>20.59</v>
      </c>
      <c r="J2534" s="288" t="n">
        <v>2.26</v>
      </c>
    </row>
    <row r="2535" customFormat="false" ht="15" hidden="false" customHeight="true" outlineLevel="0" collapsed="false">
      <c r="A2535" s="259" t="s">
        <v>2725</v>
      </c>
      <c r="B2535" s="260" t="s">
        <v>3703</v>
      </c>
      <c r="C2535" s="261" t="s">
        <v>109</v>
      </c>
      <c r="D2535" s="261" t="s">
        <v>3704</v>
      </c>
      <c r="E2535" s="261" t="s">
        <v>2728</v>
      </c>
      <c r="F2535" s="261"/>
      <c r="G2535" s="262" t="s">
        <v>168</v>
      </c>
      <c r="H2535" s="263" t="n">
        <v>0.0168</v>
      </c>
      <c r="I2535" s="264" t="n">
        <v>50.04</v>
      </c>
      <c r="J2535" s="265" t="n">
        <v>0.84</v>
      </c>
    </row>
    <row r="2536" customFormat="false" ht="25.5" hidden="false" customHeight="true" outlineLevel="0" collapsed="false">
      <c r="A2536" s="259" t="s">
        <v>2725</v>
      </c>
      <c r="B2536" s="260" t="s">
        <v>3705</v>
      </c>
      <c r="C2536" s="261" t="s">
        <v>109</v>
      </c>
      <c r="D2536" s="261" t="s">
        <v>3706</v>
      </c>
      <c r="E2536" s="261" t="s">
        <v>2728</v>
      </c>
      <c r="F2536" s="261"/>
      <c r="G2536" s="262" t="s">
        <v>168</v>
      </c>
      <c r="H2536" s="263" t="n">
        <v>0.0255</v>
      </c>
      <c r="I2536" s="264" t="n">
        <v>43.46</v>
      </c>
      <c r="J2536" s="265" t="n">
        <v>1.1</v>
      </c>
    </row>
    <row r="2537" customFormat="false" ht="15" hidden="false" customHeight="true" outlineLevel="0" collapsed="false">
      <c r="A2537" s="259" t="s">
        <v>2725</v>
      </c>
      <c r="B2537" s="260" t="s">
        <v>3696</v>
      </c>
      <c r="C2537" s="261" t="s">
        <v>109</v>
      </c>
      <c r="D2537" s="261" t="s">
        <v>3697</v>
      </c>
      <c r="E2537" s="261" t="s">
        <v>2728</v>
      </c>
      <c r="F2537" s="261"/>
      <c r="G2537" s="262" t="s">
        <v>168</v>
      </c>
      <c r="H2537" s="263" t="n">
        <v>0.035</v>
      </c>
      <c r="I2537" s="264" t="n">
        <v>1.5</v>
      </c>
      <c r="J2537" s="265" t="n">
        <v>0.05</v>
      </c>
    </row>
    <row r="2538" customFormat="false" ht="25.5" hidden="false" customHeight="true" outlineLevel="0" collapsed="false">
      <c r="A2538" s="259" t="s">
        <v>2725</v>
      </c>
      <c r="B2538" s="260" t="s">
        <v>3710</v>
      </c>
      <c r="C2538" s="261" t="s">
        <v>109</v>
      </c>
      <c r="D2538" s="261" t="s">
        <v>3711</v>
      </c>
      <c r="E2538" s="261" t="s">
        <v>2728</v>
      </c>
      <c r="F2538" s="261"/>
      <c r="G2538" s="262" t="s">
        <v>168</v>
      </c>
      <c r="H2538" s="263" t="n">
        <v>1</v>
      </c>
      <c r="I2538" s="264" t="n">
        <v>6.77</v>
      </c>
      <c r="J2538" s="265" t="n">
        <v>6.77</v>
      </c>
    </row>
    <row r="2539" customFormat="false" ht="15" hidden="false" customHeight="false" outlineLevel="0" collapsed="false">
      <c r="A2539" s="266"/>
      <c r="B2539" s="267"/>
      <c r="C2539" s="267"/>
      <c r="D2539" s="267"/>
      <c r="E2539" s="267" t="s">
        <v>2748</v>
      </c>
      <c r="F2539" s="268" t="n">
        <v>2.76</v>
      </c>
      <c r="G2539" s="267" t="s">
        <v>2749</v>
      </c>
      <c r="H2539" s="268" t="n">
        <v>0</v>
      </c>
      <c r="I2539" s="267" t="s">
        <v>2750</v>
      </c>
      <c r="J2539" s="269" t="n">
        <v>2.76</v>
      </c>
    </row>
    <row r="2540" customFormat="false" ht="25.5" hidden="false" customHeight="true" outlineLevel="0" collapsed="false">
      <c r="A2540" s="266"/>
      <c r="B2540" s="267"/>
      <c r="C2540" s="267"/>
      <c r="D2540" s="267"/>
      <c r="E2540" s="267" t="s">
        <v>2751</v>
      </c>
      <c r="F2540" s="268" t="n">
        <v>3.44</v>
      </c>
      <c r="G2540" s="267"/>
      <c r="H2540" s="267" t="s">
        <v>2752</v>
      </c>
      <c r="I2540" s="267"/>
      <c r="J2540" s="269" t="n">
        <v>16.25</v>
      </c>
    </row>
    <row r="2541" customFormat="false" ht="15" hidden="false" customHeight="true" outlineLevel="0" collapsed="false">
      <c r="A2541" s="270" t="s">
        <v>2753</v>
      </c>
      <c r="B2541" s="270"/>
      <c r="C2541" s="270"/>
      <c r="D2541" s="270"/>
      <c r="E2541" s="270"/>
      <c r="F2541" s="270"/>
      <c r="G2541" s="270"/>
      <c r="H2541" s="270"/>
      <c r="I2541" s="270"/>
      <c r="J2541" s="270"/>
    </row>
    <row r="2542" customFormat="false" ht="15.75" hidden="false" customHeight="true" outlineLevel="0" collapsed="false">
      <c r="A2542" s="271" t="s">
        <v>3800</v>
      </c>
      <c r="B2542" s="271"/>
      <c r="C2542" s="271"/>
      <c r="D2542" s="271"/>
      <c r="E2542" s="271"/>
      <c r="F2542" s="271"/>
      <c r="G2542" s="271"/>
      <c r="H2542" s="271"/>
      <c r="I2542" s="271"/>
      <c r="J2542" s="271"/>
    </row>
    <row r="2543" customFormat="false" ht="15.75" hidden="false" customHeight="false" outlineLevel="0" collapsed="false">
      <c r="A2543" s="272"/>
      <c r="B2543" s="273"/>
      <c r="C2543" s="273"/>
      <c r="D2543" s="273"/>
      <c r="E2543" s="273"/>
      <c r="F2543" s="273"/>
      <c r="G2543" s="273"/>
      <c r="H2543" s="273"/>
      <c r="I2543" s="273"/>
      <c r="J2543" s="274"/>
    </row>
    <row r="2544" customFormat="false" ht="38.25" hidden="false" customHeight="true" outlineLevel="0" collapsed="false">
      <c r="A2544" s="275" t="s">
        <v>2723</v>
      </c>
      <c r="B2544" s="276" t="s">
        <v>2176</v>
      </c>
      <c r="C2544" s="277" t="s">
        <v>203</v>
      </c>
      <c r="D2544" s="277" t="s">
        <v>2177</v>
      </c>
      <c r="E2544" s="277" t="s">
        <v>2806</v>
      </c>
      <c r="F2544" s="277"/>
      <c r="G2544" s="278" t="s">
        <v>168</v>
      </c>
      <c r="H2544" s="279" t="n">
        <v>1</v>
      </c>
      <c r="I2544" s="280" t="n">
        <v>12.03</v>
      </c>
      <c r="J2544" s="281" t="n">
        <v>12.03</v>
      </c>
    </row>
    <row r="2545" customFormat="false" ht="25.5" hidden="false" customHeight="true" outlineLevel="0" collapsed="false">
      <c r="A2545" s="282" t="s">
        <v>2769</v>
      </c>
      <c r="B2545" s="283" t="s">
        <v>2807</v>
      </c>
      <c r="C2545" s="284" t="s">
        <v>109</v>
      </c>
      <c r="D2545" s="284" t="s">
        <v>2808</v>
      </c>
      <c r="E2545" s="284" t="s">
        <v>2768</v>
      </c>
      <c r="F2545" s="284"/>
      <c r="G2545" s="285" t="s">
        <v>2798</v>
      </c>
      <c r="H2545" s="286" t="n">
        <v>0.11</v>
      </c>
      <c r="I2545" s="287" t="n">
        <v>16.28</v>
      </c>
      <c r="J2545" s="288" t="n">
        <v>1.79</v>
      </c>
    </row>
    <row r="2546" customFormat="false" ht="25.5" hidden="false" customHeight="true" outlineLevel="0" collapsed="false">
      <c r="A2546" s="282" t="s">
        <v>2769</v>
      </c>
      <c r="B2546" s="283" t="s">
        <v>2809</v>
      </c>
      <c r="C2546" s="284" t="s">
        <v>109</v>
      </c>
      <c r="D2546" s="284" t="s">
        <v>2810</v>
      </c>
      <c r="E2546" s="284" t="s">
        <v>2768</v>
      </c>
      <c r="F2546" s="284"/>
      <c r="G2546" s="285" t="s">
        <v>2798</v>
      </c>
      <c r="H2546" s="286" t="n">
        <v>0.11</v>
      </c>
      <c r="I2546" s="287" t="n">
        <v>20.59</v>
      </c>
      <c r="J2546" s="288" t="n">
        <v>2.26</v>
      </c>
    </row>
    <row r="2547" customFormat="false" ht="15" hidden="false" customHeight="true" outlineLevel="0" collapsed="false">
      <c r="A2547" s="259" t="s">
        <v>2725</v>
      </c>
      <c r="B2547" s="260" t="s">
        <v>3703</v>
      </c>
      <c r="C2547" s="261" t="s">
        <v>109</v>
      </c>
      <c r="D2547" s="261" t="s">
        <v>3704</v>
      </c>
      <c r="E2547" s="261" t="s">
        <v>2728</v>
      </c>
      <c r="F2547" s="261"/>
      <c r="G2547" s="262" t="s">
        <v>168</v>
      </c>
      <c r="H2547" s="263" t="n">
        <v>0.0168</v>
      </c>
      <c r="I2547" s="264" t="n">
        <v>50.04</v>
      </c>
      <c r="J2547" s="265" t="n">
        <v>0.84</v>
      </c>
    </row>
    <row r="2548" customFormat="false" ht="25.5" hidden="false" customHeight="true" outlineLevel="0" collapsed="false">
      <c r="A2548" s="259" t="s">
        <v>2725</v>
      </c>
      <c r="B2548" s="260" t="s">
        <v>3705</v>
      </c>
      <c r="C2548" s="261" t="s">
        <v>109</v>
      </c>
      <c r="D2548" s="261" t="s">
        <v>3706</v>
      </c>
      <c r="E2548" s="261" t="s">
        <v>2728</v>
      </c>
      <c r="F2548" s="261"/>
      <c r="G2548" s="262" t="s">
        <v>168</v>
      </c>
      <c r="H2548" s="263" t="n">
        <v>0.0255</v>
      </c>
      <c r="I2548" s="264" t="n">
        <v>43.46</v>
      </c>
      <c r="J2548" s="265" t="n">
        <v>1.1</v>
      </c>
    </row>
    <row r="2549" customFormat="false" ht="15" hidden="false" customHeight="true" outlineLevel="0" collapsed="false">
      <c r="A2549" s="259" t="s">
        <v>2725</v>
      </c>
      <c r="B2549" s="260" t="s">
        <v>3696</v>
      </c>
      <c r="C2549" s="261" t="s">
        <v>109</v>
      </c>
      <c r="D2549" s="261" t="s">
        <v>3697</v>
      </c>
      <c r="E2549" s="261" t="s">
        <v>2728</v>
      </c>
      <c r="F2549" s="261"/>
      <c r="G2549" s="262" t="s">
        <v>168</v>
      </c>
      <c r="H2549" s="263" t="n">
        <v>0.035</v>
      </c>
      <c r="I2549" s="264" t="n">
        <v>1.5</v>
      </c>
      <c r="J2549" s="265" t="n">
        <v>0.05</v>
      </c>
    </row>
    <row r="2550" customFormat="false" ht="25.5" hidden="false" customHeight="true" outlineLevel="0" collapsed="false">
      <c r="A2550" s="259" t="s">
        <v>2725</v>
      </c>
      <c r="B2550" s="260" t="s">
        <v>3801</v>
      </c>
      <c r="C2550" s="261" t="s">
        <v>109</v>
      </c>
      <c r="D2550" s="261" t="s">
        <v>3802</v>
      </c>
      <c r="E2550" s="261" t="s">
        <v>2728</v>
      </c>
      <c r="F2550" s="261"/>
      <c r="G2550" s="262" t="s">
        <v>168</v>
      </c>
      <c r="H2550" s="263" t="n">
        <v>1</v>
      </c>
      <c r="I2550" s="264" t="n">
        <v>5.99</v>
      </c>
      <c r="J2550" s="265" t="n">
        <v>5.99</v>
      </c>
    </row>
    <row r="2551" customFormat="false" ht="15" hidden="false" customHeight="false" outlineLevel="0" collapsed="false">
      <c r="A2551" s="266"/>
      <c r="B2551" s="267"/>
      <c r="C2551" s="267"/>
      <c r="D2551" s="267"/>
      <c r="E2551" s="267" t="s">
        <v>2748</v>
      </c>
      <c r="F2551" s="268" t="n">
        <v>2.76</v>
      </c>
      <c r="G2551" s="267" t="s">
        <v>2749</v>
      </c>
      <c r="H2551" s="268" t="n">
        <v>0</v>
      </c>
      <c r="I2551" s="267" t="s">
        <v>2750</v>
      </c>
      <c r="J2551" s="269" t="n">
        <v>2.76</v>
      </c>
    </row>
    <row r="2552" customFormat="false" ht="25.5" hidden="false" customHeight="true" outlineLevel="0" collapsed="false">
      <c r="A2552" s="266"/>
      <c r="B2552" s="267"/>
      <c r="C2552" s="267"/>
      <c r="D2552" s="267"/>
      <c r="E2552" s="267" t="s">
        <v>2751</v>
      </c>
      <c r="F2552" s="268" t="n">
        <v>3.23</v>
      </c>
      <c r="G2552" s="267"/>
      <c r="H2552" s="267" t="s">
        <v>2752</v>
      </c>
      <c r="I2552" s="267"/>
      <c r="J2552" s="269" t="n">
        <v>15.26</v>
      </c>
    </row>
    <row r="2553" customFormat="false" ht="15" hidden="false" customHeight="true" outlineLevel="0" collapsed="false">
      <c r="A2553" s="270" t="s">
        <v>2753</v>
      </c>
      <c r="B2553" s="270"/>
      <c r="C2553" s="270"/>
      <c r="D2553" s="270"/>
      <c r="E2553" s="270"/>
      <c r="F2553" s="270"/>
      <c r="G2553" s="270"/>
      <c r="H2553" s="270"/>
      <c r="I2553" s="270"/>
      <c r="J2553" s="270"/>
    </row>
    <row r="2554" customFormat="false" ht="15.75" hidden="false" customHeight="true" outlineLevel="0" collapsed="false">
      <c r="A2554" s="271" t="s">
        <v>3800</v>
      </c>
      <c r="B2554" s="271"/>
      <c r="C2554" s="271"/>
      <c r="D2554" s="271"/>
      <c r="E2554" s="271"/>
      <c r="F2554" s="271"/>
      <c r="G2554" s="271"/>
      <c r="H2554" s="271"/>
      <c r="I2554" s="271"/>
      <c r="J2554" s="271"/>
    </row>
    <row r="2555" customFormat="false" ht="15.75" hidden="false" customHeight="false" outlineLevel="0" collapsed="false">
      <c r="A2555" s="272"/>
      <c r="B2555" s="273"/>
      <c r="C2555" s="273"/>
      <c r="D2555" s="273"/>
      <c r="E2555" s="273"/>
      <c r="F2555" s="273"/>
      <c r="G2555" s="273"/>
      <c r="H2555" s="273"/>
      <c r="I2555" s="273"/>
      <c r="J2555" s="274"/>
    </row>
    <row r="2556" customFormat="false" ht="38.25" hidden="false" customHeight="true" outlineLevel="0" collapsed="false">
      <c r="A2556" s="275" t="s">
        <v>2723</v>
      </c>
      <c r="B2556" s="276" t="s">
        <v>2179</v>
      </c>
      <c r="C2556" s="277" t="s">
        <v>203</v>
      </c>
      <c r="D2556" s="277" t="s">
        <v>2180</v>
      </c>
      <c r="E2556" s="277" t="s">
        <v>2806</v>
      </c>
      <c r="F2556" s="277"/>
      <c r="G2556" s="278" t="s">
        <v>168</v>
      </c>
      <c r="H2556" s="279" t="n">
        <v>1</v>
      </c>
      <c r="I2556" s="280" t="n">
        <v>17</v>
      </c>
      <c r="J2556" s="281" t="n">
        <v>17</v>
      </c>
    </row>
    <row r="2557" customFormat="false" ht="25.5" hidden="false" customHeight="true" outlineLevel="0" collapsed="false">
      <c r="A2557" s="282" t="s">
        <v>2769</v>
      </c>
      <c r="B2557" s="283" t="s">
        <v>2807</v>
      </c>
      <c r="C2557" s="284" t="s">
        <v>109</v>
      </c>
      <c r="D2557" s="284" t="s">
        <v>2808</v>
      </c>
      <c r="E2557" s="284" t="s">
        <v>2768</v>
      </c>
      <c r="F2557" s="284"/>
      <c r="G2557" s="285" t="s">
        <v>2798</v>
      </c>
      <c r="H2557" s="286" t="n">
        <v>0.06</v>
      </c>
      <c r="I2557" s="287" t="n">
        <v>16.28</v>
      </c>
      <c r="J2557" s="288" t="n">
        <v>0.97</v>
      </c>
    </row>
    <row r="2558" customFormat="false" ht="25.5" hidden="false" customHeight="true" outlineLevel="0" collapsed="false">
      <c r="A2558" s="282" t="s">
        <v>2769</v>
      </c>
      <c r="B2558" s="283" t="s">
        <v>2809</v>
      </c>
      <c r="C2558" s="284" t="s">
        <v>109</v>
      </c>
      <c r="D2558" s="284" t="s">
        <v>2810</v>
      </c>
      <c r="E2558" s="284" t="s">
        <v>2768</v>
      </c>
      <c r="F2558" s="284"/>
      <c r="G2558" s="285" t="s">
        <v>2798</v>
      </c>
      <c r="H2558" s="286" t="n">
        <v>0.06</v>
      </c>
      <c r="I2558" s="287" t="n">
        <v>20.59</v>
      </c>
      <c r="J2558" s="288" t="n">
        <v>1.23</v>
      </c>
    </row>
    <row r="2559" customFormat="false" ht="15" hidden="false" customHeight="true" outlineLevel="0" collapsed="false">
      <c r="A2559" s="259" t="s">
        <v>2725</v>
      </c>
      <c r="B2559" s="260" t="s">
        <v>3703</v>
      </c>
      <c r="C2559" s="261" t="s">
        <v>109</v>
      </c>
      <c r="D2559" s="261" t="s">
        <v>3704</v>
      </c>
      <c r="E2559" s="261" t="s">
        <v>2728</v>
      </c>
      <c r="F2559" s="261"/>
      <c r="G2559" s="262" t="s">
        <v>168</v>
      </c>
      <c r="H2559" s="263" t="n">
        <v>0.0075</v>
      </c>
      <c r="I2559" s="264" t="n">
        <v>50.04</v>
      </c>
      <c r="J2559" s="265" t="n">
        <v>0.37</v>
      </c>
    </row>
    <row r="2560" customFormat="false" ht="25.5" hidden="false" customHeight="true" outlineLevel="0" collapsed="false">
      <c r="A2560" s="259" t="s">
        <v>2725</v>
      </c>
      <c r="B2560" s="260" t="s">
        <v>3705</v>
      </c>
      <c r="C2560" s="261" t="s">
        <v>109</v>
      </c>
      <c r="D2560" s="261" t="s">
        <v>3706</v>
      </c>
      <c r="E2560" s="261" t="s">
        <v>2728</v>
      </c>
      <c r="F2560" s="261"/>
      <c r="G2560" s="262" t="s">
        <v>168</v>
      </c>
      <c r="H2560" s="263" t="n">
        <v>0.01</v>
      </c>
      <c r="I2560" s="264" t="n">
        <v>43.46</v>
      </c>
      <c r="J2560" s="265" t="n">
        <v>0.43</v>
      </c>
    </row>
    <row r="2561" customFormat="false" ht="15" hidden="false" customHeight="true" outlineLevel="0" collapsed="false">
      <c r="A2561" s="259" t="s">
        <v>2725</v>
      </c>
      <c r="B2561" s="260" t="s">
        <v>3696</v>
      </c>
      <c r="C2561" s="261" t="s">
        <v>109</v>
      </c>
      <c r="D2561" s="261" t="s">
        <v>3697</v>
      </c>
      <c r="E2561" s="261" t="s">
        <v>2728</v>
      </c>
      <c r="F2561" s="261"/>
      <c r="G2561" s="262" t="s">
        <v>168</v>
      </c>
      <c r="H2561" s="263" t="n">
        <v>0.023</v>
      </c>
      <c r="I2561" s="264" t="n">
        <v>1.5</v>
      </c>
      <c r="J2561" s="265" t="n">
        <v>0.03</v>
      </c>
    </row>
    <row r="2562" customFormat="false" ht="25.5" hidden="false" customHeight="true" outlineLevel="0" collapsed="false">
      <c r="A2562" s="259" t="s">
        <v>2725</v>
      </c>
      <c r="B2562" s="260" t="s">
        <v>3803</v>
      </c>
      <c r="C2562" s="261" t="s">
        <v>109</v>
      </c>
      <c r="D2562" s="261" t="s">
        <v>3804</v>
      </c>
      <c r="E2562" s="261" t="s">
        <v>2728</v>
      </c>
      <c r="F2562" s="261"/>
      <c r="G2562" s="262" t="s">
        <v>168</v>
      </c>
      <c r="H2562" s="263" t="n">
        <v>1</v>
      </c>
      <c r="I2562" s="264" t="n">
        <v>13.97</v>
      </c>
      <c r="J2562" s="265" t="n">
        <v>13.97</v>
      </c>
    </row>
    <row r="2563" customFormat="false" ht="15" hidden="false" customHeight="false" outlineLevel="0" collapsed="false">
      <c r="A2563" s="266"/>
      <c r="B2563" s="267"/>
      <c r="C2563" s="267"/>
      <c r="D2563" s="267"/>
      <c r="E2563" s="267" t="s">
        <v>2748</v>
      </c>
      <c r="F2563" s="268" t="n">
        <v>1.5</v>
      </c>
      <c r="G2563" s="267" t="s">
        <v>2749</v>
      </c>
      <c r="H2563" s="268" t="n">
        <v>0</v>
      </c>
      <c r="I2563" s="267" t="s">
        <v>2750</v>
      </c>
      <c r="J2563" s="269" t="n">
        <v>1.5</v>
      </c>
    </row>
    <row r="2564" customFormat="false" ht="25.5" hidden="false" customHeight="true" outlineLevel="0" collapsed="false">
      <c r="A2564" s="266"/>
      <c r="B2564" s="267"/>
      <c r="C2564" s="267"/>
      <c r="D2564" s="267"/>
      <c r="E2564" s="267" t="s">
        <v>2751</v>
      </c>
      <c r="F2564" s="268" t="n">
        <v>4.56</v>
      </c>
      <c r="G2564" s="267"/>
      <c r="H2564" s="267" t="s">
        <v>2752</v>
      </c>
      <c r="I2564" s="267"/>
      <c r="J2564" s="269" t="n">
        <v>21.56</v>
      </c>
    </row>
    <row r="2565" customFormat="false" ht="15" hidden="false" customHeight="true" outlineLevel="0" collapsed="false">
      <c r="A2565" s="270" t="s">
        <v>2753</v>
      </c>
      <c r="B2565" s="270"/>
      <c r="C2565" s="270"/>
      <c r="D2565" s="270"/>
      <c r="E2565" s="270"/>
      <c r="F2565" s="270"/>
      <c r="G2565" s="270"/>
      <c r="H2565" s="270"/>
      <c r="I2565" s="270"/>
      <c r="J2565" s="270"/>
    </row>
    <row r="2566" customFormat="false" ht="15.75" hidden="false" customHeight="true" outlineLevel="0" collapsed="false">
      <c r="A2566" s="271" t="s">
        <v>3799</v>
      </c>
      <c r="B2566" s="271"/>
      <c r="C2566" s="271"/>
      <c r="D2566" s="271"/>
      <c r="E2566" s="271"/>
      <c r="F2566" s="271"/>
      <c r="G2566" s="271"/>
      <c r="H2566" s="271"/>
      <c r="I2566" s="271"/>
      <c r="J2566" s="271"/>
    </row>
    <row r="2567" customFormat="false" ht="15.75" hidden="false" customHeight="false" outlineLevel="0" collapsed="false">
      <c r="A2567" s="272"/>
      <c r="B2567" s="273"/>
      <c r="C2567" s="273"/>
      <c r="D2567" s="273"/>
      <c r="E2567" s="273"/>
      <c r="F2567" s="273"/>
      <c r="G2567" s="273"/>
      <c r="H2567" s="273"/>
      <c r="I2567" s="273"/>
      <c r="J2567" s="274"/>
    </row>
    <row r="2568" customFormat="false" ht="38.25" hidden="false" customHeight="true" outlineLevel="0" collapsed="false">
      <c r="A2568" s="275" t="s">
        <v>2723</v>
      </c>
      <c r="B2568" s="276" t="s">
        <v>2182</v>
      </c>
      <c r="C2568" s="277" t="s">
        <v>203</v>
      </c>
      <c r="D2568" s="277" t="s">
        <v>2183</v>
      </c>
      <c r="E2568" s="277" t="s">
        <v>2806</v>
      </c>
      <c r="F2568" s="277"/>
      <c r="G2568" s="278" t="s">
        <v>168</v>
      </c>
      <c r="H2568" s="279" t="n">
        <v>1</v>
      </c>
      <c r="I2568" s="280" t="n">
        <v>47.38</v>
      </c>
      <c r="J2568" s="281" t="n">
        <v>47.38</v>
      </c>
    </row>
    <row r="2569" customFormat="false" ht="25.5" hidden="false" customHeight="true" outlineLevel="0" collapsed="false">
      <c r="A2569" s="282" t="s">
        <v>2769</v>
      </c>
      <c r="B2569" s="283" t="s">
        <v>2807</v>
      </c>
      <c r="C2569" s="284" t="s">
        <v>109</v>
      </c>
      <c r="D2569" s="284" t="s">
        <v>2808</v>
      </c>
      <c r="E2569" s="284" t="s">
        <v>2768</v>
      </c>
      <c r="F2569" s="284"/>
      <c r="G2569" s="285" t="s">
        <v>2798</v>
      </c>
      <c r="H2569" s="286" t="n">
        <v>0.13</v>
      </c>
      <c r="I2569" s="287" t="n">
        <v>16.28</v>
      </c>
      <c r="J2569" s="288" t="n">
        <v>2.11</v>
      </c>
    </row>
    <row r="2570" customFormat="false" ht="25.5" hidden="false" customHeight="true" outlineLevel="0" collapsed="false">
      <c r="A2570" s="282" t="s">
        <v>2769</v>
      </c>
      <c r="B2570" s="283" t="s">
        <v>2809</v>
      </c>
      <c r="C2570" s="284" t="s">
        <v>109</v>
      </c>
      <c r="D2570" s="284" t="s">
        <v>2810</v>
      </c>
      <c r="E2570" s="284" t="s">
        <v>2768</v>
      </c>
      <c r="F2570" s="284"/>
      <c r="G2570" s="285" t="s">
        <v>2798</v>
      </c>
      <c r="H2570" s="286" t="n">
        <v>0.13</v>
      </c>
      <c r="I2570" s="287" t="n">
        <v>20.59</v>
      </c>
      <c r="J2570" s="288" t="n">
        <v>2.67</v>
      </c>
    </row>
    <row r="2571" customFormat="false" ht="15" hidden="false" customHeight="true" outlineLevel="0" collapsed="false">
      <c r="A2571" s="259" t="s">
        <v>2725</v>
      </c>
      <c r="B2571" s="260" t="s">
        <v>3703</v>
      </c>
      <c r="C2571" s="261" t="s">
        <v>109</v>
      </c>
      <c r="D2571" s="261" t="s">
        <v>3704</v>
      </c>
      <c r="E2571" s="261" t="s">
        <v>2728</v>
      </c>
      <c r="F2571" s="261"/>
      <c r="G2571" s="262" t="s">
        <v>168</v>
      </c>
      <c r="H2571" s="263" t="n">
        <v>0.0188</v>
      </c>
      <c r="I2571" s="264" t="n">
        <v>50.04</v>
      </c>
      <c r="J2571" s="265" t="n">
        <v>0.94</v>
      </c>
    </row>
    <row r="2572" customFormat="false" ht="25.5" hidden="false" customHeight="true" outlineLevel="0" collapsed="false">
      <c r="A2572" s="259" t="s">
        <v>2725</v>
      </c>
      <c r="B2572" s="260" t="s">
        <v>3705</v>
      </c>
      <c r="C2572" s="261" t="s">
        <v>109</v>
      </c>
      <c r="D2572" s="261" t="s">
        <v>3706</v>
      </c>
      <c r="E2572" s="261" t="s">
        <v>2728</v>
      </c>
      <c r="F2572" s="261"/>
      <c r="G2572" s="262" t="s">
        <v>168</v>
      </c>
      <c r="H2572" s="263" t="n">
        <v>0.0285</v>
      </c>
      <c r="I2572" s="264" t="n">
        <v>43.46</v>
      </c>
      <c r="J2572" s="265" t="n">
        <v>1.23</v>
      </c>
    </row>
    <row r="2573" customFormat="false" ht="15" hidden="false" customHeight="true" outlineLevel="0" collapsed="false">
      <c r="A2573" s="259" t="s">
        <v>2725</v>
      </c>
      <c r="B2573" s="260" t="s">
        <v>3696</v>
      </c>
      <c r="C2573" s="261" t="s">
        <v>109</v>
      </c>
      <c r="D2573" s="261" t="s">
        <v>3697</v>
      </c>
      <c r="E2573" s="261" t="s">
        <v>2728</v>
      </c>
      <c r="F2573" s="261"/>
      <c r="G2573" s="262" t="s">
        <v>168</v>
      </c>
      <c r="H2573" s="263" t="n">
        <v>0.038</v>
      </c>
      <c r="I2573" s="264" t="n">
        <v>1.5</v>
      </c>
      <c r="J2573" s="265" t="n">
        <v>0.05</v>
      </c>
    </row>
    <row r="2574" customFormat="false" ht="25.5" hidden="false" customHeight="true" outlineLevel="0" collapsed="false">
      <c r="A2574" s="259" t="s">
        <v>2725</v>
      </c>
      <c r="B2574" s="260" t="s">
        <v>3805</v>
      </c>
      <c r="C2574" s="261" t="s">
        <v>109</v>
      </c>
      <c r="D2574" s="261" t="s">
        <v>3806</v>
      </c>
      <c r="E2574" s="261" t="s">
        <v>2728</v>
      </c>
      <c r="F2574" s="261"/>
      <c r="G2574" s="262" t="s">
        <v>168</v>
      </c>
      <c r="H2574" s="263" t="n">
        <v>1</v>
      </c>
      <c r="I2574" s="264" t="n">
        <v>40.38</v>
      </c>
      <c r="J2574" s="265" t="n">
        <v>40.38</v>
      </c>
    </row>
    <row r="2575" customFormat="false" ht="15" hidden="false" customHeight="false" outlineLevel="0" collapsed="false">
      <c r="A2575" s="266"/>
      <c r="B2575" s="267"/>
      <c r="C2575" s="267"/>
      <c r="D2575" s="267"/>
      <c r="E2575" s="267" t="s">
        <v>2748</v>
      </c>
      <c r="F2575" s="268" t="n">
        <v>3.26</v>
      </c>
      <c r="G2575" s="267" t="s">
        <v>2749</v>
      </c>
      <c r="H2575" s="268" t="n">
        <v>0</v>
      </c>
      <c r="I2575" s="267" t="s">
        <v>2750</v>
      </c>
      <c r="J2575" s="269" t="n">
        <v>3.26</v>
      </c>
    </row>
    <row r="2576" customFormat="false" ht="25.5" hidden="false" customHeight="true" outlineLevel="0" collapsed="false">
      <c r="A2576" s="266"/>
      <c r="B2576" s="267"/>
      <c r="C2576" s="267"/>
      <c r="D2576" s="267"/>
      <c r="E2576" s="267" t="s">
        <v>2751</v>
      </c>
      <c r="F2576" s="268" t="n">
        <v>12.72</v>
      </c>
      <c r="G2576" s="267"/>
      <c r="H2576" s="267" t="s">
        <v>2752</v>
      </c>
      <c r="I2576" s="267"/>
      <c r="J2576" s="269" t="n">
        <v>60.1</v>
      </c>
    </row>
    <row r="2577" customFormat="false" ht="15" hidden="false" customHeight="true" outlineLevel="0" collapsed="false">
      <c r="A2577" s="270" t="s">
        <v>2753</v>
      </c>
      <c r="B2577" s="270"/>
      <c r="C2577" s="270"/>
      <c r="D2577" s="270"/>
      <c r="E2577" s="270"/>
      <c r="F2577" s="270"/>
      <c r="G2577" s="270"/>
      <c r="H2577" s="270"/>
      <c r="I2577" s="270"/>
      <c r="J2577" s="270"/>
    </row>
    <row r="2578" customFormat="false" ht="15.75" hidden="false" customHeight="true" outlineLevel="0" collapsed="false">
      <c r="A2578" s="271" t="s">
        <v>3800</v>
      </c>
      <c r="B2578" s="271"/>
      <c r="C2578" s="271"/>
      <c r="D2578" s="271"/>
      <c r="E2578" s="271"/>
      <c r="F2578" s="271"/>
      <c r="G2578" s="271"/>
      <c r="H2578" s="271"/>
      <c r="I2578" s="271"/>
      <c r="J2578" s="271"/>
    </row>
    <row r="2579" customFormat="false" ht="15.75" hidden="false" customHeight="false" outlineLevel="0" collapsed="false">
      <c r="A2579" s="272"/>
      <c r="B2579" s="273"/>
      <c r="C2579" s="273"/>
      <c r="D2579" s="273"/>
      <c r="E2579" s="273"/>
      <c r="F2579" s="273"/>
      <c r="G2579" s="273"/>
      <c r="H2579" s="273"/>
      <c r="I2579" s="273"/>
      <c r="J2579" s="274"/>
    </row>
    <row r="2580" customFormat="false" ht="38.25" hidden="false" customHeight="true" outlineLevel="0" collapsed="false">
      <c r="A2580" s="275" t="s">
        <v>2723</v>
      </c>
      <c r="B2580" s="276" t="s">
        <v>2185</v>
      </c>
      <c r="C2580" s="277" t="s">
        <v>203</v>
      </c>
      <c r="D2580" s="277" t="s">
        <v>2186</v>
      </c>
      <c r="E2580" s="277" t="s">
        <v>2806</v>
      </c>
      <c r="F2580" s="277"/>
      <c r="G2580" s="278" t="s">
        <v>168</v>
      </c>
      <c r="H2580" s="279" t="n">
        <v>1</v>
      </c>
      <c r="I2580" s="280" t="n">
        <v>40.28</v>
      </c>
      <c r="J2580" s="281" t="n">
        <v>40.28</v>
      </c>
    </row>
    <row r="2581" customFormat="false" ht="25.5" hidden="false" customHeight="true" outlineLevel="0" collapsed="false">
      <c r="A2581" s="282" t="s">
        <v>2769</v>
      </c>
      <c r="B2581" s="283" t="s">
        <v>2807</v>
      </c>
      <c r="C2581" s="284" t="s">
        <v>109</v>
      </c>
      <c r="D2581" s="284" t="s">
        <v>2808</v>
      </c>
      <c r="E2581" s="284" t="s">
        <v>2768</v>
      </c>
      <c r="F2581" s="284"/>
      <c r="G2581" s="285" t="s">
        <v>2798</v>
      </c>
      <c r="H2581" s="286" t="n">
        <v>0.13</v>
      </c>
      <c r="I2581" s="287" t="n">
        <v>16.28</v>
      </c>
      <c r="J2581" s="288" t="n">
        <v>2.11</v>
      </c>
    </row>
    <row r="2582" customFormat="false" ht="25.5" hidden="false" customHeight="true" outlineLevel="0" collapsed="false">
      <c r="A2582" s="282" t="s">
        <v>2769</v>
      </c>
      <c r="B2582" s="283" t="s">
        <v>2809</v>
      </c>
      <c r="C2582" s="284" t="s">
        <v>109</v>
      </c>
      <c r="D2582" s="284" t="s">
        <v>2810</v>
      </c>
      <c r="E2582" s="284" t="s">
        <v>2768</v>
      </c>
      <c r="F2582" s="284"/>
      <c r="G2582" s="285" t="s">
        <v>2798</v>
      </c>
      <c r="H2582" s="286" t="n">
        <v>0.13</v>
      </c>
      <c r="I2582" s="287" t="n">
        <v>20.59</v>
      </c>
      <c r="J2582" s="288" t="n">
        <v>2.67</v>
      </c>
    </row>
    <row r="2583" customFormat="false" ht="15" hidden="false" customHeight="true" outlineLevel="0" collapsed="false">
      <c r="A2583" s="259" t="s">
        <v>2725</v>
      </c>
      <c r="B2583" s="260" t="s">
        <v>3703</v>
      </c>
      <c r="C2583" s="261" t="s">
        <v>109</v>
      </c>
      <c r="D2583" s="261" t="s">
        <v>3704</v>
      </c>
      <c r="E2583" s="261" t="s">
        <v>2728</v>
      </c>
      <c r="F2583" s="261"/>
      <c r="G2583" s="262" t="s">
        <v>168</v>
      </c>
      <c r="H2583" s="263" t="n">
        <v>0.0188</v>
      </c>
      <c r="I2583" s="264" t="n">
        <v>50.04</v>
      </c>
      <c r="J2583" s="265" t="n">
        <v>0.94</v>
      </c>
    </row>
    <row r="2584" customFormat="false" ht="25.5" hidden="false" customHeight="true" outlineLevel="0" collapsed="false">
      <c r="A2584" s="259" t="s">
        <v>2725</v>
      </c>
      <c r="B2584" s="260" t="s">
        <v>3705</v>
      </c>
      <c r="C2584" s="261" t="s">
        <v>109</v>
      </c>
      <c r="D2584" s="261" t="s">
        <v>3706</v>
      </c>
      <c r="E2584" s="261" t="s">
        <v>2728</v>
      </c>
      <c r="F2584" s="261"/>
      <c r="G2584" s="262" t="s">
        <v>168</v>
      </c>
      <c r="H2584" s="263" t="n">
        <v>0.0285</v>
      </c>
      <c r="I2584" s="264" t="n">
        <v>43.46</v>
      </c>
      <c r="J2584" s="265" t="n">
        <v>1.23</v>
      </c>
    </row>
    <row r="2585" customFormat="false" ht="15" hidden="false" customHeight="true" outlineLevel="0" collapsed="false">
      <c r="A2585" s="259" t="s">
        <v>2725</v>
      </c>
      <c r="B2585" s="260" t="s">
        <v>3696</v>
      </c>
      <c r="C2585" s="261" t="s">
        <v>109</v>
      </c>
      <c r="D2585" s="261" t="s">
        <v>3697</v>
      </c>
      <c r="E2585" s="261" t="s">
        <v>2728</v>
      </c>
      <c r="F2585" s="261"/>
      <c r="G2585" s="262" t="s">
        <v>168</v>
      </c>
      <c r="H2585" s="263" t="n">
        <v>0.038</v>
      </c>
      <c r="I2585" s="264" t="n">
        <v>1.5</v>
      </c>
      <c r="J2585" s="265" t="n">
        <v>0.05</v>
      </c>
    </row>
    <row r="2586" customFormat="false" ht="25.5" hidden="false" customHeight="true" outlineLevel="0" collapsed="false">
      <c r="A2586" s="259" t="s">
        <v>2725</v>
      </c>
      <c r="B2586" s="260" t="s">
        <v>3807</v>
      </c>
      <c r="C2586" s="261" t="s">
        <v>109</v>
      </c>
      <c r="D2586" s="261" t="s">
        <v>3808</v>
      </c>
      <c r="E2586" s="261" t="s">
        <v>2728</v>
      </c>
      <c r="F2586" s="261"/>
      <c r="G2586" s="262" t="s">
        <v>168</v>
      </c>
      <c r="H2586" s="263" t="n">
        <v>1</v>
      </c>
      <c r="I2586" s="264" t="n">
        <v>33.28</v>
      </c>
      <c r="J2586" s="265" t="n">
        <v>33.28</v>
      </c>
    </row>
    <row r="2587" customFormat="false" ht="15" hidden="false" customHeight="false" outlineLevel="0" collapsed="false">
      <c r="A2587" s="266"/>
      <c r="B2587" s="267"/>
      <c r="C2587" s="267"/>
      <c r="D2587" s="267"/>
      <c r="E2587" s="267" t="s">
        <v>2748</v>
      </c>
      <c r="F2587" s="268" t="n">
        <v>3.26</v>
      </c>
      <c r="G2587" s="267" t="s">
        <v>2749</v>
      </c>
      <c r="H2587" s="268" t="n">
        <v>0</v>
      </c>
      <c r="I2587" s="267" t="s">
        <v>2750</v>
      </c>
      <c r="J2587" s="269" t="n">
        <v>3.26</v>
      </c>
    </row>
    <row r="2588" customFormat="false" ht="25.5" hidden="false" customHeight="true" outlineLevel="0" collapsed="false">
      <c r="A2588" s="266"/>
      <c r="B2588" s="267"/>
      <c r="C2588" s="267"/>
      <c r="D2588" s="267"/>
      <c r="E2588" s="267" t="s">
        <v>2751</v>
      </c>
      <c r="F2588" s="268" t="n">
        <v>10.81</v>
      </c>
      <c r="G2588" s="267"/>
      <c r="H2588" s="267" t="s">
        <v>2752</v>
      </c>
      <c r="I2588" s="267"/>
      <c r="J2588" s="269" t="n">
        <v>51.09</v>
      </c>
    </row>
    <row r="2589" customFormat="false" ht="15" hidden="false" customHeight="true" outlineLevel="0" collapsed="false">
      <c r="A2589" s="270" t="s">
        <v>2753</v>
      </c>
      <c r="B2589" s="270"/>
      <c r="C2589" s="270"/>
      <c r="D2589" s="270"/>
      <c r="E2589" s="270"/>
      <c r="F2589" s="270"/>
      <c r="G2589" s="270"/>
      <c r="H2589" s="270"/>
      <c r="I2589" s="270"/>
      <c r="J2589" s="270"/>
    </row>
    <row r="2590" customFormat="false" ht="15.75" hidden="false" customHeight="true" outlineLevel="0" collapsed="false">
      <c r="A2590" s="271" t="s">
        <v>3800</v>
      </c>
      <c r="B2590" s="271"/>
      <c r="C2590" s="271"/>
      <c r="D2590" s="271"/>
      <c r="E2590" s="271"/>
      <c r="F2590" s="271"/>
      <c r="G2590" s="271"/>
      <c r="H2590" s="271"/>
      <c r="I2590" s="271"/>
      <c r="J2590" s="271"/>
    </row>
    <row r="2591" customFormat="false" ht="15.75" hidden="false" customHeight="false" outlineLevel="0" collapsed="false">
      <c r="A2591" s="272"/>
      <c r="B2591" s="273"/>
      <c r="C2591" s="273"/>
      <c r="D2591" s="273"/>
      <c r="E2591" s="273"/>
      <c r="F2591" s="273"/>
      <c r="G2591" s="273"/>
      <c r="H2591" s="273"/>
      <c r="I2591" s="273"/>
      <c r="J2591" s="274"/>
    </row>
    <row r="2592" customFormat="false" ht="38.25" hidden="false" customHeight="true" outlineLevel="0" collapsed="false">
      <c r="A2592" s="275" t="s">
        <v>2723</v>
      </c>
      <c r="B2592" s="276" t="s">
        <v>2188</v>
      </c>
      <c r="C2592" s="277" t="s">
        <v>203</v>
      </c>
      <c r="D2592" s="277" t="s">
        <v>2189</v>
      </c>
      <c r="E2592" s="277" t="s">
        <v>2806</v>
      </c>
      <c r="F2592" s="277"/>
      <c r="G2592" s="278" t="s">
        <v>168</v>
      </c>
      <c r="H2592" s="279" t="n">
        <v>1</v>
      </c>
      <c r="I2592" s="280" t="n">
        <v>5.4</v>
      </c>
      <c r="J2592" s="281" t="n">
        <v>5.4</v>
      </c>
    </row>
    <row r="2593" customFormat="false" ht="25.5" hidden="false" customHeight="true" outlineLevel="0" collapsed="false">
      <c r="A2593" s="282" t="s">
        <v>2769</v>
      </c>
      <c r="B2593" s="283" t="s">
        <v>2807</v>
      </c>
      <c r="C2593" s="284" t="s">
        <v>109</v>
      </c>
      <c r="D2593" s="284" t="s">
        <v>2808</v>
      </c>
      <c r="E2593" s="284" t="s">
        <v>2768</v>
      </c>
      <c r="F2593" s="284"/>
      <c r="G2593" s="285" t="s">
        <v>2798</v>
      </c>
      <c r="H2593" s="286" t="n">
        <v>0.05</v>
      </c>
      <c r="I2593" s="287" t="n">
        <v>16.28</v>
      </c>
      <c r="J2593" s="288" t="n">
        <v>0.81</v>
      </c>
    </row>
    <row r="2594" customFormat="false" ht="25.5" hidden="false" customHeight="true" outlineLevel="0" collapsed="false">
      <c r="A2594" s="282" t="s">
        <v>2769</v>
      </c>
      <c r="B2594" s="283" t="s">
        <v>2809</v>
      </c>
      <c r="C2594" s="284" t="s">
        <v>109</v>
      </c>
      <c r="D2594" s="284" t="s">
        <v>2810</v>
      </c>
      <c r="E2594" s="284" t="s">
        <v>2768</v>
      </c>
      <c r="F2594" s="284"/>
      <c r="G2594" s="285" t="s">
        <v>2798</v>
      </c>
      <c r="H2594" s="286" t="n">
        <v>0.05</v>
      </c>
      <c r="I2594" s="287" t="n">
        <v>20.59</v>
      </c>
      <c r="J2594" s="288" t="n">
        <v>1.02</v>
      </c>
    </row>
    <row r="2595" customFormat="false" ht="15" hidden="false" customHeight="true" outlineLevel="0" collapsed="false">
      <c r="A2595" s="259" t="s">
        <v>2725</v>
      </c>
      <c r="B2595" s="260" t="s">
        <v>3703</v>
      </c>
      <c r="C2595" s="261" t="s">
        <v>109</v>
      </c>
      <c r="D2595" s="261" t="s">
        <v>3704</v>
      </c>
      <c r="E2595" s="261" t="s">
        <v>2728</v>
      </c>
      <c r="F2595" s="261"/>
      <c r="G2595" s="262" t="s">
        <v>168</v>
      </c>
      <c r="H2595" s="263" t="n">
        <v>0.0073</v>
      </c>
      <c r="I2595" s="264" t="n">
        <v>50.04</v>
      </c>
      <c r="J2595" s="265" t="n">
        <v>0.36</v>
      </c>
    </row>
    <row r="2596" customFormat="false" ht="25.5" hidden="false" customHeight="true" outlineLevel="0" collapsed="false">
      <c r="A2596" s="259" t="s">
        <v>2725</v>
      </c>
      <c r="B2596" s="260" t="s">
        <v>3705</v>
      </c>
      <c r="C2596" s="261" t="s">
        <v>109</v>
      </c>
      <c r="D2596" s="261" t="s">
        <v>3706</v>
      </c>
      <c r="E2596" s="261" t="s">
        <v>2728</v>
      </c>
      <c r="F2596" s="261"/>
      <c r="G2596" s="262" t="s">
        <v>168</v>
      </c>
      <c r="H2596" s="263" t="n">
        <v>0.009</v>
      </c>
      <c r="I2596" s="264" t="n">
        <v>43.46</v>
      </c>
      <c r="J2596" s="265" t="n">
        <v>0.39</v>
      </c>
    </row>
    <row r="2597" customFormat="false" ht="15" hidden="false" customHeight="true" outlineLevel="0" collapsed="false">
      <c r="A2597" s="259" t="s">
        <v>2725</v>
      </c>
      <c r="B2597" s="260" t="s">
        <v>3696</v>
      </c>
      <c r="C2597" s="261" t="s">
        <v>109</v>
      </c>
      <c r="D2597" s="261" t="s">
        <v>3697</v>
      </c>
      <c r="E2597" s="261" t="s">
        <v>2728</v>
      </c>
      <c r="F2597" s="261"/>
      <c r="G2597" s="262" t="s">
        <v>168</v>
      </c>
      <c r="H2597" s="263" t="n">
        <v>0.022</v>
      </c>
      <c r="I2597" s="264" t="n">
        <v>1.5</v>
      </c>
      <c r="J2597" s="265" t="n">
        <v>0.03</v>
      </c>
    </row>
    <row r="2598" customFormat="false" ht="25.5" hidden="false" customHeight="true" outlineLevel="0" collapsed="false">
      <c r="A2598" s="259" t="s">
        <v>2725</v>
      </c>
      <c r="B2598" s="260" t="s">
        <v>3809</v>
      </c>
      <c r="C2598" s="261" t="s">
        <v>109</v>
      </c>
      <c r="D2598" s="261" t="s">
        <v>3810</v>
      </c>
      <c r="E2598" s="261" t="s">
        <v>2728</v>
      </c>
      <c r="F2598" s="261"/>
      <c r="G2598" s="262" t="s">
        <v>168</v>
      </c>
      <c r="H2598" s="263" t="n">
        <v>1</v>
      </c>
      <c r="I2598" s="264" t="n">
        <v>2.79</v>
      </c>
      <c r="J2598" s="265" t="n">
        <v>2.79</v>
      </c>
    </row>
    <row r="2599" customFormat="false" ht="15" hidden="false" customHeight="false" outlineLevel="0" collapsed="false">
      <c r="A2599" s="266"/>
      <c r="B2599" s="267"/>
      <c r="C2599" s="267"/>
      <c r="D2599" s="267"/>
      <c r="E2599" s="267" t="s">
        <v>2748</v>
      </c>
      <c r="F2599" s="268" t="n">
        <v>1.25</v>
      </c>
      <c r="G2599" s="267" t="s">
        <v>2749</v>
      </c>
      <c r="H2599" s="268" t="n">
        <v>0</v>
      </c>
      <c r="I2599" s="267" t="s">
        <v>2750</v>
      </c>
      <c r="J2599" s="269" t="n">
        <v>1.25</v>
      </c>
    </row>
    <row r="2600" customFormat="false" ht="25.5" hidden="false" customHeight="true" outlineLevel="0" collapsed="false">
      <c r="A2600" s="266"/>
      <c r="B2600" s="267"/>
      <c r="C2600" s="267"/>
      <c r="D2600" s="267"/>
      <c r="E2600" s="267" t="s">
        <v>2751</v>
      </c>
      <c r="F2600" s="268" t="n">
        <v>1.45</v>
      </c>
      <c r="G2600" s="267"/>
      <c r="H2600" s="267" t="s">
        <v>2752</v>
      </c>
      <c r="I2600" s="267"/>
      <c r="J2600" s="269" t="n">
        <v>6.85</v>
      </c>
    </row>
    <row r="2601" customFormat="false" ht="15" hidden="false" customHeight="true" outlineLevel="0" collapsed="false">
      <c r="A2601" s="270" t="s">
        <v>2753</v>
      </c>
      <c r="B2601" s="270"/>
      <c r="C2601" s="270"/>
      <c r="D2601" s="270"/>
      <c r="E2601" s="270"/>
      <c r="F2601" s="270"/>
      <c r="G2601" s="270"/>
      <c r="H2601" s="270"/>
      <c r="I2601" s="270"/>
      <c r="J2601" s="270"/>
    </row>
    <row r="2602" customFormat="false" ht="15.75" hidden="false" customHeight="true" outlineLevel="0" collapsed="false">
      <c r="A2602" s="271" t="s">
        <v>3799</v>
      </c>
      <c r="B2602" s="271"/>
      <c r="C2602" s="271"/>
      <c r="D2602" s="271"/>
      <c r="E2602" s="271"/>
      <c r="F2602" s="271"/>
      <c r="G2602" s="271"/>
      <c r="H2602" s="271"/>
      <c r="I2602" s="271"/>
      <c r="J2602" s="271"/>
    </row>
    <row r="2603" customFormat="false" ht="15.75" hidden="false" customHeight="false" outlineLevel="0" collapsed="false">
      <c r="A2603" s="272"/>
      <c r="B2603" s="273"/>
      <c r="C2603" s="273"/>
      <c r="D2603" s="273"/>
      <c r="E2603" s="273"/>
      <c r="F2603" s="273"/>
      <c r="G2603" s="273"/>
      <c r="H2603" s="273"/>
      <c r="I2603" s="273"/>
      <c r="J2603" s="274"/>
    </row>
    <row r="2604" customFormat="false" ht="38.25" hidden="false" customHeight="true" outlineLevel="0" collapsed="false">
      <c r="A2604" s="275" t="s">
        <v>2723</v>
      </c>
      <c r="B2604" s="276" t="s">
        <v>2191</v>
      </c>
      <c r="C2604" s="277" t="s">
        <v>203</v>
      </c>
      <c r="D2604" s="277" t="s">
        <v>2192</v>
      </c>
      <c r="E2604" s="277" t="s">
        <v>2806</v>
      </c>
      <c r="F2604" s="277"/>
      <c r="G2604" s="278" t="s">
        <v>168</v>
      </c>
      <c r="H2604" s="279" t="n">
        <v>1</v>
      </c>
      <c r="I2604" s="280" t="n">
        <v>14.26</v>
      </c>
      <c r="J2604" s="281" t="n">
        <v>14.26</v>
      </c>
    </row>
    <row r="2605" customFormat="false" ht="25.5" hidden="false" customHeight="true" outlineLevel="0" collapsed="false">
      <c r="A2605" s="282" t="s">
        <v>2769</v>
      </c>
      <c r="B2605" s="283" t="s">
        <v>2807</v>
      </c>
      <c r="C2605" s="284" t="s">
        <v>109</v>
      </c>
      <c r="D2605" s="284" t="s">
        <v>2808</v>
      </c>
      <c r="E2605" s="284" t="s">
        <v>2768</v>
      </c>
      <c r="F2605" s="284"/>
      <c r="G2605" s="285" t="s">
        <v>2798</v>
      </c>
      <c r="H2605" s="286" t="n">
        <v>0.06</v>
      </c>
      <c r="I2605" s="287" t="n">
        <v>16.28</v>
      </c>
      <c r="J2605" s="288" t="n">
        <v>0.97</v>
      </c>
    </row>
    <row r="2606" customFormat="false" ht="25.5" hidden="false" customHeight="true" outlineLevel="0" collapsed="false">
      <c r="A2606" s="282" t="s">
        <v>2769</v>
      </c>
      <c r="B2606" s="283" t="s">
        <v>2809</v>
      </c>
      <c r="C2606" s="284" t="s">
        <v>109</v>
      </c>
      <c r="D2606" s="284" t="s">
        <v>2810</v>
      </c>
      <c r="E2606" s="284" t="s">
        <v>2768</v>
      </c>
      <c r="F2606" s="284"/>
      <c r="G2606" s="285" t="s">
        <v>2798</v>
      </c>
      <c r="H2606" s="286" t="n">
        <v>0.06</v>
      </c>
      <c r="I2606" s="287" t="n">
        <v>20.59</v>
      </c>
      <c r="J2606" s="288" t="n">
        <v>1.23</v>
      </c>
    </row>
    <row r="2607" customFormat="false" ht="15" hidden="false" customHeight="true" outlineLevel="0" collapsed="false">
      <c r="A2607" s="259" t="s">
        <v>2725</v>
      </c>
      <c r="B2607" s="260" t="s">
        <v>3703</v>
      </c>
      <c r="C2607" s="261" t="s">
        <v>109</v>
      </c>
      <c r="D2607" s="261" t="s">
        <v>3704</v>
      </c>
      <c r="E2607" s="261" t="s">
        <v>2728</v>
      </c>
      <c r="F2607" s="261"/>
      <c r="G2607" s="262" t="s">
        <v>168</v>
      </c>
      <c r="H2607" s="263" t="n">
        <v>0.0075</v>
      </c>
      <c r="I2607" s="264" t="n">
        <v>50.04</v>
      </c>
      <c r="J2607" s="265" t="n">
        <v>0.37</v>
      </c>
    </row>
    <row r="2608" customFormat="false" ht="25.5" hidden="false" customHeight="true" outlineLevel="0" collapsed="false">
      <c r="A2608" s="259" t="s">
        <v>2725</v>
      </c>
      <c r="B2608" s="260" t="s">
        <v>3705</v>
      </c>
      <c r="C2608" s="261" t="s">
        <v>109</v>
      </c>
      <c r="D2608" s="261" t="s">
        <v>3706</v>
      </c>
      <c r="E2608" s="261" t="s">
        <v>2728</v>
      </c>
      <c r="F2608" s="261"/>
      <c r="G2608" s="262" t="s">
        <v>168</v>
      </c>
      <c r="H2608" s="263" t="n">
        <v>0.01</v>
      </c>
      <c r="I2608" s="264" t="n">
        <v>43.46</v>
      </c>
      <c r="J2608" s="265" t="n">
        <v>0.43</v>
      </c>
    </row>
    <row r="2609" customFormat="false" ht="15" hidden="false" customHeight="true" outlineLevel="0" collapsed="false">
      <c r="A2609" s="259" t="s">
        <v>2725</v>
      </c>
      <c r="B2609" s="260" t="s">
        <v>3696</v>
      </c>
      <c r="C2609" s="261" t="s">
        <v>109</v>
      </c>
      <c r="D2609" s="261" t="s">
        <v>3697</v>
      </c>
      <c r="E2609" s="261" t="s">
        <v>2728</v>
      </c>
      <c r="F2609" s="261"/>
      <c r="G2609" s="262" t="s">
        <v>168</v>
      </c>
      <c r="H2609" s="263" t="n">
        <v>0.023</v>
      </c>
      <c r="I2609" s="264" t="n">
        <v>1.5</v>
      </c>
      <c r="J2609" s="265" t="n">
        <v>0.03</v>
      </c>
    </row>
    <row r="2610" customFormat="false" ht="25.5" hidden="false" customHeight="true" outlineLevel="0" collapsed="false">
      <c r="A2610" s="259" t="s">
        <v>2725</v>
      </c>
      <c r="B2610" s="260" t="s">
        <v>3811</v>
      </c>
      <c r="C2610" s="261" t="s">
        <v>109</v>
      </c>
      <c r="D2610" s="261" t="s">
        <v>3812</v>
      </c>
      <c r="E2610" s="261" t="s">
        <v>2728</v>
      </c>
      <c r="F2610" s="261"/>
      <c r="G2610" s="262" t="s">
        <v>168</v>
      </c>
      <c r="H2610" s="263" t="n">
        <v>1</v>
      </c>
      <c r="I2610" s="264" t="n">
        <v>11.23</v>
      </c>
      <c r="J2610" s="265" t="n">
        <v>11.23</v>
      </c>
    </row>
    <row r="2611" customFormat="false" ht="15" hidden="false" customHeight="false" outlineLevel="0" collapsed="false">
      <c r="A2611" s="266"/>
      <c r="B2611" s="267"/>
      <c r="C2611" s="267"/>
      <c r="D2611" s="267"/>
      <c r="E2611" s="267" t="s">
        <v>2748</v>
      </c>
      <c r="F2611" s="268" t="n">
        <v>1.5</v>
      </c>
      <c r="G2611" s="267" t="s">
        <v>2749</v>
      </c>
      <c r="H2611" s="268" t="n">
        <v>0</v>
      </c>
      <c r="I2611" s="267" t="s">
        <v>2750</v>
      </c>
      <c r="J2611" s="269" t="n">
        <v>1.5</v>
      </c>
    </row>
    <row r="2612" customFormat="false" ht="25.5" hidden="false" customHeight="true" outlineLevel="0" collapsed="false">
      <c r="A2612" s="266"/>
      <c r="B2612" s="267"/>
      <c r="C2612" s="267"/>
      <c r="D2612" s="267"/>
      <c r="E2612" s="267" t="s">
        <v>2751</v>
      </c>
      <c r="F2612" s="268" t="n">
        <v>3.83</v>
      </c>
      <c r="G2612" s="267"/>
      <c r="H2612" s="267" t="s">
        <v>2752</v>
      </c>
      <c r="I2612" s="267"/>
      <c r="J2612" s="269" t="n">
        <v>18.09</v>
      </c>
    </row>
    <row r="2613" customFormat="false" ht="15" hidden="false" customHeight="true" outlineLevel="0" collapsed="false">
      <c r="A2613" s="270" t="s">
        <v>2753</v>
      </c>
      <c r="B2613" s="270"/>
      <c r="C2613" s="270"/>
      <c r="D2613" s="270"/>
      <c r="E2613" s="270"/>
      <c r="F2613" s="270"/>
      <c r="G2613" s="270"/>
      <c r="H2613" s="270"/>
      <c r="I2613" s="270"/>
      <c r="J2613" s="270"/>
    </row>
    <row r="2614" customFormat="false" ht="15.75" hidden="false" customHeight="true" outlineLevel="0" collapsed="false">
      <c r="A2614" s="271" t="s">
        <v>3799</v>
      </c>
      <c r="B2614" s="271"/>
      <c r="C2614" s="271"/>
      <c r="D2614" s="271"/>
      <c r="E2614" s="271"/>
      <c r="F2614" s="271"/>
      <c r="G2614" s="271"/>
      <c r="H2614" s="271"/>
      <c r="I2614" s="271"/>
      <c r="J2614" s="271"/>
    </row>
    <row r="2615" customFormat="false" ht="15.75" hidden="false" customHeight="false" outlineLevel="0" collapsed="false">
      <c r="A2615" s="272"/>
      <c r="B2615" s="273"/>
      <c r="C2615" s="273"/>
      <c r="D2615" s="273"/>
      <c r="E2615" s="273"/>
      <c r="F2615" s="273"/>
      <c r="G2615" s="273"/>
      <c r="H2615" s="273"/>
      <c r="I2615" s="273"/>
      <c r="J2615" s="274"/>
    </row>
    <row r="2616" customFormat="false" ht="76.5" hidden="false" customHeight="true" outlineLevel="0" collapsed="false">
      <c r="A2616" s="275" t="s">
        <v>2723</v>
      </c>
      <c r="B2616" s="276" t="s">
        <v>2214</v>
      </c>
      <c r="C2616" s="277" t="s">
        <v>203</v>
      </c>
      <c r="D2616" s="277" t="s">
        <v>2215</v>
      </c>
      <c r="E2616" s="277" t="s">
        <v>2806</v>
      </c>
      <c r="F2616" s="277"/>
      <c r="G2616" s="278" t="s">
        <v>168</v>
      </c>
      <c r="H2616" s="279" t="n">
        <v>1</v>
      </c>
      <c r="I2616" s="280" t="n">
        <v>62.88</v>
      </c>
      <c r="J2616" s="281" t="n">
        <v>62.88</v>
      </c>
    </row>
    <row r="2617" customFormat="false" ht="25.5" hidden="false" customHeight="true" outlineLevel="0" collapsed="false">
      <c r="A2617" s="282" t="s">
        <v>2769</v>
      </c>
      <c r="B2617" s="283" t="s">
        <v>2807</v>
      </c>
      <c r="C2617" s="284" t="s">
        <v>109</v>
      </c>
      <c r="D2617" s="284" t="s">
        <v>2808</v>
      </c>
      <c r="E2617" s="284" t="s">
        <v>2768</v>
      </c>
      <c r="F2617" s="284"/>
      <c r="G2617" s="285" t="s">
        <v>2798</v>
      </c>
      <c r="H2617" s="286" t="n">
        <v>0.25</v>
      </c>
      <c r="I2617" s="287" t="n">
        <v>16.28</v>
      </c>
      <c r="J2617" s="288" t="n">
        <v>4.07</v>
      </c>
    </row>
    <row r="2618" customFormat="false" ht="25.5" hidden="false" customHeight="true" outlineLevel="0" collapsed="false">
      <c r="A2618" s="282" t="s">
        <v>2769</v>
      </c>
      <c r="B2618" s="283" t="s">
        <v>2809</v>
      </c>
      <c r="C2618" s="284" t="s">
        <v>109</v>
      </c>
      <c r="D2618" s="284" t="s">
        <v>2810</v>
      </c>
      <c r="E2618" s="284" t="s">
        <v>2768</v>
      </c>
      <c r="F2618" s="284"/>
      <c r="G2618" s="285" t="s">
        <v>2798</v>
      </c>
      <c r="H2618" s="286" t="n">
        <v>0.25</v>
      </c>
      <c r="I2618" s="287" t="n">
        <v>20.59</v>
      </c>
      <c r="J2618" s="288" t="n">
        <v>5.14</v>
      </c>
    </row>
    <row r="2619" customFormat="false" ht="15" hidden="false" customHeight="true" outlineLevel="0" collapsed="false">
      <c r="A2619" s="259" t="s">
        <v>2725</v>
      </c>
      <c r="B2619" s="260" t="s">
        <v>3703</v>
      </c>
      <c r="C2619" s="261" t="s">
        <v>109</v>
      </c>
      <c r="D2619" s="261" t="s">
        <v>3704</v>
      </c>
      <c r="E2619" s="261" t="s">
        <v>2728</v>
      </c>
      <c r="F2619" s="261"/>
      <c r="G2619" s="262" t="s">
        <v>168</v>
      </c>
      <c r="H2619" s="263" t="n">
        <v>0.0148</v>
      </c>
      <c r="I2619" s="264" t="n">
        <v>50.04</v>
      </c>
      <c r="J2619" s="265" t="n">
        <v>0.74</v>
      </c>
    </row>
    <row r="2620" customFormat="false" ht="38.25" hidden="false" customHeight="true" outlineLevel="0" collapsed="false">
      <c r="A2620" s="259" t="s">
        <v>2725</v>
      </c>
      <c r="B2620" s="260" t="s">
        <v>2818</v>
      </c>
      <c r="C2620" s="261" t="s">
        <v>109</v>
      </c>
      <c r="D2620" s="261" t="s">
        <v>2819</v>
      </c>
      <c r="E2620" s="261" t="s">
        <v>2728</v>
      </c>
      <c r="F2620" s="261"/>
      <c r="G2620" s="262" t="s">
        <v>168</v>
      </c>
      <c r="H2620" s="263" t="n">
        <v>0.02</v>
      </c>
      <c r="I2620" s="264" t="n">
        <v>18.32</v>
      </c>
      <c r="J2620" s="265" t="n">
        <v>0.36</v>
      </c>
    </row>
    <row r="2621" customFormat="false" ht="25.5" hidden="false" customHeight="true" outlineLevel="0" collapsed="false">
      <c r="A2621" s="259" t="s">
        <v>2725</v>
      </c>
      <c r="B2621" s="260" t="s">
        <v>3705</v>
      </c>
      <c r="C2621" s="261" t="s">
        <v>109</v>
      </c>
      <c r="D2621" s="261" t="s">
        <v>3706</v>
      </c>
      <c r="E2621" s="261" t="s">
        <v>2728</v>
      </c>
      <c r="F2621" s="261"/>
      <c r="G2621" s="262" t="s">
        <v>168</v>
      </c>
      <c r="H2621" s="263" t="n">
        <v>0.0225</v>
      </c>
      <c r="I2621" s="264" t="n">
        <v>43.46</v>
      </c>
      <c r="J2621" s="265" t="n">
        <v>0.97</v>
      </c>
    </row>
    <row r="2622" customFormat="false" ht="15" hidden="false" customHeight="true" outlineLevel="0" collapsed="false">
      <c r="A2622" s="259" t="s">
        <v>2725</v>
      </c>
      <c r="B2622" s="260" t="s">
        <v>3696</v>
      </c>
      <c r="C2622" s="261" t="s">
        <v>109</v>
      </c>
      <c r="D2622" s="261" t="s">
        <v>3697</v>
      </c>
      <c r="E2622" s="261" t="s">
        <v>2728</v>
      </c>
      <c r="F2622" s="261"/>
      <c r="G2622" s="262" t="s">
        <v>168</v>
      </c>
      <c r="H2622" s="263" t="n">
        <v>0.064</v>
      </c>
      <c r="I2622" s="264" t="n">
        <v>1.5</v>
      </c>
      <c r="J2622" s="265" t="n">
        <v>0.09</v>
      </c>
    </row>
    <row r="2623" customFormat="false" ht="25.5" hidden="false" customHeight="true" outlineLevel="0" collapsed="false">
      <c r="A2623" s="259" t="s">
        <v>2725</v>
      </c>
      <c r="B2623" s="260" t="s">
        <v>3752</v>
      </c>
      <c r="C2623" s="261" t="s">
        <v>109</v>
      </c>
      <c r="D2623" s="261" t="s">
        <v>3753</v>
      </c>
      <c r="E2623" s="261" t="s">
        <v>2728</v>
      </c>
      <c r="F2623" s="261"/>
      <c r="G2623" s="262" t="s">
        <v>168</v>
      </c>
      <c r="H2623" s="263" t="n">
        <v>1</v>
      </c>
      <c r="I2623" s="264" t="n">
        <v>1.99</v>
      </c>
      <c r="J2623" s="265" t="n">
        <v>1.99</v>
      </c>
    </row>
    <row r="2624" customFormat="false" ht="25.5" hidden="false" customHeight="true" outlineLevel="0" collapsed="false">
      <c r="A2624" s="259" t="s">
        <v>2725</v>
      </c>
      <c r="B2624" s="260" t="s">
        <v>3778</v>
      </c>
      <c r="C2624" s="261" t="s">
        <v>2730</v>
      </c>
      <c r="D2624" s="261" t="s">
        <v>3779</v>
      </c>
      <c r="E2624" s="261" t="s">
        <v>2728</v>
      </c>
      <c r="F2624" s="261"/>
      <c r="G2624" s="262" t="s">
        <v>2732</v>
      </c>
      <c r="H2624" s="263" t="n">
        <v>1</v>
      </c>
      <c r="I2624" s="264" t="n">
        <v>16.83</v>
      </c>
      <c r="J2624" s="265" t="n">
        <v>16.83</v>
      </c>
    </row>
    <row r="2625" customFormat="false" ht="25.5" hidden="false" customHeight="true" outlineLevel="0" collapsed="false">
      <c r="A2625" s="259" t="s">
        <v>2725</v>
      </c>
      <c r="B2625" s="260" t="s">
        <v>3813</v>
      </c>
      <c r="C2625" s="261" t="s">
        <v>109</v>
      </c>
      <c r="D2625" s="261" t="s">
        <v>3814</v>
      </c>
      <c r="E2625" s="261" t="s">
        <v>2728</v>
      </c>
      <c r="F2625" s="261"/>
      <c r="G2625" s="262" t="s">
        <v>168</v>
      </c>
      <c r="H2625" s="263" t="n">
        <v>1</v>
      </c>
      <c r="I2625" s="264" t="n">
        <v>32.69</v>
      </c>
      <c r="J2625" s="265" t="n">
        <v>32.69</v>
      </c>
    </row>
    <row r="2626" customFormat="false" ht="15" hidden="false" customHeight="false" outlineLevel="0" collapsed="false">
      <c r="A2626" s="266"/>
      <c r="B2626" s="267"/>
      <c r="C2626" s="267"/>
      <c r="D2626" s="267"/>
      <c r="E2626" s="267" t="s">
        <v>2748</v>
      </c>
      <c r="F2626" s="268" t="n">
        <v>6.29</v>
      </c>
      <c r="G2626" s="267" t="s">
        <v>2749</v>
      </c>
      <c r="H2626" s="268" t="n">
        <v>0</v>
      </c>
      <c r="I2626" s="267" t="s">
        <v>2750</v>
      </c>
      <c r="J2626" s="269" t="n">
        <v>6.29</v>
      </c>
    </row>
    <row r="2627" customFormat="false" ht="25.5" hidden="false" customHeight="true" outlineLevel="0" collapsed="false">
      <c r="A2627" s="266"/>
      <c r="B2627" s="267"/>
      <c r="C2627" s="267"/>
      <c r="D2627" s="267"/>
      <c r="E2627" s="267" t="s">
        <v>2751</v>
      </c>
      <c r="F2627" s="268" t="n">
        <v>16.88</v>
      </c>
      <c r="G2627" s="267"/>
      <c r="H2627" s="267" t="s">
        <v>2752</v>
      </c>
      <c r="I2627" s="267"/>
      <c r="J2627" s="269" t="n">
        <v>79.76</v>
      </c>
    </row>
    <row r="2628" customFormat="false" ht="15" hidden="false" customHeight="true" outlineLevel="0" collapsed="false">
      <c r="A2628" s="270" t="s">
        <v>2753</v>
      </c>
      <c r="B2628" s="270"/>
      <c r="C2628" s="270"/>
      <c r="D2628" s="270"/>
      <c r="E2628" s="270"/>
      <c r="F2628" s="270"/>
      <c r="G2628" s="270"/>
      <c r="H2628" s="270"/>
      <c r="I2628" s="270"/>
      <c r="J2628" s="270"/>
    </row>
    <row r="2629" customFormat="false" ht="15.75" hidden="false" customHeight="true" outlineLevel="0" collapsed="false">
      <c r="A2629" s="271" t="s">
        <v>3783</v>
      </c>
      <c r="B2629" s="271"/>
      <c r="C2629" s="271"/>
      <c r="D2629" s="271"/>
      <c r="E2629" s="271"/>
      <c r="F2629" s="271"/>
      <c r="G2629" s="271"/>
      <c r="H2629" s="271"/>
      <c r="I2629" s="271"/>
      <c r="J2629" s="271"/>
    </row>
    <row r="2630" customFormat="false" ht="15.75" hidden="false" customHeight="false" outlineLevel="0" collapsed="false">
      <c r="A2630" s="272"/>
      <c r="B2630" s="273"/>
      <c r="C2630" s="273"/>
      <c r="D2630" s="273"/>
      <c r="E2630" s="273"/>
      <c r="F2630" s="273"/>
      <c r="G2630" s="273"/>
      <c r="H2630" s="273"/>
      <c r="I2630" s="273"/>
      <c r="J2630" s="274"/>
    </row>
    <row r="2631" customFormat="false" ht="25.5" hidden="false" customHeight="true" outlineLevel="0" collapsed="false">
      <c r="A2631" s="275" t="s">
        <v>2723</v>
      </c>
      <c r="B2631" s="276" t="s">
        <v>2217</v>
      </c>
      <c r="C2631" s="277" t="s">
        <v>203</v>
      </c>
      <c r="D2631" s="277" t="s">
        <v>2218</v>
      </c>
      <c r="E2631" s="277" t="s">
        <v>2806</v>
      </c>
      <c r="F2631" s="277"/>
      <c r="G2631" s="278" t="s">
        <v>168</v>
      </c>
      <c r="H2631" s="279" t="n">
        <v>1</v>
      </c>
      <c r="I2631" s="280" t="n">
        <v>1088.92</v>
      </c>
      <c r="J2631" s="281" t="n">
        <v>1088.92</v>
      </c>
    </row>
    <row r="2632" customFormat="false" ht="25.5" hidden="false" customHeight="true" outlineLevel="0" collapsed="false">
      <c r="A2632" s="282" t="s">
        <v>2769</v>
      </c>
      <c r="B2632" s="283" t="s">
        <v>2807</v>
      </c>
      <c r="C2632" s="284" t="s">
        <v>109</v>
      </c>
      <c r="D2632" s="284" t="s">
        <v>2808</v>
      </c>
      <c r="E2632" s="284" t="s">
        <v>2768</v>
      </c>
      <c r="F2632" s="284"/>
      <c r="G2632" s="285" t="s">
        <v>2798</v>
      </c>
      <c r="H2632" s="286" t="n">
        <v>7.7</v>
      </c>
      <c r="I2632" s="287" t="n">
        <v>16.28</v>
      </c>
      <c r="J2632" s="288" t="n">
        <v>125.35</v>
      </c>
    </row>
    <row r="2633" customFormat="false" ht="25.5" hidden="false" customHeight="true" outlineLevel="0" collapsed="false">
      <c r="A2633" s="282" t="s">
        <v>2769</v>
      </c>
      <c r="B2633" s="283" t="s">
        <v>2809</v>
      </c>
      <c r="C2633" s="284" t="s">
        <v>109</v>
      </c>
      <c r="D2633" s="284" t="s">
        <v>2810</v>
      </c>
      <c r="E2633" s="284" t="s">
        <v>2768</v>
      </c>
      <c r="F2633" s="284"/>
      <c r="G2633" s="285" t="s">
        <v>2798</v>
      </c>
      <c r="H2633" s="286" t="n">
        <v>7.7</v>
      </c>
      <c r="I2633" s="287" t="n">
        <v>20.59</v>
      </c>
      <c r="J2633" s="288" t="n">
        <v>158.54</v>
      </c>
    </row>
    <row r="2634" customFormat="false" ht="25.5" hidden="false" customHeight="true" outlineLevel="0" collapsed="false">
      <c r="A2634" s="259" t="s">
        <v>2725</v>
      </c>
      <c r="B2634" s="260" t="s">
        <v>3026</v>
      </c>
      <c r="C2634" s="261" t="s">
        <v>109</v>
      </c>
      <c r="D2634" s="261" t="s">
        <v>3027</v>
      </c>
      <c r="E2634" s="261" t="s">
        <v>2728</v>
      </c>
      <c r="F2634" s="261"/>
      <c r="G2634" s="262" t="s">
        <v>168</v>
      </c>
      <c r="H2634" s="263" t="n">
        <v>1</v>
      </c>
      <c r="I2634" s="264" t="n">
        <v>7.49</v>
      </c>
      <c r="J2634" s="265" t="n">
        <v>7.49</v>
      </c>
    </row>
    <row r="2635" customFormat="false" ht="25.5" hidden="false" customHeight="true" outlineLevel="0" collapsed="false">
      <c r="A2635" s="259" t="s">
        <v>2725</v>
      </c>
      <c r="B2635" s="260" t="s">
        <v>3028</v>
      </c>
      <c r="C2635" s="261" t="s">
        <v>109</v>
      </c>
      <c r="D2635" s="261" t="s">
        <v>3029</v>
      </c>
      <c r="E2635" s="261" t="s">
        <v>2728</v>
      </c>
      <c r="F2635" s="261"/>
      <c r="G2635" s="262" t="s">
        <v>168</v>
      </c>
      <c r="H2635" s="263" t="n">
        <v>2</v>
      </c>
      <c r="I2635" s="264" t="n">
        <v>12.85</v>
      </c>
      <c r="J2635" s="265" t="n">
        <v>25.7</v>
      </c>
    </row>
    <row r="2636" customFormat="false" ht="25.5" hidden="false" customHeight="true" outlineLevel="0" collapsed="false">
      <c r="A2636" s="259" t="s">
        <v>2725</v>
      </c>
      <c r="B2636" s="260" t="s">
        <v>3030</v>
      </c>
      <c r="C2636" s="261" t="s">
        <v>109</v>
      </c>
      <c r="D2636" s="261" t="s">
        <v>3031</v>
      </c>
      <c r="E2636" s="261" t="s">
        <v>2728</v>
      </c>
      <c r="F2636" s="261"/>
      <c r="G2636" s="262" t="s">
        <v>168</v>
      </c>
      <c r="H2636" s="263" t="n">
        <v>1</v>
      </c>
      <c r="I2636" s="264" t="n">
        <v>11.8</v>
      </c>
      <c r="J2636" s="265" t="n">
        <v>11.8</v>
      </c>
    </row>
    <row r="2637" customFormat="false" ht="15" hidden="false" customHeight="true" outlineLevel="0" collapsed="false">
      <c r="A2637" s="259" t="s">
        <v>2725</v>
      </c>
      <c r="B2637" s="260" t="s">
        <v>3032</v>
      </c>
      <c r="C2637" s="261" t="s">
        <v>109</v>
      </c>
      <c r="D2637" s="261" t="s">
        <v>3033</v>
      </c>
      <c r="E2637" s="261" t="s">
        <v>2728</v>
      </c>
      <c r="F2637" s="261"/>
      <c r="G2637" s="262" t="s">
        <v>168</v>
      </c>
      <c r="H2637" s="263" t="n">
        <v>0.4</v>
      </c>
      <c r="I2637" s="264" t="n">
        <v>5.54</v>
      </c>
      <c r="J2637" s="265" t="n">
        <v>2.21</v>
      </c>
    </row>
    <row r="2638" customFormat="false" ht="15" hidden="false" customHeight="true" outlineLevel="0" collapsed="false">
      <c r="A2638" s="259" t="s">
        <v>2725</v>
      </c>
      <c r="B2638" s="260" t="s">
        <v>3018</v>
      </c>
      <c r="C2638" s="261" t="s">
        <v>109</v>
      </c>
      <c r="D2638" s="261" t="s">
        <v>3019</v>
      </c>
      <c r="E2638" s="261" t="s">
        <v>2728</v>
      </c>
      <c r="F2638" s="261"/>
      <c r="G2638" s="262" t="s">
        <v>168</v>
      </c>
      <c r="H2638" s="263" t="n">
        <v>0.3</v>
      </c>
      <c r="I2638" s="264" t="n">
        <v>3.6</v>
      </c>
      <c r="J2638" s="265" t="n">
        <v>1.08</v>
      </c>
    </row>
    <row r="2639" customFormat="false" ht="25.5" hidden="false" customHeight="true" outlineLevel="0" collapsed="false">
      <c r="A2639" s="259" t="s">
        <v>2725</v>
      </c>
      <c r="B2639" s="260" t="s">
        <v>3034</v>
      </c>
      <c r="C2639" s="261" t="s">
        <v>109</v>
      </c>
      <c r="D2639" s="261" t="s">
        <v>3035</v>
      </c>
      <c r="E2639" s="261" t="s">
        <v>2728</v>
      </c>
      <c r="F2639" s="261"/>
      <c r="G2639" s="262" t="s">
        <v>168</v>
      </c>
      <c r="H2639" s="263" t="n">
        <v>1</v>
      </c>
      <c r="I2639" s="264" t="n">
        <v>1.46</v>
      </c>
      <c r="J2639" s="265" t="n">
        <v>1.46</v>
      </c>
    </row>
    <row r="2640" customFormat="false" ht="25.5" hidden="false" customHeight="true" outlineLevel="0" collapsed="false">
      <c r="A2640" s="259" t="s">
        <v>2725</v>
      </c>
      <c r="B2640" s="260" t="s">
        <v>3036</v>
      </c>
      <c r="C2640" s="261" t="s">
        <v>109</v>
      </c>
      <c r="D2640" s="261" t="s">
        <v>3037</v>
      </c>
      <c r="E2640" s="261" t="s">
        <v>2728</v>
      </c>
      <c r="F2640" s="261"/>
      <c r="G2640" s="262" t="s">
        <v>168</v>
      </c>
      <c r="H2640" s="263" t="n">
        <v>1</v>
      </c>
      <c r="I2640" s="264" t="n">
        <v>2.77</v>
      </c>
      <c r="J2640" s="265" t="n">
        <v>2.77</v>
      </c>
    </row>
    <row r="2641" customFormat="false" ht="25.5" hidden="false" customHeight="true" outlineLevel="0" collapsed="false">
      <c r="A2641" s="259" t="s">
        <v>2725</v>
      </c>
      <c r="B2641" s="260" t="s">
        <v>3038</v>
      </c>
      <c r="C2641" s="261" t="s">
        <v>109</v>
      </c>
      <c r="D2641" s="261" t="s">
        <v>3039</v>
      </c>
      <c r="E2641" s="261" t="s">
        <v>2728</v>
      </c>
      <c r="F2641" s="261"/>
      <c r="G2641" s="262" t="s">
        <v>269</v>
      </c>
      <c r="H2641" s="263" t="n">
        <v>1.5</v>
      </c>
      <c r="I2641" s="264" t="n">
        <v>2.49</v>
      </c>
      <c r="J2641" s="265" t="n">
        <v>3.73</v>
      </c>
    </row>
    <row r="2642" customFormat="false" ht="25.5" hidden="false" customHeight="true" outlineLevel="0" collapsed="false">
      <c r="A2642" s="259" t="s">
        <v>2725</v>
      </c>
      <c r="B2642" s="260" t="s">
        <v>3040</v>
      </c>
      <c r="C2642" s="261" t="s">
        <v>109</v>
      </c>
      <c r="D2642" s="261" t="s">
        <v>3041</v>
      </c>
      <c r="E2642" s="261" t="s">
        <v>2728</v>
      </c>
      <c r="F2642" s="261"/>
      <c r="G2642" s="262" t="s">
        <v>269</v>
      </c>
      <c r="H2642" s="263" t="n">
        <v>2</v>
      </c>
      <c r="I2642" s="264" t="n">
        <v>5.59</v>
      </c>
      <c r="J2642" s="265" t="n">
        <v>11.18</v>
      </c>
    </row>
    <row r="2643" customFormat="false" ht="25.5" hidden="false" customHeight="true" outlineLevel="0" collapsed="false">
      <c r="A2643" s="259" t="s">
        <v>2725</v>
      </c>
      <c r="B2643" s="260" t="s">
        <v>3042</v>
      </c>
      <c r="C2643" s="261" t="s">
        <v>109</v>
      </c>
      <c r="D2643" s="261" t="s">
        <v>3043</v>
      </c>
      <c r="E2643" s="261" t="s">
        <v>2728</v>
      </c>
      <c r="F2643" s="261"/>
      <c r="G2643" s="262" t="s">
        <v>168</v>
      </c>
      <c r="H2643" s="263" t="n">
        <v>1</v>
      </c>
      <c r="I2643" s="264" t="n">
        <v>27.73</v>
      </c>
      <c r="J2643" s="265" t="n">
        <v>27.73</v>
      </c>
    </row>
    <row r="2644" customFormat="false" ht="38.25" hidden="false" customHeight="true" outlineLevel="0" collapsed="false">
      <c r="A2644" s="259" t="s">
        <v>2725</v>
      </c>
      <c r="B2644" s="260" t="s">
        <v>3044</v>
      </c>
      <c r="C2644" s="261" t="s">
        <v>109</v>
      </c>
      <c r="D2644" s="261" t="s">
        <v>3045</v>
      </c>
      <c r="E2644" s="261" t="s">
        <v>2728</v>
      </c>
      <c r="F2644" s="261"/>
      <c r="G2644" s="262" t="s">
        <v>168</v>
      </c>
      <c r="H2644" s="263" t="n">
        <v>1</v>
      </c>
      <c r="I2644" s="264" t="n">
        <v>12.14</v>
      </c>
      <c r="J2644" s="265" t="n">
        <v>12.14</v>
      </c>
    </row>
    <row r="2645" customFormat="false" ht="25.5" hidden="false" customHeight="true" outlineLevel="0" collapsed="false">
      <c r="A2645" s="259" t="s">
        <v>2725</v>
      </c>
      <c r="B2645" s="260" t="s">
        <v>3815</v>
      </c>
      <c r="C2645" s="261" t="s">
        <v>203</v>
      </c>
      <c r="D2645" s="261" t="s">
        <v>3816</v>
      </c>
      <c r="E2645" s="261" t="s">
        <v>2728</v>
      </c>
      <c r="F2645" s="261"/>
      <c r="G2645" s="262" t="s">
        <v>168</v>
      </c>
      <c r="H2645" s="263" t="n">
        <v>1</v>
      </c>
      <c r="I2645" s="264" t="n">
        <v>697.74</v>
      </c>
      <c r="J2645" s="265" t="n">
        <v>697.74</v>
      </c>
    </row>
    <row r="2646" customFormat="false" ht="15" hidden="false" customHeight="false" outlineLevel="0" collapsed="false">
      <c r="A2646" s="266"/>
      <c r="B2646" s="267"/>
      <c r="C2646" s="267"/>
      <c r="D2646" s="267"/>
      <c r="E2646" s="267" t="s">
        <v>2748</v>
      </c>
      <c r="F2646" s="268" t="n">
        <v>193.95</v>
      </c>
      <c r="G2646" s="267" t="s">
        <v>2749</v>
      </c>
      <c r="H2646" s="268" t="n">
        <v>0</v>
      </c>
      <c r="I2646" s="267" t="s">
        <v>2750</v>
      </c>
      <c r="J2646" s="269" t="n">
        <v>193.95</v>
      </c>
    </row>
    <row r="2647" customFormat="false" ht="25.5" hidden="false" customHeight="true" outlineLevel="0" collapsed="false">
      <c r="A2647" s="266"/>
      <c r="B2647" s="267"/>
      <c r="C2647" s="267"/>
      <c r="D2647" s="267"/>
      <c r="E2647" s="267" t="s">
        <v>2751</v>
      </c>
      <c r="F2647" s="268" t="n">
        <v>292.48</v>
      </c>
      <c r="G2647" s="267"/>
      <c r="H2647" s="267" t="s">
        <v>2752</v>
      </c>
      <c r="I2647" s="267"/>
      <c r="J2647" s="269" t="n">
        <v>1381.4</v>
      </c>
    </row>
    <row r="2648" customFormat="false" ht="15" hidden="false" customHeight="true" outlineLevel="0" collapsed="false">
      <c r="A2648" s="270" t="s">
        <v>2753</v>
      </c>
      <c r="B2648" s="270"/>
      <c r="C2648" s="270"/>
      <c r="D2648" s="270"/>
      <c r="E2648" s="270"/>
      <c r="F2648" s="270"/>
      <c r="G2648" s="270"/>
      <c r="H2648" s="270"/>
      <c r="I2648" s="270"/>
      <c r="J2648" s="270"/>
    </row>
    <row r="2649" customFormat="false" ht="15.75" hidden="false" customHeight="true" outlineLevel="0" collapsed="false">
      <c r="A2649" s="271" t="s">
        <v>3817</v>
      </c>
      <c r="B2649" s="271"/>
      <c r="C2649" s="271"/>
      <c r="D2649" s="271"/>
      <c r="E2649" s="271"/>
      <c r="F2649" s="271"/>
      <c r="G2649" s="271"/>
      <c r="H2649" s="271"/>
      <c r="I2649" s="271"/>
      <c r="J2649" s="271"/>
    </row>
    <row r="2650" customFormat="false" ht="15.75" hidden="false" customHeight="false" outlineLevel="0" collapsed="false">
      <c r="A2650" s="272"/>
      <c r="B2650" s="273"/>
      <c r="C2650" s="273"/>
      <c r="D2650" s="273"/>
      <c r="E2650" s="273"/>
      <c r="F2650" s="273"/>
      <c r="G2650" s="273"/>
      <c r="H2650" s="273"/>
      <c r="I2650" s="273"/>
      <c r="J2650" s="274"/>
    </row>
    <row r="2651" customFormat="false" ht="38.25" hidden="false" customHeight="true" outlineLevel="0" collapsed="false">
      <c r="A2651" s="275" t="s">
        <v>2723</v>
      </c>
      <c r="B2651" s="276" t="s">
        <v>2220</v>
      </c>
      <c r="C2651" s="277" t="s">
        <v>203</v>
      </c>
      <c r="D2651" s="277" t="s">
        <v>2221</v>
      </c>
      <c r="E2651" s="277" t="s">
        <v>2806</v>
      </c>
      <c r="F2651" s="277"/>
      <c r="G2651" s="278" t="s">
        <v>168</v>
      </c>
      <c r="H2651" s="279" t="n">
        <v>1</v>
      </c>
      <c r="I2651" s="280" t="n">
        <v>219.58</v>
      </c>
      <c r="J2651" s="281" t="n">
        <v>219.58</v>
      </c>
    </row>
    <row r="2652" customFormat="false" ht="25.5" hidden="false" customHeight="true" outlineLevel="0" collapsed="false">
      <c r="A2652" s="282" t="s">
        <v>2769</v>
      </c>
      <c r="B2652" s="283" t="s">
        <v>2809</v>
      </c>
      <c r="C2652" s="284" t="s">
        <v>109</v>
      </c>
      <c r="D2652" s="284" t="s">
        <v>2810</v>
      </c>
      <c r="E2652" s="284" t="s">
        <v>2768</v>
      </c>
      <c r="F2652" s="284"/>
      <c r="G2652" s="285" t="s">
        <v>2798</v>
      </c>
      <c r="H2652" s="286" t="n">
        <v>0.5</v>
      </c>
      <c r="I2652" s="287" t="n">
        <v>20.59</v>
      </c>
      <c r="J2652" s="288" t="n">
        <v>10.29</v>
      </c>
    </row>
    <row r="2653" customFormat="false" ht="25.5" hidden="false" customHeight="true" outlineLevel="0" collapsed="false">
      <c r="A2653" s="259" t="s">
        <v>2725</v>
      </c>
      <c r="B2653" s="260" t="s">
        <v>3818</v>
      </c>
      <c r="C2653" s="261" t="s">
        <v>203</v>
      </c>
      <c r="D2653" s="261" t="s">
        <v>3819</v>
      </c>
      <c r="E2653" s="261" t="s">
        <v>2728</v>
      </c>
      <c r="F2653" s="261"/>
      <c r="G2653" s="262" t="s">
        <v>168</v>
      </c>
      <c r="H2653" s="263" t="n">
        <v>1</v>
      </c>
      <c r="I2653" s="264" t="n">
        <v>209.29</v>
      </c>
      <c r="J2653" s="265" t="n">
        <v>209.29</v>
      </c>
    </row>
    <row r="2654" customFormat="false" ht="15" hidden="false" customHeight="false" outlineLevel="0" collapsed="false">
      <c r="A2654" s="266"/>
      <c r="B2654" s="267"/>
      <c r="C2654" s="267"/>
      <c r="D2654" s="267"/>
      <c r="E2654" s="267" t="s">
        <v>2748</v>
      </c>
      <c r="F2654" s="268" t="n">
        <v>7.37</v>
      </c>
      <c r="G2654" s="267" t="s">
        <v>2749</v>
      </c>
      <c r="H2654" s="268" t="n">
        <v>0</v>
      </c>
      <c r="I2654" s="267" t="s">
        <v>2750</v>
      </c>
      <c r="J2654" s="269" t="n">
        <v>7.37</v>
      </c>
    </row>
    <row r="2655" customFormat="false" ht="26.25" hidden="false" customHeight="true" outlineLevel="0" collapsed="false">
      <c r="A2655" s="266"/>
      <c r="B2655" s="267"/>
      <c r="C2655" s="267"/>
      <c r="D2655" s="267"/>
      <c r="E2655" s="267" t="s">
        <v>2751</v>
      </c>
      <c r="F2655" s="268" t="n">
        <v>58.97</v>
      </c>
      <c r="G2655" s="267"/>
      <c r="H2655" s="267" t="s">
        <v>2752</v>
      </c>
      <c r="I2655" s="267"/>
      <c r="J2655" s="269" t="n">
        <v>278.55</v>
      </c>
    </row>
    <row r="2656" customFormat="false" ht="15.75" hidden="false" customHeight="false" outlineLevel="0" collapsed="false">
      <c r="A2656" s="272"/>
      <c r="B2656" s="273"/>
      <c r="C2656" s="273"/>
      <c r="D2656" s="273"/>
      <c r="E2656" s="273"/>
      <c r="F2656" s="273"/>
      <c r="G2656" s="273"/>
      <c r="H2656" s="273"/>
      <c r="I2656" s="273"/>
      <c r="J2656" s="274"/>
    </row>
    <row r="2657" customFormat="false" ht="63.75" hidden="false" customHeight="true" outlineLevel="0" collapsed="false">
      <c r="A2657" s="275" t="s">
        <v>2723</v>
      </c>
      <c r="B2657" s="276" t="s">
        <v>2223</v>
      </c>
      <c r="C2657" s="277" t="s">
        <v>203</v>
      </c>
      <c r="D2657" s="277" t="s">
        <v>2224</v>
      </c>
      <c r="E2657" s="277" t="s">
        <v>2874</v>
      </c>
      <c r="F2657" s="277"/>
      <c r="G2657" s="278" t="s">
        <v>168</v>
      </c>
      <c r="H2657" s="279" t="n">
        <v>1</v>
      </c>
      <c r="I2657" s="280" t="n">
        <v>215.11</v>
      </c>
      <c r="J2657" s="281" t="n">
        <v>215.11</v>
      </c>
    </row>
    <row r="2658" customFormat="false" ht="38.25" hidden="false" customHeight="true" outlineLevel="0" collapsed="false">
      <c r="A2658" s="282" t="s">
        <v>2769</v>
      </c>
      <c r="B2658" s="283" t="s">
        <v>2833</v>
      </c>
      <c r="C2658" s="284" t="s">
        <v>109</v>
      </c>
      <c r="D2658" s="284" t="s">
        <v>2834</v>
      </c>
      <c r="E2658" s="284" t="s">
        <v>2835</v>
      </c>
      <c r="F2658" s="284"/>
      <c r="G2658" s="285" t="s">
        <v>242</v>
      </c>
      <c r="H2658" s="286" t="n">
        <v>1.79</v>
      </c>
      <c r="I2658" s="287" t="n">
        <v>2.29</v>
      </c>
      <c r="J2658" s="288" t="n">
        <v>4.09</v>
      </c>
    </row>
    <row r="2659" customFormat="false" ht="38.25" hidden="false" customHeight="true" outlineLevel="0" collapsed="false">
      <c r="A2659" s="282" t="s">
        <v>2769</v>
      </c>
      <c r="B2659" s="283" t="s">
        <v>3598</v>
      </c>
      <c r="C2659" s="284" t="s">
        <v>109</v>
      </c>
      <c r="D2659" s="284" t="s">
        <v>3599</v>
      </c>
      <c r="E2659" s="284" t="s">
        <v>2835</v>
      </c>
      <c r="F2659" s="284"/>
      <c r="G2659" s="285" t="s">
        <v>164</v>
      </c>
      <c r="H2659" s="286" t="n">
        <v>2.56</v>
      </c>
      <c r="I2659" s="287" t="n">
        <v>2.36</v>
      </c>
      <c r="J2659" s="288" t="n">
        <v>6.04</v>
      </c>
    </row>
    <row r="2660" customFormat="false" ht="51" hidden="false" customHeight="true" outlineLevel="0" collapsed="false">
      <c r="A2660" s="282" t="s">
        <v>2769</v>
      </c>
      <c r="B2660" s="283" t="s">
        <v>3600</v>
      </c>
      <c r="C2660" s="284" t="s">
        <v>109</v>
      </c>
      <c r="D2660" s="284" t="s">
        <v>3601</v>
      </c>
      <c r="E2660" s="284" t="s">
        <v>2835</v>
      </c>
      <c r="F2660" s="284"/>
      <c r="G2660" s="285" t="s">
        <v>242</v>
      </c>
      <c r="H2660" s="286" t="n">
        <v>0.13</v>
      </c>
      <c r="I2660" s="287" t="n">
        <v>177.12</v>
      </c>
      <c r="J2660" s="288" t="n">
        <v>23.02</v>
      </c>
    </row>
    <row r="2661" customFormat="false" ht="38.25" hidden="false" customHeight="true" outlineLevel="0" collapsed="false">
      <c r="A2661" s="282" t="s">
        <v>2769</v>
      </c>
      <c r="B2661" s="283" t="s">
        <v>2843</v>
      </c>
      <c r="C2661" s="284" t="s">
        <v>109</v>
      </c>
      <c r="D2661" s="284" t="s">
        <v>2844</v>
      </c>
      <c r="E2661" s="284" t="s">
        <v>2845</v>
      </c>
      <c r="F2661" s="284"/>
      <c r="G2661" s="285" t="s">
        <v>164</v>
      </c>
      <c r="H2661" s="286" t="n">
        <v>1.68</v>
      </c>
      <c r="I2661" s="287" t="n">
        <v>59.57</v>
      </c>
      <c r="J2661" s="288" t="n">
        <v>100.07</v>
      </c>
    </row>
    <row r="2662" customFormat="false" ht="51" hidden="false" customHeight="true" outlineLevel="0" collapsed="false">
      <c r="A2662" s="282" t="s">
        <v>2769</v>
      </c>
      <c r="B2662" s="283" t="s">
        <v>532</v>
      </c>
      <c r="C2662" s="284" t="s">
        <v>109</v>
      </c>
      <c r="D2662" s="284" t="s">
        <v>533</v>
      </c>
      <c r="E2662" s="284" t="s">
        <v>2846</v>
      </c>
      <c r="F2662" s="284"/>
      <c r="G2662" s="285" t="s">
        <v>164</v>
      </c>
      <c r="H2662" s="286" t="n">
        <v>1.68</v>
      </c>
      <c r="I2662" s="287" t="n">
        <v>3.19</v>
      </c>
      <c r="J2662" s="288" t="n">
        <v>5.35</v>
      </c>
    </row>
    <row r="2663" customFormat="false" ht="63.75" hidden="false" customHeight="true" outlineLevel="0" collapsed="false">
      <c r="A2663" s="282" t="s">
        <v>2769</v>
      </c>
      <c r="B2663" s="283" t="s">
        <v>2847</v>
      </c>
      <c r="C2663" s="284" t="s">
        <v>203</v>
      </c>
      <c r="D2663" s="284" t="s">
        <v>2848</v>
      </c>
      <c r="E2663" s="284" t="s">
        <v>2846</v>
      </c>
      <c r="F2663" s="284"/>
      <c r="G2663" s="285" t="s">
        <v>164</v>
      </c>
      <c r="H2663" s="286" t="n">
        <v>1.68</v>
      </c>
      <c r="I2663" s="287" t="n">
        <v>26.83</v>
      </c>
      <c r="J2663" s="288" t="n">
        <v>45.07</v>
      </c>
    </row>
    <row r="2664" customFormat="false" ht="38.25" hidden="false" customHeight="true" outlineLevel="0" collapsed="false">
      <c r="A2664" s="282" t="s">
        <v>2769</v>
      </c>
      <c r="B2664" s="283" t="s">
        <v>2849</v>
      </c>
      <c r="C2664" s="284" t="s">
        <v>109</v>
      </c>
      <c r="D2664" s="284" t="s">
        <v>2850</v>
      </c>
      <c r="E2664" s="284" t="s">
        <v>2840</v>
      </c>
      <c r="F2664" s="284"/>
      <c r="G2664" s="285" t="s">
        <v>242</v>
      </c>
      <c r="H2664" s="286" t="n">
        <v>0.018</v>
      </c>
      <c r="I2664" s="287" t="n">
        <v>1748.75</v>
      </c>
      <c r="J2664" s="288" t="n">
        <v>31.47</v>
      </c>
    </row>
    <row r="2665" customFormat="false" ht="15" hidden="false" customHeight="false" outlineLevel="0" collapsed="false">
      <c r="A2665" s="266"/>
      <c r="B2665" s="267"/>
      <c r="C2665" s="267"/>
      <c r="D2665" s="267"/>
      <c r="E2665" s="267" t="s">
        <v>2748</v>
      </c>
      <c r="F2665" s="268" t="n">
        <v>83.26</v>
      </c>
      <c r="G2665" s="267" t="s">
        <v>2749</v>
      </c>
      <c r="H2665" s="268" t="n">
        <v>0</v>
      </c>
      <c r="I2665" s="267" t="s">
        <v>2750</v>
      </c>
      <c r="J2665" s="269" t="n">
        <v>83.26</v>
      </c>
    </row>
    <row r="2666" customFormat="false" ht="26.25" hidden="false" customHeight="true" outlineLevel="0" collapsed="false">
      <c r="A2666" s="266"/>
      <c r="B2666" s="267"/>
      <c r="C2666" s="267"/>
      <c r="D2666" s="267"/>
      <c r="E2666" s="267" t="s">
        <v>2751</v>
      </c>
      <c r="F2666" s="268" t="n">
        <v>57.77</v>
      </c>
      <c r="G2666" s="267"/>
      <c r="H2666" s="267" t="s">
        <v>2752</v>
      </c>
      <c r="I2666" s="267"/>
      <c r="J2666" s="269" t="n">
        <v>272.88</v>
      </c>
    </row>
    <row r="2667" customFormat="false" ht="15.75" hidden="false" customHeight="false" outlineLevel="0" collapsed="false">
      <c r="A2667" s="272"/>
      <c r="B2667" s="273"/>
      <c r="C2667" s="273"/>
      <c r="D2667" s="273"/>
      <c r="E2667" s="273"/>
      <c r="F2667" s="273"/>
      <c r="G2667" s="273"/>
      <c r="H2667" s="273"/>
      <c r="I2667" s="273"/>
      <c r="J2667" s="274"/>
    </row>
    <row r="2668" customFormat="false" ht="38.25" hidden="false" customHeight="true" outlineLevel="0" collapsed="false">
      <c r="A2668" s="275" t="s">
        <v>2723</v>
      </c>
      <c r="B2668" s="276" t="s">
        <v>2226</v>
      </c>
      <c r="C2668" s="277" t="s">
        <v>203</v>
      </c>
      <c r="D2668" s="277" t="s">
        <v>2227</v>
      </c>
      <c r="E2668" s="277" t="s">
        <v>2806</v>
      </c>
      <c r="F2668" s="277"/>
      <c r="G2668" s="278" t="s">
        <v>168</v>
      </c>
      <c r="H2668" s="279" t="n">
        <v>1</v>
      </c>
      <c r="I2668" s="280" t="n">
        <v>30.72</v>
      </c>
      <c r="J2668" s="281" t="n">
        <v>30.72</v>
      </c>
    </row>
    <row r="2669" customFormat="false" ht="25.5" hidden="false" customHeight="true" outlineLevel="0" collapsed="false">
      <c r="A2669" s="282" t="s">
        <v>2769</v>
      </c>
      <c r="B2669" s="283" t="s">
        <v>2807</v>
      </c>
      <c r="C2669" s="284" t="s">
        <v>109</v>
      </c>
      <c r="D2669" s="284" t="s">
        <v>2808</v>
      </c>
      <c r="E2669" s="284" t="s">
        <v>2768</v>
      </c>
      <c r="F2669" s="284"/>
      <c r="G2669" s="285" t="s">
        <v>2798</v>
      </c>
      <c r="H2669" s="286" t="n">
        <v>0.5</v>
      </c>
      <c r="I2669" s="287" t="n">
        <v>16.28</v>
      </c>
      <c r="J2669" s="288" t="n">
        <v>8.14</v>
      </c>
    </row>
    <row r="2670" customFormat="false" ht="25.5" hidden="false" customHeight="true" outlineLevel="0" collapsed="false">
      <c r="A2670" s="282" t="s">
        <v>2769</v>
      </c>
      <c r="B2670" s="283" t="s">
        <v>2809</v>
      </c>
      <c r="C2670" s="284" t="s">
        <v>109</v>
      </c>
      <c r="D2670" s="284" t="s">
        <v>2810</v>
      </c>
      <c r="E2670" s="284" t="s">
        <v>2768</v>
      </c>
      <c r="F2670" s="284"/>
      <c r="G2670" s="285" t="s">
        <v>2798</v>
      </c>
      <c r="H2670" s="286" t="n">
        <v>0.5</v>
      </c>
      <c r="I2670" s="287" t="n">
        <v>20.59</v>
      </c>
      <c r="J2670" s="288" t="n">
        <v>10.29</v>
      </c>
    </row>
    <row r="2671" customFormat="false" ht="25.5" hidden="false" customHeight="true" outlineLevel="0" collapsed="false">
      <c r="A2671" s="259" t="s">
        <v>2725</v>
      </c>
      <c r="B2671" s="260" t="s">
        <v>3820</v>
      </c>
      <c r="C2671" s="261" t="s">
        <v>109</v>
      </c>
      <c r="D2671" s="261" t="s">
        <v>3821</v>
      </c>
      <c r="E2671" s="261" t="s">
        <v>2728</v>
      </c>
      <c r="F2671" s="261"/>
      <c r="G2671" s="262" t="s">
        <v>168</v>
      </c>
      <c r="H2671" s="263" t="n">
        <v>1</v>
      </c>
      <c r="I2671" s="264" t="n">
        <v>12.29</v>
      </c>
      <c r="J2671" s="265" t="n">
        <v>12.29</v>
      </c>
    </row>
    <row r="2672" customFormat="false" ht="15" hidden="false" customHeight="false" outlineLevel="0" collapsed="false">
      <c r="A2672" s="266"/>
      <c r="B2672" s="267"/>
      <c r="C2672" s="267"/>
      <c r="D2672" s="267"/>
      <c r="E2672" s="267" t="s">
        <v>2748</v>
      </c>
      <c r="F2672" s="268" t="n">
        <v>12.59</v>
      </c>
      <c r="G2672" s="267" t="s">
        <v>2749</v>
      </c>
      <c r="H2672" s="268" t="n">
        <v>0</v>
      </c>
      <c r="I2672" s="267" t="s">
        <v>2750</v>
      </c>
      <c r="J2672" s="269" t="n">
        <v>12.59</v>
      </c>
    </row>
    <row r="2673" customFormat="false" ht="25.5" hidden="false" customHeight="true" outlineLevel="0" collapsed="false">
      <c r="A2673" s="266"/>
      <c r="B2673" s="267"/>
      <c r="C2673" s="267"/>
      <c r="D2673" s="267"/>
      <c r="E2673" s="267" t="s">
        <v>2751</v>
      </c>
      <c r="F2673" s="268" t="n">
        <v>8.25</v>
      </c>
      <c r="G2673" s="267"/>
      <c r="H2673" s="267" t="s">
        <v>2752</v>
      </c>
      <c r="I2673" s="267"/>
      <c r="J2673" s="269" t="n">
        <v>38.97</v>
      </c>
    </row>
    <row r="2674" customFormat="false" ht="15" hidden="false" customHeight="true" outlineLevel="0" collapsed="false">
      <c r="A2674" s="270" t="s">
        <v>2753</v>
      </c>
      <c r="B2674" s="270"/>
      <c r="C2674" s="270"/>
      <c r="D2674" s="270"/>
      <c r="E2674" s="270"/>
      <c r="F2674" s="270"/>
      <c r="G2674" s="270"/>
      <c r="H2674" s="270"/>
      <c r="I2674" s="270"/>
      <c r="J2674" s="270"/>
    </row>
    <row r="2675" customFormat="false" ht="15.75" hidden="false" customHeight="true" outlineLevel="0" collapsed="false">
      <c r="A2675" s="271" t="s">
        <v>3822</v>
      </c>
      <c r="B2675" s="271"/>
      <c r="C2675" s="271"/>
      <c r="D2675" s="271"/>
      <c r="E2675" s="271"/>
      <c r="F2675" s="271"/>
      <c r="G2675" s="271"/>
      <c r="H2675" s="271"/>
      <c r="I2675" s="271"/>
      <c r="J2675" s="271"/>
    </row>
    <row r="2676" customFormat="false" ht="15.75" hidden="false" customHeight="false" outlineLevel="0" collapsed="false">
      <c r="A2676" s="272"/>
      <c r="B2676" s="273"/>
      <c r="C2676" s="273"/>
      <c r="D2676" s="273"/>
      <c r="E2676" s="273"/>
      <c r="F2676" s="273"/>
      <c r="G2676" s="273"/>
      <c r="H2676" s="273"/>
      <c r="I2676" s="273"/>
      <c r="J2676" s="274"/>
    </row>
    <row r="2677" customFormat="false" ht="38.25" hidden="false" customHeight="true" outlineLevel="0" collapsed="false">
      <c r="A2677" s="275" t="s">
        <v>2723</v>
      </c>
      <c r="B2677" s="276" t="s">
        <v>2229</v>
      </c>
      <c r="C2677" s="277" t="s">
        <v>203</v>
      </c>
      <c r="D2677" s="277" t="s">
        <v>2230</v>
      </c>
      <c r="E2677" s="277" t="s">
        <v>2806</v>
      </c>
      <c r="F2677" s="277"/>
      <c r="G2677" s="278" t="s">
        <v>168</v>
      </c>
      <c r="H2677" s="279" t="n">
        <v>1</v>
      </c>
      <c r="I2677" s="280" t="n">
        <v>47.3</v>
      </c>
      <c r="J2677" s="281" t="n">
        <v>47.3</v>
      </c>
    </row>
    <row r="2678" customFormat="false" ht="25.5" hidden="false" customHeight="true" outlineLevel="0" collapsed="false">
      <c r="A2678" s="282" t="s">
        <v>2769</v>
      </c>
      <c r="B2678" s="283" t="s">
        <v>2807</v>
      </c>
      <c r="C2678" s="284" t="s">
        <v>109</v>
      </c>
      <c r="D2678" s="284" t="s">
        <v>2808</v>
      </c>
      <c r="E2678" s="284" t="s">
        <v>2768</v>
      </c>
      <c r="F2678" s="284"/>
      <c r="G2678" s="285" t="s">
        <v>2798</v>
      </c>
      <c r="H2678" s="286" t="n">
        <v>0.5</v>
      </c>
      <c r="I2678" s="287" t="n">
        <v>16.28</v>
      </c>
      <c r="J2678" s="288" t="n">
        <v>8.14</v>
      </c>
    </row>
    <row r="2679" customFormat="false" ht="25.5" hidden="false" customHeight="true" outlineLevel="0" collapsed="false">
      <c r="A2679" s="282" t="s">
        <v>2769</v>
      </c>
      <c r="B2679" s="283" t="s">
        <v>2809</v>
      </c>
      <c r="C2679" s="284" t="s">
        <v>109</v>
      </c>
      <c r="D2679" s="284" t="s">
        <v>2810</v>
      </c>
      <c r="E2679" s="284" t="s">
        <v>2768</v>
      </c>
      <c r="F2679" s="284"/>
      <c r="G2679" s="285" t="s">
        <v>2798</v>
      </c>
      <c r="H2679" s="286" t="n">
        <v>0.5</v>
      </c>
      <c r="I2679" s="287" t="n">
        <v>20.59</v>
      </c>
      <c r="J2679" s="288" t="n">
        <v>10.29</v>
      </c>
    </row>
    <row r="2680" customFormat="false" ht="25.5" hidden="false" customHeight="true" outlineLevel="0" collapsed="false">
      <c r="A2680" s="259" t="s">
        <v>2725</v>
      </c>
      <c r="B2680" s="260" t="s">
        <v>3823</v>
      </c>
      <c r="C2680" s="261" t="s">
        <v>109</v>
      </c>
      <c r="D2680" s="261" t="s">
        <v>3824</v>
      </c>
      <c r="E2680" s="261" t="s">
        <v>2728</v>
      </c>
      <c r="F2680" s="261"/>
      <c r="G2680" s="262" t="s">
        <v>168</v>
      </c>
      <c r="H2680" s="263" t="n">
        <v>1</v>
      </c>
      <c r="I2680" s="264" t="n">
        <v>28.87</v>
      </c>
      <c r="J2680" s="265" t="n">
        <v>28.87</v>
      </c>
    </row>
    <row r="2681" customFormat="false" ht="15" hidden="false" customHeight="false" outlineLevel="0" collapsed="false">
      <c r="A2681" s="266"/>
      <c r="B2681" s="267"/>
      <c r="C2681" s="267"/>
      <c r="D2681" s="267"/>
      <c r="E2681" s="267" t="s">
        <v>2748</v>
      </c>
      <c r="F2681" s="268" t="n">
        <v>12.59</v>
      </c>
      <c r="G2681" s="267" t="s">
        <v>2749</v>
      </c>
      <c r="H2681" s="268" t="n">
        <v>0</v>
      </c>
      <c r="I2681" s="267" t="s">
        <v>2750</v>
      </c>
      <c r="J2681" s="269" t="n">
        <v>12.59</v>
      </c>
    </row>
    <row r="2682" customFormat="false" ht="25.5" hidden="false" customHeight="true" outlineLevel="0" collapsed="false">
      <c r="A2682" s="266"/>
      <c r="B2682" s="267"/>
      <c r="C2682" s="267"/>
      <c r="D2682" s="267"/>
      <c r="E2682" s="267" t="s">
        <v>2751</v>
      </c>
      <c r="F2682" s="268" t="n">
        <v>12.7</v>
      </c>
      <c r="G2682" s="267"/>
      <c r="H2682" s="267" t="s">
        <v>2752</v>
      </c>
      <c r="I2682" s="267"/>
      <c r="J2682" s="269" t="n">
        <v>60</v>
      </c>
    </row>
    <row r="2683" customFormat="false" ht="15" hidden="false" customHeight="true" outlineLevel="0" collapsed="false">
      <c r="A2683" s="270" t="s">
        <v>2753</v>
      </c>
      <c r="B2683" s="270"/>
      <c r="C2683" s="270"/>
      <c r="D2683" s="270"/>
      <c r="E2683" s="270"/>
      <c r="F2683" s="270"/>
      <c r="G2683" s="270"/>
      <c r="H2683" s="270"/>
      <c r="I2683" s="270"/>
      <c r="J2683" s="270"/>
    </row>
    <row r="2684" customFormat="false" ht="15.75" hidden="false" customHeight="true" outlineLevel="0" collapsed="false">
      <c r="A2684" s="271" t="s">
        <v>3825</v>
      </c>
      <c r="B2684" s="271"/>
      <c r="C2684" s="271"/>
      <c r="D2684" s="271"/>
      <c r="E2684" s="271"/>
      <c r="F2684" s="271"/>
      <c r="G2684" s="271"/>
      <c r="H2684" s="271"/>
      <c r="I2684" s="271"/>
      <c r="J2684" s="271"/>
    </row>
    <row r="2685" customFormat="false" ht="15.75" hidden="false" customHeight="false" outlineLevel="0" collapsed="false">
      <c r="A2685" s="272"/>
      <c r="B2685" s="273"/>
      <c r="C2685" s="273"/>
      <c r="D2685" s="273"/>
      <c r="E2685" s="273"/>
      <c r="F2685" s="273"/>
      <c r="G2685" s="273"/>
      <c r="H2685" s="273"/>
      <c r="I2685" s="273"/>
      <c r="J2685" s="274"/>
    </row>
    <row r="2686" customFormat="false" ht="38.25" hidden="false" customHeight="true" outlineLevel="0" collapsed="false">
      <c r="A2686" s="275" t="s">
        <v>2723</v>
      </c>
      <c r="B2686" s="276" t="s">
        <v>2232</v>
      </c>
      <c r="C2686" s="277" t="s">
        <v>203</v>
      </c>
      <c r="D2686" s="277" t="s">
        <v>2233</v>
      </c>
      <c r="E2686" s="277" t="s">
        <v>2806</v>
      </c>
      <c r="F2686" s="277"/>
      <c r="G2686" s="278" t="s">
        <v>168</v>
      </c>
      <c r="H2686" s="279" t="n">
        <v>1</v>
      </c>
      <c r="I2686" s="280" t="n">
        <v>1814.98</v>
      </c>
      <c r="J2686" s="281" t="n">
        <v>1814.98</v>
      </c>
    </row>
    <row r="2687" customFormat="false" ht="25.5" hidden="false" customHeight="true" outlineLevel="0" collapsed="false">
      <c r="A2687" s="282" t="s">
        <v>2769</v>
      </c>
      <c r="B2687" s="283" t="s">
        <v>3826</v>
      </c>
      <c r="C2687" s="284" t="s">
        <v>109</v>
      </c>
      <c r="D2687" s="284" t="s">
        <v>3827</v>
      </c>
      <c r="E2687" s="284" t="s">
        <v>3051</v>
      </c>
      <c r="F2687" s="284"/>
      <c r="G2687" s="285" t="s">
        <v>168</v>
      </c>
      <c r="H2687" s="286" t="n">
        <v>1</v>
      </c>
      <c r="I2687" s="287" t="n">
        <v>202.87</v>
      </c>
      <c r="J2687" s="288" t="n">
        <v>202.87</v>
      </c>
    </row>
    <row r="2688" customFormat="false" ht="25.5" hidden="false" customHeight="true" outlineLevel="0" collapsed="false">
      <c r="A2688" s="259" t="s">
        <v>2725</v>
      </c>
      <c r="B2688" s="260" t="s">
        <v>3828</v>
      </c>
      <c r="C2688" s="261" t="s">
        <v>203</v>
      </c>
      <c r="D2688" s="261" t="s">
        <v>3829</v>
      </c>
      <c r="E2688" s="261" t="s">
        <v>2728</v>
      </c>
      <c r="F2688" s="261"/>
      <c r="G2688" s="262" t="s">
        <v>168</v>
      </c>
      <c r="H2688" s="263" t="n">
        <v>1</v>
      </c>
      <c r="I2688" s="264" t="n">
        <v>1612.11</v>
      </c>
      <c r="J2688" s="265" t="n">
        <v>1612.11</v>
      </c>
    </row>
    <row r="2689" customFormat="false" ht="15" hidden="false" customHeight="false" outlineLevel="0" collapsed="false">
      <c r="A2689" s="266"/>
      <c r="B2689" s="267"/>
      <c r="C2689" s="267"/>
      <c r="D2689" s="267"/>
      <c r="E2689" s="267" t="s">
        <v>2748</v>
      </c>
      <c r="F2689" s="268" t="n">
        <v>143.67</v>
      </c>
      <c r="G2689" s="267" t="s">
        <v>2749</v>
      </c>
      <c r="H2689" s="268" t="n">
        <v>0</v>
      </c>
      <c r="I2689" s="267" t="s">
        <v>2750</v>
      </c>
      <c r="J2689" s="269" t="n">
        <v>143.67</v>
      </c>
    </row>
    <row r="2690" customFormat="false" ht="26.25" hidden="false" customHeight="true" outlineLevel="0" collapsed="false">
      <c r="A2690" s="266"/>
      <c r="B2690" s="267"/>
      <c r="C2690" s="267"/>
      <c r="D2690" s="267"/>
      <c r="E2690" s="267" t="s">
        <v>2751</v>
      </c>
      <c r="F2690" s="268" t="n">
        <v>346.11</v>
      </c>
      <c r="G2690" s="267"/>
      <c r="H2690" s="267" t="s">
        <v>2752</v>
      </c>
      <c r="I2690" s="267"/>
      <c r="J2690" s="269" t="n">
        <v>2161.09</v>
      </c>
    </row>
    <row r="2691" customFormat="false" ht="15.75" hidden="false" customHeight="false" outlineLevel="0" collapsed="false">
      <c r="A2691" s="272"/>
      <c r="B2691" s="273"/>
      <c r="C2691" s="273"/>
      <c r="D2691" s="273"/>
      <c r="E2691" s="273"/>
      <c r="F2691" s="273"/>
      <c r="G2691" s="273"/>
      <c r="H2691" s="273"/>
      <c r="I2691" s="273"/>
      <c r="J2691" s="274"/>
    </row>
    <row r="2692" customFormat="false" ht="25.5" hidden="false" customHeight="true" outlineLevel="0" collapsed="false">
      <c r="A2692" s="275" t="s">
        <v>2723</v>
      </c>
      <c r="B2692" s="276" t="s">
        <v>2235</v>
      </c>
      <c r="C2692" s="277" t="s">
        <v>203</v>
      </c>
      <c r="D2692" s="277" t="s">
        <v>2236</v>
      </c>
      <c r="E2692" s="277" t="s">
        <v>2874</v>
      </c>
      <c r="F2692" s="277"/>
      <c r="G2692" s="278" t="s">
        <v>168</v>
      </c>
      <c r="H2692" s="279" t="n">
        <v>1</v>
      </c>
      <c r="I2692" s="280" t="n">
        <v>65.89</v>
      </c>
      <c r="J2692" s="281" t="n">
        <v>65.89</v>
      </c>
    </row>
    <row r="2693" customFormat="false" ht="25.5" hidden="false" customHeight="true" outlineLevel="0" collapsed="false">
      <c r="A2693" s="282" t="s">
        <v>2769</v>
      </c>
      <c r="B2693" s="283" t="s">
        <v>2889</v>
      </c>
      <c r="C2693" s="284" t="s">
        <v>109</v>
      </c>
      <c r="D2693" s="284" t="s">
        <v>2890</v>
      </c>
      <c r="E2693" s="284" t="s">
        <v>2768</v>
      </c>
      <c r="F2693" s="284"/>
      <c r="G2693" s="285" t="s">
        <v>2798</v>
      </c>
      <c r="H2693" s="286" t="n">
        <v>0.8</v>
      </c>
      <c r="I2693" s="287" t="n">
        <v>16.75</v>
      </c>
      <c r="J2693" s="288" t="n">
        <v>13.4</v>
      </c>
    </row>
    <row r="2694" customFormat="false" ht="15" hidden="false" customHeight="true" outlineLevel="0" collapsed="false">
      <c r="A2694" s="282" t="s">
        <v>2769</v>
      </c>
      <c r="B2694" s="283" t="s">
        <v>2884</v>
      </c>
      <c r="C2694" s="284" t="s">
        <v>109</v>
      </c>
      <c r="D2694" s="284" t="s">
        <v>2885</v>
      </c>
      <c r="E2694" s="284" t="s">
        <v>2768</v>
      </c>
      <c r="F2694" s="284"/>
      <c r="G2694" s="285" t="s">
        <v>2798</v>
      </c>
      <c r="H2694" s="286" t="n">
        <v>0.8</v>
      </c>
      <c r="I2694" s="287" t="n">
        <v>21.19</v>
      </c>
      <c r="J2694" s="288" t="n">
        <v>16.95</v>
      </c>
    </row>
    <row r="2695" customFormat="false" ht="15" hidden="false" customHeight="true" outlineLevel="0" collapsed="false">
      <c r="A2695" s="259" t="s">
        <v>2725</v>
      </c>
      <c r="B2695" s="260" t="s">
        <v>3018</v>
      </c>
      <c r="C2695" s="261" t="s">
        <v>109</v>
      </c>
      <c r="D2695" s="261" t="s">
        <v>3019</v>
      </c>
      <c r="E2695" s="261" t="s">
        <v>2728</v>
      </c>
      <c r="F2695" s="261"/>
      <c r="G2695" s="262" t="s">
        <v>168</v>
      </c>
      <c r="H2695" s="263" t="n">
        <v>0.15</v>
      </c>
      <c r="I2695" s="264" t="n">
        <v>3.6</v>
      </c>
      <c r="J2695" s="265" t="n">
        <v>0.54</v>
      </c>
    </row>
    <row r="2696" customFormat="false" ht="25.5" hidden="false" customHeight="true" outlineLevel="0" collapsed="false">
      <c r="A2696" s="259" t="s">
        <v>2725</v>
      </c>
      <c r="B2696" s="260" t="s">
        <v>3023</v>
      </c>
      <c r="C2696" s="261" t="s">
        <v>109</v>
      </c>
      <c r="D2696" s="261" t="s">
        <v>3024</v>
      </c>
      <c r="E2696" s="261" t="s">
        <v>2728</v>
      </c>
      <c r="F2696" s="261"/>
      <c r="G2696" s="262" t="s">
        <v>168</v>
      </c>
      <c r="H2696" s="263" t="n">
        <v>1</v>
      </c>
      <c r="I2696" s="264" t="n">
        <v>35</v>
      </c>
      <c r="J2696" s="265" t="n">
        <v>35</v>
      </c>
    </row>
    <row r="2697" customFormat="false" ht="15" hidden="false" customHeight="false" outlineLevel="0" collapsed="false">
      <c r="A2697" s="266"/>
      <c r="B2697" s="267"/>
      <c r="C2697" s="267"/>
      <c r="D2697" s="267"/>
      <c r="E2697" s="267" t="s">
        <v>2748</v>
      </c>
      <c r="F2697" s="268" t="n">
        <v>20.35</v>
      </c>
      <c r="G2697" s="267" t="s">
        <v>2749</v>
      </c>
      <c r="H2697" s="268" t="n">
        <v>0</v>
      </c>
      <c r="I2697" s="267" t="s">
        <v>2750</v>
      </c>
      <c r="J2697" s="269" t="n">
        <v>20.35</v>
      </c>
    </row>
    <row r="2698" customFormat="false" ht="25.5" hidden="false" customHeight="true" outlineLevel="0" collapsed="false">
      <c r="A2698" s="266"/>
      <c r="B2698" s="267"/>
      <c r="C2698" s="267"/>
      <c r="D2698" s="267"/>
      <c r="E2698" s="267" t="s">
        <v>2751</v>
      </c>
      <c r="F2698" s="268" t="n">
        <v>17.69</v>
      </c>
      <c r="G2698" s="267"/>
      <c r="H2698" s="267" t="s">
        <v>2752</v>
      </c>
      <c r="I2698" s="267"/>
      <c r="J2698" s="269" t="n">
        <v>83.58</v>
      </c>
    </row>
    <row r="2699" customFormat="false" ht="15" hidden="false" customHeight="true" outlineLevel="0" collapsed="false">
      <c r="A2699" s="270" t="s">
        <v>2753</v>
      </c>
      <c r="B2699" s="270"/>
      <c r="C2699" s="270"/>
      <c r="D2699" s="270"/>
      <c r="E2699" s="270"/>
      <c r="F2699" s="270"/>
      <c r="G2699" s="270"/>
      <c r="H2699" s="270"/>
      <c r="I2699" s="270"/>
      <c r="J2699" s="270"/>
    </row>
    <row r="2700" customFormat="false" ht="15.75" hidden="false" customHeight="true" outlineLevel="0" collapsed="false">
      <c r="A2700" s="271" t="s">
        <v>3830</v>
      </c>
      <c r="B2700" s="271"/>
      <c r="C2700" s="271"/>
      <c r="D2700" s="271"/>
      <c r="E2700" s="271"/>
      <c r="F2700" s="271"/>
      <c r="G2700" s="271"/>
      <c r="H2700" s="271"/>
      <c r="I2700" s="271"/>
      <c r="J2700" s="271"/>
    </row>
    <row r="2701" customFormat="false" ht="15.75" hidden="false" customHeight="false" outlineLevel="0" collapsed="false">
      <c r="A2701" s="272"/>
      <c r="B2701" s="273"/>
      <c r="C2701" s="273"/>
      <c r="D2701" s="273"/>
      <c r="E2701" s="273"/>
      <c r="F2701" s="273"/>
      <c r="G2701" s="273"/>
      <c r="H2701" s="273"/>
      <c r="I2701" s="273"/>
      <c r="J2701" s="274"/>
    </row>
    <row r="2702" customFormat="false" ht="38.25" hidden="false" customHeight="true" outlineLevel="0" collapsed="false">
      <c r="A2702" s="275" t="s">
        <v>2723</v>
      </c>
      <c r="B2702" s="276" t="s">
        <v>2239</v>
      </c>
      <c r="C2702" s="277" t="s">
        <v>203</v>
      </c>
      <c r="D2702" s="277" t="s">
        <v>2240</v>
      </c>
      <c r="E2702" s="277" t="s">
        <v>2806</v>
      </c>
      <c r="F2702" s="277"/>
      <c r="G2702" s="278" t="s">
        <v>168</v>
      </c>
      <c r="H2702" s="279" t="n">
        <v>1</v>
      </c>
      <c r="I2702" s="280" t="n">
        <v>96.21</v>
      </c>
      <c r="J2702" s="281" t="n">
        <v>96.21</v>
      </c>
    </row>
    <row r="2703" customFormat="false" ht="25.5" hidden="false" customHeight="true" outlineLevel="0" collapsed="false">
      <c r="A2703" s="282" t="s">
        <v>2769</v>
      </c>
      <c r="B2703" s="283" t="s">
        <v>2807</v>
      </c>
      <c r="C2703" s="284" t="s">
        <v>109</v>
      </c>
      <c r="D2703" s="284" t="s">
        <v>2808</v>
      </c>
      <c r="E2703" s="284" t="s">
        <v>2768</v>
      </c>
      <c r="F2703" s="284"/>
      <c r="G2703" s="285" t="s">
        <v>2798</v>
      </c>
      <c r="H2703" s="286" t="n">
        <v>0.789</v>
      </c>
      <c r="I2703" s="287" t="n">
        <v>16.28</v>
      </c>
      <c r="J2703" s="288" t="n">
        <v>12.84</v>
      </c>
    </row>
    <row r="2704" customFormat="false" ht="25.5" hidden="false" customHeight="true" outlineLevel="0" collapsed="false">
      <c r="A2704" s="282" t="s">
        <v>2769</v>
      </c>
      <c r="B2704" s="283" t="s">
        <v>2809</v>
      </c>
      <c r="C2704" s="284" t="s">
        <v>109</v>
      </c>
      <c r="D2704" s="284" t="s">
        <v>2810</v>
      </c>
      <c r="E2704" s="284" t="s">
        <v>2768</v>
      </c>
      <c r="F2704" s="284"/>
      <c r="G2704" s="285" t="s">
        <v>2798</v>
      </c>
      <c r="H2704" s="286" t="n">
        <v>0.789</v>
      </c>
      <c r="I2704" s="287" t="n">
        <v>20.59</v>
      </c>
      <c r="J2704" s="288" t="n">
        <v>16.24</v>
      </c>
    </row>
    <row r="2705" customFormat="false" ht="15" hidden="false" customHeight="true" outlineLevel="0" collapsed="false">
      <c r="A2705" s="259" t="s">
        <v>2725</v>
      </c>
      <c r="B2705" s="260" t="s">
        <v>2811</v>
      </c>
      <c r="C2705" s="261" t="s">
        <v>109</v>
      </c>
      <c r="D2705" s="261" t="s">
        <v>2812</v>
      </c>
      <c r="E2705" s="261" t="s">
        <v>2728</v>
      </c>
      <c r="F2705" s="261"/>
      <c r="G2705" s="262" t="s">
        <v>168</v>
      </c>
      <c r="H2705" s="263" t="n">
        <v>0.019</v>
      </c>
      <c r="I2705" s="264" t="n">
        <v>13.27</v>
      </c>
      <c r="J2705" s="265" t="n">
        <v>0.25</v>
      </c>
    </row>
    <row r="2706" customFormat="false" ht="25.5" hidden="false" customHeight="true" outlineLevel="0" collapsed="false">
      <c r="A2706" s="259" t="s">
        <v>2725</v>
      </c>
      <c r="B2706" s="260" t="s">
        <v>3831</v>
      </c>
      <c r="C2706" s="261" t="s">
        <v>109</v>
      </c>
      <c r="D2706" s="261" t="s">
        <v>3832</v>
      </c>
      <c r="E2706" s="261" t="s">
        <v>2728</v>
      </c>
      <c r="F2706" s="261"/>
      <c r="G2706" s="262" t="s">
        <v>168</v>
      </c>
      <c r="H2706" s="263" t="n">
        <v>1</v>
      </c>
      <c r="I2706" s="264" t="n">
        <v>66.88</v>
      </c>
      <c r="J2706" s="265" t="n">
        <v>66.88</v>
      </c>
    </row>
    <row r="2707" customFormat="false" ht="15" hidden="false" customHeight="false" outlineLevel="0" collapsed="false">
      <c r="A2707" s="266"/>
      <c r="B2707" s="267"/>
      <c r="C2707" s="267"/>
      <c r="D2707" s="267"/>
      <c r="E2707" s="267" t="s">
        <v>2748</v>
      </c>
      <c r="F2707" s="268" t="n">
        <v>19.86</v>
      </c>
      <c r="G2707" s="267" t="s">
        <v>2749</v>
      </c>
      <c r="H2707" s="268" t="n">
        <v>0</v>
      </c>
      <c r="I2707" s="267" t="s">
        <v>2750</v>
      </c>
      <c r="J2707" s="269" t="n">
        <v>19.86</v>
      </c>
    </row>
    <row r="2708" customFormat="false" ht="25.5" hidden="false" customHeight="true" outlineLevel="0" collapsed="false">
      <c r="A2708" s="266"/>
      <c r="B2708" s="267"/>
      <c r="C2708" s="267"/>
      <c r="D2708" s="267"/>
      <c r="E2708" s="267" t="s">
        <v>2751</v>
      </c>
      <c r="F2708" s="268" t="n">
        <v>25.84</v>
      </c>
      <c r="G2708" s="267"/>
      <c r="H2708" s="267" t="s">
        <v>2752</v>
      </c>
      <c r="I2708" s="267"/>
      <c r="J2708" s="269" t="n">
        <v>122.05</v>
      </c>
    </row>
    <row r="2709" customFormat="false" ht="15" hidden="false" customHeight="true" outlineLevel="0" collapsed="false">
      <c r="A2709" s="270" t="s">
        <v>2753</v>
      </c>
      <c r="B2709" s="270"/>
      <c r="C2709" s="270"/>
      <c r="D2709" s="270"/>
      <c r="E2709" s="270"/>
      <c r="F2709" s="270"/>
      <c r="G2709" s="270"/>
      <c r="H2709" s="270"/>
      <c r="I2709" s="270"/>
      <c r="J2709" s="270"/>
    </row>
    <row r="2710" customFormat="false" ht="15.75" hidden="false" customHeight="true" outlineLevel="0" collapsed="false">
      <c r="A2710" s="271" t="s">
        <v>3833</v>
      </c>
      <c r="B2710" s="271"/>
      <c r="C2710" s="271"/>
      <c r="D2710" s="271"/>
      <c r="E2710" s="271"/>
      <c r="F2710" s="271"/>
      <c r="G2710" s="271"/>
      <c r="H2710" s="271"/>
      <c r="I2710" s="271"/>
      <c r="J2710" s="271"/>
    </row>
    <row r="2711" customFormat="false" ht="15.75" hidden="false" customHeight="false" outlineLevel="0" collapsed="false">
      <c r="A2711" s="272"/>
      <c r="B2711" s="273"/>
      <c r="C2711" s="273"/>
      <c r="D2711" s="273"/>
      <c r="E2711" s="273"/>
      <c r="F2711" s="273"/>
      <c r="G2711" s="273"/>
      <c r="H2711" s="273"/>
      <c r="I2711" s="273"/>
      <c r="J2711" s="274"/>
    </row>
    <row r="2712" customFormat="false" ht="38.25" hidden="false" customHeight="true" outlineLevel="0" collapsed="false">
      <c r="A2712" s="275" t="s">
        <v>2723</v>
      </c>
      <c r="B2712" s="276" t="s">
        <v>2252</v>
      </c>
      <c r="C2712" s="277" t="s">
        <v>203</v>
      </c>
      <c r="D2712" s="277" t="s">
        <v>2253</v>
      </c>
      <c r="E2712" s="277" t="s">
        <v>2806</v>
      </c>
      <c r="F2712" s="277"/>
      <c r="G2712" s="278" t="s">
        <v>269</v>
      </c>
      <c r="H2712" s="279" t="n">
        <v>1</v>
      </c>
      <c r="I2712" s="280" t="n">
        <v>11.41</v>
      </c>
      <c r="J2712" s="281" t="n">
        <v>11.41</v>
      </c>
    </row>
    <row r="2713" customFormat="false" ht="15" hidden="false" customHeight="true" outlineLevel="0" collapsed="false">
      <c r="A2713" s="282" t="s">
        <v>2769</v>
      </c>
      <c r="B2713" s="283" t="s">
        <v>3079</v>
      </c>
      <c r="C2713" s="284" t="s">
        <v>109</v>
      </c>
      <c r="D2713" s="284" t="s">
        <v>3080</v>
      </c>
      <c r="E2713" s="284" t="s">
        <v>2768</v>
      </c>
      <c r="F2713" s="284"/>
      <c r="G2713" s="285" t="s">
        <v>2798</v>
      </c>
      <c r="H2713" s="286" t="n">
        <v>0.25</v>
      </c>
      <c r="I2713" s="287" t="n">
        <v>22.11</v>
      </c>
      <c r="J2713" s="288" t="n">
        <v>5.52</v>
      </c>
    </row>
    <row r="2714" customFormat="false" ht="25.5" hidden="false" customHeight="true" outlineLevel="0" collapsed="false">
      <c r="A2714" s="282" t="s">
        <v>2769</v>
      </c>
      <c r="B2714" s="283" t="s">
        <v>2906</v>
      </c>
      <c r="C2714" s="284" t="s">
        <v>109</v>
      </c>
      <c r="D2714" s="284" t="s">
        <v>2907</v>
      </c>
      <c r="E2714" s="284" t="s">
        <v>2768</v>
      </c>
      <c r="F2714" s="284"/>
      <c r="G2714" s="285" t="s">
        <v>2798</v>
      </c>
      <c r="H2714" s="286" t="n">
        <v>0.25</v>
      </c>
      <c r="I2714" s="287" t="n">
        <v>17.42</v>
      </c>
      <c r="J2714" s="288" t="n">
        <v>4.35</v>
      </c>
    </row>
    <row r="2715" customFormat="false" ht="15" hidden="false" customHeight="true" outlineLevel="0" collapsed="false">
      <c r="A2715" s="259" t="s">
        <v>2725</v>
      </c>
      <c r="B2715" s="260" t="s">
        <v>3834</v>
      </c>
      <c r="C2715" s="261" t="s">
        <v>109</v>
      </c>
      <c r="D2715" s="261" t="s">
        <v>3835</v>
      </c>
      <c r="E2715" s="261" t="s">
        <v>2728</v>
      </c>
      <c r="F2715" s="261"/>
      <c r="G2715" s="262" t="s">
        <v>3083</v>
      </c>
      <c r="H2715" s="263" t="n">
        <v>0.03192</v>
      </c>
      <c r="I2715" s="264" t="n">
        <v>22.94</v>
      </c>
      <c r="J2715" s="265" t="n">
        <v>0.73</v>
      </c>
    </row>
    <row r="2716" customFormat="false" ht="15" hidden="false" customHeight="true" outlineLevel="0" collapsed="false">
      <c r="A2716" s="259" t="s">
        <v>2725</v>
      </c>
      <c r="B2716" s="260" t="s">
        <v>3836</v>
      </c>
      <c r="C2716" s="261" t="s">
        <v>109</v>
      </c>
      <c r="D2716" s="261" t="s">
        <v>3837</v>
      </c>
      <c r="E2716" s="261" t="s">
        <v>2728</v>
      </c>
      <c r="F2716" s="261"/>
      <c r="G2716" s="262" t="s">
        <v>3083</v>
      </c>
      <c r="H2716" s="263" t="n">
        <v>0.00479</v>
      </c>
      <c r="I2716" s="264" t="n">
        <v>11.32</v>
      </c>
      <c r="J2716" s="265" t="n">
        <v>0.05</v>
      </c>
    </row>
    <row r="2717" customFormat="false" ht="25.5" hidden="false" customHeight="true" outlineLevel="0" collapsed="false">
      <c r="A2717" s="259" t="s">
        <v>2725</v>
      </c>
      <c r="B2717" s="260" t="s">
        <v>3838</v>
      </c>
      <c r="C2717" s="261" t="s">
        <v>109</v>
      </c>
      <c r="D2717" s="261" t="s">
        <v>3839</v>
      </c>
      <c r="E2717" s="261" t="s">
        <v>2728</v>
      </c>
      <c r="F2717" s="261"/>
      <c r="G2717" s="262" t="s">
        <v>3083</v>
      </c>
      <c r="H2717" s="263" t="n">
        <v>0.03192</v>
      </c>
      <c r="I2717" s="264" t="n">
        <v>23.83</v>
      </c>
      <c r="J2717" s="265" t="n">
        <v>0.76</v>
      </c>
    </row>
    <row r="2718" customFormat="false" ht="15" hidden="false" customHeight="false" outlineLevel="0" collapsed="false">
      <c r="A2718" s="266"/>
      <c r="B2718" s="267"/>
      <c r="C2718" s="267"/>
      <c r="D2718" s="267"/>
      <c r="E2718" s="267" t="s">
        <v>2748</v>
      </c>
      <c r="F2718" s="268" t="n">
        <v>6.48</v>
      </c>
      <c r="G2718" s="267" t="s">
        <v>2749</v>
      </c>
      <c r="H2718" s="268" t="n">
        <v>0</v>
      </c>
      <c r="I2718" s="267" t="s">
        <v>2750</v>
      </c>
      <c r="J2718" s="269" t="n">
        <v>6.48</v>
      </c>
    </row>
    <row r="2719" customFormat="false" ht="25.5" hidden="false" customHeight="true" outlineLevel="0" collapsed="false">
      <c r="A2719" s="266"/>
      <c r="B2719" s="267"/>
      <c r="C2719" s="267"/>
      <c r="D2719" s="267"/>
      <c r="E2719" s="267" t="s">
        <v>2751</v>
      </c>
      <c r="F2719" s="268" t="n">
        <v>3.06</v>
      </c>
      <c r="G2719" s="267"/>
      <c r="H2719" s="267" t="s">
        <v>2752</v>
      </c>
      <c r="I2719" s="267"/>
      <c r="J2719" s="269" t="n">
        <v>14.47</v>
      </c>
    </row>
    <row r="2720" customFormat="false" ht="15" hidden="false" customHeight="true" outlineLevel="0" collapsed="false">
      <c r="A2720" s="270" t="s">
        <v>2753</v>
      </c>
      <c r="B2720" s="270"/>
      <c r="C2720" s="270"/>
      <c r="D2720" s="270"/>
      <c r="E2720" s="270"/>
      <c r="F2720" s="270"/>
      <c r="G2720" s="270"/>
      <c r="H2720" s="270"/>
      <c r="I2720" s="270"/>
      <c r="J2720" s="270"/>
    </row>
    <row r="2721" customFormat="false" ht="15.75" hidden="false" customHeight="true" outlineLevel="0" collapsed="false">
      <c r="A2721" s="271" t="s">
        <v>3840</v>
      </c>
      <c r="B2721" s="271"/>
      <c r="C2721" s="271"/>
      <c r="D2721" s="271"/>
      <c r="E2721" s="271"/>
      <c r="F2721" s="271"/>
      <c r="G2721" s="271"/>
      <c r="H2721" s="271"/>
      <c r="I2721" s="271"/>
      <c r="J2721" s="271"/>
    </row>
    <row r="2722" customFormat="false" ht="15.75" hidden="false" customHeight="false" outlineLevel="0" collapsed="false">
      <c r="A2722" s="272"/>
      <c r="B2722" s="273"/>
      <c r="C2722" s="273"/>
      <c r="D2722" s="273"/>
      <c r="E2722" s="273"/>
      <c r="F2722" s="273"/>
      <c r="G2722" s="273"/>
      <c r="H2722" s="273"/>
      <c r="I2722" s="273"/>
      <c r="J2722" s="274"/>
    </row>
    <row r="2723" customFormat="false" ht="63.75" hidden="false" customHeight="true" outlineLevel="0" collapsed="false">
      <c r="A2723" s="275" t="s">
        <v>2723</v>
      </c>
      <c r="B2723" s="276" t="s">
        <v>2262</v>
      </c>
      <c r="C2723" s="277" t="s">
        <v>203</v>
      </c>
      <c r="D2723" s="277" t="s">
        <v>2263</v>
      </c>
      <c r="E2723" s="277" t="s">
        <v>2806</v>
      </c>
      <c r="F2723" s="277"/>
      <c r="G2723" s="278" t="s">
        <v>269</v>
      </c>
      <c r="H2723" s="279" t="n">
        <v>1</v>
      </c>
      <c r="I2723" s="280" t="n">
        <v>17.92</v>
      </c>
      <c r="J2723" s="281" t="n">
        <v>17.92</v>
      </c>
    </row>
    <row r="2724" customFormat="false" ht="25.5" hidden="false" customHeight="true" outlineLevel="0" collapsed="false">
      <c r="A2724" s="282" t="s">
        <v>2769</v>
      </c>
      <c r="B2724" s="283" t="s">
        <v>2807</v>
      </c>
      <c r="C2724" s="284" t="s">
        <v>109</v>
      </c>
      <c r="D2724" s="284" t="s">
        <v>2808</v>
      </c>
      <c r="E2724" s="284" t="s">
        <v>2768</v>
      </c>
      <c r="F2724" s="284"/>
      <c r="G2724" s="285" t="s">
        <v>2798</v>
      </c>
      <c r="H2724" s="286" t="n">
        <v>0.148</v>
      </c>
      <c r="I2724" s="287" t="n">
        <v>16.28</v>
      </c>
      <c r="J2724" s="288" t="n">
        <v>2.4</v>
      </c>
    </row>
    <row r="2725" customFormat="false" ht="25.5" hidden="false" customHeight="true" outlineLevel="0" collapsed="false">
      <c r="A2725" s="282" t="s">
        <v>2769</v>
      </c>
      <c r="B2725" s="283" t="s">
        <v>2809</v>
      </c>
      <c r="C2725" s="284" t="s">
        <v>109</v>
      </c>
      <c r="D2725" s="284" t="s">
        <v>2810</v>
      </c>
      <c r="E2725" s="284" t="s">
        <v>2768</v>
      </c>
      <c r="F2725" s="284"/>
      <c r="G2725" s="285" t="s">
        <v>2798</v>
      </c>
      <c r="H2725" s="286" t="n">
        <v>0.148</v>
      </c>
      <c r="I2725" s="287" t="n">
        <v>20.59</v>
      </c>
      <c r="J2725" s="288" t="n">
        <v>3.04</v>
      </c>
    </row>
    <row r="2726" customFormat="false" ht="38.25" hidden="false" customHeight="true" outlineLevel="0" collapsed="false">
      <c r="A2726" s="259" t="s">
        <v>2725</v>
      </c>
      <c r="B2726" s="260" t="s">
        <v>3841</v>
      </c>
      <c r="C2726" s="261" t="s">
        <v>109</v>
      </c>
      <c r="D2726" s="261" t="s">
        <v>3842</v>
      </c>
      <c r="E2726" s="261" t="s">
        <v>2728</v>
      </c>
      <c r="F2726" s="261"/>
      <c r="G2726" s="262" t="s">
        <v>269</v>
      </c>
      <c r="H2726" s="263" t="n">
        <v>1.039</v>
      </c>
      <c r="I2726" s="264" t="n">
        <v>12.02</v>
      </c>
      <c r="J2726" s="265" t="n">
        <v>12.48</v>
      </c>
    </row>
    <row r="2727" customFormat="false" ht="15" hidden="false" customHeight="false" outlineLevel="0" collapsed="false">
      <c r="A2727" s="266"/>
      <c r="B2727" s="267"/>
      <c r="C2727" s="267"/>
      <c r="D2727" s="267"/>
      <c r="E2727" s="267" t="s">
        <v>2748</v>
      </c>
      <c r="F2727" s="268" t="n">
        <v>3.72</v>
      </c>
      <c r="G2727" s="267" t="s">
        <v>2749</v>
      </c>
      <c r="H2727" s="268" t="n">
        <v>0</v>
      </c>
      <c r="I2727" s="267" t="s">
        <v>2750</v>
      </c>
      <c r="J2727" s="269" t="n">
        <v>3.72</v>
      </c>
    </row>
    <row r="2728" customFormat="false" ht="25.5" hidden="false" customHeight="true" outlineLevel="0" collapsed="false">
      <c r="A2728" s="266"/>
      <c r="B2728" s="267"/>
      <c r="C2728" s="267"/>
      <c r="D2728" s="267"/>
      <c r="E2728" s="267" t="s">
        <v>2751</v>
      </c>
      <c r="F2728" s="268" t="n">
        <v>4.81</v>
      </c>
      <c r="G2728" s="267"/>
      <c r="H2728" s="267" t="s">
        <v>2752</v>
      </c>
      <c r="I2728" s="267"/>
      <c r="J2728" s="269" t="n">
        <v>22.73</v>
      </c>
    </row>
    <row r="2729" customFormat="false" ht="15" hidden="false" customHeight="true" outlineLevel="0" collapsed="false">
      <c r="A2729" s="270" t="s">
        <v>2753</v>
      </c>
      <c r="B2729" s="270"/>
      <c r="C2729" s="270"/>
      <c r="D2729" s="270"/>
      <c r="E2729" s="270"/>
      <c r="F2729" s="270"/>
      <c r="G2729" s="270"/>
      <c r="H2729" s="270"/>
      <c r="I2729" s="270"/>
      <c r="J2729" s="270"/>
    </row>
    <row r="2730" customFormat="false" ht="15.75" hidden="false" customHeight="true" outlineLevel="0" collapsed="false">
      <c r="A2730" s="271" t="s">
        <v>3843</v>
      </c>
      <c r="B2730" s="271"/>
      <c r="C2730" s="271"/>
      <c r="D2730" s="271"/>
      <c r="E2730" s="271"/>
      <c r="F2730" s="271"/>
      <c r="G2730" s="271"/>
      <c r="H2730" s="271"/>
      <c r="I2730" s="271"/>
      <c r="J2730" s="271"/>
    </row>
    <row r="2731" customFormat="false" ht="15.75" hidden="false" customHeight="false" outlineLevel="0" collapsed="false">
      <c r="A2731" s="272"/>
      <c r="B2731" s="273"/>
      <c r="C2731" s="273"/>
      <c r="D2731" s="273"/>
      <c r="E2731" s="273"/>
      <c r="F2731" s="273"/>
      <c r="G2731" s="273"/>
      <c r="H2731" s="273"/>
      <c r="I2731" s="273"/>
      <c r="J2731" s="274"/>
    </row>
    <row r="2732" customFormat="false" ht="25.5" hidden="false" customHeight="true" outlineLevel="0" collapsed="false">
      <c r="A2732" s="275" t="s">
        <v>2723</v>
      </c>
      <c r="B2732" s="276" t="s">
        <v>2277</v>
      </c>
      <c r="C2732" s="277" t="s">
        <v>203</v>
      </c>
      <c r="D2732" s="277" t="s">
        <v>2278</v>
      </c>
      <c r="E2732" s="277" t="s">
        <v>2806</v>
      </c>
      <c r="F2732" s="277"/>
      <c r="G2732" s="278" t="s">
        <v>269</v>
      </c>
      <c r="H2732" s="279" t="n">
        <v>1</v>
      </c>
      <c r="I2732" s="280" t="n">
        <v>4.52</v>
      </c>
      <c r="J2732" s="281" t="n">
        <v>4.52</v>
      </c>
    </row>
    <row r="2733" customFormat="false" ht="15" hidden="false" customHeight="true" outlineLevel="0" collapsed="false">
      <c r="A2733" s="282" t="s">
        <v>2769</v>
      </c>
      <c r="B2733" s="283" t="s">
        <v>3079</v>
      </c>
      <c r="C2733" s="284" t="s">
        <v>109</v>
      </c>
      <c r="D2733" s="284" t="s">
        <v>3080</v>
      </c>
      <c r="E2733" s="284" t="s">
        <v>2768</v>
      </c>
      <c r="F2733" s="284"/>
      <c r="G2733" s="285" t="s">
        <v>2798</v>
      </c>
      <c r="H2733" s="286" t="n">
        <v>0.1</v>
      </c>
      <c r="I2733" s="287" t="n">
        <v>22.11</v>
      </c>
      <c r="J2733" s="288" t="n">
        <v>2.21</v>
      </c>
    </row>
    <row r="2734" customFormat="false" ht="25.5" hidden="false" customHeight="true" outlineLevel="0" collapsed="false">
      <c r="A2734" s="282" t="s">
        <v>2769</v>
      </c>
      <c r="B2734" s="283" t="s">
        <v>2906</v>
      </c>
      <c r="C2734" s="284" t="s">
        <v>109</v>
      </c>
      <c r="D2734" s="284" t="s">
        <v>2907</v>
      </c>
      <c r="E2734" s="284" t="s">
        <v>2768</v>
      </c>
      <c r="F2734" s="284"/>
      <c r="G2734" s="285" t="s">
        <v>2798</v>
      </c>
      <c r="H2734" s="286" t="n">
        <v>0.1</v>
      </c>
      <c r="I2734" s="287" t="n">
        <v>17.42</v>
      </c>
      <c r="J2734" s="288" t="n">
        <v>1.74</v>
      </c>
    </row>
    <row r="2735" customFormat="false" ht="15" hidden="false" customHeight="true" outlineLevel="0" collapsed="false">
      <c r="A2735" s="259" t="s">
        <v>2725</v>
      </c>
      <c r="B2735" s="260" t="s">
        <v>3834</v>
      </c>
      <c r="C2735" s="261" t="s">
        <v>109</v>
      </c>
      <c r="D2735" s="261" t="s">
        <v>3835</v>
      </c>
      <c r="E2735" s="261" t="s">
        <v>2728</v>
      </c>
      <c r="F2735" s="261"/>
      <c r="G2735" s="262" t="s">
        <v>3083</v>
      </c>
      <c r="H2735" s="263" t="n">
        <v>0.01197</v>
      </c>
      <c r="I2735" s="264" t="n">
        <v>22.94</v>
      </c>
      <c r="J2735" s="265" t="n">
        <v>0.27</v>
      </c>
    </row>
    <row r="2736" customFormat="false" ht="15" hidden="false" customHeight="true" outlineLevel="0" collapsed="false">
      <c r="A2736" s="259" t="s">
        <v>2725</v>
      </c>
      <c r="B2736" s="260" t="s">
        <v>3836</v>
      </c>
      <c r="C2736" s="261" t="s">
        <v>109</v>
      </c>
      <c r="D2736" s="261" t="s">
        <v>3837</v>
      </c>
      <c r="E2736" s="261" t="s">
        <v>2728</v>
      </c>
      <c r="F2736" s="261"/>
      <c r="G2736" s="262" t="s">
        <v>3083</v>
      </c>
      <c r="H2736" s="263" t="n">
        <v>0.00179</v>
      </c>
      <c r="I2736" s="264" t="n">
        <v>11.32</v>
      </c>
      <c r="J2736" s="265" t="n">
        <v>0.02</v>
      </c>
    </row>
    <row r="2737" customFormat="false" ht="25.5" hidden="false" customHeight="true" outlineLevel="0" collapsed="false">
      <c r="A2737" s="259" t="s">
        <v>2725</v>
      </c>
      <c r="B2737" s="260" t="s">
        <v>3838</v>
      </c>
      <c r="C2737" s="261" t="s">
        <v>109</v>
      </c>
      <c r="D2737" s="261" t="s">
        <v>3839</v>
      </c>
      <c r="E2737" s="261" t="s">
        <v>2728</v>
      </c>
      <c r="F2737" s="261"/>
      <c r="G2737" s="262" t="s">
        <v>3083</v>
      </c>
      <c r="H2737" s="263" t="n">
        <v>0.01197</v>
      </c>
      <c r="I2737" s="264" t="n">
        <v>23.83</v>
      </c>
      <c r="J2737" s="265" t="n">
        <v>0.28</v>
      </c>
    </row>
    <row r="2738" customFormat="false" ht="15" hidden="false" customHeight="false" outlineLevel="0" collapsed="false">
      <c r="A2738" s="266"/>
      <c r="B2738" s="267"/>
      <c r="C2738" s="267"/>
      <c r="D2738" s="267"/>
      <c r="E2738" s="267" t="s">
        <v>2748</v>
      </c>
      <c r="F2738" s="268" t="n">
        <v>2.59</v>
      </c>
      <c r="G2738" s="267" t="s">
        <v>2749</v>
      </c>
      <c r="H2738" s="268" t="n">
        <v>0</v>
      </c>
      <c r="I2738" s="267" t="s">
        <v>2750</v>
      </c>
      <c r="J2738" s="269" t="n">
        <v>2.59</v>
      </c>
    </row>
    <row r="2739" customFormat="false" ht="25.5" hidden="false" customHeight="true" outlineLevel="0" collapsed="false">
      <c r="A2739" s="266"/>
      <c r="B2739" s="267"/>
      <c r="C2739" s="267"/>
      <c r="D2739" s="267"/>
      <c r="E2739" s="267" t="s">
        <v>2751</v>
      </c>
      <c r="F2739" s="268" t="n">
        <v>1.21</v>
      </c>
      <c r="G2739" s="267"/>
      <c r="H2739" s="267" t="s">
        <v>2752</v>
      </c>
      <c r="I2739" s="267"/>
      <c r="J2739" s="269" t="n">
        <v>5.73</v>
      </c>
    </row>
    <row r="2740" customFormat="false" ht="15" hidden="false" customHeight="true" outlineLevel="0" collapsed="false">
      <c r="A2740" s="270" t="s">
        <v>2753</v>
      </c>
      <c r="B2740" s="270"/>
      <c r="C2740" s="270"/>
      <c r="D2740" s="270"/>
      <c r="E2740" s="270"/>
      <c r="F2740" s="270"/>
      <c r="G2740" s="270"/>
      <c r="H2740" s="270"/>
      <c r="I2740" s="270"/>
      <c r="J2740" s="270"/>
    </row>
    <row r="2741" customFormat="false" ht="15.75" hidden="false" customHeight="true" outlineLevel="0" collapsed="false">
      <c r="A2741" s="271" t="s">
        <v>3844</v>
      </c>
      <c r="B2741" s="271"/>
      <c r="C2741" s="271"/>
      <c r="D2741" s="271"/>
      <c r="E2741" s="271"/>
      <c r="F2741" s="271"/>
      <c r="G2741" s="271"/>
      <c r="H2741" s="271"/>
      <c r="I2741" s="271"/>
      <c r="J2741" s="271"/>
    </row>
    <row r="2742" customFormat="false" ht="15.75" hidden="false" customHeight="false" outlineLevel="0" collapsed="false">
      <c r="A2742" s="272"/>
      <c r="B2742" s="273"/>
      <c r="C2742" s="273"/>
      <c r="D2742" s="273"/>
      <c r="E2742" s="273"/>
      <c r="F2742" s="273"/>
      <c r="G2742" s="273"/>
      <c r="H2742" s="273"/>
      <c r="I2742" s="273"/>
      <c r="J2742" s="274"/>
    </row>
    <row r="2743" customFormat="false" ht="25.5" hidden="false" customHeight="true" outlineLevel="0" collapsed="false">
      <c r="A2743" s="275" t="s">
        <v>2723</v>
      </c>
      <c r="B2743" s="276" t="s">
        <v>2280</v>
      </c>
      <c r="C2743" s="277" t="s">
        <v>203</v>
      </c>
      <c r="D2743" s="277" t="s">
        <v>2281</v>
      </c>
      <c r="E2743" s="277" t="s">
        <v>2806</v>
      </c>
      <c r="F2743" s="277"/>
      <c r="G2743" s="278" t="s">
        <v>269</v>
      </c>
      <c r="H2743" s="279" t="n">
        <v>1</v>
      </c>
      <c r="I2743" s="280" t="n">
        <v>6.68</v>
      </c>
      <c r="J2743" s="281" t="n">
        <v>6.68</v>
      </c>
    </row>
    <row r="2744" customFormat="false" ht="15" hidden="false" customHeight="true" outlineLevel="0" collapsed="false">
      <c r="A2744" s="282" t="s">
        <v>2769</v>
      </c>
      <c r="B2744" s="283" t="s">
        <v>3079</v>
      </c>
      <c r="C2744" s="284" t="s">
        <v>109</v>
      </c>
      <c r="D2744" s="284" t="s">
        <v>3080</v>
      </c>
      <c r="E2744" s="284" t="s">
        <v>2768</v>
      </c>
      <c r="F2744" s="284"/>
      <c r="G2744" s="285" t="s">
        <v>2798</v>
      </c>
      <c r="H2744" s="286" t="n">
        <v>0.15</v>
      </c>
      <c r="I2744" s="287" t="n">
        <v>22.11</v>
      </c>
      <c r="J2744" s="288" t="n">
        <v>3.31</v>
      </c>
    </row>
    <row r="2745" customFormat="false" ht="25.5" hidden="false" customHeight="true" outlineLevel="0" collapsed="false">
      <c r="A2745" s="282" t="s">
        <v>2769</v>
      </c>
      <c r="B2745" s="283" t="s">
        <v>2906</v>
      </c>
      <c r="C2745" s="284" t="s">
        <v>109</v>
      </c>
      <c r="D2745" s="284" t="s">
        <v>2907</v>
      </c>
      <c r="E2745" s="284" t="s">
        <v>2768</v>
      </c>
      <c r="F2745" s="284"/>
      <c r="G2745" s="285" t="s">
        <v>2798</v>
      </c>
      <c r="H2745" s="286" t="n">
        <v>0.15</v>
      </c>
      <c r="I2745" s="287" t="n">
        <v>17.42</v>
      </c>
      <c r="J2745" s="288" t="n">
        <v>2.61</v>
      </c>
    </row>
    <row r="2746" customFormat="false" ht="15" hidden="false" customHeight="true" outlineLevel="0" collapsed="false">
      <c r="A2746" s="259" t="s">
        <v>2725</v>
      </c>
      <c r="B2746" s="260" t="s">
        <v>3834</v>
      </c>
      <c r="C2746" s="261" t="s">
        <v>109</v>
      </c>
      <c r="D2746" s="261" t="s">
        <v>3835</v>
      </c>
      <c r="E2746" s="261" t="s">
        <v>2728</v>
      </c>
      <c r="F2746" s="261"/>
      <c r="G2746" s="262" t="s">
        <v>3083</v>
      </c>
      <c r="H2746" s="263" t="n">
        <v>0.01596</v>
      </c>
      <c r="I2746" s="264" t="n">
        <v>22.94</v>
      </c>
      <c r="J2746" s="265" t="n">
        <v>0.36</v>
      </c>
    </row>
    <row r="2747" customFormat="false" ht="15" hidden="false" customHeight="true" outlineLevel="0" collapsed="false">
      <c r="A2747" s="259" t="s">
        <v>2725</v>
      </c>
      <c r="B2747" s="260" t="s">
        <v>3836</v>
      </c>
      <c r="C2747" s="261" t="s">
        <v>109</v>
      </c>
      <c r="D2747" s="261" t="s">
        <v>3837</v>
      </c>
      <c r="E2747" s="261" t="s">
        <v>2728</v>
      </c>
      <c r="F2747" s="261"/>
      <c r="G2747" s="262" t="s">
        <v>3083</v>
      </c>
      <c r="H2747" s="263" t="n">
        <v>0.00239</v>
      </c>
      <c r="I2747" s="264" t="n">
        <v>11.32</v>
      </c>
      <c r="J2747" s="265" t="n">
        <v>0.02</v>
      </c>
    </row>
    <row r="2748" customFormat="false" ht="25.5" hidden="false" customHeight="true" outlineLevel="0" collapsed="false">
      <c r="A2748" s="259" t="s">
        <v>2725</v>
      </c>
      <c r="B2748" s="260" t="s">
        <v>3838</v>
      </c>
      <c r="C2748" s="261" t="s">
        <v>109</v>
      </c>
      <c r="D2748" s="261" t="s">
        <v>3839</v>
      </c>
      <c r="E2748" s="261" t="s">
        <v>2728</v>
      </c>
      <c r="F2748" s="261"/>
      <c r="G2748" s="262" t="s">
        <v>3083</v>
      </c>
      <c r="H2748" s="263" t="n">
        <v>0.01596</v>
      </c>
      <c r="I2748" s="264" t="n">
        <v>23.83</v>
      </c>
      <c r="J2748" s="265" t="n">
        <v>0.38</v>
      </c>
    </row>
    <row r="2749" customFormat="false" ht="15" hidden="false" customHeight="false" outlineLevel="0" collapsed="false">
      <c r="A2749" s="266"/>
      <c r="B2749" s="267"/>
      <c r="C2749" s="267"/>
      <c r="D2749" s="267"/>
      <c r="E2749" s="267" t="s">
        <v>2748</v>
      </c>
      <c r="F2749" s="268" t="n">
        <v>3.88</v>
      </c>
      <c r="G2749" s="267" t="s">
        <v>2749</v>
      </c>
      <c r="H2749" s="268" t="n">
        <v>0</v>
      </c>
      <c r="I2749" s="267" t="s">
        <v>2750</v>
      </c>
      <c r="J2749" s="269" t="n">
        <v>3.88</v>
      </c>
    </row>
    <row r="2750" customFormat="false" ht="25.5" hidden="false" customHeight="true" outlineLevel="0" collapsed="false">
      <c r="A2750" s="266"/>
      <c r="B2750" s="267"/>
      <c r="C2750" s="267"/>
      <c r="D2750" s="267"/>
      <c r="E2750" s="267" t="s">
        <v>2751</v>
      </c>
      <c r="F2750" s="268" t="n">
        <v>1.79</v>
      </c>
      <c r="G2750" s="267"/>
      <c r="H2750" s="267" t="s">
        <v>2752</v>
      </c>
      <c r="I2750" s="267"/>
      <c r="J2750" s="269" t="n">
        <v>8.47</v>
      </c>
    </row>
    <row r="2751" customFormat="false" ht="15" hidden="false" customHeight="true" outlineLevel="0" collapsed="false">
      <c r="A2751" s="270" t="s">
        <v>2753</v>
      </c>
      <c r="B2751" s="270"/>
      <c r="C2751" s="270"/>
      <c r="D2751" s="270"/>
      <c r="E2751" s="270"/>
      <c r="F2751" s="270"/>
      <c r="G2751" s="270"/>
      <c r="H2751" s="270"/>
      <c r="I2751" s="270"/>
      <c r="J2751" s="270"/>
    </row>
    <row r="2752" customFormat="false" ht="15.75" hidden="false" customHeight="true" outlineLevel="0" collapsed="false">
      <c r="A2752" s="271" t="s">
        <v>3844</v>
      </c>
      <c r="B2752" s="271"/>
      <c r="C2752" s="271"/>
      <c r="D2752" s="271"/>
      <c r="E2752" s="271"/>
      <c r="F2752" s="271"/>
      <c r="G2752" s="271"/>
      <c r="H2752" s="271"/>
      <c r="I2752" s="271"/>
      <c r="J2752" s="271"/>
    </row>
    <row r="2753" customFormat="false" ht="15.75" hidden="false" customHeight="false" outlineLevel="0" collapsed="false">
      <c r="A2753" s="272"/>
      <c r="B2753" s="273"/>
      <c r="C2753" s="273"/>
      <c r="D2753" s="273"/>
      <c r="E2753" s="273"/>
      <c r="F2753" s="273"/>
      <c r="G2753" s="273"/>
      <c r="H2753" s="273"/>
      <c r="I2753" s="273"/>
      <c r="J2753" s="274"/>
    </row>
    <row r="2754" customFormat="false" ht="38.25" hidden="false" customHeight="true" outlineLevel="0" collapsed="false">
      <c r="A2754" s="275" t="s">
        <v>2723</v>
      </c>
      <c r="B2754" s="276" t="s">
        <v>2283</v>
      </c>
      <c r="C2754" s="277" t="s">
        <v>203</v>
      </c>
      <c r="D2754" s="277" t="s">
        <v>2284</v>
      </c>
      <c r="E2754" s="277" t="s">
        <v>2806</v>
      </c>
      <c r="F2754" s="277"/>
      <c r="G2754" s="278" t="s">
        <v>269</v>
      </c>
      <c r="H2754" s="279" t="n">
        <v>1</v>
      </c>
      <c r="I2754" s="280" t="n">
        <v>8.85</v>
      </c>
      <c r="J2754" s="281" t="n">
        <v>8.85</v>
      </c>
    </row>
    <row r="2755" customFormat="false" ht="15" hidden="false" customHeight="true" outlineLevel="0" collapsed="false">
      <c r="A2755" s="282" t="s">
        <v>2769</v>
      </c>
      <c r="B2755" s="283" t="s">
        <v>3079</v>
      </c>
      <c r="C2755" s="284" t="s">
        <v>109</v>
      </c>
      <c r="D2755" s="284" t="s">
        <v>3080</v>
      </c>
      <c r="E2755" s="284" t="s">
        <v>2768</v>
      </c>
      <c r="F2755" s="284"/>
      <c r="G2755" s="285" t="s">
        <v>2798</v>
      </c>
      <c r="H2755" s="286" t="n">
        <v>0.2</v>
      </c>
      <c r="I2755" s="287" t="n">
        <v>22.11</v>
      </c>
      <c r="J2755" s="288" t="n">
        <v>4.42</v>
      </c>
    </row>
    <row r="2756" customFormat="false" ht="25.5" hidden="false" customHeight="true" outlineLevel="0" collapsed="false">
      <c r="A2756" s="282" t="s">
        <v>2769</v>
      </c>
      <c r="B2756" s="283" t="s">
        <v>2906</v>
      </c>
      <c r="C2756" s="284" t="s">
        <v>109</v>
      </c>
      <c r="D2756" s="284" t="s">
        <v>2907</v>
      </c>
      <c r="E2756" s="284" t="s">
        <v>2768</v>
      </c>
      <c r="F2756" s="284"/>
      <c r="G2756" s="285" t="s">
        <v>2798</v>
      </c>
      <c r="H2756" s="286" t="n">
        <v>0.2</v>
      </c>
      <c r="I2756" s="287" t="n">
        <v>17.42</v>
      </c>
      <c r="J2756" s="288" t="n">
        <v>3.48</v>
      </c>
    </row>
    <row r="2757" customFormat="false" ht="15" hidden="false" customHeight="true" outlineLevel="0" collapsed="false">
      <c r="A2757" s="259" t="s">
        <v>2725</v>
      </c>
      <c r="B2757" s="260" t="s">
        <v>3834</v>
      </c>
      <c r="C2757" s="261" t="s">
        <v>109</v>
      </c>
      <c r="D2757" s="261" t="s">
        <v>3835</v>
      </c>
      <c r="E2757" s="261" t="s">
        <v>2728</v>
      </c>
      <c r="F2757" s="261"/>
      <c r="G2757" s="262" t="s">
        <v>3083</v>
      </c>
      <c r="H2757" s="263" t="n">
        <v>0.01995</v>
      </c>
      <c r="I2757" s="264" t="n">
        <v>22.94</v>
      </c>
      <c r="J2757" s="265" t="n">
        <v>0.45</v>
      </c>
    </row>
    <row r="2758" customFormat="false" ht="15" hidden="false" customHeight="true" outlineLevel="0" collapsed="false">
      <c r="A2758" s="259" t="s">
        <v>2725</v>
      </c>
      <c r="B2758" s="260" t="s">
        <v>3836</v>
      </c>
      <c r="C2758" s="261" t="s">
        <v>109</v>
      </c>
      <c r="D2758" s="261" t="s">
        <v>3837</v>
      </c>
      <c r="E2758" s="261" t="s">
        <v>2728</v>
      </c>
      <c r="F2758" s="261"/>
      <c r="G2758" s="262" t="s">
        <v>3083</v>
      </c>
      <c r="H2758" s="263" t="n">
        <v>0.00299</v>
      </c>
      <c r="I2758" s="264" t="n">
        <v>11.32</v>
      </c>
      <c r="J2758" s="265" t="n">
        <v>0.03</v>
      </c>
    </row>
    <row r="2759" customFormat="false" ht="25.5" hidden="false" customHeight="true" outlineLevel="0" collapsed="false">
      <c r="A2759" s="259" t="s">
        <v>2725</v>
      </c>
      <c r="B2759" s="260" t="s">
        <v>3838</v>
      </c>
      <c r="C2759" s="261" t="s">
        <v>109</v>
      </c>
      <c r="D2759" s="261" t="s">
        <v>3839</v>
      </c>
      <c r="E2759" s="261" t="s">
        <v>2728</v>
      </c>
      <c r="F2759" s="261"/>
      <c r="G2759" s="262" t="s">
        <v>3083</v>
      </c>
      <c r="H2759" s="263" t="n">
        <v>0.01995</v>
      </c>
      <c r="I2759" s="264" t="n">
        <v>23.83</v>
      </c>
      <c r="J2759" s="265" t="n">
        <v>0.47</v>
      </c>
    </row>
    <row r="2760" customFormat="false" ht="15" hidden="false" customHeight="false" outlineLevel="0" collapsed="false">
      <c r="A2760" s="266"/>
      <c r="B2760" s="267"/>
      <c r="C2760" s="267"/>
      <c r="D2760" s="267"/>
      <c r="E2760" s="267" t="s">
        <v>2748</v>
      </c>
      <c r="F2760" s="268" t="n">
        <v>5.19</v>
      </c>
      <c r="G2760" s="267" t="s">
        <v>2749</v>
      </c>
      <c r="H2760" s="268" t="n">
        <v>0</v>
      </c>
      <c r="I2760" s="267" t="s">
        <v>2750</v>
      </c>
      <c r="J2760" s="269" t="n">
        <v>5.19</v>
      </c>
    </row>
    <row r="2761" customFormat="false" ht="25.5" hidden="false" customHeight="true" outlineLevel="0" collapsed="false">
      <c r="A2761" s="266"/>
      <c r="B2761" s="267"/>
      <c r="C2761" s="267"/>
      <c r="D2761" s="267"/>
      <c r="E2761" s="267" t="s">
        <v>2751</v>
      </c>
      <c r="F2761" s="268" t="n">
        <v>2.37</v>
      </c>
      <c r="G2761" s="267"/>
      <c r="H2761" s="267" t="s">
        <v>2752</v>
      </c>
      <c r="I2761" s="267"/>
      <c r="J2761" s="269" t="n">
        <v>11.22</v>
      </c>
    </row>
    <row r="2762" customFormat="false" ht="15" hidden="false" customHeight="true" outlineLevel="0" collapsed="false">
      <c r="A2762" s="270" t="s">
        <v>2753</v>
      </c>
      <c r="B2762" s="270"/>
      <c r="C2762" s="270"/>
      <c r="D2762" s="270"/>
      <c r="E2762" s="270"/>
      <c r="F2762" s="270"/>
      <c r="G2762" s="270"/>
      <c r="H2762" s="270"/>
      <c r="I2762" s="270"/>
      <c r="J2762" s="270"/>
    </row>
    <row r="2763" customFormat="false" ht="15.75" hidden="false" customHeight="true" outlineLevel="0" collapsed="false">
      <c r="A2763" s="271" t="s">
        <v>3845</v>
      </c>
      <c r="B2763" s="271"/>
      <c r="C2763" s="271"/>
      <c r="D2763" s="271"/>
      <c r="E2763" s="271"/>
      <c r="F2763" s="271"/>
      <c r="G2763" s="271"/>
      <c r="H2763" s="271"/>
      <c r="I2763" s="271"/>
      <c r="J2763" s="271"/>
    </row>
    <row r="2764" customFormat="false" ht="15.75" hidden="false" customHeight="false" outlineLevel="0" collapsed="false">
      <c r="A2764" s="272"/>
      <c r="B2764" s="273"/>
      <c r="C2764" s="273"/>
      <c r="D2764" s="273"/>
      <c r="E2764" s="273"/>
      <c r="F2764" s="273"/>
      <c r="G2764" s="273"/>
      <c r="H2764" s="273"/>
      <c r="I2764" s="273"/>
      <c r="J2764" s="274"/>
    </row>
    <row r="2765" customFormat="false" ht="25.5" hidden="false" customHeight="true" outlineLevel="0" collapsed="false">
      <c r="A2765" s="275" t="s">
        <v>2723</v>
      </c>
      <c r="B2765" s="276" t="s">
        <v>2287</v>
      </c>
      <c r="C2765" s="277" t="s">
        <v>203</v>
      </c>
      <c r="D2765" s="277" t="s">
        <v>2288</v>
      </c>
      <c r="E2765" s="277" t="s">
        <v>2806</v>
      </c>
      <c r="F2765" s="277"/>
      <c r="G2765" s="278" t="s">
        <v>269</v>
      </c>
      <c r="H2765" s="279" t="n">
        <v>1</v>
      </c>
      <c r="I2765" s="280" t="n">
        <v>12.18</v>
      </c>
      <c r="J2765" s="281" t="n">
        <v>12.18</v>
      </c>
    </row>
    <row r="2766" customFormat="false" ht="15" hidden="false" customHeight="true" outlineLevel="0" collapsed="false">
      <c r="A2766" s="282" t="s">
        <v>2769</v>
      </c>
      <c r="B2766" s="283" t="s">
        <v>3079</v>
      </c>
      <c r="C2766" s="284" t="s">
        <v>109</v>
      </c>
      <c r="D2766" s="284" t="s">
        <v>3080</v>
      </c>
      <c r="E2766" s="284" t="s">
        <v>2768</v>
      </c>
      <c r="F2766" s="284"/>
      <c r="G2766" s="285" t="s">
        <v>2798</v>
      </c>
      <c r="H2766" s="286" t="n">
        <v>0.25</v>
      </c>
      <c r="I2766" s="287" t="n">
        <v>22.11</v>
      </c>
      <c r="J2766" s="288" t="n">
        <v>5.52</v>
      </c>
    </row>
    <row r="2767" customFormat="false" ht="25.5" hidden="false" customHeight="true" outlineLevel="0" collapsed="false">
      <c r="A2767" s="282" t="s">
        <v>2769</v>
      </c>
      <c r="B2767" s="283" t="s">
        <v>2906</v>
      </c>
      <c r="C2767" s="284" t="s">
        <v>109</v>
      </c>
      <c r="D2767" s="284" t="s">
        <v>2907</v>
      </c>
      <c r="E2767" s="284" t="s">
        <v>2768</v>
      </c>
      <c r="F2767" s="284"/>
      <c r="G2767" s="285" t="s">
        <v>2798</v>
      </c>
      <c r="H2767" s="286" t="n">
        <v>0.25</v>
      </c>
      <c r="I2767" s="287" t="n">
        <v>17.42</v>
      </c>
      <c r="J2767" s="288" t="n">
        <v>4.35</v>
      </c>
    </row>
    <row r="2768" customFormat="false" ht="15" hidden="false" customHeight="true" outlineLevel="0" collapsed="false">
      <c r="A2768" s="259" t="s">
        <v>2725</v>
      </c>
      <c r="B2768" s="260" t="s">
        <v>3834</v>
      </c>
      <c r="C2768" s="261" t="s">
        <v>109</v>
      </c>
      <c r="D2768" s="261" t="s">
        <v>3835</v>
      </c>
      <c r="E2768" s="261" t="s">
        <v>2728</v>
      </c>
      <c r="F2768" s="261"/>
      <c r="G2768" s="262" t="s">
        <v>3083</v>
      </c>
      <c r="H2768" s="263" t="n">
        <v>0.04788</v>
      </c>
      <c r="I2768" s="264" t="n">
        <v>22.94</v>
      </c>
      <c r="J2768" s="265" t="n">
        <v>1.09</v>
      </c>
    </row>
    <row r="2769" customFormat="false" ht="15" hidden="false" customHeight="true" outlineLevel="0" collapsed="false">
      <c r="A2769" s="259" t="s">
        <v>2725</v>
      </c>
      <c r="B2769" s="260" t="s">
        <v>3836</v>
      </c>
      <c r="C2769" s="261" t="s">
        <v>109</v>
      </c>
      <c r="D2769" s="261" t="s">
        <v>3837</v>
      </c>
      <c r="E2769" s="261" t="s">
        <v>2728</v>
      </c>
      <c r="F2769" s="261"/>
      <c r="G2769" s="262" t="s">
        <v>3083</v>
      </c>
      <c r="H2769" s="263" t="n">
        <v>0.00718</v>
      </c>
      <c r="I2769" s="264" t="n">
        <v>11.32</v>
      </c>
      <c r="J2769" s="265" t="n">
        <v>0.08</v>
      </c>
    </row>
    <row r="2770" customFormat="false" ht="25.5" hidden="false" customHeight="true" outlineLevel="0" collapsed="false">
      <c r="A2770" s="259" t="s">
        <v>2725</v>
      </c>
      <c r="B2770" s="260" t="s">
        <v>3838</v>
      </c>
      <c r="C2770" s="261" t="s">
        <v>109</v>
      </c>
      <c r="D2770" s="261" t="s">
        <v>3839</v>
      </c>
      <c r="E2770" s="261" t="s">
        <v>2728</v>
      </c>
      <c r="F2770" s="261"/>
      <c r="G2770" s="262" t="s">
        <v>3083</v>
      </c>
      <c r="H2770" s="263" t="n">
        <v>0.04788</v>
      </c>
      <c r="I2770" s="264" t="n">
        <v>23.83</v>
      </c>
      <c r="J2770" s="265" t="n">
        <v>1.14</v>
      </c>
    </row>
    <row r="2771" customFormat="false" ht="15" hidden="false" customHeight="false" outlineLevel="0" collapsed="false">
      <c r="A2771" s="266"/>
      <c r="B2771" s="267"/>
      <c r="C2771" s="267"/>
      <c r="D2771" s="267"/>
      <c r="E2771" s="267" t="s">
        <v>2748</v>
      </c>
      <c r="F2771" s="268" t="n">
        <v>6.48</v>
      </c>
      <c r="G2771" s="267" t="s">
        <v>2749</v>
      </c>
      <c r="H2771" s="268" t="n">
        <v>0</v>
      </c>
      <c r="I2771" s="267" t="s">
        <v>2750</v>
      </c>
      <c r="J2771" s="269" t="n">
        <v>6.48</v>
      </c>
    </row>
    <row r="2772" customFormat="false" ht="25.5" hidden="false" customHeight="true" outlineLevel="0" collapsed="false">
      <c r="A2772" s="266"/>
      <c r="B2772" s="267"/>
      <c r="C2772" s="267"/>
      <c r="D2772" s="267"/>
      <c r="E2772" s="267" t="s">
        <v>2751</v>
      </c>
      <c r="F2772" s="268" t="n">
        <v>3.27</v>
      </c>
      <c r="G2772" s="267"/>
      <c r="H2772" s="267" t="s">
        <v>2752</v>
      </c>
      <c r="I2772" s="267"/>
      <c r="J2772" s="269" t="n">
        <v>15.45</v>
      </c>
    </row>
    <row r="2773" customFormat="false" ht="15" hidden="false" customHeight="true" outlineLevel="0" collapsed="false">
      <c r="A2773" s="270" t="s">
        <v>2753</v>
      </c>
      <c r="B2773" s="270"/>
      <c r="C2773" s="270"/>
      <c r="D2773" s="270"/>
      <c r="E2773" s="270"/>
      <c r="F2773" s="270"/>
      <c r="G2773" s="270"/>
      <c r="H2773" s="270"/>
      <c r="I2773" s="270"/>
      <c r="J2773" s="270"/>
    </row>
    <row r="2774" customFormat="false" ht="15.75" hidden="false" customHeight="true" outlineLevel="0" collapsed="false">
      <c r="A2774" s="271" t="s">
        <v>3846</v>
      </c>
      <c r="B2774" s="271"/>
      <c r="C2774" s="271"/>
      <c r="D2774" s="271"/>
      <c r="E2774" s="271"/>
      <c r="F2774" s="271"/>
      <c r="G2774" s="271"/>
      <c r="H2774" s="271"/>
      <c r="I2774" s="271"/>
      <c r="J2774" s="271"/>
    </row>
    <row r="2775" customFormat="false" ht="15.75" hidden="false" customHeight="false" outlineLevel="0" collapsed="false">
      <c r="A2775" s="272"/>
      <c r="B2775" s="273"/>
      <c r="C2775" s="273"/>
      <c r="D2775" s="273"/>
      <c r="E2775" s="273"/>
      <c r="F2775" s="273"/>
      <c r="G2775" s="273"/>
      <c r="H2775" s="273"/>
      <c r="I2775" s="273"/>
      <c r="J2775" s="274"/>
    </row>
    <row r="2776" customFormat="false" ht="51" hidden="false" customHeight="true" outlineLevel="0" collapsed="false">
      <c r="A2776" s="275" t="s">
        <v>2723</v>
      </c>
      <c r="B2776" s="276" t="s">
        <v>2292</v>
      </c>
      <c r="C2776" s="277" t="s">
        <v>203</v>
      </c>
      <c r="D2776" s="277" t="s">
        <v>2293</v>
      </c>
      <c r="E2776" s="277" t="s">
        <v>2806</v>
      </c>
      <c r="F2776" s="277"/>
      <c r="G2776" s="278" t="s">
        <v>168</v>
      </c>
      <c r="H2776" s="279" t="n">
        <v>1</v>
      </c>
      <c r="I2776" s="280" t="n">
        <v>21.14</v>
      </c>
      <c r="J2776" s="281" t="n">
        <v>21.14</v>
      </c>
    </row>
    <row r="2777" customFormat="false" ht="25.5" hidden="false" customHeight="true" outlineLevel="0" collapsed="false">
      <c r="A2777" s="282" t="s">
        <v>2769</v>
      </c>
      <c r="B2777" s="283" t="s">
        <v>2807</v>
      </c>
      <c r="C2777" s="284" t="s">
        <v>109</v>
      </c>
      <c r="D2777" s="284" t="s">
        <v>2808</v>
      </c>
      <c r="E2777" s="284" t="s">
        <v>2768</v>
      </c>
      <c r="F2777" s="284"/>
      <c r="G2777" s="285" t="s">
        <v>2798</v>
      </c>
      <c r="H2777" s="286" t="n">
        <v>0.447</v>
      </c>
      <c r="I2777" s="287" t="n">
        <v>16.28</v>
      </c>
      <c r="J2777" s="288" t="n">
        <v>7.27</v>
      </c>
    </row>
    <row r="2778" customFormat="false" ht="25.5" hidden="false" customHeight="true" outlineLevel="0" collapsed="false">
      <c r="A2778" s="282" t="s">
        <v>2769</v>
      </c>
      <c r="B2778" s="283" t="s">
        <v>2809</v>
      </c>
      <c r="C2778" s="284" t="s">
        <v>109</v>
      </c>
      <c r="D2778" s="284" t="s">
        <v>2810</v>
      </c>
      <c r="E2778" s="284" t="s">
        <v>2768</v>
      </c>
      <c r="F2778" s="284"/>
      <c r="G2778" s="285" t="s">
        <v>2798</v>
      </c>
      <c r="H2778" s="286" t="n">
        <v>0.447</v>
      </c>
      <c r="I2778" s="287" t="n">
        <v>20.59</v>
      </c>
      <c r="J2778" s="288" t="n">
        <v>9.2</v>
      </c>
    </row>
    <row r="2779" customFormat="false" ht="15" hidden="false" customHeight="true" outlineLevel="0" collapsed="false">
      <c r="A2779" s="259" t="s">
        <v>2725</v>
      </c>
      <c r="B2779" s="260" t="s">
        <v>2811</v>
      </c>
      <c r="C2779" s="261" t="s">
        <v>109</v>
      </c>
      <c r="D2779" s="261" t="s">
        <v>2812</v>
      </c>
      <c r="E2779" s="261" t="s">
        <v>2728</v>
      </c>
      <c r="F2779" s="261"/>
      <c r="G2779" s="262" t="s">
        <v>168</v>
      </c>
      <c r="H2779" s="263" t="n">
        <v>0.09</v>
      </c>
      <c r="I2779" s="264" t="n">
        <v>13.27</v>
      </c>
      <c r="J2779" s="265" t="n">
        <v>1.19</v>
      </c>
    </row>
    <row r="2780" customFormat="false" ht="25.5" hidden="false" customHeight="true" outlineLevel="0" collapsed="false">
      <c r="A2780" s="259" t="s">
        <v>2725</v>
      </c>
      <c r="B2780" s="260" t="s">
        <v>3838</v>
      </c>
      <c r="C2780" s="261" t="s">
        <v>109</v>
      </c>
      <c r="D2780" s="261" t="s">
        <v>3839</v>
      </c>
      <c r="E2780" s="261" t="s">
        <v>2728</v>
      </c>
      <c r="F2780" s="261"/>
      <c r="G2780" s="262" t="s">
        <v>3083</v>
      </c>
      <c r="H2780" s="263" t="n">
        <v>0.002</v>
      </c>
      <c r="I2780" s="264" t="n">
        <v>23.83</v>
      </c>
      <c r="J2780" s="265" t="n">
        <v>0.04</v>
      </c>
    </row>
    <row r="2781" customFormat="false" ht="25.5" hidden="false" customHeight="true" outlineLevel="0" collapsed="false">
      <c r="A2781" s="259" t="s">
        <v>2725</v>
      </c>
      <c r="B2781" s="260" t="s">
        <v>3847</v>
      </c>
      <c r="C2781" s="261" t="s">
        <v>109</v>
      </c>
      <c r="D2781" s="261" t="s">
        <v>3848</v>
      </c>
      <c r="E2781" s="261" t="s">
        <v>2728</v>
      </c>
      <c r="F2781" s="261"/>
      <c r="G2781" s="262" t="s">
        <v>168</v>
      </c>
      <c r="H2781" s="263" t="n">
        <v>1</v>
      </c>
      <c r="I2781" s="264" t="n">
        <v>3.44</v>
      </c>
      <c r="J2781" s="265" t="n">
        <v>3.44</v>
      </c>
    </row>
    <row r="2782" customFormat="false" ht="15" hidden="false" customHeight="false" outlineLevel="0" collapsed="false">
      <c r="A2782" s="266"/>
      <c r="B2782" s="267"/>
      <c r="C2782" s="267"/>
      <c r="D2782" s="267"/>
      <c r="E2782" s="267" t="s">
        <v>2748</v>
      </c>
      <c r="F2782" s="268" t="n">
        <v>11.25</v>
      </c>
      <c r="G2782" s="267" t="s">
        <v>2749</v>
      </c>
      <c r="H2782" s="268" t="n">
        <v>0</v>
      </c>
      <c r="I2782" s="267" t="s">
        <v>2750</v>
      </c>
      <c r="J2782" s="269" t="n">
        <v>11.25</v>
      </c>
    </row>
    <row r="2783" customFormat="false" ht="25.5" hidden="false" customHeight="true" outlineLevel="0" collapsed="false">
      <c r="A2783" s="266"/>
      <c r="B2783" s="267"/>
      <c r="C2783" s="267"/>
      <c r="D2783" s="267"/>
      <c r="E2783" s="267" t="s">
        <v>2751</v>
      </c>
      <c r="F2783" s="268" t="n">
        <v>5.67</v>
      </c>
      <c r="G2783" s="267"/>
      <c r="H2783" s="267" t="s">
        <v>2752</v>
      </c>
      <c r="I2783" s="267"/>
      <c r="J2783" s="269" t="n">
        <v>26.81</v>
      </c>
    </row>
    <row r="2784" customFormat="false" ht="15" hidden="false" customHeight="true" outlineLevel="0" collapsed="false">
      <c r="A2784" s="270" t="s">
        <v>2753</v>
      </c>
      <c r="B2784" s="270"/>
      <c r="C2784" s="270"/>
      <c r="D2784" s="270"/>
      <c r="E2784" s="270"/>
      <c r="F2784" s="270"/>
      <c r="G2784" s="270"/>
      <c r="H2784" s="270"/>
      <c r="I2784" s="270"/>
      <c r="J2784" s="270"/>
    </row>
    <row r="2785" customFormat="false" ht="15.75" hidden="false" customHeight="true" outlineLevel="0" collapsed="false">
      <c r="A2785" s="271" t="s">
        <v>3849</v>
      </c>
      <c r="B2785" s="271"/>
      <c r="C2785" s="271"/>
      <c r="D2785" s="271"/>
      <c r="E2785" s="271"/>
      <c r="F2785" s="271"/>
      <c r="G2785" s="271"/>
      <c r="H2785" s="271"/>
      <c r="I2785" s="271"/>
      <c r="J2785" s="271"/>
    </row>
    <row r="2786" customFormat="false" ht="15.75" hidden="false" customHeight="false" outlineLevel="0" collapsed="false">
      <c r="A2786" s="272"/>
      <c r="B2786" s="273"/>
      <c r="C2786" s="273"/>
      <c r="D2786" s="273"/>
      <c r="E2786" s="273"/>
      <c r="F2786" s="273"/>
      <c r="G2786" s="273"/>
      <c r="H2786" s="273"/>
      <c r="I2786" s="273"/>
      <c r="J2786" s="274"/>
    </row>
    <row r="2787" customFormat="false" ht="51" hidden="false" customHeight="true" outlineLevel="0" collapsed="false">
      <c r="A2787" s="275" t="s">
        <v>2723</v>
      </c>
      <c r="B2787" s="276" t="s">
        <v>2331</v>
      </c>
      <c r="C2787" s="277" t="s">
        <v>203</v>
      </c>
      <c r="D2787" s="277" t="s">
        <v>2332</v>
      </c>
      <c r="E2787" s="277" t="s">
        <v>2806</v>
      </c>
      <c r="F2787" s="277"/>
      <c r="G2787" s="278" t="s">
        <v>168</v>
      </c>
      <c r="H2787" s="279" t="n">
        <v>1</v>
      </c>
      <c r="I2787" s="280" t="n">
        <v>28.82</v>
      </c>
      <c r="J2787" s="281" t="n">
        <v>28.82</v>
      </c>
    </row>
    <row r="2788" customFormat="false" ht="25.5" hidden="false" customHeight="true" outlineLevel="0" collapsed="false">
      <c r="A2788" s="282" t="s">
        <v>2769</v>
      </c>
      <c r="B2788" s="283" t="s">
        <v>2807</v>
      </c>
      <c r="C2788" s="284" t="s">
        <v>109</v>
      </c>
      <c r="D2788" s="284" t="s">
        <v>2808</v>
      </c>
      <c r="E2788" s="284" t="s">
        <v>2768</v>
      </c>
      <c r="F2788" s="284"/>
      <c r="G2788" s="285" t="s">
        <v>2798</v>
      </c>
      <c r="H2788" s="286" t="n">
        <v>0.671</v>
      </c>
      <c r="I2788" s="287" t="n">
        <v>16.28</v>
      </c>
      <c r="J2788" s="288" t="n">
        <v>10.92</v>
      </c>
    </row>
    <row r="2789" customFormat="false" ht="25.5" hidden="false" customHeight="true" outlineLevel="0" collapsed="false">
      <c r="A2789" s="282" t="s">
        <v>2769</v>
      </c>
      <c r="B2789" s="283" t="s">
        <v>2809</v>
      </c>
      <c r="C2789" s="284" t="s">
        <v>109</v>
      </c>
      <c r="D2789" s="284" t="s">
        <v>2810</v>
      </c>
      <c r="E2789" s="284" t="s">
        <v>2768</v>
      </c>
      <c r="F2789" s="284"/>
      <c r="G2789" s="285" t="s">
        <v>2798</v>
      </c>
      <c r="H2789" s="286" t="n">
        <v>0.671</v>
      </c>
      <c r="I2789" s="287" t="n">
        <v>20.59</v>
      </c>
      <c r="J2789" s="288" t="n">
        <v>13.81</v>
      </c>
    </row>
    <row r="2790" customFormat="false" ht="15" hidden="false" customHeight="true" outlineLevel="0" collapsed="false">
      <c r="A2790" s="259" t="s">
        <v>2725</v>
      </c>
      <c r="B2790" s="260" t="s">
        <v>2811</v>
      </c>
      <c r="C2790" s="261" t="s">
        <v>109</v>
      </c>
      <c r="D2790" s="261" t="s">
        <v>2812</v>
      </c>
      <c r="E2790" s="261" t="s">
        <v>2728</v>
      </c>
      <c r="F2790" s="261"/>
      <c r="G2790" s="262" t="s">
        <v>168</v>
      </c>
      <c r="H2790" s="263" t="n">
        <v>0.009</v>
      </c>
      <c r="I2790" s="264" t="n">
        <v>13.27</v>
      </c>
      <c r="J2790" s="265" t="n">
        <v>0.11</v>
      </c>
    </row>
    <row r="2791" customFormat="false" ht="25.5" hidden="false" customHeight="true" outlineLevel="0" collapsed="false">
      <c r="A2791" s="259" t="s">
        <v>2725</v>
      </c>
      <c r="B2791" s="260" t="s">
        <v>3838</v>
      </c>
      <c r="C2791" s="261" t="s">
        <v>109</v>
      </c>
      <c r="D2791" s="261" t="s">
        <v>3839</v>
      </c>
      <c r="E2791" s="261" t="s">
        <v>2728</v>
      </c>
      <c r="F2791" s="261"/>
      <c r="G2791" s="262" t="s">
        <v>3083</v>
      </c>
      <c r="H2791" s="263" t="n">
        <v>0.002</v>
      </c>
      <c r="I2791" s="264" t="n">
        <v>23.83</v>
      </c>
      <c r="J2791" s="265" t="n">
        <v>0.04</v>
      </c>
    </row>
    <row r="2792" customFormat="false" ht="25.5" hidden="false" customHeight="true" outlineLevel="0" collapsed="false">
      <c r="A2792" s="259" t="s">
        <v>2725</v>
      </c>
      <c r="B2792" s="260" t="s">
        <v>3850</v>
      </c>
      <c r="C2792" s="261" t="s">
        <v>109</v>
      </c>
      <c r="D2792" s="261" t="s">
        <v>3851</v>
      </c>
      <c r="E2792" s="261" t="s">
        <v>2728</v>
      </c>
      <c r="F2792" s="261"/>
      <c r="G2792" s="262" t="s">
        <v>168</v>
      </c>
      <c r="H2792" s="263" t="n">
        <v>1</v>
      </c>
      <c r="I2792" s="264" t="n">
        <v>3.94</v>
      </c>
      <c r="J2792" s="265" t="n">
        <v>3.94</v>
      </c>
    </row>
    <row r="2793" customFormat="false" ht="15" hidden="false" customHeight="false" outlineLevel="0" collapsed="false">
      <c r="A2793" s="266"/>
      <c r="B2793" s="267"/>
      <c r="C2793" s="267"/>
      <c r="D2793" s="267"/>
      <c r="E2793" s="267" t="s">
        <v>2748</v>
      </c>
      <c r="F2793" s="268" t="n">
        <v>16.89</v>
      </c>
      <c r="G2793" s="267" t="s">
        <v>2749</v>
      </c>
      <c r="H2793" s="268" t="n">
        <v>0</v>
      </c>
      <c r="I2793" s="267" t="s">
        <v>2750</v>
      </c>
      <c r="J2793" s="269" t="n">
        <v>16.89</v>
      </c>
    </row>
    <row r="2794" customFormat="false" ht="25.5" hidden="false" customHeight="true" outlineLevel="0" collapsed="false">
      <c r="A2794" s="266"/>
      <c r="B2794" s="267"/>
      <c r="C2794" s="267"/>
      <c r="D2794" s="267"/>
      <c r="E2794" s="267" t="s">
        <v>2751</v>
      </c>
      <c r="F2794" s="268" t="n">
        <v>7.74</v>
      </c>
      <c r="G2794" s="267"/>
      <c r="H2794" s="267" t="s">
        <v>2752</v>
      </c>
      <c r="I2794" s="267"/>
      <c r="J2794" s="269" t="n">
        <v>36.56</v>
      </c>
    </row>
    <row r="2795" customFormat="false" ht="15" hidden="false" customHeight="true" outlineLevel="0" collapsed="false">
      <c r="A2795" s="270" t="s">
        <v>2753</v>
      </c>
      <c r="B2795" s="270"/>
      <c r="C2795" s="270"/>
      <c r="D2795" s="270"/>
      <c r="E2795" s="270"/>
      <c r="F2795" s="270"/>
      <c r="G2795" s="270"/>
      <c r="H2795" s="270"/>
      <c r="I2795" s="270"/>
      <c r="J2795" s="270"/>
    </row>
    <row r="2796" customFormat="false" ht="15.75" hidden="false" customHeight="true" outlineLevel="0" collapsed="false">
      <c r="A2796" s="271" t="s">
        <v>3852</v>
      </c>
      <c r="B2796" s="271"/>
      <c r="C2796" s="271"/>
      <c r="D2796" s="271"/>
      <c r="E2796" s="271"/>
      <c r="F2796" s="271"/>
      <c r="G2796" s="271"/>
      <c r="H2796" s="271"/>
      <c r="I2796" s="271"/>
      <c r="J2796" s="271"/>
    </row>
    <row r="2797" customFormat="false" ht="15.75" hidden="false" customHeight="false" outlineLevel="0" collapsed="false">
      <c r="A2797" s="272"/>
      <c r="B2797" s="273"/>
      <c r="C2797" s="273"/>
      <c r="D2797" s="273"/>
      <c r="E2797" s="273"/>
      <c r="F2797" s="273"/>
      <c r="G2797" s="273"/>
      <c r="H2797" s="273"/>
      <c r="I2797" s="273"/>
      <c r="J2797" s="274"/>
    </row>
    <row r="2798" customFormat="false" ht="51" hidden="false" customHeight="true" outlineLevel="0" collapsed="false">
      <c r="A2798" s="275" t="s">
        <v>2723</v>
      </c>
      <c r="B2798" s="276" t="s">
        <v>2349</v>
      </c>
      <c r="C2798" s="277" t="s">
        <v>203</v>
      </c>
      <c r="D2798" s="277" t="s">
        <v>2350</v>
      </c>
      <c r="E2798" s="277" t="s">
        <v>2806</v>
      </c>
      <c r="F2798" s="277"/>
      <c r="G2798" s="278" t="s">
        <v>168</v>
      </c>
      <c r="H2798" s="279" t="n">
        <v>1</v>
      </c>
      <c r="I2798" s="280" t="n">
        <v>38.59</v>
      </c>
      <c r="J2798" s="281" t="n">
        <v>38.59</v>
      </c>
    </row>
    <row r="2799" customFormat="false" ht="25.5" hidden="false" customHeight="true" outlineLevel="0" collapsed="false">
      <c r="A2799" s="282" t="s">
        <v>2769</v>
      </c>
      <c r="B2799" s="283" t="s">
        <v>2807</v>
      </c>
      <c r="C2799" s="284" t="s">
        <v>109</v>
      </c>
      <c r="D2799" s="284" t="s">
        <v>2808</v>
      </c>
      <c r="E2799" s="284" t="s">
        <v>2768</v>
      </c>
      <c r="F2799" s="284"/>
      <c r="G2799" s="285" t="s">
        <v>2798</v>
      </c>
      <c r="H2799" s="286" t="n">
        <v>0.894</v>
      </c>
      <c r="I2799" s="287" t="n">
        <v>16.28</v>
      </c>
      <c r="J2799" s="288" t="n">
        <v>14.55</v>
      </c>
    </row>
    <row r="2800" customFormat="false" ht="25.5" hidden="false" customHeight="true" outlineLevel="0" collapsed="false">
      <c r="A2800" s="282" t="s">
        <v>2769</v>
      </c>
      <c r="B2800" s="283" t="s">
        <v>2809</v>
      </c>
      <c r="C2800" s="284" t="s">
        <v>109</v>
      </c>
      <c r="D2800" s="284" t="s">
        <v>2810</v>
      </c>
      <c r="E2800" s="284" t="s">
        <v>2768</v>
      </c>
      <c r="F2800" s="284"/>
      <c r="G2800" s="285" t="s">
        <v>2798</v>
      </c>
      <c r="H2800" s="286" t="n">
        <v>0.894</v>
      </c>
      <c r="I2800" s="287" t="n">
        <v>20.59</v>
      </c>
      <c r="J2800" s="288" t="n">
        <v>18.4</v>
      </c>
    </row>
    <row r="2801" customFormat="false" ht="15" hidden="false" customHeight="true" outlineLevel="0" collapsed="false">
      <c r="A2801" s="259" t="s">
        <v>2725</v>
      </c>
      <c r="B2801" s="260" t="s">
        <v>2811</v>
      </c>
      <c r="C2801" s="261" t="s">
        <v>109</v>
      </c>
      <c r="D2801" s="261" t="s">
        <v>2812</v>
      </c>
      <c r="E2801" s="261" t="s">
        <v>2728</v>
      </c>
      <c r="F2801" s="261"/>
      <c r="G2801" s="262" t="s">
        <v>168</v>
      </c>
      <c r="H2801" s="263" t="n">
        <v>0.015</v>
      </c>
      <c r="I2801" s="264" t="n">
        <v>13.27</v>
      </c>
      <c r="J2801" s="265" t="n">
        <v>0.19</v>
      </c>
    </row>
    <row r="2802" customFormat="false" ht="25.5" hidden="false" customHeight="true" outlineLevel="0" collapsed="false">
      <c r="A2802" s="259" t="s">
        <v>2725</v>
      </c>
      <c r="B2802" s="260" t="s">
        <v>3838</v>
      </c>
      <c r="C2802" s="261" t="s">
        <v>109</v>
      </c>
      <c r="D2802" s="261" t="s">
        <v>3839</v>
      </c>
      <c r="E2802" s="261" t="s">
        <v>2728</v>
      </c>
      <c r="F2802" s="261"/>
      <c r="G2802" s="262" t="s">
        <v>3083</v>
      </c>
      <c r="H2802" s="263" t="n">
        <v>0.004</v>
      </c>
      <c r="I2802" s="264" t="n">
        <v>23.83</v>
      </c>
      <c r="J2802" s="265" t="n">
        <v>0.09</v>
      </c>
    </row>
    <row r="2803" customFormat="false" ht="15" hidden="false" customHeight="true" outlineLevel="0" collapsed="false">
      <c r="A2803" s="259" t="s">
        <v>2725</v>
      </c>
      <c r="B2803" s="260" t="s">
        <v>3853</v>
      </c>
      <c r="C2803" s="261" t="s">
        <v>109</v>
      </c>
      <c r="D2803" s="261" t="s">
        <v>3854</v>
      </c>
      <c r="E2803" s="261" t="s">
        <v>2728</v>
      </c>
      <c r="F2803" s="261"/>
      <c r="G2803" s="262" t="s">
        <v>168</v>
      </c>
      <c r="H2803" s="263" t="n">
        <v>1</v>
      </c>
      <c r="I2803" s="264" t="n">
        <v>5.36</v>
      </c>
      <c r="J2803" s="265" t="n">
        <v>5.36</v>
      </c>
    </row>
    <row r="2804" customFormat="false" ht="15" hidden="false" customHeight="false" outlineLevel="0" collapsed="false">
      <c r="A2804" s="266"/>
      <c r="B2804" s="267"/>
      <c r="C2804" s="267"/>
      <c r="D2804" s="267"/>
      <c r="E2804" s="267" t="s">
        <v>2748</v>
      </c>
      <c r="F2804" s="268" t="n">
        <v>22.51</v>
      </c>
      <c r="G2804" s="267" t="s">
        <v>2749</v>
      </c>
      <c r="H2804" s="268" t="n">
        <v>0</v>
      </c>
      <c r="I2804" s="267" t="s">
        <v>2750</v>
      </c>
      <c r="J2804" s="269" t="n">
        <v>22.51</v>
      </c>
    </row>
    <row r="2805" customFormat="false" ht="25.5" hidden="false" customHeight="true" outlineLevel="0" collapsed="false">
      <c r="A2805" s="266"/>
      <c r="B2805" s="267"/>
      <c r="C2805" s="267"/>
      <c r="D2805" s="267"/>
      <c r="E2805" s="267" t="s">
        <v>2751</v>
      </c>
      <c r="F2805" s="268" t="n">
        <v>10.36</v>
      </c>
      <c r="G2805" s="267"/>
      <c r="H2805" s="267" t="s">
        <v>2752</v>
      </c>
      <c r="I2805" s="267"/>
      <c r="J2805" s="269" t="n">
        <v>48.95</v>
      </c>
    </row>
    <row r="2806" customFormat="false" ht="15" hidden="false" customHeight="true" outlineLevel="0" collapsed="false">
      <c r="A2806" s="270" t="s">
        <v>2753</v>
      </c>
      <c r="B2806" s="270"/>
      <c r="C2806" s="270"/>
      <c r="D2806" s="270"/>
      <c r="E2806" s="270"/>
      <c r="F2806" s="270"/>
      <c r="G2806" s="270"/>
      <c r="H2806" s="270"/>
      <c r="I2806" s="270"/>
      <c r="J2806" s="270"/>
    </row>
    <row r="2807" customFormat="false" ht="15.75" hidden="false" customHeight="true" outlineLevel="0" collapsed="false">
      <c r="A2807" s="271" t="s">
        <v>3855</v>
      </c>
      <c r="B2807" s="271"/>
      <c r="C2807" s="271"/>
      <c r="D2807" s="271"/>
      <c r="E2807" s="271"/>
      <c r="F2807" s="271"/>
      <c r="G2807" s="271"/>
      <c r="H2807" s="271"/>
      <c r="I2807" s="271"/>
      <c r="J2807" s="271"/>
    </row>
    <row r="2808" customFormat="false" ht="15.75" hidden="false" customHeight="false" outlineLevel="0" collapsed="false">
      <c r="A2808" s="272"/>
      <c r="B2808" s="273"/>
      <c r="C2808" s="273"/>
      <c r="D2808" s="273"/>
      <c r="E2808" s="273"/>
      <c r="F2808" s="273"/>
      <c r="G2808" s="273"/>
      <c r="H2808" s="273"/>
      <c r="I2808" s="273"/>
      <c r="J2808" s="274"/>
    </row>
    <row r="2809" customFormat="false" ht="51" hidden="false" customHeight="true" outlineLevel="0" collapsed="false">
      <c r="A2809" s="275" t="s">
        <v>2723</v>
      </c>
      <c r="B2809" s="276" t="s">
        <v>2358</v>
      </c>
      <c r="C2809" s="277" t="s">
        <v>203</v>
      </c>
      <c r="D2809" s="277" t="s">
        <v>2359</v>
      </c>
      <c r="E2809" s="277" t="s">
        <v>2806</v>
      </c>
      <c r="F2809" s="277"/>
      <c r="G2809" s="278" t="s">
        <v>168</v>
      </c>
      <c r="H2809" s="279" t="n">
        <v>1</v>
      </c>
      <c r="I2809" s="280" t="n">
        <v>30.43</v>
      </c>
      <c r="J2809" s="281" t="n">
        <v>30.43</v>
      </c>
    </row>
    <row r="2810" customFormat="false" ht="25.5" hidden="false" customHeight="true" outlineLevel="0" collapsed="false">
      <c r="A2810" s="282" t="s">
        <v>2769</v>
      </c>
      <c r="B2810" s="283" t="s">
        <v>2807</v>
      </c>
      <c r="C2810" s="284" t="s">
        <v>109</v>
      </c>
      <c r="D2810" s="284" t="s">
        <v>2808</v>
      </c>
      <c r="E2810" s="284" t="s">
        <v>2768</v>
      </c>
      <c r="F2810" s="284"/>
      <c r="G2810" s="285" t="s">
        <v>2798</v>
      </c>
      <c r="H2810" s="286" t="n">
        <v>0.447</v>
      </c>
      <c r="I2810" s="287" t="n">
        <v>16.28</v>
      </c>
      <c r="J2810" s="288" t="n">
        <v>7.27</v>
      </c>
    </row>
    <row r="2811" customFormat="false" ht="25.5" hidden="false" customHeight="true" outlineLevel="0" collapsed="false">
      <c r="A2811" s="282" t="s">
        <v>2769</v>
      </c>
      <c r="B2811" s="283" t="s">
        <v>2809</v>
      </c>
      <c r="C2811" s="284" t="s">
        <v>109</v>
      </c>
      <c r="D2811" s="284" t="s">
        <v>2810</v>
      </c>
      <c r="E2811" s="284" t="s">
        <v>2768</v>
      </c>
      <c r="F2811" s="284"/>
      <c r="G2811" s="285" t="s">
        <v>2798</v>
      </c>
      <c r="H2811" s="286" t="n">
        <v>0.447</v>
      </c>
      <c r="I2811" s="287" t="n">
        <v>20.59</v>
      </c>
      <c r="J2811" s="288" t="n">
        <v>9.2</v>
      </c>
    </row>
    <row r="2812" customFormat="false" ht="15" hidden="false" customHeight="true" outlineLevel="0" collapsed="false">
      <c r="A2812" s="259" t="s">
        <v>2725</v>
      </c>
      <c r="B2812" s="260" t="s">
        <v>2811</v>
      </c>
      <c r="C2812" s="261" t="s">
        <v>109</v>
      </c>
      <c r="D2812" s="261" t="s">
        <v>2812</v>
      </c>
      <c r="E2812" s="261" t="s">
        <v>2728</v>
      </c>
      <c r="F2812" s="261"/>
      <c r="G2812" s="262" t="s">
        <v>168</v>
      </c>
      <c r="H2812" s="263" t="n">
        <v>0.009</v>
      </c>
      <c r="I2812" s="264" t="n">
        <v>13.27</v>
      </c>
      <c r="J2812" s="265" t="n">
        <v>0.11</v>
      </c>
    </row>
    <row r="2813" customFormat="false" ht="25.5" hidden="false" customHeight="true" outlineLevel="0" collapsed="false">
      <c r="A2813" s="259" t="s">
        <v>2725</v>
      </c>
      <c r="B2813" s="260" t="s">
        <v>3838</v>
      </c>
      <c r="C2813" s="261" t="s">
        <v>109</v>
      </c>
      <c r="D2813" s="261" t="s">
        <v>3839</v>
      </c>
      <c r="E2813" s="261" t="s">
        <v>2728</v>
      </c>
      <c r="F2813" s="261"/>
      <c r="G2813" s="262" t="s">
        <v>3083</v>
      </c>
      <c r="H2813" s="263" t="n">
        <v>0.002</v>
      </c>
      <c r="I2813" s="264" t="n">
        <v>23.83</v>
      </c>
      <c r="J2813" s="265" t="n">
        <v>0.04</v>
      </c>
    </row>
    <row r="2814" customFormat="false" ht="25.5" hidden="false" customHeight="true" outlineLevel="0" collapsed="false">
      <c r="A2814" s="259" t="s">
        <v>2725</v>
      </c>
      <c r="B2814" s="260" t="s">
        <v>3856</v>
      </c>
      <c r="C2814" s="261" t="s">
        <v>109</v>
      </c>
      <c r="D2814" s="261" t="s">
        <v>3857</v>
      </c>
      <c r="E2814" s="261" t="s">
        <v>2728</v>
      </c>
      <c r="F2814" s="261"/>
      <c r="G2814" s="262" t="s">
        <v>168</v>
      </c>
      <c r="H2814" s="263" t="n">
        <v>1</v>
      </c>
      <c r="I2814" s="264" t="n">
        <v>13.81</v>
      </c>
      <c r="J2814" s="265" t="n">
        <v>13.81</v>
      </c>
    </row>
    <row r="2815" customFormat="false" ht="15" hidden="false" customHeight="false" outlineLevel="0" collapsed="false">
      <c r="A2815" s="266"/>
      <c r="B2815" s="267"/>
      <c r="C2815" s="267"/>
      <c r="D2815" s="267"/>
      <c r="E2815" s="267" t="s">
        <v>2748</v>
      </c>
      <c r="F2815" s="268" t="n">
        <v>11.25</v>
      </c>
      <c r="G2815" s="267" t="s">
        <v>2749</v>
      </c>
      <c r="H2815" s="268" t="n">
        <v>0</v>
      </c>
      <c r="I2815" s="267" t="s">
        <v>2750</v>
      </c>
      <c r="J2815" s="269" t="n">
        <v>11.25</v>
      </c>
    </row>
    <row r="2816" customFormat="false" ht="25.5" hidden="false" customHeight="true" outlineLevel="0" collapsed="false">
      <c r="A2816" s="266"/>
      <c r="B2816" s="267"/>
      <c r="C2816" s="267"/>
      <c r="D2816" s="267"/>
      <c r="E2816" s="267" t="s">
        <v>2751</v>
      </c>
      <c r="F2816" s="268" t="n">
        <v>8.17</v>
      </c>
      <c r="G2816" s="267"/>
      <c r="H2816" s="267" t="s">
        <v>2752</v>
      </c>
      <c r="I2816" s="267"/>
      <c r="J2816" s="269" t="n">
        <v>38.6</v>
      </c>
    </row>
    <row r="2817" customFormat="false" ht="15" hidden="false" customHeight="true" outlineLevel="0" collapsed="false">
      <c r="A2817" s="270" t="s">
        <v>2753</v>
      </c>
      <c r="B2817" s="270"/>
      <c r="C2817" s="270"/>
      <c r="D2817" s="270"/>
      <c r="E2817" s="270"/>
      <c r="F2817" s="270"/>
      <c r="G2817" s="270"/>
      <c r="H2817" s="270"/>
      <c r="I2817" s="270"/>
      <c r="J2817" s="270"/>
    </row>
    <row r="2818" customFormat="false" ht="15.75" hidden="false" customHeight="true" outlineLevel="0" collapsed="false">
      <c r="A2818" s="271" t="s">
        <v>3858</v>
      </c>
      <c r="B2818" s="271"/>
      <c r="C2818" s="271"/>
      <c r="D2818" s="271"/>
      <c r="E2818" s="271"/>
      <c r="F2818" s="271"/>
      <c r="G2818" s="271"/>
      <c r="H2818" s="271"/>
      <c r="I2818" s="271"/>
      <c r="J2818" s="271"/>
    </row>
    <row r="2819" customFormat="false" ht="15.75" hidden="false" customHeight="false" outlineLevel="0" collapsed="false">
      <c r="A2819" s="272"/>
      <c r="B2819" s="273"/>
      <c r="C2819" s="273"/>
      <c r="D2819" s="273"/>
      <c r="E2819" s="273"/>
      <c r="F2819" s="273"/>
      <c r="G2819" s="273"/>
      <c r="H2819" s="273"/>
      <c r="I2819" s="273"/>
      <c r="J2819" s="274"/>
    </row>
    <row r="2820" customFormat="false" ht="25.5" hidden="false" customHeight="true" outlineLevel="0" collapsed="false">
      <c r="A2820" s="275" t="s">
        <v>2723</v>
      </c>
      <c r="B2820" s="276" t="s">
        <v>2374</v>
      </c>
      <c r="C2820" s="277" t="s">
        <v>203</v>
      </c>
      <c r="D2820" s="277" t="s">
        <v>2375</v>
      </c>
      <c r="E2820" s="277" t="s">
        <v>2768</v>
      </c>
      <c r="F2820" s="277"/>
      <c r="G2820" s="278" t="s">
        <v>269</v>
      </c>
      <c r="H2820" s="279" t="n">
        <v>1</v>
      </c>
      <c r="I2820" s="280" t="n">
        <v>15.1</v>
      </c>
      <c r="J2820" s="281" t="n">
        <v>15.1</v>
      </c>
    </row>
    <row r="2821" customFormat="false" ht="15" hidden="false" customHeight="true" outlineLevel="0" collapsed="false">
      <c r="A2821" s="282" t="s">
        <v>2769</v>
      </c>
      <c r="B2821" s="283" t="s">
        <v>2858</v>
      </c>
      <c r="C2821" s="284" t="s">
        <v>109</v>
      </c>
      <c r="D2821" s="284" t="s">
        <v>2859</v>
      </c>
      <c r="E2821" s="284" t="s">
        <v>2768</v>
      </c>
      <c r="F2821" s="284"/>
      <c r="G2821" s="285" t="s">
        <v>2798</v>
      </c>
      <c r="H2821" s="286" t="n">
        <v>0.12</v>
      </c>
      <c r="I2821" s="287" t="n">
        <v>21.01</v>
      </c>
      <c r="J2821" s="288" t="n">
        <v>2.52</v>
      </c>
    </row>
    <row r="2822" customFormat="false" ht="15" hidden="false" customHeight="true" outlineLevel="0" collapsed="false">
      <c r="A2822" s="282" t="s">
        <v>2769</v>
      </c>
      <c r="B2822" s="283" t="s">
        <v>2860</v>
      </c>
      <c r="C2822" s="284" t="s">
        <v>109</v>
      </c>
      <c r="D2822" s="284" t="s">
        <v>2861</v>
      </c>
      <c r="E2822" s="284" t="s">
        <v>2768</v>
      </c>
      <c r="F2822" s="284"/>
      <c r="G2822" s="285" t="s">
        <v>2798</v>
      </c>
      <c r="H2822" s="286" t="n">
        <v>0.39</v>
      </c>
      <c r="I2822" s="287" t="n">
        <v>14.91</v>
      </c>
      <c r="J2822" s="288" t="n">
        <v>5.81</v>
      </c>
    </row>
    <row r="2823" customFormat="false" ht="25.5" hidden="false" customHeight="true" outlineLevel="0" collapsed="false">
      <c r="A2823" s="259" t="s">
        <v>2725</v>
      </c>
      <c r="B2823" s="260" t="s">
        <v>2936</v>
      </c>
      <c r="C2823" s="261" t="s">
        <v>109</v>
      </c>
      <c r="D2823" s="261" t="s">
        <v>2937</v>
      </c>
      <c r="E2823" s="261" t="s">
        <v>2728</v>
      </c>
      <c r="F2823" s="261"/>
      <c r="G2823" s="262" t="s">
        <v>242</v>
      </c>
      <c r="H2823" s="263" t="n">
        <v>0.018</v>
      </c>
      <c r="I2823" s="264" t="n">
        <v>73</v>
      </c>
      <c r="J2823" s="265" t="n">
        <v>1.31</v>
      </c>
    </row>
    <row r="2824" customFormat="false" ht="15" hidden="false" customHeight="true" outlineLevel="0" collapsed="false">
      <c r="A2824" s="259" t="s">
        <v>2725</v>
      </c>
      <c r="B2824" s="260" t="s">
        <v>2938</v>
      </c>
      <c r="C2824" s="261" t="s">
        <v>109</v>
      </c>
      <c r="D2824" s="261" t="s">
        <v>2939</v>
      </c>
      <c r="E2824" s="261" t="s">
        <v>2728</v>
      </c>
      <c r="F2824" s="261"/>
      <c r="G2824" s="262" t="s">
        <v>417</v>
      </c>
      <c r="H2824" s="263" t="n">
        <v>7.79</v>
      </c>
      <c r="I2824" s="264" t="n">
        <v>0.53</v>
      </c>
      <c r="J2824" s="265" t="n">
        <v>4.12</v>
      </c>
    </row>
    <row r="2825" customFormat="false" ht="25.5" hidden="false" customHeight="true" outlineLevel="0" collapsed="false">
      <c r="A2825" s="259" t="s">
        <v>2725</v>
      </c>
      <c r="B2825" s="260" t="s">
        <v>3109</v>
      </c>
      <c r="C2825" s="261" t="s">
        <v>109</v>
      </c>
      <c r="D2825" s="261" t="s">
        <v>3110</v>
      </c>
      <c r="E2825" s="261" t="s">
        <v>2728</v>
      </c>
      <c r="F2825" s="261"/>
      <c r="G2825" s="262" t="s">
        <v>242</v>
      </c>
      <c r="H2825" s="263" t="n">
        <v>0.023</v>
      </c>
      <c r="I2825" s="264" t="n">
        <v>58.35</v>
      </c>
      <c r="J2825" s="265" t="n">
        <v>1.34</v>
      </c>
    </row>
    <row r="2826" customFormat="false" ht="15" hidden="false" customHeight="false" outlineLevel="0" collapsed="false">
      <c r="A2826" s="266"/>
      <c r="B2826" s="267"/>
      <c r="C2826" s="267"/>
      <c r="D2826" s="267"/>
      <c r="E2826" s="267" t="s">
        <v>2748</v>
      </c>
      <c r="F2826" s="268" t="n">
        <v>5.17</v>
      </c>
      <c r="G2826" s="267" t="s">
        <v>2749</v>
      </c>
      <c r="H2826" s="268" t="n">
        <v>0</v>
      </c>
      <c r="I2826" s="267" t="s">
        <v>2750</v>
      </c>
      <c r="J2826" s="269" t="n">
        <v>5.17</v>
      </c>
    </row>
    <row r="2827" customFormat="false" ht="25.5" hidden="false" customHeight="true" outlineLevel="0" collapsed="false">
      <c r="A2827" s="266"/>
      <c r="B2827" s="267"/>
      <c r="C2827" s="267"/>
      <c r="D2827" s="267"/>
      <c r="E2827" s="267" t="s">
        <v>2751</v>
      </c>
      <c r="F2827" s="268" t="n">
        <v>4.05</v>
      </c>
      <c r="G2827" s="267"/>
      <c r="H2827" s="267" t="s">
        <v>2752</v>
      </c>
      <c r="I2827" s="267"/>
      <c r="J2827" s="269" t="n">
        <v>19.15</v>
      </c>
    </row>
    <row r="2828" customFormat="false" ht="15" hidden="false" customHeight="true" outlineLevel="0" collapsed="false">
      <c r="A2828" s="270" t="s">
        <v>2753</v>
      </c>
      <c r="B2828" s="270"/>
      <c r="C2828" s="270"/>
      <c r="D2828" s="270"/>
      <c r="E2828" s="270"/>
      <c r="F2828" s="270"/>
      <c r="G2828" s="270"/>
      <c r="H2828" s="270"/>
      <c r="I2828" s="270"/>
      <c r="J2828" s="270"/>
    </row>
    <row r="2829" customFormat="false" ht="15.75" hidden="false" customHeight="true" outlineLevel="0" collapsed="false">
      <c r="A2829" s="271" t="s">
        <v>3859</v>
      </c>
      <c r="B2829" s="271"/>
      <c r="C2829" s="271"/>
      <c r="D2829" s="271"/>
      <c r="E2829" s="271"/>
      <c r="F2829" s="271"/>
      <c r="G2829" s="271"/>
      <c r="H2829" s="271"/>
      <c r="I2829" s="271"/>
      <c r="J2829" s="271"/>
    </row>
    <row r="2830" customFormat="false" ht="15.75" hidden="false" customHeight="false" outlineLevel="0" collapsed="false">
      <c r="A2830" s="272"/>
      <c r="B2830" s="273"/>
      <c r="C2830" s="273"/>
      <c r="D2830" s="273"/>
      <c r="E2830" s="273"/>
      <c r="F2830" s="273"/>
      <c r="G2830" s="273"/>
      <c r="H2830" s="273"/>
      <c r="I2830" s="273"/>
      <c r="J2830" s="274"/>
    </row>
    <row r="2831" customFormat="false" ht="38.25" hidden="false" customHeight="true" outlineLevel="0" collapsed="false">
      <c r="A2831" s="275" t="s">
        <v>2723</v>
      </c>
      <c r="B2831" s="276" t="s">
        <v>2379</v>
      </c>
      <c r="C2831" s="277" t="s">
        <v>203</v>
      </c>
      <c r="D2831" s="277" t="s">
        <v>2380</v>
      </c>
      <c r="E2831" s="277" t="s">
        <v>3498</v>
      </c>
      <c r="F2831" s="277"/>
      <c r="G2831" s="278" t="s">
        <v>168</v>
      </c>
      <c r="H2831" s="279" t="n">
        <v>1</v>
      </c>
      <c r="I2831" s="280" t="n">
        <v>65.31</v>
      </c>
      <c r="J2831" s="281" t="n">
        <v>65.31</v>
      </c>
    </row>
    <row r="2832" customFormat="false" ht="25.5" hidden="false" customHeight="true" outlineLevel="0" collapsed="false">
      <c r="A2832" s="282" t="s">
        <v>2769</v>
      </c>
      <c r="B2832" s="283" t="s">
        <v>2906</v>
      </c>
      <c r="C2832" s="284" t="s">
        <v>109</v>
      </c>
      <c r="D2832" s="284" t="s">
        <v>2907</v>
      </c>
      <c r="E2832" s="284" t="s">
        <v>2768</v>
      </c>
      <c r="F2832" s="284"/>
      <c r="G2832" s="285" t="s">
        <v>2798</v>
      </c>
      <c r="H2832" s="286" t="n">
        <v>0.2</v>
      </c>
      <c r="I2832" s="287" t="n">
        <v>17.42</v>
      </c>
      <c r="J2832" s="288" t="n">
        <v>3.48</v>
      </c>
    </row>
    <row r="2833" customFormat="false" ht="25.5" hidden="false" customHeight="true" outlineLevel="0" collapsed="false">
      <c r="A2833" s="259" t="s">
        <v>2725</v>
      </c>
      <c r="B2833" s="260" t="s">
        <v>3860</v>
      </c>
      <c r="C2833" s="261" t="s">
        <v>3861</v>
      </c>
      <c r="D2833" s="261" t="s">
        <v>3862</v>
      </c>
      <c r="E2833" s="261" t="s">
        <v>2728</v>
      </c>
      <c r="F2833" s="261"/>
      <c r="G2833" s="262" t="s">
        <v>168</v>
      </c>
      <c r="H2833" s="263" t="n">
        <v>3</v>
      </c>
      <c r="I2833" s="264" t="n">
        <v>20.61</v>
      </c>
      <c r="J2833" s="265" t="n">
        <v>61.83</v>
      </c>
    </row>
    <row r="2834" customFormat="false" ht="15" hidden="false" customHeight="false" outlineLevel="0" collapsed="false">
      <c r="A2834" s="266"/>
      <c r="B2834" s="267"/>
      <c r="C2834" s="267"/>
      <c r="D2834" s="267"/>
      <c r="E2834" s="267" t="s">
        <v>2748</v>
      </c>
      <c r="F2834" s="268" t="n">
        <v>2.25</v>
      </c>
      <c r="G2834" s="267" t="s">
        <v>2749</v>
      </c>
      <c r="H2834" s="268" t="n">
        <v>0</v>
      </c>
      <c r="I2834" s="267" t="s">
        <v>2750</v>
      </c>
      <c r="J2834" s="269" t="n">
        <v>2.25</v>
      </c>
    </row>
    <row r="2835" customFormat="false" ht="26.25" hidden="false" customHeight="true" outlineLevel="0" collapsed="false">
      <c r="A2835" s="266"/>
      <c r="B2835" s="267"/>
      <c r="C2835" s="267"/>
      <c r="D2835" s="267"/>
      <c r="E2835" s="267" t="s">
        <v>2751</v>
      </c>
      <c r="F2835" s="268" t="n">
        <v>17.54</v>
      </c>
      <c r="G2835" s="267"/>
      <c r="H2835" s="267" t="s">
        <v>2752</v>
      </c>
      <c r="I2835" s="267"/>
      <c r="J2835" s="269" t="n">
        <v>82.85</v>
      </c>
    </row>
    <row r="2836" customFormat="false" ht="15.75" hidden="false" customHeight="false" outlineLevel="0" collapsed="false">
      <c r="A2836" s="272"/>
      <c r="B2836" s="273"/>
      <c r="C2836" s="273"/>
      <c r="D2836" s="273"/>
      <c r="E2836" s="273"/>
      <c r="F2836" s="273"/>
      <c r="G2836" s="273"/>
      <c r="H2836" s="273"/>
      <c r="I2836" s="273"/>
      <c r="J2836" s="274"/>
    </row>
    <row r="2837" customFormat="false" ht="38.25" hidden="false" customHeight="true" outlineLevel="0" collapsed="false">
      <c r="A2837" s="275" t="s">
        <v>2723</v>
      </c>
      <c r="B2837" s="276" t="s">
        <v>2382</v>
      </c>
      <c r="C2837" s="277" t="s">
        <v>203</v>
      </c>
      <c r="D2837" s="277" t="s">
        <v>2383</v>
      </c>
      <c r="E2837" s="277" t="s">
        <v>3498</v>
      </c>
      <c r="F2837" s="277"/>
      <c r="G2837" s="278" t="s">
        <v>168</v>
      </c>
      <c r="H2837" s="279" t="n">
        <v>1</v>
      </c>
      <c r="I2837" s="280" t="n">
        <v>202.06</v>
      </c>
      <c r="J2837" s="281" t="n">
        <v>202.06</v>
      </c>
    </row>
    <row r="2838" customFormat="false" ht="15" hidden="false" customHeight="true" outlineLevel="0" collapsed="false">
      <c r="A2838" s="282" t="s">
        <v>2769</v>
      </c>
      <c r="B2838" s="283" t="s">
        <v>2858</v>
      </c>
      <c r="C2838" s="284" t="s">
        <v>109</v>
      </c>
      <c r="D2838" s="284" t="s">
        <v>2859</v>
      </c>
      <c r="E2838" s="284" t="s">
        <v>2768</v>
      </c>
      <c r="F2838" s="284"/>
      <c r="G2838" s="285" t="s">
        <v>2798</v>
      </c>
      <c r="H2838" s="286" t="n">
        <v>0.5</v>
      </c>
      <c r="I2838" s="287" t="n">
        <v>21.01</v>
      </c>
      <c r="J2838" s="288" t="n">
        <v>10.5</v>
      </c>
    </row>
    <row r="2839" customFormat="false" ht="15" hidden="false" customHeight="true" outlineLevel="0" collapsed="false">
      <c r="A2839" s="282" t="s">
        <v>2769</v>
      </c>
      <c r="B2839" s="283" t="s">
        <v>2860</v>
      </c>
      <c r="C2839" s="284" t="s">
        <v>109</v>
      </c>
      <c r="D2839" s="284" t="s">
        <v>2861</v>
      </c>
      <c r="E2839" s="284" t="s">
        <v>2768</v>
      </c>
      <c r="F2839" s="284"/>
      <c r="G2839" s="285" t="s">
        <v>2798</v>
      </c>
      <c r="H2839" s="286" t="n">
        <v>0.5</v>
      </c>
      <c r="I2839" s="287" t="n">
        <v>14.91</v>
      </c>
      <c r="J2839" s="288" t="n">
        <v>7.45</v>
      </c>
    </row>
    <row r="2840" customFormat="false" ht="15" hidden="false" customHeight="true" outlineLevel="0" collapsed="false">
      <c r="A2840" s="259" t="s">
        <v>2725</v>
      </c>
      <c r="B2840" s="260" t="s">
        <v>3863</v>
      </c>
      <c r="C2840" s="261" t="s">
        <v>2730</v>
      </c>
      <c r="D2840" s="261" t="s">
        <v>3864</v>
      </c>
      <c r="E2840" s="261" t="s">
        <v>2728</v>
      </c>
      <c r="F2840" s="261"/>
      <c r="G2840" s="262" t="s">
        <v>2732</v>
      </c>
      <c r="H2840" s="263" t="n">
        <v>1</v>
      </c>
      <c r="I2840" s="264" t="n">
        <v>178.84</v>
      </c>
      <c r="J2840" s="265" t="n">
        <v>178.84</v>
      </c>
    </row>
    <row r="2841" customFormat="false" ht="15" hidden="false" customHeight="true" outlineLevel="0" collapsed="false">
      <c r="A2841" s="259" t="s">
        <v>2725</v>
      </c>
      <c r="B2841" s="260" t="s">
        <v>3865</v>
      </c>
      <c r="C2841" s="261" t="s">
        <v>3654</v>
      </c>
      <c r="D2841" s="261" t="s">
        <v>3866</v>
      </c>
      <c r="E2841" s="261" t="s">
        <v>2728</v>
      </c>
      <c r="F2841" s="261"/>
      <c r="G2841" s="262" t="s">
        <v>168</v>
      </c>
      <c r="H2841" s="263" t="n">
        <v>1</v>
      </c>
      <c r="I2841" s="264" t="n">
        <v>5.27</v>
      </c>
      <c r="J2841" s="265" t="n">
        <v>5.27</v>
      </c>
    </row>
    <row r="2842" customFormat="false" ht="15" hidden="false" customHeight="false" outlineLevel="0" collapsed="false">
      <c r="A2842" s="266"/>
      <c r="B2842" s="267"/>
      <c r="C2842" s="267"/>
      <c r="D2842" s="267"/>
      <c r="E2842" s="267" t="s">
        <v>2748</v>
      </c>
      <c r="F2842" s="268" t="n">
        <v>11.76</v>
      </c>
      <c r="G2842" s="267" t="s">
        <v>2749</v>
      </c>
      <c r="H2842" s="268" t="n">
        <v>0</v>
      </c>
      <c r="I2842" s="267" t="s">
        <v>2750</v>
      </c>
      <c r="J2842" s="269" t="n">
        <v>11.76</v>
      </c>
    </row>
    <row r="2843" customFormat="false" ht="25.5" hidden="false" customHeight="true" outlineLevel="0" collapsed="false">
      <c r="A2843" s="266"/>
      <c r="B2843" s="267"/>
      <c r="C2843" s="267"/>
      <c r="D2843" s="267"/>
      <c r="E2843" s="267" t="s">
        <v>2751</v>
      </c>
      <c r="F2843" s="268" t="n">
        <v>54.27</v>
      </c>
      <c r="G2843" s="267"/>
      <c r="H2843" s="267" t="s">
        <v>2752</v>
      </c>
      <c r="I2843" s="267"/>
      <c r="J2843" s="269" t="n">
        <v>256.33</v>
      </c>
    </row>
    <row r="2844" customFormat="false" ht="15" hidden="false" customHeight="true" outlineLevel="0" collapsed="false">
      <c r="A2844" s="270" t="s">
        <v>2753</v>
      </c>
      <c r="B2844" s="270"/>
      <c r="C2844" s="270"/>
      <c r="D2844" s="270"/>
      <c r="E2844" s="270"/>
      <c r="F2844" s="270"/>
      <c r="G2844" s="270"/>
      <c r="H2844" s="270"/>
      <c r="I2844" s="270"/>
      <c r="J2844" s="270"/>
    </row>
    <row r="2845" customFormat="false" ht="15.75" hidden="false" customHeight="true" outlineLevel="0" collapsed="false">
      <c r="A2845" s="271" t="s">
        <v>3867</v>
      </c>
      <c r="B2845" s="271"/>
      <c r="C2845" s="271"/>
      <c r="D2845" s="271"/>
      <c r="E2845" s="271"/>
      <c r="F2845" s="271"/>
      <c r="G2845" s="271"/>
      <c r="H2845" s="271"/>
      <c r="I2845" s="271"/>
      <c r="J2845" s="271"/>
    </row>
    <row r="2846" customFormat="false" ht="15.75" hidden="false" customHeight="false" outlineLevel="0" collapsed="false">
      <c r="A2846" s="272"/>
      <c r="B2846" s="273"/>
      <c r="C2846" s="273"/>
      <c r="D2846" s="273"/>
      <c r="E2846" s="273"/>
      <c r="F2846" s="273"/>
      <c r="G2846" s="273"/>
      <c r="H2846" s="273"/>
      <c r="I2846" s="273"/>
      <c r="J2846" s="274"/>
    </row>
    <row r="2847" customFormat="false" ht="63.75" hidden="false" customHeight="true" outlineLevel="0" collapsed="false">
      <c r="A2847" s="275" t="s">
        <v>2723</v>
      </c>
      <c r="B2847" s="276" t="s">
        <v>2387</v>
      </c>
      <c r="C2847" s="277" t="s">
        <v>203</v>
      </c>
      <c r="D2847" s="277" t="s">
        <v>2388</v>
      </c>
      <c r="E2847" s="277" t="s">
        <v>2806</v>
      </c>
      <c r="F2847" s="277"/>
      <c r="G2847" s="278" t="s">
        <v>168</v>
      </c>
      <c r="H2847" s="279" t="n">
        <v>1</v>
      </c>
      <c r="I2847" s="280" t="n">
        <v>467.65</v>
      </c>
      <c r="J2847" s="281" t="n">
        <v>467.65</v>
      </c>
    </row>
    <row r="2848" customFormat="false" ht="38.25" hidden="false" customHeight="true" outlineLevel="0" collapsed="false">
      <c r="A2848" s="282" t="s">
        <v>2769</v>
      </c>
      <c r="B2848" s="283" t="s">
        <v>2833</v>
      </c>
      <c r="C2848" s="284" t="s">
        <v>109</v>
      </c>
      <c r="D2848" s="284" t="s">
        <v>2834</v>
      </c>
      <c r="E2848" s="284" t="s">
        <v>2835</v>
      </c>
      <c r="F2848" s="284"/>
      <c r="G2848" s="285" t="s">
        <v>242</v>
      </c>
      <c r="H2848" s="286" t="n">
        <v>2.3</v>
      </c>
      <c r="I2848" s="287" t="n">
        <v>2.29</v>
      </c>
      <c r="J2848" s="288" t="n">
        <v>5.26</v>
      </c>
    </row>
    <row r="2849" customFormat="false" ht="38.25" hidden="false" customHeight="true" outlineLevel="0" collapsed="false">
      <c r="A2849" s="282" t="s">
        <v>2769</v>
      </c>
      <c r="B2849" s="283" t="s">
        <v>3598</v>
      </c>
      <c r="C2849" s="284" t="s">
        <v>109</v>
      </c>
      <c r="D2849" s="284" t="s">
        <v>3599</v>
      </c>
      <c r="E2849" s="284" t="s">
        <v>2835</v>
      </c>
      <c r="F2849" s="284"/>
      <c r="G2849" s="285" t="s">
        <v>164</v>
      </c>
      <c r="H2849" s="286" t="n">
        <v>2.56</v>
      </c>
      <c r="I2849" s="287" t="n">
        <v>2.36</v>
      </c>
      <c r="J2849" s="288" t="n">
        <v>6.04</v>
      </c>
    </row>
    <row r="2850" customFormat="false" ht="51" hidden="false" customHeight="true" outlineLevel="0" collapsed="false">
      <c r="A2850" s="282" t="s">
        <v>2769</v>
      </c>
      <c r="B2850" s="283" t="s">
        <v>3600</v>
      </c>
      <c r="C2850" s="284" t="s">
        <v>109</v>
      </c>
      <c r="D2850" s="284" t="s">
        <v>3601</v>
      </c>
      <c r="E2850" s="284" t="s">
        <v>2835</v>
      </c>
      <c r="F2850" s="284"/>
      <c r="G2850" s="285" t="s">
        <v>242</v>
      </c>
      <c r="H2850" s="286" t="n">
        <v>0.13</v>
      </c>
      <c r="I2850" s="287" t="n">
        <v>177.12</v>
      </c>
      <c r="J2850" s="288" t="n">
        <v>23.02</v>
      </c>
    </row>
    <row r="2851" customFormat="false" ht="38.25" hidden="false" customHeight="true" outlineLevel="0" collapsed="false">
      <c r="A2851" s="282" t="s">
        <v>2769</v>
      </c>
      <c r="B2851" s="283" t="s">
        <v>2843</v>
      </c>
      <c r="C2851" s="284" t="s">
        <v>109</v>
      </c>
      <c r="D2851" s="284" t="s">
        <v>2844</v>
      </c>
      <c r="E2851" s="284" t="s">
        <v>2845</v>
      </c>
      <c r="F2851" s="284"/>
      <c r="G2851" s="285" t="s">
        <v>164</v>
      </c>
      <c r="H2851" s="286" t="n">
        <v>2.16</v>
      </c>
      <c r="I2851" s="287" t="n">
        <v>59.57</v>
      </c>
      <c r="J2851" s="288" t="n">
        <v>128.67</v>
      </c>
    </row>
    <row r="2852" customFormat="false" ht="51" hidden="false" customHeight="true" outlineLevel="0" collapsed="false">
      <c r="A2852" s="282" t="s">
        <v>2769</v>
      </c>
      <c r="B2852" s="283" t="s">
        <v>532</v>
      </c>
      <c r="C2852" s="284" t="s">
        <v>109</v>
      </c>
      <c r="D2852" s="284" t="s">
        <v>533</v>
      </c>
      <c r="E2852" s="284" t="s">
        <v>2846</v>
      </c>
      <c r="F2852" s="284"/>
      <c r="G2852" s="285" t="s">
        <v>164</v>
      </c>
      <c r="H2852" s="286" t="n">
        <v>2.16</v>
      </c>
      <c r="I2852" s="287" t="n">
        <v>3.19</v>
      </c>
      <c r="J2852" s="288" t="n">
        <v>6.89</v>
      </c>
    </row>
    <row r="2853" customFormat="false" ht="63.75" hidden="false" customHeight="true" outlineLevel="0" collapsed="false">
      <c r="A2853" s="282" t="s">
        <v>2769</v>
      </c>
      <c r="B2853" s="283" t="s">
        <v>2847</v>
      </c>
      <c r="C2853" s="284" t="s">
        <v>203</v>
      </c>
      <c r="D2853" s="284" t="s">
        <v>2848</v>
      </c>
      <c r="E2853" s="284" t="s">
        <v>2846</v>
      </c>
      <c r="F2853" s="284"/>
      <c r="G2853" s="285" t="s">
        <v>164</v>
      </c>
      <c r="H2853" s="286" t="n">
        <v>2.16</v>
      </c>
      <c r="I2853" s="287" t="n">
        <v>26.83</v>
      </c>
      <c r="J2853" s="288" t="n">
        <v>57.95</v>
      </c>
    </row>
    <row r="2854" customFormat="false" ht="25.5" hidden="false" customHeight="true" outlineLevel="0" collapsed="false">
      <c r="A2854" s="259" t="s">
        <v>2725</v>
      </c>
      <c r="B2854" s="260" t="s">
        <v>3868</v>
      </c>
      <c r="C2854" s="261" t="s">
        <v>3128</v>
      </c>
      <c r="D2854" s="261" t="s">
        <v>3869</v>
      </c>
      <c r="E2854" s="261" t="s">
        <v>2728</v>
      </c>
      <c r="F2854" s="261"/>
      <c r="G2854" s="262" t="s">
        <v>2732</v>
      </c>
      <c r="H2854" s="263" t="n">
        <v>1</v>
      </c>
      <c r="I2854" s="264" t="n">
        <v>239.82</v>
      </c>
      <c r="J2854" s="265" t="n">
        <v>239.82</v>
      </c>
    </row>
    <row r="2855" customFormat="false" ht="15" hidden="false" customHeight="false" outlineLevel="0" collapsed="false">
      <c r="A2855" s="266"/>
      <c r="B2855" s="267"/>
      <c r="C2855" s="267"/>
      <c r="D2855" s="267"/>
      <c r="E2855" s="267" t="s">
        <v>2748</v>
      </c>
      <c r="F2855" s="268" t="n">
        <v>85.35</v>
      </c>
      <c r="G2855" s="267" t="s">
        <v>2749</v>
      </c>
      <c r="H2855" s="268" t="n">
        <v>0</v>
      </c>
      <c r="I2855" s="267" t="s">
        <v>2750</v>
      </c>
      <c r="J2855" s="269" t="n">
        <v>85.35</v>
      </c>
    </row>
    <row r="2856" customFormat="false" ht="26.25" hidden="false" customHeight="true" outlineLevel="0" collapsed="false">
      <c r="A2856" s="266"/>
      <c r="B2856" s="267"/>
      <c r="C2856" s="267"/>
      <c r="D2856" s="267"/>
      <c r="E2856" s="267" t="s">
        <v>2751</v>
      </c>
      <c r="F2856" s="268" t="n">
        <v>125.61</v>
      </c>
      <c r="G2856" s="267"/>
      <c r="H2856" s="267" t="s">
        <v>2752</v>
      </c>
      <c r="I2856" s="267"/>
      <c r="J2856" s="269" t="n">
        <v>593.26</v>
      </c>
    </row>
    <row r="2857" customFormat="false" ht="15.75" hidden="false" customHeight="false" outlineLevel="0" collapsed="false">
      <c r="A2857" s="272"/>
      <c r="B2857" s="273"/>
      <c r="C2857" s="273"/>
      <c r="D2857" s="273"/>
      <c r="E2857" s="273"/>
      <c r="F2857" s="273"/>
      <c r="G2857" s="273"/>
      <c r="H2857" s="273"/>
      <c r="I2857" s="273"/>
      <c r="J2857" s="274"/>
    </row>
    <row r="2858" customFormat="false" ht="63.75" hidden="false" customHeight="true" outlineLevel="0" collapsed="false">
      <c r="A2858" s="275" t="s">
        <v>2723</v>
      </c>
      <c r="B2858" s="276" t="s">
        <v>2390</v>
      </c>
      <c r="C2858" s="277" t="s">
        <v>203</v>
      </c>
      <c r="D2858" s="277" t="s">
        <v>2391</v>
      </c>
      <c r="E2858" s="277" t="s">
        <v>2806</v>
      </c>
      <c r="F2858" s="277"/>
      <c r="G2858" s="278" t="s">
        <v>168</v>
      </c>
      <c r="H2858" s="279" t="n">
        <v>1</v>
      </c>
      <c r="I2858" s="280" t="n">
        <v>475.97</v>
      </c>
      <c r="J2858" s="281" t="n">
        <v>475.97</v>
      </c>
    </row>
    <row r="2859" customFormat="false" ht="38.25" hidden="false" customHeight="true" outlineLevel="0" collapsed="false">
      <c r="A2859" s="282" t="s">
        <v>2769</v>
      </c>
      <c r="B2859" s="283" t="s">
        <v>2833</v>
      </c>
      <c r="C2859" s="284" t="s">
        <v>109</v>
      </c>
      <c r="D2859" s="284" t="s">
        <v>2834</v>
      </c>
      <c r="E2859" s="284" t="s">
        <v>2835</v>
      </c>
      <c r="F2859" s="284"/>
      <c r="G2859" s="285" t="s">
        <v>242</v>
      </c>
      <c r="H2859" s="286" t="n">
        <v>2.3</v>
      </c>
      <c r="I2859" s="287" t="n">
        <v>2.29</v>
      </c>
      <c r="J2859" s="288" t="n">
        <v>5.26</v>
      </c>
    </row>
    <row r="2860" customFormat="false" ht="38.25" hidden="false" customHeight="true" outlineLevel="0" collapsed="false">
      <c r="A2860" s="282" t="s">
        <v>2769</v>
      </c>
      <c r="B2860" s="283" t="s">
        <v>2836</v>
      </c>
      <c r="C2860" s="284" t="s">
        <v>109</v>
      </c>
      <c r="D2860" s="284" t="s">
        <v>2837</v>
      </c>
      <c r="E2860" s="284" t="s">
        <v>2835</v>
      </c>
      <c r="F2860" s="284"/>
      <c r="G2860" s="285" t="s">
        <v>164</v>
      </c>
      <c r="H2860" s="286" t="n">
        <v>2.55</v>
      </c>
      <c r="I2860" s="287" t="n">
        <v>4.66</v>
      </c>
      <c r="J2860" s="288" t="n">
        <v>11.88</v>
      </c>
    </row>
    <row r="2861" customFormat="false" ht="51" hidden="false" customHeight="true" outlineLevel="0" collapsed="false">
      <c r="A2861" s="282" t="s">
        <v>2769</v>
      </c>
      <c r="B2861" s="283" t="s">
        <v>3870</v>
      </c>
      <c r="C2861" s="284" t="s">
        <v>109</v>
      </c>
      <c r="D2861" s="284" t="s">
        <v>3871</v>
      </c>
      <c r="E2861" s="284" t="s">
        <v>2835</v>
      </c>
      <c r="F2861" s="284"/>
      <c r="G2861" s="285" t="s">
        <v>242</v>
      </c>
      <c r="H2861" s="286" t="n">
        <v>0.13</v>
      </c>
      <c r="I2861" s="287" t="n">
        <v>196.19</v>
      </c>
      <c r="J2861" s="288" t="n">
        <v>25.5</v>
      </c>
    </row>
    <row r="2862" customFormat="false" ht="38.25" hidden="false" customHeight="true" outlineLevel="0" collapsed="false">
      <c r="A2862" s="282" t="s">
        <v>2769</v>
      </c>
      <c r="B2862" s="283" t="s">
        <v>2843</v>
      </c>
      <c r="C2862" s="284" t="s">
        <v>109</v>
      </c>
      <c r="D2862" s="284" t="s">
        <v>2844</v>
      </c>
      <c r="E2862" s="284" t="s">
        <v>2845</v>
      </c>
      <c r="F2862" s="284"/>
      <c r="G2862" s="285" t="s">
        <v>164</v>
      </c>
      <c r="H2862" s="286" t="n">
        <v>2.16</v>
      </c>
      <c r="I2862" s="287" t="n">
        <v>59.57</v>
      </c>
      <c r="J2862" s="288" t="n">
        <v>128.67</v>
      </c>
    </row>
    <row r="2863" customFormat="false" ht="51" hidden="false" customHeight="true" outlineLevel="0" collapsed="false">
      <c r="A2863" s="282" t="s">
        <v>2769</v>
      </c>
      <c r="B2863" s="283" t="s">
        <v>532</v>
      </c>
      <c r="C2863" s="284" t="s">
        <v>109</v>
      </c>
      <c r="D2863" s="284" t="s">
        <v>533</v>
      </c>
      <c r="E2863" s="284" t="s">
        <v>2846</v>
      </c>
      <c r="F2863" s="284"/>
      <c r="G2863" s="285" t="s">
        <v>164</v>
      </c>
      <c r="H2863" s="286" t="n">
        <v>2.16</v>
      </c>
      <c r="I2863" s="287" t="n">
        <v>3.19</v>
      </c>
      <c r="J2863" s="288" t="n">
        <v>6.89</v>
      </c>
    </row>
    <row r="2864" customFormat="false" ht="63.75" hidden="false" customHeight="true" outlineLevel="0" collapsed="false">
      <c r="A2864" s="282" t="s">
        <v>2769</v>
      </c>
      <c r="B2864" s="283" t="s">
        <v>2847</v>
      </c>
      <c r="C2864" s="284" t="s">
        <v>203</v>
      </c>
      <c r="D2864" s="284" t="s">
        <v>2848</v>
      </c>
      <c r="E2864" s="284" t="s">
        <v>2846</v>
      </c>
      <c r="F2864" s="284"/>
      <c r="G2864" s="285" t="s">
        <v>164</v>
      </c>
      <c r="H2864" s="286" t="n">
        <v>2.16</v>
      </c>
      <c r="I2864" s="287" t="n">
        <v>26.83</v>
      </c>
      <c r="J2864" s="288" t="n">
        <v>57.95</v>
      </c>
    </row>
    <row r="2865" customFormat="false" ht="25.5" hidden="false" customHeight="true" outlineLevel="0" collapsed="false">
      <c r="A2865" s="259" t="s">
        <v>2725</v>
      </c>
      <c r="B2865" s="260" t="s">
        <v>3868</v>
      </c>
      <c r="C2865" s="261" t="s">
        <v>3128</v>
      </c>
      <c r="D2865" s="261" t="s">
        <v>3869</v>
      </c>
      <c r="E2865" s="261" t="s">
        <v>2728</v>
      </c>
      <c r="F2865" s="261"/>
      <c r="G2865" s="262" t="s">
        <v>2732</v>
      </c>
      <c r="H2865" s="263" t="n">
        <v>1</v>
      </c>
      <c r="I2865" s="264" t="n">
        <v>239.82</v>
      </c>
      <c r="J2865" s="265" t="n">
        <v>239.82</v>
      </c>
    </row>
    <row r="2866" customFormat="false" ht="15" hidden="false" customHeight="false" outlineLevel="0" collapsed="false">
      <c r="A2866" s="266"/>
      <c r="B2866" s="267"/>
      <c r="C2866" s="267"/>
      <c r="D2866" s="267"/>
      <c r="E2866" s="267" t="s">
        <v>2748</v>
      </c>
      <c r="F2866" s="268" t="n">
        <v>90.73</v>
      </c>
      <c r="G2866" s="267" t="s">
        <v>2749</v>
      </c>
      <c r="H2866" s="268" t="n">
        <v>0</v>
      </c>
      <c r="I2866" s="267" t="s">
        <v>2750</v>
      </c>
      <c r="J2866" s="269" t="n">
        <v>90.73</v>
      </c>
    </row>
    <row r="2867" customFormat="false" ht="26.25" hidden="false" customHeight="true" outlineLevel="0" collapsed="false">
      <c r="A2867" s="266"/>
      <c r="B2867" s="267"/>
      <c r="C2867" s="267"/>
      <c r="D2867" s="267"/>
      <c r="E2867" s="267" t="s">
        <v>2751</v>
      </c>
      <c r="F2867" s="268" t="n">
        <v>127.84</v>
      </c>
      <c r="G2867" s="267"/>
      <c r="H2867" s="267" t="s">
        <v>2752</v>
      </c>
      <c r="I2867" s="267"/>
      <c r="J2867" s="269" t="n">
        <v>603.81</v>
      </c>
    </row>
    <row r="2868" customFormat="false" ht="15.75" hidden="false" customHeight="false" outlineLevel="0" collapsed="false">
      <c r="A2868" s="272"/>
      <c r="B2868" s="273"/>
      <c r="C2868" s="273"/>
      <c r="D2868" s="273"/>
      <c r="E2868" s="273"/>
      <c r="F2868" s="273"/>
      <c r="G2868" s="273"/>
      <c r="H2868" s="273"/>
      <c r="I2868" s="273"/>
      <c r="J2868" s="274"/>
    </row>
    <row r="2869" customFormat="false" ht="76.5" hidden="false" customHeight="true" outlineLevel="0" collapsed="false">
      <c r="A2869" s="275" t="s">
        <v>2723</v>
      </c>
      <c r="B2869" s="276" t="s">
        <v>2393</v>
      </c>
      <c r="C2869" s="277" t="s">
        <v>203</v>
      </c>
      <c r="D2869" s="277" t="s">
        <v>2394</v>
      </c>
      <c r="E2869" s="277" t="s">
        <v>3498</v>
      </c>
      <c r="F2869" s="277"/>
      <c r="G2869" s="278" t="s">
        <v>168</v>
      </c>
      <c r="H2869" s="279" t="n">
        <v>1</v>
      </c>
      <c r="I2869" s="280" t="n">
        <v>1247.48</v>
      </c>
      <c r="J2869" s="281" t="n">
        <v>1247.48</v>
      </c>
    </row>
    <row r="2870" customFormat="false" ht="25.5" hidden="false" customHeight="true" outlineLevel="0" collapsed="false">
      <c r="A2870" s="282" t="s">
        <v>2769</v>
      </c>
      <c r="B2870" s="283" t="s">
        <v>2807</v>
      </c>
      <c r="C2870" s="284" t="s">
        <v>109</v>
      </c>
      <c r="D2870" s="284" t="s">
        <v>2808</v>
      </c>
      <c r="E2870" s="284" t="s">
        <v>2768</v>
      </c>
      <c r="F2870" s="284"/>
      <c r="G2870" s="285" t="s">
        <v>2798</v>
      </c>
      <c r="H2870" s="286" t="n">
        <v>3.037</v>
      </c>
      <c r="I2870" s="287" t="n">
        <v>16.28</v>
      </c>
      <c r="J2870" s="288" t="n">
        <v>49.44</v>
      </c>
    </row>
    <row r="2871" customFormat="false" ht="25.5" hidden="false" customHeight="true" outlineLevel="0" collapsed="false">
      <c r="A2871" s="282" t="s">
        <v>2769</v>
      </c>
      <c r="B2871" s="283" t="s">
        <v>2809</v>
      </c>
      <c r="C2871" s="284" t="s">
        <v>109</v>
      </c>
      <c r="D2871" s="284" t="s">
        <v>2810</v>
      </c>
      <c r="E2871" s="284" t="s">
        <v>2768</v>
      </c>
      <c r="F2871" s="284"/>
      <c r="G2871" s="285" t="s">
        <v>2798</v>
      </c>
      <c r="H2871" s="286" t="n">
        <v>3.037</v>
      </c>
      <c r="I2871" s="287" t="n">
        <v>20.59</v>
      </c>
      <c r="J2871" s="288" t="n">
        <v>62.53</v>
      </c>
    </row>
    <row r="2872" customFormat="false" ht="51" hidden="false" customHeight="true" outlineLevel="0" collapsed="false">
      <c r="A2872" s="259" t="s">
        <v>2725</v>
      </c>
      <c r="B2872" s="260" t="s">
        <v>3872</v>
      </c>
      <c r="C2872" s="261" t="s">
        <v>109</v>
      </c>
      <c r="D2872" s="261" t="s">
        <v>3873</v>
      </c>
      <c r="E2872" s="261" t="s">
        <v>2728</v>
      </c>
      <c r="F2872" s="261"/>
      <c r="G2872" s="262" t="s">
        <v>168</v>
      </c>
      <c r="H2872" s="263" t="n">
        <v>4</v>
      </c>
      <c r="I2872" s="264" t="n">
        <v>0.33</v>
      </c>
      <c r="J2872" s="265" t="n">
        <v>1.32</v>
      </c>
    </row>
    <row r="2873" customFormat="false" ht="38.25" hidden="false" customHeight="true" outlineLevel="0" collapsed="false">
      <c r="A2873" s="259" t="s">
        <v>2725</v>
      </c>
      <c r="B2873" s="260" t="s">
        <v>3874</v>
      </c>
      <c r="C2873" s="261" t="s">
        <v>109</v>
      </c>
      <c r="D2873" s="261" t="s">
        <v>3875</v>
      </c>
      <c r="E2873" s="261" t="s">
        <v>2728</v>
      </c>
      <c r="F2873" s="261"/>
      <c r="G2873" s="262" t="s">
        <v>168</v>
      </c>
      <c r="H2873" s="263" t="n">
        <v>1</v>
      </c>
      <c r="I2873" s="264" t="n">
        <v>59.47</v>
      </c>
      <c r="J2873" s="265" t="n">
        <v>59.47</v>
      </c>
    </row>
    <row r="2874" customFormat="false" ht="51" hidden="false" customHeight="true" outlineLevel="0" collapsed="false">
      <c r="A2874" s="259" t="s">
        <v>2725</v>
      </c>
      <c r="B2874" s="260" t="s">
        <v>3876</v>
      </c>
      <c r="C2874" s="261" t="s">
        <v>109</v>
      </c>
      <c r="D2874" s="261" t="s">
        <v>3877</v>
      </c>
      <c r="E2874" s="261" t="s">
        <v>2728</v>
      </c>
      <c r="F2874" s="261"/>
      <c r="G2874" s="262" t="s">
        <v>168</v>
      </c>
      <c r="H2874" s="263" t="n">
        <v>1</v>
      </c>
      <c r="I2874" s="264" t="n">
        <v>135.76</v>
      </c>
      <c r="J2874" s="265" t="n">
        <v>135.76</v>
      </c>
    </row>
    <row r="2875" customFormat="false" ht="76.5" hidden="false" customHeight="true" outlineLevel="0" collapsed="false">
      <c r="A2875" s="259" t="s">
        <v>2725</v>
      </c>
      <c r="B2875" s="260" t="s">
        <v>3878</v>
      </c>
      <c r="C2875" s="261" t="s">
        <v>109</v>
      </c>
      <c r="D2875" s="261" t="s">
        <v>3879</v>
      </c>
      <c r="E2875" s="261" t="s">
        <v>2728</v>
      </c>
      <c r="F2875" s="261"/>
      <c r="G2875" s="262" t="s">
        <v>168</v>
      </c>
      <c r="H2875" s="263" t="n">
        <v>1</v>
      </c>
      <c r="I2875" s="264" t="n">
        <v>232.1</v>
      </c>
      <c r="J2875" s="265" t="n">
        <v>232.1</v>
      </c>
    </row>
    <row r="2876" customFormat="false" ht="38.25" hidden="false" customHeight="true" outlineLevel="0" collapsed="false">
      <c r="A2876" s="259" t="s">
        <v>2725</v>
      </c>
      <c r="B2876" s="260" t="s">
        <v>3880</v>
      </c>
      <c r="C2876" s="261" t="s">
        <v>109</v>
      </c>
      <c r="D2876" s="261" t="s">
        <v>3881</v>
      </c>
      <c r="E2876" s="261" t="s">
        <v>2728</v>
      </c>
      <c r="F2876" s="261"/>
      <c r="G2876" s="262" t="s">
        <v>168</v>
      </c>
      <c r="H2876" s="263" t="n">
        <v>1</v>
      </c>
      <c r="I2876" s="264" t="n">
        <v>12.92</v>
      </c>
      <c r="J2876" s="265" t="n">
        <v>12.92</v>
      </c>
    </row>
    <row r="2877" customFormat="false" ht="25.5" hidden="false" customHeight="true" outlineLevel="0" collapsed="false">
      <c r="A2877" s="259" t="s">
        <v>2725</v>
      </c>
      <c r="B2877" s="260" t="s">
        <v>3882</v>
      </c>
      <c r="C2877" s="261" t="s">
        <v>109</v>
      </c>
      <c r="D2877" s="261" t="s">
        <v>3883</v>
      </c>
      <c r="E2877" s="261" t="s">
        <v>2728</v>
      </c>
      <c r="F2877" s="261"/>
      <c r="G2877" s="262" t="s">
        <v>168</v>
      </c>
      <c r="H2877" s="263" t="n">
        <v>1</v>
      </c>
      <c r="I2877" s="264" t="n">
        <v>193.94</v>
      </c>
      <c r="J2877" s="265" t="n">
        <v>193.94</v>
      </c>
    </row>
    <row r="2878" customFormat="false" ht="51" hidden="false" customHeight="true" outlineLevel="0" collapsed="false">
      <c r="A2878" s="259" t="s">
        <v>2725</v>
      </c>
      <c r="B2878" s="260" t="s">
        <v>3884</v>
      </c>
      <c r="C2878" s="261" t="s">
        <v>109</v>
      </c>
      <c r="D2878" s="261" t="s">
        <v>3885</v>
      </c>
      <c r="E2878" s="261" t="s">
        <v>2728</v>
      </c>
      <c r="F2878" s="261"/>
      <c r="G2878" s="262" t="s">
        <v>168</v>
      </c>
      <c r="H2878" s="263" t="n">
        <v>2</v>
      </c>
      <c r="I2878" s="264" t="n">
        <v>250</v>
      </c>
      <c r="J2878" s="265" t="n">
        <v>500</v>
      </c>
    </row>
    <row r="2879" customFormat="false" ht="15" hidden="false" customHeight="false" outlineLevel="0" collapsed="false">
      <c r="A2879" s="266"/>
      <c r="B2879" s="267"/>
      <c r="C2879" s="267"/>
      <c r="D2879" s="267"/>
      <c r="E2879" s="267" t="s">
        <v>2748</v>
      </c>
      <c r="F2879" s="268" t="n">
        <v>76.49</v>
      </c>
      <c r="G2879" s="267" t="s">
        <v>2749</v>
      </c>
      <c r="H2879" s="268" t="n">
        <v>0</v>
      </c>
      <c r="I2879" s="267" t="s">
        <v>2750</v>
      </c>
      <c r="J2879" s="269" t="n">
        <v>76.49</v>
      </c>
    </row>
    <row r="2880" customFormat="false" ht="25.5" hidden="false" customHeight="true" outlineLevel="0" collapsed="false">
      <c r="A2880" s="266"/>
      <c r="B2880" s="267"/>
      <c r="C2880" s="267"/>
      <c r="D2880" s="267"/>
      <c r="E2880" s="267" t="s">
        <v>2751</v>
      </c>
      <c r="F2880" s="268" t="n">
        <v>335.07</v>
      </c>
      <c r="G2880" s="267"/>
      <c r="H2880" s="267" t="s">
        <v>2752</v>
      </c>
      <c r="I2880" s="267"/>
      <c r="J2880" s="269" t="n">
        <v>1582.55</v>
      </c>
    </row>
    <row r="2881" customFormat="false" ht="15" hidden="false" customHeight="true" outlineLevel="0" collapsed="false">
      <c r="A2881" s="270" t="s">
        <v>2753</v>
      </c>
      <c r="B2881" s="270"/>
      <c r="C2881" s="270"/>
      <c r="D2881" s="270"/>
      <c r="E2881" s="270"/>
      <c r="F2881" s="270"/>
      <c r="G2881" s="270"/>
      <c r="H2881" s="270"/>
      <c r="I2881" s="270"/>
      <c r="J2881" s="270"/>
    </row>
    <row r="2882" customFormat="false" ht="15.75" hidden="false" customHeight="true" outlineLevel="0" collapsed="false">
      <c r="A2882" s="271" t="s">
        <v>3886</v>
      </c>
      <c r="B2882" s="271"/>
      <c r="C2882" s="271"/>
      <c r="D2882" s="271"/>
      <c r="E2882" s="271"/>
      <c r="F2882" s="271"/>
      <c r="G2882" s="271"/>
      <c r="H2882" s="271"/>
      <c r="I2882" s="271"/>
      <c r="J2882" s="271"/>
    </row>
    <row r="2883" customFormat="false" ht="15.75" hidden="false" customHeight="false" outlineLevel="0" collapsed="false">
      <c r="A2883" s="272"/>
      <c r="B2883" s="273"/>
      <c r="C2883" s="273"/>
      <c r="D2883" s="273"/>
      <c r="E2883" s="273"/>
      <c r="F2883" s="273"/>
      <c r="G2883" s="273"/>
      <c r="H2883" s="273"/>
      <c r="I2883" s="273"/>
      <c r="J2883" s="274"/>
    </row>
    <row r="2884" customFormat="false" ht="38.25" hidden="false" customHeight="true" outlineLevel="0" collapsed="false">
      <c r="A2884" s="275" t="s">
        <v>2723</v>
      </c>
      <c r="B2884" s="276" t="s">
        <v>2402</v>
      </c>
      <c r="C2884" s="277" t="s">
        <v>203</v>
      </c>
      <c r="D2884" s="277" t="s">
        <v>2403</v>
      </c>
      <c r="E2884" s="277" t="s">
        <v>2806</v>
      </c>
      <c r="F2884" s="277"/>
      <c r="G2884" s="278" t="s">
        <v>168</v>
      </c>
      <c r="H2884" s="279" t="n">
        <v>1</v>
      </c>
      <c r="I2884" s="280" t="n">
        <v>318.37</v>
      </c>
      <c r="J2884" s="281" t="n">
        <v>318.37</v>
      </c>
    </row>
    <row r="2885" customFormat="false" ht="25.5" hidden="false" customHeight="true" outlineLevel="0" collapsed="false">
      <c r="A2885" s="282" t="s">
        <v>2769</v>
      </c>
      <c r="B2885" s="283" t="s">
        <v>2807</v>
      </c>
      <c r="C2885" s="284" t="s">
        <v>109</v>
      </c>
      <c r="D2885" s="284" t="s">
        <v>2808</v>
      </c>
      <c r="E2885" s="284" t="s">
        <v>2768</v>
      </c>
      <c r="F2885" s="284"/>
      <c r="G2885" s="285" t="s">
        <v>2798</v>
      </c>
      <c r="H2885" s="286" t="n">
        <v>0.818</v>
      </c>
      <c r="I2885" s="287" t="n">
        <v>16.28</v>
      </c>
      <c r="J2885" s="288" t="n">
        <v>13.31</v>
      </c>
    </row>
    <row r="2886" customFormat="false" ht="25.5" hidden="false" customHeight="true" outlineLevel="0" collapsed="false">
      <c r="A2886" s="282" t="s">
        <v>2769</v>
      </c>
      <c r="B2886" s="283" t="s">
        <v>2809</v>
      </c>
      <c r="C2886" s="284" t="s">
        <v>109</v>
      </c>
      <c r="D2886" s="284" t="s">
        <v>2810</v>
      </c>
      <c r="E2886" s="284" t="s">
        <v>2768</v>
      </c>
      <c r="F2886" s="284"/>
      <c r="G2886" s="285" t="s">
        <v>2798</v>
      </c>
      <c r="H2886" s="286" t="n">
        <v>0.818</v>
      </c>
      <c r="I2886" s="287" t="n">
        <v>20.59</v>
      </c>
      <c r="J2886" s="288" t="n">
        <v>16.84</v>
      </c>
    </row>
    <row r="2887" customFormat="false" ht="15" hidden="false" customHeight="true" outlineLevel="0" collapsed="false">
      <c r="A2887" s="259" t="s">
        <v>2725</v>
      </c>
      <c r="B2887" s="260" t="s">
        <v>2811</v>
      </c>
      <c r="C2887" s="261" t="s">
        <v>109</v>
      </c>
      <c r="D2887" s="261" t="s">
        <v>2812</v>
      </c>
      <c r="E2887" s="261" t="s">
        <v>2728</v>
      </c>
      <c r="F2887" s="261"/>
      <c r="G2887" s="262" t="s">
        <v>168</v>
      </c>
      <c r="H2887" s="263" t="n">
        <v>0.038</v>
      </c>
      <c r="I2887" s="264" t="n">
        <v>13.27</v>
      </c>
      <c r="J2887" s="265" t="n">
        <v>0.5</v>
      </c>
    </row>
    <row r="2888" customFormat="false" ht="15" hidden="false" customHeight="true" outlineLevel="0" collapsed="false">
      <c r="A2888" s="259" t="s">
        <v>2725</v>
      </c>
      <c r="B2888" s="260" t="s">
        <v>3887</v>
      </c>
      <c r="C2888" s="261" t="s">
        <v>203</v>
      </c>
      <c r="D2888" s="261" t="s">
        <v>3888</v>
      </c>
      <c r="E2888" s="261" t="s">
        <v>2728</v>
      </c>
      <c r="F2888" s="261"/>
      <c r="G2888" s="262" t="s">
        <v>168</v>
      </c>
      <c r="H2888" s="263" t="n">
        <v>1</v>
      </c>
      <c r="I2888" s="264" t="n">
        <v>287.72</v>
      </c>
      <c r="J2888" s="265" t="n">
        <v>287.72</v>
      </c>
    </row>
    <row r="2889" customFormat="false" ht="15" hidden="false" customHeight="false" outlineLevel="0" collapsed="false">
      <c r="A2889" s="266"/>
      <c r="B2889" s="267"/>
      <c r="C2889" s="267"/>
      <c r="D2889" s="267"/>
      <c r="E2889" s="267" t="s">
        <v>2748</v>
      </c>
      <c r="F2889" s="268" t="n">
        <v>20.59</v>
      </c>
      <c r="G2889" s="267" t="s">
        <v>2749</v>
      </c>
      <c r="H2889" s="268" t="n">
        <v>0</v>
      </c>
      <c r="I2889" s="267" t="s">
        <v>2750</v>
      </c>
      <c r="J2889" s="269" t="n">
        <v>20.59</v>
      </c>
    </row>
    <row r="2890" customFormat="false" ht="25.5" hidden="false" customHeight="true" outlineLevel="0" collapsed="false">
      <c r="A2890" s="266"/>
      <c r="B2890" s="267"/>
      <c r="C2890" s="267"/>
      <c r="D2890" s="267"/>
      <c r="E2890" s="267" t="s">
        <v>2751</v>
      </c>
      <c r="F2890" s="268" t="n">
        <v>85.51</v>
      </c>
      <c r="G2890" s="267"/>
      <c r="H2890" s="267" t="s">
        <v>2752</v>
      </c>
      <c r="I2890" s="267"/>
      <c r="J2890" s="269" t="n">
        <v>403.88</v>
      </c>
    </row>
    <row r="2891" customFormat="false" ht="15" hidden="false" customHeight="true" outlineLevel="0" collapsed="false">
      <c r="A2891" s="270" t="s">
        <v>2753</v>
      </c>
      <c r="B2891" s="270"/>
      <c r="C2891" s="270"/>
      <c r="D2891" s="270"/>
      <c r="E2891" s="270"/>
      <c r="F2891" s="270"/>
      <c r="G2891" s="270"/>
      <c r="H2891" s="270"/>
      <c r="I2891" s="270"/>
      <c r="J2891" s="270"/>
    </row>
    <row r="2892" customFormat="false" ht="15.75" hidden="false" customHeight="true" outlineLevel="0" collapsed="false">
      <c r="A2892" s="271" t="s">
        <v>3889</v>
      </c>
      <c r="B2892" s="271"/>
      <c r="C2892" s="271"/>
      <c r="D2892" s="271"/>
      <c r="E2892" s="271"/>
      <c r="F2892" s="271"/>
      <c r="G2892" s="271"/>
      <c r="H2892" s="271"/>
      <c r="I2892" s="271"/>
      <c r="J2892" s="271"/>
    </row>
    <row r="2893" customFormat="false" ht="15.75" hidden="false" customHeight="false" outlineLevel="0" collapsed="false">
      <c r="A2893" s="272"/>
      <c r="B2893" s="273"/>
      <c r="C2893" s="273"/>
      <c r="D2893" s="273"/>
      <c r="E2893" s="273"/>
      <c r="F2893" s="273"/>
      <c r="G2893" s="273"/>
      <c r="H2893" s="273"/>
      <c r="I2893" s="273"/>
      <c r="J2893" s="274"/>
    </row>
    <row r="2894" customFormat="false" ht="38.25" hidden="false" customHeight="true" outlineLevel="0" collapsed="false">
      <c r="A2894" s="275" t="s">
        <v>2723</v>
      </c>
      <c r="B2894" s="276" t="s">
        <v>2405</v>
      </c>
      <c r="C2894" s="277" t="s">
        <v>203</v>
      </c>
      <c r="D2894" s="277" t="s">
        <v>2406</v>
      </c>
      <c r="E2894" s="277" t="s">
        <v>2806</v>
      </c>
      <c r="F2894" s="277"/>
      <c r="G2894" s="278" t="s">
        <v>168</v>
      </c>
      <c r="H2894" s="279" t="n">
        <v>1</v>
      </c>
      <c r="I2894" s="280" t="n">
        <v>233.46</v>
      </c>
      <c r="J2894" s="281" t="n">
        <v>233.46</v>
      </c>
    </row>
    <row r="2895" s="1" customFormat="true" ht="25.5" hidden="false" customHeight="true" outlineLevel="0" collapsed="false">
      <c r="A2895" s="282" t="s">
        <v>2769</v>
      </c>
      <c r="B2895" s="283" t="s">
        <v>2807</v>
      </c>
      <c r="C2895" s="284" t="s">
        <v>109</v>
      </c>
      <c r="D2895" s="284" t="s">
        <v>2808</v>
      </c>
      <c r="E2895" s="284" t="s">
        <v>2768</v>
      </c>
      <c r="F2895" s="284"/>
      <c r="G2895" s="285" t="s">
        <v>2798</v>
      </c>
      <c r="H2895" s="286" t="n">
        <v>1.15</v>
      </c>
      <c r="I2895" s="287" t="n">
        <v>16.28</v>
      </c>
      <c r="J2895" s="288" t="n">
        <v>18.72</v>
      </c>
      <c r="K2895" s="289"/>
      <c r="L2895" s="289"/>
      <c r="M2895" s="290"/>
      <c r="N2895" s="291"/>
    </row>
    <row r="2896" s="1" customFormat="true" ht="25.5" hidden="false" customHeight="true" outlineLevel="0" collapsed="false">
      <c r="A2896" s="282" t="s">
        <v>2769</v>
      </c>
      <c r="B2896" s="283" t="s">
        <v>2809</v>
      </c>
      <c r="C2896" s="284" t="s">
        <v>109</v>
      </c>
      <c r="D2896" s="284" t="s">
        <v>2810</v>
      </c>
      <c r="E2896" s="284" t="s">
        <v>2768</v>
      </c>
      <c r="F2896" s="284"/>
      <c r="G2896" s="285" t="s">
        <v>2798</v>
      </c>
      <c r="H2896" s="286" t="n">
        <v>1.15</v>
      </c>
      <c r="I2896" s="287" t="n">
        <v>20.59</v>
      </c>
      <c r="J2896" s="288" t="n">
        <v>23.67</v>
      </c>
      <c r="K2896" s="289"/>
      <c r="L2896" s="289"/>
      <c r="M2896" s="290"/>
      <c r="N2896" s="291"/>
    </row>
    <row r="2897" customFormat="false" ht="15" hidden="false" customHeight="true" outlineLevel="0" collapsed="false">
      <c r="A2897" s="259" t="s">
        <v>2725</v>
      </c>
      <c r="B2897" s="260" t="s">
        <v>3018</v>
      </c>
      <c r="C2897" s="261" t="s">
        <v>109</v>
      </c>
      <c r="D2897" s="261" t="s">
        <v>3019</v>
      </c>
      <c r="E2897" s="261" t="s">
        <v>2728</v>
      </c>
      <c r="F2897" s="261"/>
      <c r="G2897" s="262" t="s">
        <v>168</v>
      </c>
      <c r="H2897" s="263" t="n">
        <v>0.282</v>
      </c>
      <c r="I2897" s="264" t="n">
        <v>3.6</v>
      </c>
      <c r="J2897" s="265" t="n">
        <v>1.01</v>
      </c>
    </row>
    <row r="2898" customFormat="false" ht="38.25" hidden="false" customHeight="true" outlineLevel="0" collapsed="false">
      <c r="A2898" s="259" t="s">
        <v>2725</v>
      </c>
      <c r="B2898" s="260" t="s">
        <v>3890</v>
      </c>
      <c r="C2898" s="261" t="s">
        <v>109</v>
      </c>
      <c r="D2898" s="261" t="s">
        <v>3891</v>
      </c>
      <c r="E2898" s="261" t="s">
        <v>2728</v>
      </c>
      <c r="F2898" s="261"/>
      <c r="G2898" s="262" t="s">
        <v>168</v>
      </c>
      <c r="H2898" s="263" t="n">
        <v>1</v>
      </c>
      <c r="I2898" s="264" t="n">
        <v>71.11</v>
      </c>
      <c r="J2898" s="265" t="n">
        <v>71.11</v>
      </c>
    </row>
    <row r="2899" customFormat="false" ht="38.25" hidden="false" customHeight="true" outlineLevel="0" collapsed="false">
      <c r="A2899" s="259" t="s">
        <v>2725</v>
      </c>
      <c r="B2899" s="260" t="s">
        <v>3892</v>
      </c>
      <c r="C2899" s="261" t="s">
        <v>109</v>
      </c>
      <c r="D2899" s="261" t="s">
        <v>3893</v>
      </c>
      <c r="E2899" s="261" t="s">
        <v>2728</v>
      </c>
      <c r="F2899" s="261"/>
      <c r="G2899" s="262" t="s">
        <v>168</v>
      </c>
      <c r="H2899" s="263" t="n">
        <v>1</v>
      </c>
      <c r="I2899" s="264" t="n">
        <v>118.95</v>
      </c>
      <c r="J2899" s="265" t="n">
        <v>118.95</v>
      </c>
    </row>
    <row r="2900" customFormat="false" ht="15" hidden="false" customHeight="false" outlineLevel="0" collapsed="false">
      <c r="A2900" s="266"/>
      <c r="B2900" s="267"/>
      <c r="C2900" s="267"/>
      <c r="D2900" s="267"/>
      <c r="E2900" s="267" t="s">
        <v>2748</v>
      </c>
      <c r="F2900" s="268" t="n">
        <v>28.96</v>
      </c>
      <c r="G2900" s="267" t="s">
        <v>2749</v>
      </c>
      <c r="H2900" s="268" t="n">
        <v>0</v>
      </c>
      <c r="I2900" s="267" t="s">
        <v>2750</v>
      </c>
      <c r="J2900" s="269" t="n">
        <v>28.96</v>
      </c>
    </row>
    <row r="2901" customFormat="false" ht="25.5" hidden="false" customHeight="true" outlineLevel="0" collapsed="false">
      <c r="A2901" s="266"/>
      <c r="B2901" s="267"/>
      <c r="C2901" s="267"/>
      <c r="D2901" s="267"/>
      <c r="E2901" s="267" t="s">
        <v>2751</v>
      </c>
      <c r="F2901" s="268" t="n">
        <v>62.7</v>
      </c>
      <c r="G2901" s="267"/>
      <c r="H2901" s="267" t="s">
        <v>2752</v>
      </c>
      <c r="I2901" s="267"/>
      <c r="J2901" s="269" t="n">
        <v>296.16</v>
      </c>
    </row>
    <row r="2902" customFormat="false" ht="15" hidden="false" customHeight="true" outlineLevel="0" collapsed="false">
      <c r="A2902" s="270" t="s">
        <v>2753</v>
      </c>
      <c r="B2902" s="270"/>
      <c r="C2902" s="270"/>
      <c r="D2902" s="270"/>
      <c r="E2902" s="270"/>
      <c r="F2902" s="270"/>
      <c r="G2902" s="270"/>
      <c r="H2902" s="270"/>
      <c r="I2902" s="270"/>
      <c r="J2902" s="270"/>
    </row>
    <row r="2903" customFormat="false" ht="15.75" hidden="false" customHeight="true" outlineLevel="0" collapsed="false">
      <c r="A2903" s="271" t="s">
        <v>3894</v>
      </c>
      <c r="B2903" s="271"/>
      <c r="C2903" s="271"/>
      <c r="D2903" s="271"/>
      <c r="E2903" s="271"/>
      <c r="F2903" s="271"/>
      <c r="G2903" s="271"/>
      <c r="H2903" s="271"/>
      <c r="I2903" s="271"/>
      <c r="J2903" s="271"/>
    </row>
    <row r="2904" customFormat="false" ht="15.75" hidden="false" customHeight="false" outlineLevel="0" collapsed="false">
      <c r="A2904" s="272"/>
      <c r="B2904" s="273"/>
      <c r="C2904" s="273"/>
      <c r="D2904" s="273"/>
      <c r="E2904" s="273"/>
      <c r="F2904" s="273"/>
      <c r="G2904" s="273"/>
      <c r="H2904" s="273"/>
      <c r="I2904" s="273"/>
      <c r="J2904" s="274"/>
    </row>
    <row r="2905" customFormat="false" ht="38.25" hidden="false" customHeight="true" outlineLevel="0" collapsed="false">
      <c r="A2905" s="275" t="s">
        <v>2723</v>
      </c>
      <c r="B2905" s="276" t="s">
        <v>2414</v>
      </c>
      <c r="C2905" s="277" t="s">
        <v>203</v>
      </c>
      <c r="D2905" s="277" t="s">
        <v>2415</v>
      </c>
      <c r="E2905" s="277" t="s">
        <v>2806</v>
      </c>
      <c r="F2905" s="277"/>
      <c r="G2905" s="278" t="s">
        <v>168</v>
      </c>
      <c r="H2905" s="279" t="n">
        <v>1</v>
      </c>
      <c r="I2905" s="280" t="n">
        <v>210.49</v>
      </c>
      <c r="J2905" s="281" t="n">
        <v>210.49</v>
      </c>
    </row>
    <row r="2906" customFormat="false" ht="25.5" hidden="false" customHeight="true" outlineLevel="0" collapsed="false">
      <c r="A2906" s="282" t="s">
        <v>2769</v>
      </c>
      <c r="B2906" s="283" t="s">
        <v>2807</v>
      </c>
      <c r="C2906" s="284" t="s">
        <v>109</v>
      </c>
      <c r="D2906" s="284" t="s">
        <v>2808</v>
      </c>
      <c r="E2906" s="284" t="s">
        <v>2768</v>
      </c>
      <c r="F2906" s="284"/>
      <c r="G2906" s="285" t="s">
        <v>2798</v>
      </c>
      <c r="H2906" s="286" t="n">
        <v>0.818</v>
      </c>
      <c r="I2906" s="287" t="n">
        <v>16.28</v>
      </c>
      <c r="J2906" s="288" t="n">
        <v>13.31</v>
      </c>
    </row>
    <row r="2907" customFormat="false" ht="25.5" hidden="false" customHeight="true" outlineLevel="0" collapsed="false">
      <c r="A2907" s="282" t="s">
        <v>2769</v>
      </c>
      <c r="B2907" s="283" t="s">
        <v>2809</v>
      </c>
      <c r="C2907" s="284" t="s">
        <v>109</v>
      </c>
      <c r="D2907" s="284" t="s">
        <v>2810</v>
      </c>
      <c r="E2907" s="284" t="s">
        <v>2768</v>
      </c>
      <c r="F2907" s="284"/>
      <c r="G2907" s="285" t="s">
        <v>2798</v>
      </c>
      <c r="H2907" s="286" t="n">
        <v>0.818</v>
      </c>
      <c r="I2907" s="287" t="n">
        <v>20.59</v>
      </c>
      <c r="J2907" s="288" t="n">
        <v>16.84</v>
      </c>
    </row>
    <row r="2908" customFormat="false" ht="15" hidden="false" customHeight="true" outlineLevel="0" collapsed="false">
      <c r="A2908" s="259" t="s">
        <v>2725</v>
      </c>
      <c r="B2908" s="260" t="s">
        <v>2811</v>
      </c>
      <c r="C2908" s="261" t="s">
        <v>109</v>
      </c>
      <c r="D2908" s="261" t="s">
        <v>2812</v>
      </c>
      <c r="E2908" s="261" t="s">
        <v>2728</v>
      </c>
      <c r="F2908" s="261"/>
      <c r="G2908" s="262" t="s">
        <v>168</v>
      </c>
      <c r="H2908" s="263" t="n">
        <v>0.038</v>
      </c>
      <c r="I2908" s="264" t="n">
        <v>13.27</v>
      </c>
      <c r="J2908" s="265" t="n">
        <v>0.5</v>
      </c>
    </row>
    <row r="2909" customFormat="false" ht="25.5" hidden="false" customHeight="true" outlineLevel="0" collapsed="false">
      <c r="A2909" s="259" t="s">
        <v>2725</v>
      </c>
      <c r="B2909" s="260" t="s">
        <v>3895</v>
      </c>
      <c r="C2909" s="261" t="s">
        <v>109</v>
      </c>
      <c r="D2909" s="261" t="s">
        <v>3896</v>
      </c>
      <c r="E2909" s="261" t="s">
        <v>2728</v>
      </c>
      <c r="F2909" s="261"/>
      <c r="G2909" s="262" t="s">
        <v>168</v>
      </c>
      <c r="H2909" s="263" t="n">
        <v>1</v>
      </c>
      <c r="I2909" s="264" t="n">
        <v>179.84</v>
      </c>
      <c r="J2909" s="265" t="n">
        <v>179.84</v>
      </c>
    </row>
    <row r="2910" customFormat="false" ht="15" hidden="false" customHeight="false" outlineLevel="0" collapsed="false">
      <c r="A2910" s="266"/>
      <c r="B2910" s="267"/>
      <c r="C2910" s="267"/>
      <c r="D2910" s="267"/>
      <c r="E2910" s="267" t="s">
        <v>2748</v>
      </c>
      <c r="F2910" s="268" t="n">
        <v>20.59</v>
      </c>
      <c r="G2910" s="267" t="s">
        <v>2749</v>
      </c>
      <c r="H2910" s="268" t="n">
        <v>0</v>
      </c>
      <c r="I2910" s="267" t="s">
        <v>2750</v>
      </c>
      <c r="J2910" s="269" t="n">
        <v>20.59</v>
      </c>
    </row>
    <row r="2911" customFormat="false" ht="25.5" hidden="false" customHeight="true" outlineLevel="0" collapsed="false">
      <c r="A2911" s="266"/>
      <c r="B2911" s="267"/>
      <c r="C2911" s="267"/>
      <c r="D2911" s="267"/>
      <c r="E2911" s="267" t="s">
        <v>2751</v>
      </c>
      <c r="F2911" s="268" t="n">
        <v>56.53</v>
      </c>
      <c r="G2911" s="267"/>
      <c r="H2911" s="267" t="s">
        <v>2752</v>
      </c>
      <c r="I2911" s="267"/>
      <c r="J2911" s="269" t="n">
        <v>267.02</v>
      </c>
    </row>
    <row r="2912" customFormat="false" ht="15" hidden="false" customHeight="true" outlineLevel="0" collapsed="false">
      <c r="A2912" s="270" t="s">
        <v>2753</v>
      </c>
      <c r="B2912" s="270"/>
      <c r="C2912" s="270"/>
      <c r="D2912" s="270"/>
      <c r="E2912" s="270"/>
      <c r="F2912" s="270"/>
      <c r="G2912" s="270"/>
      <c r="H2912" s="270"/>
      <c r="I2912" s="270"/>
      <c r="J2912" s="270"/>
    </row>
    <row r="2913" customFormat="false" ht="15.75" hidden="false" customHeight="true" outlineLevel="0" collapsed="false">
      <c r="A2913" s="271" t="s">
        <v>3889</v>
      </c>
      <c r="B2913" s="271"/>
      <c r="C2913" s="271"/>
      <c r="D2913" s="271"/>
      <c r="E2913" s="271"/>
      <c r="F2913" s="271"/>
      <c r="G2913" s="271"/>
      <c r="H2913" s="271"/>
      <c r="I2913" s="271"/>
      <c r="J2913" s="271"/>
    </row>
    <row r="2914" customFormat="false" ht="15.75" hidden="false" customHeight="false" outlineLevel="0" collapsed="false">
      <c r="A2914" s="272"/>
      <c r="B2914" s="273"/>
      <c r="C2914" s="273"/>
      <c r="D2914" s="273"/>
      <c r="E2914" s="273"/>
      <c r="F2914" s="273"/>
      <c r="G2914" s="273"/>
      <c r="H2914" s="273"/>
      <c r="I2914" s="273"/>
      <c r="J2914" s="274"/>
    </row>
    <row r="2915" customFormat="false" ht="25.5" hidden="false" customHeight="true" outlineLevel="0" collapsed="false">
      <c r="A2915" s="275" t="s">
        <v>2723</v>
      </c>
      <c r="B2915" s="276" t="s">
        <v>2417</v>
      </c>
      <c r="C2915" s="277" t="s">
        <v>203</v>
      </c>
      <c r="D2915" s="277" t="s">
        <v>2418</v>
      </c>
      <c r="E2915" s="277" t="s">
        <v>2806</v>
      </c>
      <c r="F2915" s="277"/>
      <c r="G2915" s="278" t="s">
        <v>168</v>
      </c>
      <c r="H2915" s="279" t="n">
        <v>1</v>
      </c>
      <c r="I2915" s="280" t="n">
        <v>320.26</v>
      </c>
      <c r="J2915" s="281" t="n">
        <v>320.26</v>
      </c>
    </row>
    <row r="2916" customFormat="false" ht="25.5" hidden="false" customHeight="true" outlineLevel="0" collapsed="false">
      <c r="A2916" s="282" t="s">
        <v>2769</v>
      </c>
      <c r="B2916" s="283" t="s">
        <v>2807</v>
      </c>
      <c r="C2916" s="284" t="s">
        <v>109</v>
      </c>
      <c r="D2916" s="284" t="s">
        <v>2808</v>
      </c>
      <c r="E2916" s="284" t="s">
        <v>2768</v>
      </c>
      <c r="F2916" s="284"/>
      <c r="G2916" s="285" t="s">
        <v>2798</v>
      </c>
      <c r="H2916" s="286" t="n">
        <v>1.15</v>
      </c>
      <c r="I2916" s="287" t="n">
        <v>16.28</v>
      </c>
      <c r="J2916" s="288" t="n">
        <v>18.72</v>
      </c>
    </row>
    <row r="2917" customFormat="false" ht="25.5" hidden="false" customHeight="true" outlineLevel="0" collapsed="false">
      <c r="A2917" s="282" t="s">
        <v>2769</v>
      </c>
      <c r="B2917" s="283" t="s">
        <v>2809</v>
      </c>
      <c r="C2917" s="284" t="s">
        <v>109</v>
      </c>
      <c r="D2917" s="284" t="s">
        <v>2810</v>
      </c>
      <c r="E2917" s="284" t="s">
        <v>2768</v>
      </c>
      <c r="F2917" s="284"/>
      <c r="G2917" s="285" t="s">
        <v>2798</v>
      </c>
      <c r="H2917" s="286" t="n">
        <v>1.15</v>
      </c>
      <c r="I2917" s="287" t="n">
        <v>20.59</v>
      </c>
      <c r="J2917" s="288" t="n">
        <v>23.67</v>
      </c>
    </row>
    <row r="2918" customFormat="false" ht="15" hidden="false" customHeight="true" outlineLevel="0" collapsed="false">
      <c r="A2918" s="259" t="s">
        <v>2725</v>
      </c>
      <c r="B2918" s="260" t="s">
        <v>3018</v>
      </c>
      <c r="C2918" s="261" t="s">
        <v>109</v>
      </c>
      <c r="D2918" s="261" t="s">
        <v>3019</v>
      </c>
      <c r="E2918" s="261" t="s">
        <v>2728</v>
      </c>
      <c r="F2918" s="261"/>
      <c r="G2918" s="262" t="s">
        <v>168</v>
      </c>
      <c r="H2918" s="263" t="n">
        <v>0.32</v>
      </c>
      <c r="I2918" s="264" t="n">
        <v>3.6</v>
      </c>
      <c r="J2918" s="265" t="n">
        <v>1.15</v>
      </c>
    </row>
    <row r="2919" customFormat="false" ht="38.25" hidden="false" customHeight="true" outlineLevel="0" collapsed="false">
      <c r="A2919" s="259" t="s">
        <v>2725</v>
      </c>
      <c r="B2919" s="260" t="s">
        <v>3897</v>
      </c>
      <c r="C2919" s="261" t="s">
        <v>109</v>
      </c>
      <c r="D2919" s="261" t="s">
        <v>3898</v>
      </c>
      <c r="E2919" s="261" t="s">
        <v>2728</v>
      </c>
      <c r="F2919" s="261"/>
      <c r="G2919" s="262" t="s">
        <v>168</v>
      </c>
      <c r="H2919" s="263" t="n">
        <v>1</v>
      </c>
      <c r="I2919" s="264" t="n">
        <v>276.72</v>
      </c>
      <c r="J2919" s="265" t="n">
        <v>276.72</v>
      </c>
    </row>
    <row r="2920" customFormat="false" ht="15" hidden="false" customHeight="false" outlineLevel="0" collapsed="false">
      <c r="A2920" s="266"/>
      <c r="B2920" s="267"/>
      <c r="C2920" s="267"/>
      <c r="D2920" s="267"/>
      <c r="E2920" s="267" t="s">
        <v>2748</v>
      </c>
      <c r="F2920" s="268" t="n">
        <v>28.96</v>
      </c>
      <c r="G2920" s="267" t="s">
        <v>2749</v>
      </c>
      <c r="H2920" s="268" t="n">
        <v>0</v>
      </c>
      <c r="I2920" s="267" t="s">
        <v>2750</v>
      </c>
      <c r="J2920" s="269" t="n">
        <v>28.96</v>
      </c>
    </row>
    <row r="2921" customFormat="false" ht="25.5" hidden="false" customHeight="true" outlineLevel="0" collapsed="false">
      <c r="A2921" s="266"/>
      <c r="B2921" s="267"/>
      <c r="C2921" s="267"/>
      <c r="D2921" s="267"/>
      <c r="E2921" s="267" t="s">
        <v>2751</v>
      </c>
      <c r="F2921" s="268" t="n">
        <v>86.02</v>
      </c>
      <c r="G2921" s="267"/>
      <c r="H2921" s="267" t="s">
        <v>2752</v>
      </c>
      <c r="I2921" s="267"/>
      <c r="J2921" s="269" t="n">
        <v>406.28</v>
      </c>
    </row>
    <row r="2922" customFormat="false" ht="15" hidden="false" customHeight="true" outlineLevel="0" collapsed="false">
      <c r="A2922" s="270" t="s">
        <v>2753</v>
      </c>
      <c r="B2922" s="270"/>
      <c r="C2922" s="270"/>
      <c r="D2922" s="270"/>
      <c r="E2922" s="270"/>
      <c r="F2922" s="270"/>
      <c r="G2922" s="270"/>
      <c r="H2922" s="270"/>
      <c r="I2922" s="270"/>
      <c r="J2922" s="270"/>
    </row>
    <row r="2923" customFormat="false" ht="15.75" hidden="false" customHeight="true" outlineLevel="0" collapsed="false">
      <c r="A2923" s="271" t="s">
        <v>3899</v>
      </c>
      <c r="B2923" s="271"/>
      <c r="C2923" s="271"/>
      <c r="D2923" s="271"/>
      <c r="E2923" s="271"/>
      <c r="F2923" s="271"/>
      <c r="G2923" s="271"/>
      <c r="H2923" s="271"/>
      <c r="I2923" s="271"/>
      <c r="J2923" s="271"/>
    </row>
    <row r="2924" customFormat="false" ht="15.75" hidden="false" customHeight="false" outlineLevel="0" collapsed="false">
      <c r="A2924" s="272"/>
      <c r="B2924" s="273"/>
      <c r="C2924" s="273"/>
      <c r="D2924" s="273"/>
      <c r="E2924" s="273"/>
      <c r="F2924" s="273"/>
      <c r="G2924" s="273"/>
      <c r="H2924" s="273"/>
      <c r="I2924" s="273"/>
      <c r="J2924" s="274"/>
    </row>
    <row r="2925" customFormat="false" ht="25.5" hidden="false" customHeight="true" outlineLevel="0" collapsed="false">
      <c r="A2925" s="275" t="s">
        <v>2723</v>
      </c>
      <c r="B2925" s="276" t="s">
        <v>2422</v>
      </c>
      <c r="C2925" s="277" t="s">
        <v>203</v>
      </c>
      <c r="D2925" s="277" t="s">
        <v>2423</v>
      </c>
      <c r="E2925" s="277" t="s">
        <v>2806</v>
      </c>
      <c r="F2925" s="277"/>
      <c r="G2925" s="278" t="s">
        <v>168</v>
      </c>
      <c r="H2925" s="279" t="n">
        <v>1</v>
      </c>
      <c r="I2925" s="280" t="n">
        <v>84.34</v>
      </c>
      <c r="J2925" s="281" t="n">
        <v>84.34</v>
      </c>
    </row>
    <row r="2926" customFormat="false" ht="25.5" hidden="false" customHeight="true" outlineLevel="0" collapsed="false">
      <c r="A2926" s="282" t="s">
        <v>2769</v>
      </c>
      <c r="B2926" s="283" t="s">
        <v>2807</v>
      </c>
      <c r="C2926" s="284" t="s">
        <v>109</v>
      </c>
      <c r="D2926" s="284" t="s">
        <v>2808</v>
      </c>
      <c r="E2926" s="284" t="s">
        <v>2768</v>
      </c>
      <c r="F2926" s="284"/>
      <c r="G2926" s="285" t="s">
        <v>2798</v>
      </c>
      <c r="H2926" s="286" t="n">
        <v>1.329</v>
      </c>
      <c r="I2926" s="287" t="n">
        <v>16.28</v>
      </c>
      <c r="J2926" s="288" t="n">
        <v>21.63</v>
      </c>
    </row>
    <row r="2927" customFormat="false" ht="25.5" hidden="false" customHeight="true" outlineLevel="0" collapsed="false">
      <c r="A2927" s="282" t="s">
        <v>2769</v>
      </c>
      <c r="B2927" s="283" t="s">
        <v>2809</v>
      </c>
      <c r="C2927" s="284" t="s">
        <v>109</v>
      </c>
      <c r="D2927" s="284" t="s">
        <v>2810</v>
      </c>
      <c r="E2927" s="284" t="s">
        <v>2768</v>
      </c>
      <c r="F2927" s="284"/>
      <c r="G2927" s="285" t="s">
        <v>2798</v>
      </c>
      <c r="H2927" s="286" t="n">
        <v>1.329</v>
      </c>
      <c r="I2927" s="287" t="n">
        <v>20.59</v>
      </c>
      <c r="J2927" s="288" t="n">
        <v>27.36</v>
      </c>
    </row>
    <row r="2928" customFormat="false" ht="15" hidden="false" customHeight="true" outlineLevel="0" collapsed="false">
      <c r="A2928" s="259" t="s">
        <v>2725</v>
      </c>
      <c r="B2928" s="260" t="s">
        <v>3900</v>
      </c>
      <c r="C2928" s="261" t="s">
        <v>203</v>
      </c>
      <c r="D2928" s="261" t="s">
        <v>3901</v>
      </c>
      <c r="E2928" s="261" t="s">
        <v>2728</v>
      </c>
      <c r="F2928" s="261"/>
      <c r="G2928" s="262" t="s">
        <v>168</v>
      </c>
      <c r="H2928" s="263" t="n">
        <v>1</v>
      </c>
      <c r="I2928" s="264" t="n">
        <v>35.35</v>
      </c>
      <c r="J2928" s="265" t="n">
        <v>35.35</v>
      </c>
    </row>
    <row r="2929" customFormat="false" ht="15" hidden="false" customHeight="false" outlineLevel="0" collapsed="false">
      <c r="A2929" s="266"/>
      <c r="B2929" s="267"/>
      <c r="C2929" s="267"/>
      <c r="D2929" s="267"/>
      <c r="E2929" s="267" t="s">
        <v>2748</v>
      </c>
      <c r="F2929" s="268" t="n">
        <v>33.47</v>
      </c>
      <c r="G2929" s="267" t="s">
        <v>2749</v>
      </c>
      <c r="H2929" s="268" t="n">
        <v>0</v>
      </c>
      <c r="I2929" s="267" t="s">
        <v>2750</v>
      </c>
      <c r="J2929" s="269" t="n">
        <v>33.47</v>
      </c>
    </row>
    <row r="2930" customFormat="false" ht="25.5" hidden="false" customHeight="true" outlineLevel="0" collapsed="false">
      <c r="A2930" s="266"/>
      <c r="B2930" s="267"/>
      <c r="C2930" s="267"/>
      <c r="D2930" s="267"/>
      <c r="E2930" s="267" t="s">
        <v>2751</v>
      </c>
      <c r="F2930" s="268" t="n">
        <v>22.65</v>
      </c>
      <c r="G2930" s="267"/>
      <c r="H2930" s="267" t="s">
        <v>2752</v>
      </c>
      <c r="I2930" s="267"/>
      <c r="J2930" s="269" t="n">
        <v>106.99</v>
      </c>
    </row>
    <row r="2931" customFormat="false" ht="15" hidden="false" customHeight="true" outlineLevel="0" collapsed="false">
      <c r="A2931" s="270" t="s">
        <v>2753</v>
      </c>
      <c r="B2931" s="270"/>
      <c r="C2931" s="270"/>
      <c r="D2931" s="270"/>
      <c r="E2931" s="270"/>
      <c r="F2931" s="270"/>
      <c r="G2931" s="270"/>
      <c r="H2931" s="270"/>
      <c r="I2931" s="270"/>
      <c r="J2931" s="270"/>
    </row>
    <row r="2932" customFormat="false" ht="15.75" hidden="false" customHeight="true" outlineLevel="0" collapsed="false">
      <c r="A2932" s="271" t="s">
        <v>3902</v>
      </c>
      <c r="B2932" s="271"/>
      <c r="C2932" s="271"/>
      <c r="D2932" s="271"/>
      <c r="E2932" s="271"/>
      <c r="F2932" s="271"/>
      <c r="G2932" s="271"/>
      <c r="H2932" s="271"/>
      <c r="I2932" s="271"/>
      <c r="J2932" s="271"/>
    </row>
    <row r="2933" customFormat="false" ht="15.75" hidden="false" customHeight="false" outlineLevel="0" collapsed="false">
      <c r="A2933" s="272"/>
      <c r="B2933" s="273"/>
      <c r="C2933" s="273"/>
      <c r="D2933" s="273"/>
      <c r="E2933" s="273"/>
      <c r="F2933" s="273"/>
      <c r="G2933" s="273"/>
      <c r="H2933" s="273"/>
      <c r="I2933" s="273"/>
      <c r="J2933" s="274"/>
    </row>
    <row r="2934" customFormat="false" ht="25.5" hidden="false" customHeight="true" outlineLevel="0" collapsed="false">
      <c r="A2934" s="275" t="s">
        <v>2723</v>
      </c>
      <c r="B2934" s="276" t="s">
        <v>2425</v>
      </c>
      <c r="C2934" s="277" t="s">
        <v>203</v>
      </c>
      <c r="D2934" s="277" t="s">
        <v>2426</v>
      </c>
      <c r="E2934" s="277" t="s">
        <v>2806</v>
      </c>
      <c r="F2934" s="277"/>
      <c r="G2934" s="278" t="s">
        <v>168</v>
      </c>
      <c r="H2934" s="279" t="n">
        <v>1</v>
      </c>
      <c r="I2934" s="280" t="n">
        <v>94.44</v>
      </c>
      <c r="J2934" s="281" t="n">
        <v>94.44</v>
      </c>
    </row>
    <row r="2935" customFormat="false" ht="25.5" hidden="false" customHeight="true" outlineLevel="0" collapsed="false">
      <c r="A2935" s="282" t="s">
        <v>2769</v>
      </c>
      <c r="B2935" s="283" t="s">
        <v>2807</v>
      </c>
      <c r="C2935" s="284" t="s">
        <v>109</v>
      </c>
      <c r="D2935" s="284" t="s">
        <v>2808</v>
      </c>
      <c r="E2935" s="284" t="s">
        <v>2768</v>
      </c>
      <c r="F2935" s="284"/>
      <c r="G2935" s="285" t="s">
        <v>2798</v>
      </c>
      <c r="H2935" s="286" t="n">
        <v>1.329</v>
      </c>
      <c r="I2935" s="287" t="n">
        <v>16.28</v>
      </c>
      <c r="J2935" s="288" t="n">
        <v>21.63</v>
      </c>
    </row>
    <row r="2936" customFormat="false" ht="25.5" hidden="false" customHeight="true" outlineLevel="0" collapsed="false">
      <c r="A2936" s="282" t="s">
        <v>2769</v>
      </c>
      <c r="B2936" s="283" t="s">
        <v>2809</v>
      </c>
      <c r="C2936" s="284" t="s">
        <v>109</v>
      </c>
      <c r="D2936" s="284" t="s">
        <v>2810</v>
      </c>
      <c r="E2936" s="284" t="s">
        <v>2768</v>
      </c>
      <c r="F2936" s="284"/>
      <c r="G2936" s="285" t="s">
        <v>2798</v>
      </c>
      <c r="H2936" s="286" t="n">
        <v>1.329</v>
      </c>
      <c r="I2936" s="287" t="n">
        <v>20.59</v>
      </c>
      <c r="J2936" s="288" t="n">
        <v>27.36</v>
      </c>
    </row>
    <row r="2937" customFormat="false" ht="15" hidden="false" customHeight="true" outlineLevel="0" collapsed="false">
      <c r="A2937" s="259" t="s">
        <v>2725</v>
      </c>
      <c r="B2937" s="260" t="s">
        <v>3903</v>
      </c>
      <c r="C2937" s="261" t="s">
        <v>203</v>
      </c>
      <c r="D2937" s="261" t="s">
        <v>3904</v>
      </c>
      <c r="E2937" s="261" t="s">
        <v>2728</v>
      </c>
      <c r="F2937" s="261"/>
      <c r="G2937" s="262" t="s">
        <v>168</v>
      </c>
      <c r="H2937" s="263" t="n">
        <v>1</v>
      </c>
      <c r="I2937" s="264" t="n">
        <v>45.45</v>
      </c>
      <c r="J2937" s="265" t="n">
        <v>45.45</v>
      </c>
    </row>
    <row r="2938" customFormat="false" ht="15" hidden="false" customHeight="false" outlineLevel="0" collapsed="false">
      <c r="A2938" s="266"/>
      <c r="B2938" s="267"/>
      <c r="C2938" s="267"/>
      <c r="D2938" s="267"/>
      <c r="E2938" s="267" t="s">
        <v>2748</v>
      </c>
      <c r="F2938" s="268" t="n">
        <v>33.47</v>
      </c>
      <c r="G2938" s="267" t="s">
        <v>2749</v>
      </c>
      <c r="H2938" s="268" t="n">
        <v>0</v>
      </c>
      <c r="I2938" s="267" t="s">
        <v>2750</v>
      </c>
      <c r="J2938" s="269" t="n">
        <v>33.47</v>
      </c>
    </row>
    <row r="2939" customFormat="false" ht="25.5" hidden="false" customHeight="true" outlineLevel="0" collapsed="false">
      <c r="A2939" s="266"/>
      <c r="B2939" s="267"/>
      <c r="C2939" s="267"/>
      <c r="D2939" s="267"/>
      <c r="E2939" s="267" t="s">
        <v>2751</v>
      </c>
      <c r="F2939" s="268" t="n">
        <v>25.36</v>
      </c>
      <c r="G2939" s="267"/>
      <c r="H2939" s="267" t="s">
        <v>2752</v>
      </c>
      <c r="I2939" s="267"/>
      <c r="J2939" s="269" t="n">
        <v>119.8</v>
      </c>
    </row>
    <row r="2940" customFormat="false" ht="15" hidden="false" customHeight="true" outlineLevel="0" collapsed="false">
      <c r="A2940" s="270" t="s">
        <v>2753</v>
      </c>
      <c r="B2940" s="270"/>
      <c r="C2940" s="270"/>
      <c r="D2940" s="270"/>
      <c r="E2940" s="270"/>
      <c r="F2940" s="270"/>
      <c r="G2940" s="270"/>
      <c r="H2940" s="270"/>
      <c r="I2940" s="270"/>
      <c r="J2940" s="270"/>
    </row>
    <row r="2941" customFormat="false" ht="15.75" hidden="false" customHeight="true" outlineLevel="0" collapsed="false">
      <c r="A2941" s="271" t="s">
        <v>3902</v>
      </c>
      <c r="B2941" s="271"/>
      <c r="C2941" s="271"/>
      <c r="D2941" s="271"/>
      <c r="E2941" s="271"/>
      <c r="F2941" s="271"/>
      <c r="G2941" s="271"/>
      <c r="H2941" s="271"/>
      <c r="I2941" s="271"/>
      <c r="J2941" s="271"/>
    </row>
    <row r="2942" customFormat="false" ht="15.75" hidden="false" customHeight="false" outlineLevel="0" collapsed="false">
      <c r="A2942" s="272"/>
      <c r="B2942" s="273"/>
      <c r="C2942" s="273"/>
      <c r="D2942" s="273"/>
      <c r="E2942" s="273"/>
      <c r="F2942" s="273"/>
      <c r="G2942" s="273"/>
      <c r="H2942" s="273"/>
      <c r="I2942" s="273"/>
      <c r="J2942" s="274"/>
    </row>
    <row r="2943" customFormat="false" ht="25.5" hidden="false" customHeight="true" outlineLevel="0" collapsed="false">
      <c r="A2943" s="275" t="s">
        <v>2723</v>
      </c>
      <c r="B2943" s="276" t="s">
        <v>2428</v>
      </c>
      <c r="C2943" s="277" t="s">
        <v>203</v>
      </c>
      <c r="D2943" s="277" t="s">
        <v>2429</v>
      </c>
      <c r="E2943" s="277" t="s">
        <v>2806</v>
      </c>
      <c r="F2943" s="277"/>
      <c r="G2943" s="278" t="s">
        <v>168</v>
      </c>
      <c r="H2943" s="279" t="n">
        <v>1</v>
      </c>
      <c r="I2943" s="280" t="n">
        <v>124.74</v>
      </c>
      <c r="J2943" s="281" t="n">
        <v>124.74</v>
      </c>
    </row>
    <row r="2944" customFormat="false" ht="25.5" hidden="false" customHeight="true" outlineLevel="0" collapsed="false">
      <c r="A2944" s="282" t="s">
        <v>2769</v>
      </c>
      <c r="B2944" s="283" t="s">
        <v>2807</v>
      </c>
      <c r="C2944" s="284" t="s">
        <v>109</v>
      </c>
      <c r="D2944" s="284" t="s">
        <v>2808</v>
      </c>
      <c r="E2944" s="284" t="s">
        <v>2768</v>
      </c>
      <c r="F2944" s="284"/>
      <c r="G2944" s="285" t="s">
        <v>2798</v>
      </c>
      <c r="H2944" s="286" t="n">
        <v>1.329</v>
      </c>
      <c r="I2944" s="287" t="n">
        <v>16.28</v>
      </c>
      <c r="J2944" s="288" t="n">
        <v>21.63</v>
      </c>
    </row>
    <row r="2945" customFormat="false" ht="25.5" hidden="false" customHeight="true" outlineLevel="0" collapsed="false">
      <c r="A2945" s="282" t="s">
        <v>2769</v>
      </c>
      <c r="B2945" s="283" t="s">
        <v>2809</v>
      </c>
      <c r="C2945" s="284" t="s">
        <v>109</v>
      </c>
      <c r="D2945" s="284" t="s">
        <v>2810</v>
      </c>
      <c r="E2945" s="284" t="s">
        <v>2768</v>
      </c>
      <c r="F2945" s="284"/>
      <c r="G2945" s="285" t="s">
        <v>2798</v>
      </c>
      <c r="H2945" s="286" t="n">
        <v>1.329</v>
      </c>
      <c r="I2945" s="287" t="n">
        <v>20.59</v>
      </c>
      <c r="J2945" s="288" t="n">
        <v>27.36</v>
      </c>
    </row>
    <row r="2946" customFormat="false" ht="15" hidden="false" customHeight="true" outlineLevel="0" collapsed="false">
      <c r="A2946" s="259" t="s">
        <v>2725</v>
      </c>
      <c r="B2946" s="260" t="s">
        <v>3905</v>
      </c>
      <c r="C2946" s="261" t="s">
        <v>203</v>
      </c>
      <c r="D2946" s="261" t="s">
        <v>3906</v>
      </c>
      <c r="E2946" s="261" t="s">
        <v>2728</v>
      </c>
      <c r="F2946" s="261"/>
      <c r="G2946" s="262" t="s">
        <v>168</v>
      </c>
      <c r="H2946" s="263" t="n">
        <v>1</v>
      </c>
      <c r="I2946" s="264" t="n">
        <v>75.75</v>
      </c>
      <c r="J2946" s="265" t="n">
        <v>75.75</v>
      </c>
    </row>
    <row r="2947" customFormat="false" ht="15" hidden="false" customHeight="false" outlineLevel="0" collapsed="false">
      <c r="A2947" s="266"/>
      <c r="B2947" s="267"/>
      <c r="C2947" s="267"/>
      <c r="D2947" s="267"/>
      <c r="E2947" s="267" t="s">
        <v>2748</v>
      </c>
      <c r="F2947" s="268" t="n">
        <v>33.47</v>
      </c>
      <c r="G2947" s="267" t="s">
        <v>2749</v>
      </c>
      <c r="H2947" s="268" t="n">
        <v>0</v>
      </c>
      <c r="I2947" s="267" t="s">
        <v>2750</v>
      </c>
      <c r="J2947" s="269" t="n">
        <v>33.47</v>
      </c>
    </row>
    <row r="2948" customFormat="false" ht="25.5" hidden="false" customHeight="true" outlineLevel="0" collapsed="false">
      <c r="A2948" s="266"/>
      <c r="B2948" s="267"/>
      <c r="C2948" s="267"/>
      <c r="D2948" s="267"/>
      <c r="E2948" s="267" t="s">
        <v>2751</v>
      </c>
      <c r="F2948" s="268" t="n">
        <v>33.5</v>
      </c>
      <c r="G2948" s="267"/>
      <c r="H2948" s="267" t="s">
        <v>2752</v>
      </c>
      <c r="I2948" s="267"/>
      <c r="J2948" s="269" t="n">
        <v>158.24</v>
      </c>
    </row>
    <row r="2949" customFormat="false" ht="15" hidden="false" customHeight="true" outlineLevel="0" collapsed="false">
      <c r="A2949" s="270" t="s">
        <v>2753</v>
      </c>
      <c r="B2949" s="270"/>
      <c r="C2949" s="270"/>
      <c r="D2949" s="270"/>
      <c r="E2949" s="270"/>
      <c r="F2949" s="270"/>
      <c r="G2949" s="270"/>
      <c r="H2949" s="270"/>
      <c r="I2949" s="270"/>
      <c r="J2949" s="270"/>
    </row>
    <row r="2950" customFormat="false" ht="15.75" hidden="false" customHeight="true" outlineLevel="0" collapsed="false">
      <c r="A2950" s="271" t="s">
        <v>3907</v>
      </c>
      <c r="B2950" s="271"/>
      <c r="C2950" s="271"/>
      <c r="D2950" s="271"/>
      <c r="E2950" s="271"/>
      <c r="F2950" s="271"/>
      <c r="G2950" s="271"/>
      <c r="H2950" s="271"/>
      <c r="I2950" s="271"/>
      <c r="J2950" s="271"/>
    </row>
    <row r="2951" customFormat="false" ht="15.75" hidden="false" customHeight="false" outlineLevel="0" collapsed="false">
      <c r="A2951" s="272"/>
      <c r="B2951" s="273"/>
      <c r="C2951" s="273"/>
      <c r="D2951" s="273"/>
      <c r="E2951" s="273"/>
      <c r="F2951" s="273"/>
      <c r="G2951" s="273"/>
      <c r="H2951" s="273"/>
      <c r="I2951" s="273"/>
      <c r="J2951" s="274"/>
    </row>
    <row r="2952" customFormat="false" ht="25.5" hidden="false" customHeight="true" outlineLevel="0" collapsed="false">
      <c r="A2952" s="275" t="s">
        <v>2723</v>
      </c>
      <c r="B2952" s="276" t="s">
        <v>2431</v>
      </c>
      <c r="C2952" s="277" t="s">
        <v>203</v>
      </c>
      <c r="D2952" s="277" t="s">
        <v>2432</v>
      </c>
      <c r="E2952" s="277" t="s">
        <v>2806</v>
      </c>
      <c r="F2952" s="277"/>
      <c r="G2952" s="278" t="s">
        <v>168</v>
      </c>
      <c r="H2952" s="279" t="n">
        <v>1</v>
      </c>
      <c r="I2952" s="280" t="n">
        <v>344.17</v>
      </c>
      <c r="J2952" s="281" t="n">
        <v>344.17</v>
      </c>
    </row>
    <row r="2953" customFormat="false" ht="25.5" hidden="false" customHeight="true" outlineLevel="0" collapsed="false">
      <c r="A2953" s="282" t="s">
        <v>2769</v>
      </c>
      <c r="B2953" s="283" t="s">
        <v>2807</v>
      </c>
      <c r="C2953" s="284" t="s">
        <v>109</v>
      </c>
      <c r="D2953" s="284" t="s">
        <v>2808</v>
      </c>
      <c r="E2953" s="284" t="s">
        <v>2768</v>
      </c>
      <c r="F2953" s="284"/>
      <c r="G2953" s="285" t="s">
        <v>2798</v>
      </c>
      <c r="H2953" s="286" t="n">
        <v>1.329</v>
      </c>
      <c r="I2953" s="287" t="n">
        <v>16.28</v>
      </c>
      <c r="J2953" s="288" t="n">
        <v>21.63</v>
      </c>
    </row>
    <row r="2954" customFormat="false" ht="25.5" hidden="false" customHeight="true" outlineLevel="0" collapsed="false">
      <c r="A2954" s="282" t="s">
        <v>2769</v>
      </c>
      <c r="B2954" s="283" t="s">
        <v>2809</v>
      </c>
      <c r="C2954" s="284" t="s">
        <v>109</v>
      </c>
      <c r="D2954" s="284" t="s">
        <v>2810</v>
      </c>
      <c r="E2954" s="284" t="s">
        <v>2768</v>
      </c>
      <c r="F2954" s="284"/>
      <c r="G2954" s="285" t="s">
        <v>2798</v>
      </c>
      <c r="H2954" s="286" t="n">
        <v>1.329</v>
      </c>
      <c r="I2954" s="287" t="n">
        <v>20.59</v>
      </c>
      <c r="J2954" s="288" t="n">
        <v>27.36</v>
      </c>
    </row>
    <row r="2955" customFormat="false" ht="25.5" hidden="false" customHeight="true" outlineLevel="0" collapsed="false">
      <c r="A2955" s="259" t="s">
        <v>2725</v>
      </c>
      <c r="B2955" s="260" t="s">
        <v>3908</v>
      </c>
      <c r="C2955" s="261" t="s">
        <v>65</v>
      </c>
      <c r="D2955" s="261" t="s">
        <v>3909</v>
      </c>
      <c r="E2955" s="261" t="s">
        <v>2728</v>
      </c>
      <c r="F2955" s="261"/>
      <c r="G2955" s="262" t="s">
        <v>168</v>
      </c>
      <c r="H2955" s="263" t="n">
        <v>1</v>
      </c>
      <c r="I2955" s="264" t="n">
        <v>295.18</v>
      </c>
      <c r="J2955" s="265" t="n">
        <v>295.18</v>
      </c>
    </row>
    <row r="2956" customFormat="false" ht="15" hidden="false" customHeight="false" outlineLevel="0" collapsed="false">
      <c r="A2956" s="266"/>
      <c r="B2956" s="267"/>
      <c r="C2956" s="267"/>
      <c r="D2956" s="267"/>
      <c r="E2956" s="267" t="s">
        <v>2748</v>
      </c>
      <c r="F2956" s="268" t="n">
        <v>33.47</v>
      </c>
      <c r="G2956" s="267" t="s">
        <v>2749</v>
      </c>
      <c r="H2956" s="268" t="n">
        <v>0</v>
      </c>
      <c r="I2956" s="267" t="s">
        <v>2750</v>
      </c>
      <c r="J2956" s="269" t="n">
        <v>33.47</v>
      </c>
    </row>
    <row r="2957" customFormat="false" ht="25.5" hidden="false" customHeight="true" outlineLevel="0" collapsed="false">
      <c r="A2957" s="266"/>
      <c r="B2957" s="267"/>
      <c r="C2957" s="267"/>
      <c r="D2957" s="267"/>
      <c r="E2957" s="267" t="s">
        <v>2751</v>
      </c>
      <c r="F2957" s="268" t="n">
        <v>92.44</v>
      </c>
      <c r="G2957" s="267"/>
      <c r="H2957" s="267" t="s">
        <v>2752</v>
      </c>
      <c r="I2957" s="267"/>
      <c r="J2957" s="269" t="n">
        <v>436.61</v>
      </c>
    </row>
    <row r="2958" customFormat="false" ht="15" hidden="false" customHeight="true" outlineLevel="0" collapsed="false">
      <c r="A2958" s="270" t="s">
        <v>2753</v>
      </c>
      <c r="B2958" s="270"/>
      <c r="C2958" s="270"/>
      <c r="D2958" s="270"/>
      <c r="E2958" s="270"/>
      <c r="F2958" s="270"/>
      <c r="G2958" s="270"/>
      <c r="H2958" s="270"/>
      <c r="I2958" s="270"/>
      <c r="J2958" s="270"/>
    </row>
    <row r="2959" customFormat="false" ht="15.75" hidden="false" customHeight="true" outlineLevel="0" collapsed="false">
      <c r="A2959" s="271" t="s">
        <v>3902</v>
      </c>
      <c r="B2959" s="271"/>
      <c r="C2959" s="271"/>
      <c r="D2959" s="271"/>
      <c r="E2959" s="271"/>
      <c r="F2959" s="271"/>
      <c r="G2959" s="271"/>
      <c r="H2959" s="271"/>
      <c r="I2959" s="271"/>
      <c r="J2959" s="271"/>
    </row>
    <row r="2960" customFormat="false" ht="15.75" hidden="false" customHeight="false" outlineLevel="0" collapsed="false">
      <c r="A2960" s="272"/>
      <c r="B2960" s="273"/>
      <c r="C2960" s="273"/>
      <c r="D2960" s="273"/>
      <c r="E2960" s="273"/>
      <c r="F2960" s="273"/>
      <c r="G2960" s="273"/>
      <c r="H2960" s="273"/>
      <c r="I2960" s="273"/>
      <c r="J2960" s="274"/>
    </row>
    <row r="2961" customFormat="false" ht="25.5" hidden="false" customHeight="true" outlineLevel="0" collapsed="false">
      <c r="A2961" s="275" t="s">
        <v>2723</v>
      </c>
      <c r="B2961" s="276" t="s">
        <v>2434</v>
      </c>
      <c r="C2961" s="277" t="s">
        <v>203</v>
      </c>
      <c r="D2961" s="277" t="s">
        <v>2435</v>
      </c>
      <c r="E2961" s="277" t="s">
        <v>2935</v>
      </c>
      <c r="F2961" s="277"/>
      <c r="G2961" s="278" t="s">
        <v>168</v>
      </c>
      <c r="H2961" s="279" t="n">
        <v>1</v>
      </c>
      <c r="I2961" s="280" t="n">
        <v>232.54</v>
      </c>
      <c r="J2961" s="281" t="n">
        <v>232.54</v>
      </c>
    </row>
    <row r="2962" customFormat="false" ht="25.5" hidden="false" customHeight="true" outlineLevel="0" collapsed="false">
      <c r="A2962" s="282" t="s">
        <v>2769</v>
      </c>
      <c r="B2962" s="283" t="s">
        <v>3910</v>
      </c>
      <c r="C2962" s="284" t="s">
        <v>109</v>
      </c>
      <c r="D2962" s="284" t="s">
        <v>3911</v>
      </c>
      <c r="E2962" s="284" t="s">
        <v>2840</v>
      </c>
      <c r="F2962" s="284"/>
      <c r="G2962" s="285" t="s">
        <v>417</v>
      </c>
      <c r="H2962" s="286" t="n">
        <v>3.5</v>
      </c>
      <c r="I2962" s="287" t="n">
        <v>66.44</v>
      </c>
      <c r="J2962" s="288" t="n">
        <v>232.54</v>
      </c>
    </row>
    <row r="2963" customFormat="false" ht="15" hidden="false" customHeight="false" outlineLevel="0" collapsed="false">
      <c r="A2963" s="266"/>
      <c r="B2963" s="267"/>
      <c r="C2963" s="267"/>
      <c r="D2963" s="267"/>
      <c r="E2963" s="267" t="s">
        <v>2748</v>
      </c>
      <c r="F2963" s="268" t="n">
        <v>5.67</v>
      </c>
      <c r="G2963" s="267" t="s">
        <v>2749</v>
      </c>
      <c r="H2963" s="268" t="n">
        <v>0</v>
      </c>
      <c r="I2963" s="267" t="s">
        <v>2750</v>
      </c>
      <c r="J2963" s="269" t="n">
        <v>5.67</v>
      </c>
    </row>
    <row r="2964" customFormat="false" ht="26.25" hidden="false" customHeight="true" outlineLevel="0" collapsed="false">
      <c r="A2964" s="266"/>
      <c r="B2964" s="267"/>
      <c r="C2964" s="267"/>
      <c r="D2964" s="267"/>
      <c r="E2964" s="267" t="s">
        <v>2751</v>
      </c>
      <c r="F2964" s="268" t="n">
        <v>62.46</v>
      </c>
      <c r="G2964" s="267"/>
      <c r="H2964" s="267" t="s">
        <v>2752</v>
      </c>
      <c r="I2964" s="267"/>
      <c r="J2964" s="269" t="n">
        <v>295</v>
      </c>
    </row>
    <row r="2965" customFormat="false" ht="15.75" hidden="false" customHeight="false" outlineLevel="0" collapsed="false">
      <c r="A2965" s="272"/>
      <c r="B2965" s="273"/>
      <c r="C2965" s="273"/>
      <c r="D2965" s="273"/>
      <c r="E2965" s="273"/>
      <c r="F2965" s="273"/>
      <c r="G2965" s="273"/>
      <c r="H2965" s="273"/>
      <c r="I2965" s="273"/>
      <c r="J2965" s="274"/>
    </row>
    <row r="2966" customFormat="false" ht="25.5" hidden="false" customHeight="true" outlineLevel="0" collapsed="false">
      <c r="A2966" s="275" t="s">
        <v>2723</v>
      </c>
      <c r="B2966" s="276" t="s">
        <v>2437</v>
      </c>
      <c r="C2966" s="277" t="s">
        <v>203</v>
      </c>
      <c r="D2966" s="277" t="s">
        <v>2438</v>
      </c>
      <c r="E2966" s="277" t="s">
        <v>2806</v>
      </c>
      <c r="F2966" s="277"/>
      <c r="G2966" s="278" t="s">
        <v>168</v>
      </c>
      <c r="H2966" s="279" t="n">
        <v>1</v>
      </c>
      <c r="I2966" s="280" t="n">
        <v>218.26</v>
      </c>
      <c r="J2966" s="281" t="n">
        <v>218.26</v>
      </c>
    </row>
    <row r="2967" customFormat="false" ht="25.5" hidden="false" customHeight="true" outlineLevel="0" collapsed="false">
      <c r="A2967" s="282" t="s">
        <v>2769</v>
      </c>
      <c r="B2967" s="283" t="s">
        <v>2807</v>
      </c>
      <c r="C2967" s="284" t="s">
        <v>109</v>
      </c>
      <c r="D2967" s="284" t="s">
        <v>2808</v>
      </c>
      <c r="E2967" s="284" t="s">
        <v>2768</v>
      </c>
      <c r="F2967" s="284"/>
      <c r="G2967" s="285" t="s">
        <v>2798</v>
      </c>
      <c r="H2967" s="286" t="n">
        <v>1.25</v>
      </c>
      <c r="I2967" s="287" t="n">
        <v>16.28</v>
      </c>
      <c r="J2967" s="288" t="n">
        <v>20.35</v>
      </c>
    </row>
    <row r="2968" customFormat="false" ht="25.5" hidden="false" customHeight="true" outlineLevel="0" collapsed="false">
      <c r="A2968" s="282" t="s">
        <v>2769</v>
      </c>
      <c r="B2968" s="283" t="s">
        <v>2809</v>
      </c>
      <c r="C2968" s="284" t="s">
        <v>109</v>
      </c>
      <c r="D2968" s="284" t="s">
        <v>2810</v>
      </c>
      <c r="E2968" s="284" t="s">
        <v>2768</v>
      </c>
      <c r="F2968" s="284"/>
      <c r="G2968" s="285" t="s">
        <v>2798</v>
      </c>
      <c r="H2968" s="286" t="n">
        <v>1.25</v>
      </c>
      <c r="I2968" s="287" t="n">
        <v>20.59</v>
      </c>
      <c r="J2968" s="288" t="n">
        <v>25.73</v>
      </c>
    </row>
    <row r="2969" customFormat="false" ht="25.5" hidden="false" customHeight="true" outlineLevel="0" collapsed="false">
      <c r="A2969" s="259" t="s">
        <v>2725</v>
      </c>
      <c r="B2969" s="260" t="s">
        <v>3912</v>
      </c>
      <c r="C2969" s="261" t="s">
        <v>3128</v>
      </c>
      <c r="D2969" s="261" t="s">
        <v>3913</v>
      </c>
      <c r="E2969" s="261" t="s">
        <v>2728</v>
      </c>
      <c r="F2969" s="261"/>
      <c r="G2969" s="262" t="s">
        <v>2732</v>
      </c>
      <c r="H2969" s="263" t="n">
        <v>8</v>
      </c>
      <c r="I2969" s="264" t="n">
        <v>3.85</v>
      </c>
      <c r="J2969" s="265" t="n">
        <v>30.8</v>
      </c>
    </row>
    <row r="2970" customFormat="false" ht="25.5" hidden="false" customHeight="true" outlineLevel="0" collapsed="false">
      <c r="A2970" s="259" t="s">
        <v>2725</v>
      </c>
      <c r="B2970" s="260" t="s">
        <v>3914</v>
      </c>
      <c r="C2970" s="261" t="s">
        <v>203</v>
      </c>
      <c r="D2970" s="261" t="s">
        <v>3915</v>
      </c>
      <c r="E2970" s="261" t="s">
        <v>2728</v>
      </c>
      <c r="F2970" s="261"/>
      <c r="G2970" s="262" t="s">
        <v>168</v>
      </c>
      <c r="H2970" s="263" t="n">
        <v>1</v>
      </c>
      <c r="I2970" s="264" t="n">
        <v>117.14</v>
      </c>
      <c r="J2970" s="265" t="n">
        <v>117.14</v>
      </c>
    </row>
    <row r="2971" customFormat="false" ht="25.5" hidden="false" customHeight="true" outlineLevel="0" collapsed="false">
      <c r="A2971" s="259" t="s">
        <v>2725</v>
      </c>
      <c r="B2971" s="260" t="s">
        <v>3916</v>
      </c>
      <c r="C2971" s="261" t="s">
        <v>203</v>
      </c>
      <c r="D2971" s="261" t="s">
        <v>3917</v>
      </c>
      <c r="E2971" s="261" t="s">
        <v>2728</v>
      </c>
      <c r="F2971" s="261"/>
      <c r="G2971" s="262" t="s">
        <v>168</v>
      </c>
      <c r="H2971" s="263" t="n">
        <v>2</v>
      </c>
      <c r="I2971" s="264" t="n">
        <v>12.12</v>
      </c>
      <c r="J2971" s="265" t="n">
        <v>24.24</v>
      </c>
    </row>
    <row r="2972" customFormat="false" ht="15" hidden="false" customHeight="false" outlineLevel="0" collapsed="false">
      <c r="A2972" s="266"/>
      <c r="B2972" s="267"/>
      <c r="C2972" s="267"/>
      <c r="D2972" s="267"/>
      <c r="E2972" s="267" t="s">
        <v>2748</v>
      </c>
      <c r="F2972" s="268" t="n">
        <v>31.48</v>
      </c>
      <c r="G2972" s="267" t="s">
        <v>2749</v>
      </c>
      <c r="H2972" s="268" t="n">
        <v>0</v>
      </c>
      <c r="I2972" s="267" t="s">
        <v>2750</v>
      </c>
      <c r="J2972" s="269" t="n">
        <v>31.48</v>
      </c>
    </row>
    <row r="2973" customFormat="false" ht="25.5" hidden="false" customHeight="true" outlineLevel="0" collapsed="false">
      <c r="A2973" s="266"/>
      <c r="B2973" s="267"/>
      <c r="C2973" s="267"/>
      <c r="D2973" s="267"/>
      <c r="E2973" s="267" t="s">
        <v>2751</v>
      </c>
      <c r="F2973" s="268" t="n">
        <v>58.62</v>
      </c>
      <c r="G2973" s="267"/>
      <c r="H2973" s="267" t="s">
        <v>2752</v>
      </c>
      <c r="I2973" s="267"/>
      <c r="J2973" s="269" t="n">
        <v>276.88</v>
      </c>
    </row>
    <row r="2974" customFormat="false" ht="15" hidden="false" customHeight="true" outlineLevel="0" collapsed="false">
      <c r="A2974" s="270" t="s">
        <v>2753</v>
      </c>
      <c r="B2974" s="270"/>
      <c r="C2974" s="270"/>
      <c r="D2974" s="270"/>
      <c r="E2974" s="270"/>
      <c r="F2974" s="270"/>
      <c r="G2974" s="270"/>
      <c r="H2974" s="270"/>
      <c r="I2974" s="270"/>
      <c r="J2974" s="270"/>
    </row>
    <row r="2975" customFormat="false" ht="15.75" hidden="false" customHeight="true" outlineLevel="0" collapsed="false">
      <c r="A2975" s="271" t="s">
        <v>3918</v>
      </c>
      <c r="B2975" s="271"/>
      <c r="C2975" s="271"/>
      <c r="D2975" s="271"/>
      <c r="E2975" s="271"/>
      <c r="F2975" s="271"/>
      <c r="G2975" s="271"/>
      <c r="H2975" s="271"/>
      <c r="I2975" s="271"/>
      <c r="J2975" s="271"/>
    </row>
    <row r="2976" customFormat="false" ht="15.75" hidden="false" customHeight="false" outlineLevel="0" collapsed="false">
      <c r="A2976" s="272"/>
      <c r="B2976" s="273"/>
      <c r="C2976" s="273"/>
      <c r="D2976" s="273"/>
      <c r="E2976" s="273"/>
      <c r="F2976" s="273"/>
      <c r="G2976" s="273"/>
      <c r="H2976" s="273"/>
      <c r="I2976" s="273"/>
      <c r="J2976" s="274"/>
    </row>
    <row r="2977" customFormat="false" ht="38.25" hidden="false" customHeight="true" outlineLevel="0" collapsed="false">
      <c r="A2977" s="275" t="s">
        <v>2723</v>
      </c>
      <c r="B2977" s="276" t="s">
        <v>2440</v>
      </c>
      <c r="C2977" s="277" t="s">
        <v>203</v>
      </c>
      <c r="D2977" s="277" t="s">
        <v>2441</v>
      </c>
      <c r="E2977" s="277" t="s">
        <v>2806</v>
      </c>
      <c r="F2977" s="277"/>
      <c r="G2977" s="278" t="s">
        <v>168</v>
      </c>
      <c r="H2977" s="279" t="n">
        <v>1</v>
      </c>
      <c r="I2977" s="280" t="n">
        <v>551.62</v>
      </c>
      <c r="J2977" s="281" t="n">
        <v>551.62</v>
      </c>
    </row>
    <row r="2978" customFormat="false" ht="25.5" hidden="false" customHeight="true" outlineLevel="0" collapsed="false">
      <c r="A2978" s="282" t="s">
        <v>2769</v>
      </c>
      <c r="B2978" s="283" t="s">
        <v>2807</v>
      </c>
      <c r="C2978" s="284" t="s">
        <v>109</v>
      </c>
      <c r="D2978" s="284" t="s">
        <v>2808</v>
      </c>
      <c r="E2978" s="284" t="s">
        <v>2768</v>
      </c>
      <c r="F2978" s="284"/>
      <c r="G2978" s="285" t="s">
        <v>2798</v>
      </c>
      <c r="H2978" s="286" t="n">
        <v>1.25</v>
      </c>
      <c r="I2978" s="287" t="n">
        <v>16.28</v>
      </c>
      <c r="J2978" s="288" t="n">
        <v>20.35</v>
      </c>
    </row>
    <row r="2979" customFormat="false" ht="25.5" hidden="false" customHeight="true" outlineLevel="0" collapsed="false">
      <c r="A2979" s="282" t="s">
        <v>2769</v>
      </c>
      <c r="B2979" s="283" t="s">
        <v>2809</v>
      </c>
      <c r="C2979" s="284" t="s">
        <v>109</v>
      </c>
      <c r="D2979" s="284" t="s">
        <v>2810</v>
      </c>
      <c r="E2979" s="284" t="s">
        <v>2768</v>
      </c>
      <c r="F2979" s="284"/>
      <c r="G2979" s="285" t="s">
        <v>2798</v>
      </c>
      <c r="H2979" s="286" t="n">
        <v>1.25</v>
      </c>
      <c r="I2979" s="287" t="n">
        <v>20.59</v>
      </c>
      <c r="J2979" s="288" t="n">
        <v>25.73</v>
      </c>
    </row>
    <row r="2980" customFormat="false" ht="25.5" hidden="false" customHeight="true" outlineLevel="0" collapsed="false">
      <c r="A2980" s="259" t="s">
        <v>2725</v>
      </c>
      <c r="B2980" s="260" t="s">
        <v>3912</v>
      </c>
      <c r="C2980" s="261" t="s">
        <v>3128</v>
      </c>
      <c r="D2980" s="261" t="s">
        <v>3913</v>
      </c>
      <c r="E2980" s="261" t="s">
        <v>2728</v>
      </c>
      <c r="F2980" s="261"/>
      <c r="G2980" s="262" t="s">
        <v>2732</v>
      </c>
      <c r="H2980" s="263" t="n">
        <v>8</v>
      </c>
      <c r="I2980" s="264" t="n">
        <v>3.85</v>
      </c>
      <c r="J2980" s="265" t="n">
        <v>30.8</v>
      </c>
    </row>
    <row r="2981" customFormat="false" ht="25.5" hidden="false" customHeight="true" outlineLevel="0" collapsed="false">
      <c r="A2981" s="259" t="s">
        <v>2725</v>
      </c>
      <c r="B2981" s="260" t="s">
        <v>3919</v>
      </c>
      <c r="C2981" s="261" t="s">
        <v>203</v>
      </c>
      <c r="D2981" s="261" t="s">
        <v>3920</v>
      </c>
      <c r="E2981" s="261" t="s">
        <v>2728</v>
      </c>
      <c r="F2981" s="261"/>
      <c r="G2981" s="262" t="s">
        <v>168</v>
      </c>
      <c r="H2981" s="263" t="n">
        <v>2</v>
      </c>
      <c r="I2981" s="264" t="n">
        <v>15.15</v>
      </c>
      <c r="J2981" s="265" t="n">
        <v>30.3</v>
      </c>
    </row>
    <row r="2982" customFormat="false" ht="25.5" hidden="false" customHeight="true" outlineLevel="0" collapsed="false">
      <c r="A2982" s="259" t="s">
        <v>2725</v>
      </c>
      <c r="B2982" s="260" t="s">
        <v>3921</v>
      </c>
      <c r="C2982" s="261" t="s">
        <v>203</v>
      </c>
      <c r="D2982" s="261" t="s">
        <v>3922</v>
      </c>
      <c r="E2982" s="261" t="s">
        <v>2728</v>
      </c>
      <c r="F2982" s="261"/>
      <c r="G2982" s="262" t="s">
        <v>168</v>
      </c>
      <c r="H2982" s="263" t="n">
        <v>1</v>
      </c>
      <c r="I2982" s="264" t="n">
        <v>444.44</v>
      </c>
      <c r="J2982" s="265" t="n">
        <v>444.44</v>
      </c>
    </row>
    <row r="2983" customFormat="false" ht="15" hidden="false" customHeight="false" outlineLevel="0" collapsed="false">
      <c r="A2983" s="266"/>
      <c r="B2983" s="267"/>
      <c r="C2983" s="267"/>
      <c r="D2983" s="267"/>
      <c r="E2983" s="267" t="s">
        <v>2748</v>
      </c>
      <c r="F2983" s="268" t="n">
        <v>31.48</v>
      </c>
      <c r="G2983" s="267" t="s">
        <v>2749</v>
      </c>
      <c r="H2983" s="268" t="n">
        <v>0</v>
      </c>
      <c r="I2983" s="267" t="s">
        <v>2750</v>
      </c>
      <c r="J2983" s="269" t="n">
        <v>31.48</v>
      </c>
    </row>
    <row r="2984" customFormat="false" ht="25.5" hidden="false" customHeight="true" outlineLevel="0" collapsed="false">
      <c r="A2984" s="266"/>
      <c r="B2984" s="267"/>
      <c r="C2984" s="267"/>
      <c r="D2984" s="267"/>
      <c r="E2984" s="267" t="s">
        <v>2751</v>
      </c>
      <c r="F2984" s="268" t="n">
        <v>148.16</v>
      </c>
      <c r="G2984" s="267"/>
      <c r="H2984" s="267" t="s">
        <v>2752</v>
      </c>
      <c r="I2984" s="267"/>
      <c r="J2984" s="269" t="n">
        <v>699.78</v>
      </c>
    </row>
    <row r="2985" customFormat="false" ht="15" hidden="false" customHeight="true" outlineLevel="0" collapsed="false">
      <c r="A2985" s="270" t="s">
        <v>2753</v>
      </c>
      <c r="B2985" s="270"/>
      <c r="C2985" s="270"/>
      <c r="D2985" s="270"/>
      <c r="E2985" s="270"/>
      <c r="F2985" s="270"/>
      <c r="G2985" s="270"/>
      <c r="H2985" s="270"/>
      <c r="I2985" s="270"/>
      <c r="J2985" s="270"/>
    </row>
    <row r="2986" customFormat="false" ht="15.75" hidden="false" customHeight="true" outlineLevel="0" collapsed="false">
      <c r="A2986" s="271" t="s">
        <v>3918</v>
      </c>
      <c r="B2986" s="271"/>
      <c r="C2986" s="271"/>
      <c r="D2986" s="271"/>
      <c r="E2986" s="271"/>
      <c r="F2986" s="271"/>
      <c r="G2986" s="271"/>
      <c r="H2986" s="271"/>
      <c r="I2986" s="271"/>
      <c r="J2986" s="271"/>
    </row>
    <row r="2987" customFormat="false" ht="15.75" hidden="false" customHeight="false" outlineLevel="0" collapsed="false">
      <c r="A2987" s="272"/>
      <c r="B2987" s="273"/>
      <c r="C2987" s="273"/>
      <c r="D2987" s="273"/>
      <c r="E2987" s="273"/>
      <c r="F2987" s="273"/>
      <c r="G2987" s="273"/>
      <c r="H2987" s="273"/>
      <c r="I2987" s="273"/>
      <c r="J2987" s="274"/>
    </row>
    <row r="2988" customFormat="false" ht="25.5" hidden="false" customHeight="true" outlineLevel="0" collapsed="false">
      <c r="A2988" s="275" t="s">
        <v>2723</v>
      </c>
      <c r="B2988" s="276" t="s">
        <v>2443</v>
      </c>
      <c r="C2988" s="277" t="s">
        <v>203</v>
      </c>
      <c r="D2988" s="277" t="s">
        <v>2444</v>
      </c>
      <c r="E2988" s="277" t="s">
        <v>2806</v>
      </c>
      <c r="F2988" s="277"/>
      <c r="G2988" s="278" t="s">
        <v>168</v>
      </c>
      <c r="H2988" s="279" t="n">
        <v>1</v>
      </c>
      <c r="I2988" s="280" t="n">
        <v>1700.24</v>
      </c>
      <c r="J2988" s="281" t="n">
        <v>1700.24</v>
      </c>
    </row>
    <row r="2989" customFormat="false" ht="25.5" hidden="false" customHeight="true" outlineLevel="0" collapsed="false">
      <c r="A2989" s="282" t="s">
        <v>2769</v>
      </c>
      <c r="B2989" s="283" t="s">
        <v>2807</v>
      </c>
      <c r="C2989" s="284" t="s">
        <v>109</v>
      </c>
      <c r="D2989" s="284" t="s">
        <v>2808</v>
      </c>
      <c r="E2989" s="284" t="s">
        <v>2768</v>
      </c>
      <c r="F2989" s="284"/>
      <c r="G2989" s="285" t="s">
        <v>2798</v>
      </c>
      <c r="H2989" s="286" t="n">
        <v>1.25</v>
      </c>
      <c r="I2989" s="287" t="n">
        <v>16.28</v>
      </c>
      <c r="J2989" s="288" t="n">
        <v>20.35</v>
      </c>
    </row>
    <row r="2990" customFormat="false" ht="25.5" hidden="false" customHeight="true" outlineLevel="0" collapsed="false">
      <c r="A2990" s="282" t="s">
        <v>2769</v>
      </c>
      <c r="B2990" s="283" t="s">
        <v>2809</v>
      </c>
      <c r="C2990" s="284" t="s">
        <v>109</v>
      </c>
      <c r="D2990" s="284" t="s">
        <v>2810</v>
      </c>
      <c r="E2990" s="284" t="s">
        <v>2768</v>
      </c>
      <c r="F2990" s="284"/>
      <c r="G2990" s="285" t="s">
        <v>2798</v>
      </c>
      <c r="H2990" s="286" t="n">
        <v>1.25</v>
      </c>
      <c r="I2990" s="287" t="n">
        <v>20.59</v>
      </c>
      <c r="J2990" s="288" t="n">
        <v>25.73</v>
      </c>
    </row>
    <row r="2991" customFormat="false" ht="25.5" hidden="false" customHeight="true" outlineLevel="0" collapsed="false">
      <c r="A2991" s="259" t="s">
        <v>2725</v>
      </c>
      <c r="B2991" s="260" t="s">
        <v>3912</v>
      </c>
      <c r="C2991" s="261" t="s">
        <v>3128</v>
      </c>
      <c r="D2991" s="261" t="s">
        <v>3913</v>
      </c>
      <c r="E2991" s="261" t="s">
        <v>2728</v>
      </c>
      <c r="F2991" s="261"/>
      <c r="G2991" s="262" t="s">
        <v>2732</v>
      </c>
      <c r="H2991" s="263" t="n">
        <v>8</v>
      </c>
      <c r="I2991" s="264" t="n">
        <v>3.85</v>
      </c>
      <c r="J2991" s="265" t="n">
        <v>30.8</v>
      </c>
    </row>
    <row r="2992" customFormat="false" ht="15" hidden="false" customHeight="true" outlineLevel="0" collapsed="false">
      <c r="A2992" s="259" t="s">
        <v>2725</v>
      </c>
      <c r="B2992" s="260" t="s">
        <v>3923</v>
      </c>
      <c r="C2992" s="261" t="s">
        <v>3128</v>
      </c>
      <c r="D2992" s="261" t="s">
        <v>3924</v>
      </c>
      <c r="E2992" s="261" t="s">
        <v>2728</v>
      </c>
      <c r="F2992" s="261"/>
      <c r="G2992" s="262" t="s">
        <v>2732</v>
      </c>
      <c r="H2992" s="263" t="n">
        <v>2</v>
      </c>
      <c r="I2992" s="264" t="n">
        <v>3.6</v>
      </c>
      <c r="J2992" s="265" t="n">
        <v>7.2</v>
      </c>
    </row>
    <row r="2993" customFormat="false" ht="25.5" hidden="false" customHeight="true" outlineLevel="0" collapsed="false">
      <c r="A2993" s="259" t="s">
        <v>2725</v>
      </c>
      <c r="B2993" s="260" t="s">
        <v>3925</v>
      </c>
      <c r="C2993" s="261" t="s">
        <v>203</v>
      </c>
      <c r="D2993" s="261" t="s">
        <v>3926</v>
      </c>
      <c r="E2993" s="261" t="s">
        <v>2728</v>
      </c>
      <c r="F2993" s="261"/>
      <c r="G2993" s="262" t="s">
        <v>168</v>
      </c>
      <c r="H2993" s="263" t="n">
        <v>1</v>
      </c>
      <c r="I2993" s="264" t="n">
        <v>1616.16</v>
      </c>
      <c r="J2993" s="265" t="n">
        <v>1616.16</v>
      </c>
    </row>
    <row r="2994" customFormat="false" ht="15" hidden="false" customHeight="false" outlineLevel="0" collapsed="false">
      <c r="A2994" s="266"/>
      <c r="B2994" s="267"/>
      <c r="C2994" s="267"/>
      <c r="D2994" s="267"/>
      <c r="E2994" s="267" t="s">
        <v>2748</v>
      </c>
      <c r="F2994" s="268" t="n">
        <v>31.48</v>
      </c>
      <c r="G2994" s="267" t="s">
        <v>2749</v>
      </c>
      <c r="H2994" s="268" t="n">
        <v>0</v>
      </c>
      <c r="I2994" s="267" t="s">
        <v>2750</v>
      </c>
      <c r="J2994" s="269" t="n">
        <v>31.48</v>
      </c>
    </row>
    <row r="2995" customFormat="false" ht="25.5" hidden="false" customHeight="true" outlineLevel="0" collapsed="false">
      <c r="A2995" s="266"/>
      <c r="B2995" s="267"/>
      <c r="C2995" s="267"/>
      <c r="D2995" s="267"/>
      <c r="E2995" s="267" t="s">
        <v>2751</v>
      </c>
      <c r="F2995" s="268" t="n">
        <v>456.68</v>
      </c>
      <c r="G2995" s="267"/>
      <c r="H2995" s="267" t="s">
        <v>2752</v>
      </c>
      <c r="I2995" s="267"/>
      <c r="J2995" s="269" t="n">
        <v>2156.92</v>
      </c>
    </row>
    <row r="2996" customFormat="false" ht="15" hidden="false" customHeight="true" outlineLevel="0" collapsed="false">
      <c r="A2996" s="270" t="s">
        <v>2753</v>
      </c>
      <c r="B2996" s="270"/>
      <c r="C2996" s="270"/>
      <c r="D2996" s="270"/>
      <c r="E2996" s="270"/>
      <c r="F2996" s="270"/>
      <c r="G2996" s="270"/>
      <c r="H2996" s="270"/>
      <c r="I2996" s="270"/>
      <c r="J2996" s="270"/>
    </row>
    <row r="2997" customFormat="false" ht="15.75" hidden="false" customHeight="true" outlineLevel="0" collapsed="false">
      <c r="A2997" s="271" t="s">
        <v>3918</v>
      </c>
      <c r="B2997" s="271"/>
      <c r="C2997" s="271"/>
      <c r="D2997" s="271"/>
      <c r="E2997" s="271"/>
      <c r="F2997" s="271"/>
      <c r="G2997" s="271"/>
      <c r="H2997" s="271"/>
      <c r="I2997" s="271"/>
      <c r="J2997" s="271"/>
    </row>
    <row r="2998" customFormat="false" ht="15.75" hidden="false" customHeight="false" outlineLevel="0" collapsed="false">
      <c r="A2998" s="272"/>
      <c r="B2998" s="273"/>
      <c r="C2998" s="273"/>
      <c r="D2998" s="273"/>
      <c r="E2998" s="273"/>
      <c r="F2998" s="273"/>
      <c r="G2998" s="273"/>
      <c r="H2998" s="273"/>
      <c r="I2998" s="273"/>
      <c r="J2998" s="274"/>
    </row>
    <row r="2999" customFormat="false" ht="38.25" hidden="false" customHeight="true" outlineLevel="0" collapsed="false">
      <c r="A2999" s="275" t="s">
        <v>2723</v>
      </c>
      <c r="B2999" s="276" t="s">
        <v>2446</v>
      </c>
      <c r="C2999" s="277" t="s">
        <v>203</v>
      </c>
      <c r="D2999" s="277" t="s">
        <v>2447</v>
      </c>
      <c r="E2999" s="277" t="s">
        <v>2806</v>
      </c>
      <c r="F2999" s="277"/>
      <c r="G2999" s="278" t="s">
        <v>168</v>
      </c>
      <c r="H2999" s="279" t="n">
        <v>1</v>
      </c>
      <c r="I2999" s="280" t="n">
        <v>613.15</v>
      </c>
      <c r="J2999" s="281" t="n">
        <v>613.15</v>
      </c>
    </row>
    <row r="3000" customFormat="false" ht="25.5" hidden="false" customHeight="true" outlineLevel="0" collapsed="false">
      <c r="A3000" s="282" t="s">
        <v>2769</v>
      </c>
      <c r="B3000" s="283" t="s">
        <v>2807</v>
      </c>
      <c r="C3000" s="284" t="s">
        <v>109</v>
      </c>
      <c r="D3000" s="284" t="s">
        <v>2808</v>
      </c>
      <c r="E3000" s="284" t="s">
        <v>2768</v>
      </c>
      <c r="F3000" s="284"/>
      <c r="G3000" s="285" t="s">
        <v>2798</v>
      </c>
      <c r="H3000" s="286" t="n">
        <v>1.25</v>
      </c>
      <c r="I3000" s="287" t="n">
        <v>16.28</v>
      </c>
      <c r="J3000" s="288" t="n">
        <v>20.35</v>
      </c>
    </row>
    <row r="3001" customFormat="false" ht="25.5" hidden="false" customHeight="true" outlineLevel="0" collapsed="false">
      <c r="A3001" s="282" t="s">
        <v>2769</v>
      </c>
      <c r="B3001" s="283" t="s">
        <v>2809</v>
      </c>
      <c r="C3001" s="284" t="s">
        <v>109</v>
      </c>
      <c r="D3001" s="284" t="s">
        <v>2810</v>
      </c>
      <c r="E3001" s="284" t="s">
        <v>2768</v>
      </c>
      <c r="F3001" s="284"/>
      <c r="G3001" s="285" t="s">
        <v>2798</v>
      </c>
      <c r="H3001" s="286" t="n">
        <v>1.25</v>
      </c>
      <c r="I3001" s="287" t="n">
        <v>20.59</v>
      </c>
      <c r="J3001" s="288" t="n">
        <v>25.73</v>
      </c>
    </row>
    <row r="3002" customFormat="false" ht="25.5" hidden="false" customHeight="true" outlineLevel="0" collapsed="false">
      <c r="A3002" s="259" t="s">
        <v>2725</v>
      </c>
      <c r="B3002" s="260" t="s">
        <v>3912</v>
      </c>
      <c r="C3002" s="261" t="s">
        <v>3128</v>
      </c>
      <c r="D3002" s="261" t="s">
        <v>3913</v>
      </c>
      <c r="E3002" s="261" t="s">
        <v>2728</v>
      </c>
      <c r="F3002" s="261"/>
      <c r="G3002" s="262" t="s">
        <v>2732</v>
      </c>
      <c r="H3002" s="263" t="n">
        <v>8</v>
      </c>
      <c r="I3002" s="264" t="n">
        <v>3.85</v>
      </c>
      <c r="J3002" s="265" t="n">
        <v>30.8</v>
      </c>
    </row>
    <row r="3003" customFormat="false" ht="15" hidden="false" customHeight="true" outlineLevel="0" collapsed="false">
      <c r="A3003" s="259" t="s">
        <v>2725</v>
      </c>
      <c r="B3003" s="260" t="s">
        <v>3927</v>
      </c>
      <c r="C3003" s="261" t="s">
        <v>3128</v>
      </c>
      <c r="D3003" s="261" t="s">
        <v>3928</v>
      </c>
      <c r="E3003" s="261" t="s">
        <v>2728</v>
      </c>
      <c r="F3003" s="261"/>
      <c r="G3003" s="262" t="s">
        <v>2732</v>
      </c>
      <c r="H3003" s="263" t="n">
        <v>2</v>
      </c>
      <c r="I3003" s="264" t="n">
        <v>2.48</v>
      </c>
      <c r="J3003" s="265" t="n">
        <v>4.96</v>
      </c>
    </row>
    <row r="3004" customFormat="false" ht="25.5" hidden="false" customHeight="true" outlineLevel="0" collapsed="false">
      <c r="A3004" s="259" t="s">
        <v>2725</v>
      </c>
      <c r="B3004" s="260" t="s">
        <v>3929</v>
      </c>
      <c r="C3004" s="261" t="s">
        <v>203</v>
      </c>
      <c r="D3004" s="261" t="s">
        <v>3930</v>
      </c>
      <c r="E3004" s="261" t="s">
        <v>2728</v>
      </c>
      <c r="F3004" s="261"/>
      <c r="G3004" s="262" t="s">
        <v>168</v>
      </c>
      <c r="H3004" s="263" t="n">
        <v>1</v>
      </c>
      <c r="I3004" s="264" t="n">
        <v>531.31</v>
      </c>
      <c r="J3004" s="265" t="n">
        <v>531.31</v>
      </c>
    </row>
    <row r="3005" customFormat="false" ht="15" hidden="false" customHeight="false" outlineLevel="0" collapsed="false">
      <c r="A3005" s="266"/>
      <c r="B3005" s="267"/>
      <c r="C3005" s="267"/>
      <c r="D3005" s="267"/>
      <c r="E3005" s="267" t="s">
        <v>2748</v>
      </c>
      <c r="F3005" s="268" t="n">
        <v>31.48</v>
      </c>
      <c r="G3005" s="267" t="s">
        <v>2749</v>
      </c>
      <c r="H3005" s="268" t="n">
        <v>0</v>
      </c>
      <c r="I3005" s="267" t="s">
        <v>2750</v>
      </c>
      <c r="J3005" s="269" t="n">
        <v>31.48</v>
      </c>
    </row>
    <row r="3006" customFormat="false" ht="25.5" hidden="false" customHeight="true" outlineLevel="0" collapsed="false">
      <c r="A3006" s="266"/>
      <c r="B3006" s="267"/>
      <c r="C3006" s="267"/>
      <c r="D3006" s="267"/>
      <c r="E3006" s="267" t="s">
        <v>2751</v>
      </c>
      <c r="F3006" s="268" t="n">
        <v>164.69</v>
      </c>
      <c r="G3006" s="267"/>
      <c r="H3006" s="267" t="s">
        <v>2752</v>
      </c>
      <c r="I3006" s="267"/>
      <c r="J3006" s="269" t="n">
        <v>777.84</v>
      </c>
    </row>
    <row r="3007" customFormat="false" ht="15" hidden="false" customHeight="true" outlineLevel="0" collapsed="false">
      <c r="A3007" s="270" t="s">
        <v>2753</v>
      </c>
      <c r="B3007" s="270"/>
      <c r="C3007" s="270"/>
      <c r="D3007" s="270"/>
      <c r="E3007" s="270"/>
      <c r="F3007" s="270"/>
      <c r="G3007" s="270"/>
      <c r="H3007" s="270"/>
      <c r="I3007" s="270"/>
      <c r="J3007" s="270"/>
    </row>
    <row r="3008" customFormat="false" ht="15.75" hidden="false" customHeight="true" outlineLevel="0" collapsed="false">
      <c r="A3008" s="271" t="s">
        <v>3918</v>
      </c>
      <c r="B3008" s="271"/>
      <c r="C3008" s="271"/>
      <c r="D3008" s="271"/>
      <c r="E3008" s="271"/>
      <c r="F3008" s="271"/>
      <c r="G3008" s="271"/>
      <c r="H3008" s="271"/>
      <c r="I3008" s="271"/>
      <c r="J3008" s="271"/>
    </row>
    <row r="3009" customFormat="false" ht="15.75" hidden="false" customHeight="false" outlineLevel="0" collapsed="false">
      <c r="A3009" s="272"/>
      <c r="B3009" s="273"/>
      <c r="C3009" s="273"/>
      <c r="D3009" s="273"/>
      <c r="E3009" s="273"/>
      <c r="F3009" s="273"/>
      <c r="G3009" s="273"/>
      <c r="H3009" s="273"/>
      <c r="I3009" s="273"/>
      <c r="J3009" s="274"/>
    </row>
    <row r="3010" customFormat="false" ht="38.25" hidden="false" customHeight="true" outlineLevel="0" collapsed="false">
      <c r="A3010" s="275" t="s">
        <v>2723</v>
      </c>
      <c r="B3010" s="276" t="s">
        <v>2449</v>
      </c>
      <c r="C3010" s="277" t="s">
        <v>203</v>
      </c>
      <c r="D3010" s="277" t="s">
        <v>2450</v>
      </c>
      <c r="E3010" s="277" t="s">
        <v>2806</v>
      </c>
      <c r="F3010" s="277"/>
      <c r="G3010" s="278" t="s">
        <v>168</v>
      </c>
      <c r="H3010" s="279" t="n">
        <v>1</v>
      </c>
      <c r="I3010" s="280" t="n">
        <v>30.55</v>
      </c>
      <c r="J3010" s="281" t="n">
        <v>30.55</v>
      </c>
    </row>
    <row r="3011" customFormat="false" ht="25.5" hidden="false" customHeight="true" outlineLevel="0" collapsed="false">
      <c r="A3011" s="282" t="s">
        <v>2769</v>
      </c>
      <c r="B3011" s="283" t="s">
        <v>2807</v>
      </c>
      <c r="C3011" s="284" t="s">
        <v>109</v>
      </c>
      <c r="D3011" s="284" t="s">
        <v>2808</v>
      </c>
      <c r="E3011" s="284" t="s">
        <v>2768</v>
      </c>
      <c r="F3011" s="284"/>
      <c r="G3011" s="285" t="s">
        <v>2798</v>
      </c>
      <c r="H3011" s="286" t="n">
        <v>0.5</v>
      </c>
      <c r="I3011" s="287" t="n">
        <v>16.28</v>
      </c>
      <c r="J3011" s="288" t="n">
        <v>8.14</v>
      </c>
    </row>
    <row r="3012" customFormat="false" ht="25.5" hidden="false" customHeight="true" outlineLevel="0" collapsed="false">
      <c r="A3012" s="282" t="s">
        <v>2769</v>
      </c>
      <c r="B3012" s="283" t="s">
        <v>2809</v>
      </c>
      <c r="C3012" s="284" t="s">
        <v>109</v>
      </c>
      <c r="D3012" s="284" t="s">
        <v>2810</v>
      </c>
      <c r="E3012" s="284" t="s">
        <v>2768</v>
      </c>
      <c r="F3012" s="284"/>
      <c r="G3012" s="285" t="s">
        <v>2798</v>
      </c>
      <c r="H3012" s="286" t="n">
        <v>0.5</v>
      </c>
      <c r="I3012" s="287" t="n">
        <v>20.59</v>
      </c>
      <c r="J3012" s="288" t="n">
        <v>10.29</v>
      </c>
    </row>
    <row r="3013" customFormat="false" ht="25.5" hidden="false" customHeight="true" outlineLevel="0" collapsed="false">
      <c r="A3013" s="259" t="s">
        <v>2725</v>
      </c>
      <c r="B3013" s="260" t="s">
        <v>3931</v>
      </c>
      <c r="C3013" s="261" t="s">
        <v>203</v>
      </c>
      <c r="D3013" s="261" t="s">
        <v>3932</v>
      </c>
      <c r="E3013" s="261" t="s">
        <v>2728</v>
      </c>
      <c r="F3013" s="261"/>
      <c r="G3013" s="262" t="s">
        <v>168</v>
      </c>
      <c r="H3013" s="263" t="n">
        <v>1</v>
      </c>
      <c r="I3013" s="264" t="n">
        <v>12.12</v>
      </c>
      <c r="J3013" s="265" t="n">
        <v>12.12</v>
      </c>
    </row>
    <row r="3014" customFormat="false" ht="15" hidden="false" customHeight="false" outlineLevel="0" collapsed="false">
      <c r="A3014" s="266"/>
      <c r="B3014" s="267"/>
      <c r="C3014" s="267"/>
      <c r="D3014" s="267"/>
      <c r="E3014" s="267" t="s">
        <v>2748</v>
      </c>
      <c r="F3014" s="268" t="n">
        <v>12.59</v>
      </c>
      <c r="G3014" s="267" t="s">
        <v>2749</v>
      </c>
      <c r="H3014" s="268" t="n">
        <v>0</v>
      </c>
      <c r="I3014" s="267" t="s">
        <v>2750</v>
      </c>
      <c r="J3014" s="269" t="n">
        <v>12.59</v>
      </c>
    </row>
    <row r="3015" customFormat="false" ht="25.5" hidden="false" customHeight="true" outlineLevel="0" collapsed="false">
      <c r="A3015" s="266"/>
      <c r="B3015" s="267"/>
      <c r="C3015" s="267"/>
      <c r="D3015" s="267"/>
      <c r="E3015" s="267" t="s">
        <v>2751</v>
      </c>
      <c r="F3015" s="268" t="n">
        <v>8.2</v>
      </c>
      <c r="G3015" s="267"/>
      <c r="H3015" s="267" t="s">
        <v>2752</v>
      </c>
      <c r="I3015" s="267"/>
      <c r="J3015" s="269" t="n">
        <v>38.75</v>
      </c>
    </row>
    <row r="3016" customFormat="false" ht="15" hidden="false" customHeight="true" outlineLevel="0" collapsed="false">
      <c r="A3016" s="270" t="s">
        <v>2753</v>
      </c>
      <c r="B3016" s="270"/>
      <c r="C3016" s="270"/>
      <c r="D3016" s="270"/>
      <c r="E3016" s="270"/>
      <c r="F3016" s="270"/>
      <c r="G3016" s="270"/>
      <c r="H3016" s="270"/>
      <c r="I3016" s="270"/>
      <c r="J3016" s="270"/>
    </row>
    <row r="3017" customFormat="false" ht="15.75" hidden="false" customHeight="true" outlineLevel="0" collapsed="false">
      <c r="A3017" s="271" t="s">
        <v>3822</v>
      </c>
      <c r="B3017" s="271"/>
      <c r="C3017" s="271"/>
      <c r="D3017" s="271"/>
      <c r="E3017" s="271"/>
      <c r="F3017" s="271"/>
      <c r="G3017" s="271"/>
      <c r="H3017" s="271"/>
      <c r="I3017" s="271"/>
      <c r="J3017" s="271"/>
    </row>
    <row r="3018" customFormat="false" ht="15.75" hidden="false" customHeight="false" outlineLevel="0" collapsed="false">
      <c r="A3018" s="272"/>
      <c r="B3018" s="273"/>
      <c r="C3018" s="273"/>
      <c r="D3018" s="273"/>
      <c r="E3018" s="273"/>
      <c r="F3018" s="273"/>
      <c r="G3018" s="273"/>
      <c r="H3018" s="273"/>
      <c r="I3018" s="273"/>
      <c r="J3018" s="274"/>
    </row>
    <row r="3019" customFormat="false" ht="51" hidden="false" customHeight="true" outlineLevel="0" collapsed="false">
      <c r="A3019" s="275" t="s">
        <v>2723</v>
      </c>
      <c r="B3019" s="276" t="s">
        <v>2452</v>
      </c>
      <c r="C3019" s="277" t="s">
        <v>203</v>
      </c>
      <c r="D3019" s="277" t="s">
        <v>2453</v>
      </c>
      <c r="E3019" s="277" t="s">
        <v>2806</v>
      </c>
      <c r="F3019" s="277"/>
      <c r="G3019" s="278" t="s">
        <v>168</v>
      </c>
      <c r="H3019" s="279" t="n">
        <v>1</v>
      </c>
      <c r="I3019" s="280" t="n">
        <v>2963.18</v>
      </c>
      <c r="J3019" s="281" t="n">
        <v>2963.18</v>
      </c>
    </row>
    <row r="3020" customFormat="false" ht="25.5" hidden="false" customHeight="true" outlineLevel="0" collapsed="false">
      <c r="A3020" s="282" t="s">
        <v>2769</v>
      </c>
      <c r="B3020" s="283" t="s">
        <v>3049</v>
      </c>
      <c r="C3020" s="284" t="s">
        <v>109</v>
      </c>
      <c r="D3020" s="284" t="s">
        <v>3050</v>
      </c>
      <c r="E3020" s="284" t="s">
        <v>3051</v>
      </c>
      <c r="F3020" s="284"/>
      <c r="G3020" s="285" t="s">
        <v>168</v>
      </c>
      <c r="H3020" s="286" t="n">
        <v>1</v>
      </c>
      <c r="I3020" s="287" t="n">
        <v>559.15</v>
      </c>
      <c r="J3020" s="288" t="n">
        <v>559.15</v>
      </c>
    </row>
    <row r="3021" customFormat="false" ht="38.25" hidden="false" customHeight="true" outlineLevel="0" collapsed="false">
      <c r="A3021" s="259" t="s">
        <v>2725</v>
      </c>
      <c r="B3021" s="260" t="s">
        <v>3933</v>
      </c>
      <c r="C3021" s="261" t="s">
        <v>203</v>
      </c>
      <c r="D3021" s="261" t="s">
        <v>3934</v>
      </c>
      <c r="E3021" s="261" t="s">
        <v>3054</v>
      </c>
      <c r="F3021" s="261"/>
      <c r="G3021" s="262" t="s">
        <v>168</v>
      </c>
      <c r="H3021" s="263" t="n">
        <v>1</v>
      </c>
      <c r="I3021" s="264" t="n">
        <v>2404.03</v>
      </c>
      <c r="J3021" s="265" t="n">
        <v>2404.03</v>
      </c>
    </row>
    <row r="3022" customFormat="false" ht="15" hidden="false" customHeight="false" outlineLevel="0" collapsed="false">
      <c r="A3022" s="266"/>
      <c r="B3022" s="267"/>
      <c r="C3022" s="267"/>
      <c r="D3022" s="267"/>
      <c r="E3022" s="267" t="s">
        <v>2748</v>
      </c>
      <c r="F3022" s="268" t="n">
        <v>413.55</v>
      </c>
      <c r="G3022" s="267" t="s">
        <v>2749</v>
      </c>
      <c r="H3022" s="268" t="n">
        <v>0</v>
      </c>
      <c r="I3022" s="267" t="s">
        <v>2750</v>
      </c>
      <c r="J3022" s="269" t="n">
        <v>413.55</v>
      </c>
    </row>
    <row r="3023" customFormat="false" ht="26.25" hidden="false" customHeight="true" outlineLevel="0" collapsed="false">
      <c r="A3023" s="266"/>
      <c r="B3023" s="267"/>
      <c r="C3023" s="267"/>
      <c r="D3023" s="267"/>
      <c r="E3023" s="267" t="s">
        <v>2751</v>
      </c>
      <c r="F3023" s="268" t="n">
        <v>565.07</v>
      </c>
      <c r="G3023" s="267"/>
      <c r="H3023" s="267" t="s">
        <v>2752</v>
      </c>
      <c r="I3023" s="267"/>
      <c r="J3023" s="269" t="n">
        <v>3528.25</v>
      </c>
    </row>
    <row r="3024" customFormat="false" ht="15.75" hidden="false" customHeight="false" outlineLevel="0" collapsed="false">
      <c r="A3024" s="272"/>
      <c r="B3024" s="273"/>
      <c r="C3024" s="273"/>
      <c r="D3024" s="273"/>
      <c r="E3024" s="273"/>
      <c r="F3024" s="273"/>
      <c r="G3024" s="273"/>
      <c r="H3024" s="273"/>
      <c r="I3024" s="273"/>
      <c r="J3024" s="274"/>
    </row>
    <row r="3025" customFormat="false" ht="76.5" hidden="false" customHeight="true" outlineLevel="0" collapsed="false">
      <c r="A3025" s="275" t="s">
        <v>2723</v>
      </c>
      <c r="B3025" s="276" t="s">
        <v>2455</v>
      </c>
      <c r="C3025" s="277" t="s">
        <v>203</v>
      </c>
      <c r="D3025" s="277" t="s">
        <v>2456</v>
      </c>
      <c r="E3025" s="277" t="s">
        <v>2806</v>
      </c>
      <c r="F3025" s="277"/>
      <c r="G3025" s="278" t="s">
        <v>168</v>
      </c>
      <c r="H3025" s="279" t="n">
        <v>1</v>
      </c>
      <c r="I3025" s="280" t="n">
        <v>5129.85</v>
      </c>
      <c r="J3025" s="281" t="n">
        <v>5129.85</v>
      </c>
    </row>
    <row r="3026" customFormat="false" ht="25.5" hidden="false" customHeight="true" outlineLevel="0" collapsed="false">
      <c r="A3026" s="282" t="s">
        <v>2769</v>
      </c>
      <c r="B3026" s="283" t="s">
        <v>3049</v>
      </c>
      <c r="C3026" s="284" t="s">
        <v>109</v>
      </c>
      <c r="D3026" s="284" t="s">
        <v>3050</v>
      </c>
      <c r="E3026" s="284" t="s">
        <v>3051</v>
      </c>
      <c r="F3026" s="284"/>
      <c r="G3026" s="285" t="s">
        <v>168</v>
      </c>
      <c r="H3026" s="286" t="n">
        <v>1</v>
      </c>
      <c r="I3026" s="287" t="n">
        <v>559.15</v>
      </c>
      <c r="J3026" s="288" t="n">
        <v>559.15</v>
      </c>
    </row>
    <row r="3027" customFormat="false" ht="63.75" hidden="false" customHeight="true" outlineLevel="0" collapsed="false">
      <c r="A3027" s="259" t="s">
        <v>2725</v>
      </c>
      <c r="B3027" s="260" t="s">
        <v>3935</v>
      </c>
      <c r="C3027" s="261" t="s">
        <v>203</v>
      </c>
      <c r="D3027" s="261" t="s">
        <v>3936</v>
      </c>
      <c r="E3027" s="261" t="s">
        <v>3054</v>
      </c>
      <c r="F3027" s="261"/>
      <c r="G3027" s="262" t="s">
        <v>168</v>
      </c>
      <c r="H3027" s="263" t="n">
        <v>1</v>
      </c>
      <c r="I3027" s="264" t="n">
        <v>4570.7</v>
      </c>
      <c r="J3027" s="265" t="n">
        <v>4570.7</v>
      </c>
    </row>
    <row r="3028" customFormat="false" ht="15" hidden="false" customHeight="false" outlineLevel="0" collapsed="false">
      <c r="A3028" s="266"/>
      <c r="B3028" s="267"/>
      <c r="C3028" s="267"/>
      <c r="D3028" s="267"/>
      <c r="E3028" s="267" t="s">
        <v>2748</v>
      </c>
      <c r="F3028" s="268" t="n">
        <v>413.55</v>
      </c>
      <c r="G3028" s="267" t="s">
        <v>2749</v>
      </c>
      <c r="H3028" s="268" t="n">
        <v>0</v>
      </c>
      <c r="I3028" s="267" t="s">
        <v>2750</v>
      </c>
      <c r="J3028" s="269" t="n">
        <v>413.55</v>
      </c>
    </row>
    <row r="3029" customFormat="false" ht="26.25" hidden="false" customHeight="true" outlineLevel="0" collapsed="false">
      <c r="A3029" s="266"/>
      <c r="B3029" s="267"/>
      <c r="C3029" s="267"/>
      <c r="D3029" s="267"/>
      <c r="E3029" s="267" t="s">
        <v>2751</v>
      </c>
      <c r="F3029" s="268" t="n">
        <v>978.26</v>
      </c>
      <c r="G3029" s="267"/>
      <c r="H3029" s="267" t="s">
        <v>2752</v>
      </c>
      <c r="I3029" s="267"/>
      <c r="J3029" s="269" t="n">
        <v>6108.11</v>
      </c>
    </row>
    <row r="3030" customFormat="false" ht="15.75" hidden="false" customHeight="false" outlineLevel="0" collapsed="false">
      <c r="A3030" s="272"/>
      <c r="B3030" s="273"/>
      <c r="C3030" s="273"/>
      <c r="D3030" s="273"/>
      <c r="E3030" s="273"/>
      <c r="F3030" s="273"/>
      <c r="G3030" s="273"/>
      <c r="H3030" s="273"/>
      <c r="I3030" s="273"/>
      <c r="J3030" s="274"/>
    </row>
    <row r="3031" customFormat="false" ht="51" hidden="false" customHeight="true" outlineLevel="0" collapsed="false">
      <c r="A3031" s="275" t="s">
        <v>2723</v>
      </c>
      <c r="B3031" s="276" t="s">
        <v>2458</v>
      </c>
      <c r="C3031" s="277" t="s">
        <v>203</v>
      </c>
      <c r="D3031" s="277" t="s">
        <v>2459</v>
      </c>
      <c r="E3031" s="277" t="s">
        <v>2806</v>
      </c>
      <c r="F3031" s="277"/>
      <c r="G3031" s="278" t="s">
        <v>168</v>
      </c>
      <c r="H3031" s="279" t="n">
        <v>1</v>
      </c>
      <c r="I3031" s="280" t="n">
        <v>2042.98</v>
      </c>
      <c r="J3031" s="281" t="n">
        <v>2042.98</v>
      </c>
    </row>
    <row r="3032" customFormat="false" ht="25.5" hidden="false" customHeight="true" outlineLevel="0" collapsed="false">
      <c r="A3032" s="282" t="s">
        <v>2769</v>
      </c>
      <c r="B3032" s="283" t="s">
        <v>3049</v>
      </c>
      <c r="C3032" s="284" t="s">
        <v>109</v>
      </c>
      <c r="D3032" s="284" t="s">
        <v>3050</v>
      </c>
      <c r="E3032" s="284" t="s">
        <v>3051</v>
      </c>
      <c r="F3032" s="284"/>
      <c r="G3032" s="285" t="s">
        <v>168</v>
      </c>
      <c r="H3032" s="286" t="n">
        <v>1</v>
      </c>
      <c r="I3032" s="287" t="n">
        <v>559.15</v>
      </c>
      <c r="J3032" s="288" t="n">
        <v>559.15</v>
      </c>
    </row>
    <row r="3033" customFormat="false" ht="38.25" hidden="false" customHeight="true" outlineLevel="0" collapsed="false">
      <c r="A3033" s="259" t="s">
        <v>2725</v>
      </c>
      <c r="B3033" s="260" t="s">
        <v>3937</v>
      </c>
      <c r="C3033" s="261" t="s">
        <v>203</v>
      </c>
      <c r="D3033" s="261" t="s">
        <v>3938</v>
      </c>
      <c r="E3033" s="261" t="s">
        <v>3054</v>
      </c>
      <c r="F3033" s="261"/>
      <c r="G3033" s="262" t="s">
        <v>168</v>
      </c>
      <c r="H3033" s="263" t="n">
        <v>1</v>
      </c>
      <c r="I3033" s="264" t="n">
        <v>1483.83</v>
      </c>
      <c r="J3033" s="265" t="n">
        <v>1483.83</v>
      </c>
    </row>
    <row r="3034" customFormat="false" ht="15" hidden="false" customHeight="false" outlineLevel="0" collapsed="false">
      <c r="A3034" s="266"/>
      <c r="B3034" s="267"/>
      <c r="C3034" s="267"/>
      <c r="D3034" s="267"/>
      <c r="E3034" s="267" t="s">
        <v>2748</v>
      </c>
      <c r="F3034" s="268" t="n">
        <v>413.55</v>
      </c>
      <c r="G3034" s="267" t="s">
        <v>2749</v>
      </c>
      <c r="H3034" s="268" t="n">
        <v>0</v>
      </c>
      <c r="I3034" s="267" t="s">
        <v>2750</v>
      </c>
      <c r="J3034" s="269" t="n">
        <v>413.55</v>
      </c>
    </row>
    <row r="3035" customFormat="false" ht="26.25" hidden="false" customHeight="true" outlineLevel="0" collapsed="false">
      <c r="A3035" s="266"/>
      <c r="B3035" s="267"/>
      <c r="C3035" s="267"/>
      <c r="D3035" s="267"/>
      <c r="E3035" s="267" t="s">
        <v>2751</v>
      </c>
      <c r="F3035" s="268" t="n">
        <v>389.59</v>
      </c>
      <c r="G3035" s="267"/>
      <c r="H3035" s="267" t="s">
        <v>2752</v>
      </c>
      <c r="I3035" s="267"/>
      <c r="J3035" s="269" t="n">
        <v>2432.57</v>
      </c>
    </row>
    <row r="3036" customFormat="false" ht="15.75" hidden="false" customHeight="false" outlineLevel="0" collapsed="false">
      <c r="A3036" s="272"/>
      <c r="B3036" s="273"/>
      <c r="C3036" s="273"/>
      <c r="D3036" s="273"/>
      <c r="E3036" s="273"/>
      <c r="F3036" s="273"/>
      <c r="G3036" s="273"/>
      <c r="H3036" s="273"/>
      <c r="I3036" s="273"/>
      <c r="J3036" s="274"/>
    </row>
    <row r="3037" customFormat="false" ht="25.5" hidden="false" customHeight="true" outlineLevel="0" collapsed="false">
      <c r="A3037" s="275" t="s">
        <v>2723</v>
      </c>
      <c r="B3037" s="276" t="s">
        <v>2461</v>
      </c>
      <c r="C3037" s="277" t="s">
        <v>203</v>
      </c>
      <c r="D3037" s="277" t="s">
        <v>2462</v>
      </c>
      <c r="E3037" s="277" t="s">
        <v>2806</v>
      </c>
      <c r="F3037" s="277"/>
      <c r="G3037" s="278" t="s">
        <v>168</v>
      </c>
      <c r="H3037" s="279" t="n">
        <v>1</v>
      </c>
      <c r="I3037" s="280" t="n">
        <v>224.04</v>
      </c>
      <c r="J3037" s="281" t="n">
        <v>224.04</v>
      </c>
    </row>
    <row r="3038" customFormat="false" ht="25.5" hidden="false" customHeight="true" outlineLevel="0" collapsed="false">
      <c r="A3038" s="282" t="s">
        <v>2769</v>
      </c>
      <c r="B3038" s="283" t="s">
        <v>2807</v>
      </c>
      <c r="C3038" s="284" t="s">
        <v>109</v>
      </c>
      <c r="D3038" s="284" t="s">
        <v>2808</v>
      </c>
      <c r="E3038" s="284" t="s">
        <v>2768</v>
      </c>
      <c r="F3038" s="284"/>
      <c r="G3038" s="285" t="s">
        <v>2798</v>
      </c>
      <c r="H3038" s="286" t="n">
        <v>0.55</v>
      </c>
      <c r="I3038" s="287" t="n">
        <v>16.28</v>
      </c>
      <c r="J3038" s="288" t="n">
        <v>8.95</v>
      </c>
    </row>
    <row r="3039" customFormat="false" ht="25.5" hidden="false" customHeight="true" outlineLevel="0" collapsed="false">
      <c r="A3039" s="282" t="s">
        <v>2769</v>
      </c>
      <c r="B3039" s="283" t="s">
        <v>2809</v>
      </c>
      <c r="C3039" s="284" t="s">
        <v>109</v>
      </c>
      <c r="D3039" s="284" t="s">
        <v>2810</v>
      </c>
      <c r="E3039" s="284" t="s">
        <v>2768</v>
      </c>
      <c r="F3039" s="284"/>
      <c r="G3039" s="285" t="s">
        <v>2798</v>
      </c>
      <c r="H3039" s="286" t="n">
        <v>0.55</v>
      </c>
      <c r="I3039" s="287" t="n">
        <v>20.59</v>
      </c>
      <c r="J3039" s="288" t="n">
        <v>11.32</v>
      </c>
    </row>
    <row r="3040" customFormat="false" ht="25.5" hidden="false" customHeight="true" outlineLevel="0" collapsed="false">
      <c r="A3040" s="259" t="s">
        <v>2725</v>
      </c>
      <c r="B3040" s="260" t="s">
        <v>3016</v>
      </c>
      <c r="C3040" s="261" t="s">
        <v>109</v>
      </c>
      <c r="D3040" s="261" t="s">
        <v>3017</v>
      </c>
      <c r="E3040" s="261" t="s">
        <v>2728</v>
      </c>
      <c r="F3040" s="261"/>
      <c r="G3040" s="262" t="s">
        <v>168</v>
      </c>
      <c r="H3040" s="263" t="n">
        <v>0.024</v>
      </c>
      <c r="I3040" s="264" t="n">
        <v>69.26</v>
      </c>
      <c r="J3040" s="265" t="n">
        <v>1.66</v>
      </c>
    </row>
    <row r="3041" customFormat="false" ht="15" hidden="false" customHeight="true" outlineLevel="0" collapsed="false">
      <c r="A3041" s="259" t="s">
        <v>2725</v>
      </c>
      <c r="B3041" s="260" t="s">
        <v>3018</v>
      </c>
      <c r="C3041" s="261" t="s">
        <v>109</v>
      </c>
      <c r="D3041" s="261" t="s">
        <v>3019</v>
      </c>
      <c r="E3041" s="261" t="s">
        <v>2728</v>
      </c>
      <c r="F3041" s="261"/>
      <c r="G3041" s="262" t="s">
        <v>168</v>
      </c>
      <c r="H3041" s="263" t="n">
        <v>0.07</v>
      </c>
      <c r="I3041" s="264" t="n">
        <v>3.6</v>
      </c>
      <c r="J3041" s="265" t="n">
        <v>0.25</v>
      </c>
    </row>
    <row r="3042" customFormat="false" ht="38.25" hidden="false" customHeight="true" outlineLevel="0" collapsed="false">
      <c r="A3042" s="259" t="s">
        <v>2725</v>
      </c>
      <c r="B3042" s="260" t="s">
        <v>3939</v>
      </c>
      <c r="C3042" s="261" t="s">
        <v>109</v>
      </c>
      <c r="D3042" s="261" t="s">
        <v>3940</v>
      </c>
      <c r="E3042" s="261" t="s">
        <v>2728</v>
      </c>
      <c r="F3042" s="261"/>
      <c r="G3042" s="262" t="s">
        <v>168</v>
      </c>
      <c r="H3042" s="263" t="n">
        <v>1</v>
      </c>
      <c r="I3042" s="264" t="n">
        <v>201.86</v>
      </c>
      <c r="J3042" s="265" t="n">
        <v>201.86</v>
      </c>
    </row>
    <row r="3043" customFormat="false" ht="15" hidden="false" customHeight="false" outlineLevel="0" collapsed="false">
      <c r="A3043" s="266"/>
      <c r="B3043" s="267"/>
      <c r="C3043" s="267"/>
      <c r="D3043" s="267"/>
      <c r="E3043" s="267" t="s">
        <v>2748</v>
      </c>
      <c r="F3043" s="268" t="n">
        <v>13.85</v>
      </c>
      <c r="G3043" s="267" t="s">
        <v>2749</v>
      </c>
      <c r="H3043" s="268" t="n">
        <v>0</v>
      </c>
      <c r="I3043" s="267" t="s">
        <v>2750</v>
      </c>
      <c r="J3043" s="269" t="n">
        <v>13.85</v>
      </c>
    </row>
    <row r="3044" customFormat="false" ht="25.5" hidden="false" customHeight="true" outlineLevel="0" collapsed="false">
      <c r="A3044" s="266"/>
      <c r="B3044" s="267"/>
      <c r="C3044" s="267"/>
      <c r="D3044" s="267"/>
      <c r="E3044" s="267" t="s">
        <v>2751</v>
      </c>
      <c r="F3044" s="268" t="n">
        <v>60.17</v>
      </c>
      <c r="G3044" s="267"/>
      <c r="H3044" s="267" t="s">
        <v>2752</v>
      </c>
      <c r="I3044" s="267"/>
      <c r="J3044" s="269" t="n">
        <v>284.21</v>
      </c>
    </row>
    <row r="3045" customFormat="false" ht="15" hidden="false" customHeight="true" outlineLevel="0" collapsed="false">
      <c r="A3045" s="270" t="s">
        <v>2753</v>
      </c>
      <c r="B3045" s="270"/>
      <c r="C3045" s="270"/>
      <c r="D3045" s="270"/>
      <c r="E3045" s="270"/>
      <c r="F3045" s="270"/>
      <c r="G3045" s="270"/>
      <c r="H3045" s="270"/>
      <c r="I3045" s="270"/>
      <c r="J3045" s="270"/>
    </row>
    <row r="3046" customFormat="false" ht="15.75" hidden="false" customHeight="true" outlineLevel="0" collapsed="false">
      <c r="A3046" s="271" t="s">
        <v>3022</v>
      </c>
      <c r="B3046" s="271"/>
      <c r="C3046" s="271"/>
      <c r="D3046" s="271"/>
      <c r="E3046" s="271"/>
      <c r="F3046" s="271"/>
      <c r="G3046" s="271"/>
      <c r="H3046" s="271"/>
      <c r="I3046" s="271"/>
      <c r="J3046" s="271"/>
    </row>
    <row r="3047" customFormat="false" ht="15.75" hidden="false" customHeight="false" outlineLevel="0" collapsed="false">
      <c r="A3047" s="272"/>
      <c r="B3047" s="273"/>
      <c r="C3047" s="273"/>
      <c r="D3047" s="273"/>
      <c r="E3047" s="273"/>
      <c r="F3047" s="273"/>
      <c r="G3047" s="273"/>
      <c r="H3047" s="273"/>
      <c r="I3047" s="273"/>
      <c r="J3047" s="274"/>
    </row>
    <row r="3048" customFormat="false" ht="25.5" hidden="false" customHeight="true" outlineLevel="0" collapsed="false">
      <c r="A3048" s="275" t="s">
        <v>2723</v>
      </c>
      <c r="B3048" s="276" t="s">
        <v>2471</v>
      </c>
      <c r="C3048" s="277" t="s">
        <v>203</v>
      </c>
      <c r="D3048" s="277" t="s">
        <v>2472</v>
      </c>
      <c r="E3048" s="277" t="s">
        <v>2806</v>
      </c>
      <c r="F3048" s="277"/>
      <c r="G3048" s="278" t="s">
        <v>168</v>
      </c>
      <c r="H3048" s="279" t="n">
        <v>1</v>
      </c>
      <c r="I3048" s="280" t="n">
        <v>2089.89</v>
      </c>
      <c r="J3048" s="281" t="n">
        <v>2089.89</v>
      </c>
    </row>
    <row r="3049" customFormat="false" ht="25.5" hidden="false" customHeight="true" outlineLevel="0" collapsed="false">
      <c r="A3049" s="282" t="s">
        <v>2769</v>
      </c>
      <c r="B3049" s="283" t="s">
        <v>2807</v>
      </c>
      <c r="C3049" s="284" t="s">
        <v>109</v>
      </c>
      <c r="D3049" s="284" t="s">
        <v>2808</v>
      </c>
      <c r="E3049" s="284" t="s">
        <v>2768</v>
      </c>
      <c r="F3049" s="284"/>
      <c r="G3049" s="285" t="s">
        <v>2798</v>
      </c>
      <c r="H3049" s="286" t="n">
        <v>2</v>
      </c>
      <c r="I3049" s="287" t="n">
        <v>16.28</v>
      </c>
      <c r="J3049" s="288" t="n">
        <v>32.56</v>
      </c>
    </row>
    <row r="3050" customFormat="false" ht="25.5" hidden="false" customHeight="true" outlineLevel="0" collapsed="false">
      <c r="A3050" s="282" t="s">
        <v>2769</v>
      </c>
      <c r="B3050" s="283" t="s">
        <v>2809</v>
      </c>
      <c r="C3050" s="284" t="s">
        <v>109</v>
      </c>
      <c r="D3050" s="284" t="s">
        <v>2810</v>
      </c>
      <c r="E3050" s="284" t="s">
        <v>2768</v>
      </c>
      <c r="F3050" s="284"/>
      <c r="G3050" s="285" t="s">
        <v>2798</v>
      </c>
      <c r="H3050" s="286" t="n">
        <v>2</v>
      </c>
      <c r="I3050" s="287" t="n">
        <v>20.59</v>
      </c>
      <c r="J3050" s="288" t="n">
        <v>41.18</v>
      </c>
    </row>
    <row r="3051" customFormat="false" ht="15" hidden="false" customHeight="true" outlineLevel="0" collapsed="false">
      <c r="A3051" s="259" t="s">
        <v>2725</v>
      </c>
      <c r="B3051" s="260" t="s">
        <v>3941</v>
      </c>
      <c r="C3051" s="261" t="s">
        <v>203</v>
      </c>
      <c r="D3051" s="261" t="s">
        <v>3942</v>
      </c>
      <c r="E3051" s="261" t="s">
        <v>2728</v>
      </c>
      <c r="F3051" s="261"/>
      <c r="G3051" s="262" t="s">
        <v>168</v>
      </c>
      <c r="H3051" s="263" t="n">
        <v>1</v>
      </c>
      <c r="I3051" s="264" t="n">
        <v>2016.15</v>
      </c>
      <c r="J3051" s="265" t="n">
        <v>2016.15</v>
      </c>
    </row>
    <row r="3052" customFormat="false" ht="15" hidden="false" customHeight="false" outlineLevel="0" collapsed="false">
      <c r="A3052" s="266"/>
      <c r="B3052" s="267"/>
      <c r="C3052" s="267"/>
      <c r="D3052" s="267"/>
      <c r="E3052" s="267" t="s">
        <v>2748</v>
      </c>
      <c r="F3052" s="268" t="n">
        <v>50.38</v>
      </c>
      <c r="G3052" s="267" t="s">
        <v>2749</v>
      </c>
      <c r="H3052" s="268" t="n">
        <v>0</v>
      </c>
      <c r="I3052" s="267" t="s">
        <v>2750</v>
      </c>
      <c r="J3052" s="269" t="n">
        <v>50.38</v>
      </c>
    </row>
    <row r="3053" customFormat="false" ht="26.25" hidden="false" customHeight="true" outlineLevel="0" collapsed="false">
      <c r="A3053" s="266"/>
      <c r="B3053" s="267"/>
      <c r="C3053" s="267"/>
      <c r="D3053" s="267"/>
      <c r="E3053" s="267" t="s">
        <v>2751</v>
      </c>
      <c r="F3053" s="268" t="n">
        <v>561.34</v>
      </c>
      <c r="G3053" s="267"/>
      <c r="H3053" s="267" t="s">
        <v>2752</v>
      </c>
      <c r="I3053" s="267"/>
      <c r="J3053" s="269" t="n">
        <v>2651.23</v>
      </c>
    </row>
    <row r="3054" customFormat="false" ht="15.75" hidden="false" customHeight="false" outlineLevel="0" collapsed="false">
      <c r="A3054" s="272"/>
      <c r="B3054" s="273"/>
      <c r="C3054" s="273"/>
      <c r="D3054" s="273"/>
      <c r="E3054" s="273"/>
      <c r="F3054" s="273"/>
      <c r="G3054" s="273"/>
      <c r="H3054" s="273"/>
      <c r="I3054" s="273"/>
      <c r="J3054" s="274"/>
    </row>
    <row r="3055" customFormat="false" ht="25.5" hidden="false" customHeight="true" outlineLevel="0" collapsed="false">
      <c r="A3055" s="275" t="s">
        <v>2723</v>
      </c>
      <c r="B3055" s="276" t="s">
        <v>2474</v>
      </c>
      <c r="C3055" s="277" t="s">
        <v>203</v>
      </c>
      <c r="D3055" s="277" t="s">
        <v>2475</v>
      </c>
      <c r="E3055" s="277" t="s">
        <v>2806</v>
      </c>
      <c r="F3055" s="277"/>
      <c r="G3055" s="278" t="s">
        <v>168</v>
      </c>
      <c r="H3055" s="279" t="n">
        <v>1</v>
      </c>
      <c r="I3055" s="280" t="n">
        <v>176.87</v>
      </c>
      <c r="J3055" s="281" t="n">
        <v>176.87</v>
      </c>
    </row>
    <row r="3056" customFormat="false" ht="25.5" hidden="false" customHeight="true" outlineLevel="0" collapsed="false">
      <c r="A3056" s="282" t="s">
        <v>2769</v>
      </c>
      <c r="B3056" s="283" t="s">
        <v>2807</v>
      </c>
      <c r="C3056" s="284" t="s">
        <v>109</v>
      </c>
      <c r="D3056" s="284" t="s">
        <v>2808</v>
      </c>
      <c r="E3056" s="284" t="s">
        <v>2768</v>
      </c>
      <c r="F3056" s="284"/>
      <c r="G3056" s="285" t="s">
        <v>2798</v>
      </c>
      <c r="H3056" s="286" t="n">
        <v>1</v>
      </c>
      <c r="I3056" s="287" t="n">
        <v>16.28</v>
      </c>
      <c r="J3056" s="288" t="n">
        <v>16.28</v>
      </c>
    </row>
    <row r="3057" customFormat="false" ht="25.5" hidden="false" customHeight="true" outlineLevel="0" collapsed="false">
      <c r="A3057" s="282" t="s">
        <v>2769</v>
      </c>
      <c r="B3057" s="283" t="s">
        <v>2809</v>
      </c>
      <c r="C3057" s="284" t="s">
        <v>109</v>
      </c>
      <c r="D3057" s="284" t="s">
        <v>2810</v>
      </c>
      <c r="E3057" s="284" t="s">
        <v>2768</v>
      </c>
      <c r="F3057" s="284"/>
      <c r="G3057" s="285" t="s">
        <v>2798</v>
      </c>
      <c r="H3057" s="286" t="n">
        <v>1</v>
      </c>
      <c r="I3057" s="287" t="n">
        <v>20.59</v>
      </c>
      <c r="J3057" s="288" t="n">
        <v>20.59</v>
      </c>
    </row>
    <row r="3058" customFormat="false" ht="15" hidden="false" customHeight="true" outlineLevel="0" collapsed="false">
      <c r="A3058" s="259" t="s">
        <v>2725</v>
      </c>
      <c r="B3058" s="260" t="s">
        <v>3943</v>
      </c>
      <c r="C3058" s="261" t="s">
        <v>2730</v>
      </c>
      <c r="D3058" s="261" t="s">
        <v>3944</v>
      </c>
      <c r="E3058" s="261" t="s">
        <v>2728</v>
      </c>
      <c r="F3058" s="261"/>
      <c r="G3058" s="262" t="s">
        <v>2732</v>
      </c>
      <c r="H3058" s="263" t="n">
        <v>1</v>
      </c>
      <c r="I3058" s="264" t="n">
        <v>140</v>
      </c>
      <c r="J3058" s="265" t="n">
        <v>140</v>
      </c>
    </row>
    <row r="3059" customFormat="false" ht="15" hidden="false" customHeight="false" outlineLevel="0" collapsed="false">
      <c r="A3059" s="266"/>
      <c r="B3059" s="267"/>
      <c r="C3059" s="267"/>
      <c r="D3059" s="267"/>
      <c r="E3059" s="267" t="s">
        <v>2748</v>
      </c>
      <c r="F3059" s="268" t="n">
        <v>25.19</v>
      </c>
      <c r="G3059" s="267" t="s">
        <v>2749</v>
      </c>
      <c r="H3059" s="268" t="n">
        <v>0</v>
      </c>
      <c r="I3059" s="267" t="s">
        <v>2750</v>
      </c>
      <c r="J3059" s="269" t="n">
        <v>25.19</v>
      </c>
    </row>
    <row r="3060" customFormat="false" ht="25.5" hidden="false" customHeight="true" outlineLevel="0" collapsed="false">
      <c r="A3060" s="266"/>
      <c r="B3060" s="267"/>
      <c r="C3060" s="267"/>
      <c r="D3060" s="267"/>
      <c r="E3060" s="267" t="s">
        <v>2751</v>
      </c>
      <c r="F3060" s="268" t="n">
        <v>47.5</v>
      </c>
      <c r="G3060" s="267"/>
      <c r="H3060" s="267" t="s">
        <v>2752</v>
      </c>
      <c r="I3060" s="267"/>
      <c r="J3060" s="269" t="n">
        <v>224.37</v>
      </c>
    </row>
    <row r="3061" customFormat="false" ht="15" hidden="false" customHeight="true" outlineLevel="0" collapsed="false">
      <c r="A3061" s="270" t="s">
        <v>2753</v>
      </c>
      <c r="B3061" s="270"/>
      <c r="C3061" s="270"/>
      <c r="D3061" s="270"/>
      <c r="E3061" s="270"/>
      <c r="F3061" s="270"/>
      <c r="G3061" s="270"/>
      <c r="H3061" s="270"/>
      <c r="I3061" s="270"/>
      <c r="J3061" s="270"/>
    </row>
    <row r="3062" customFormat="false" ht="15.75" hidden="false" customHeight="true" outlineLevel="0" collapsed="false">
      <c r="A3062" s="271" t="s">
        <v>3945</v>
      </c>
      <c r="B3062" s="271"/>
      <c r="C3062" s="271"/>
      <c r="D3062" s="271"/>
      <c r="E3062" s="271"/>
      <c r="F3062" s="271"/>
      <c r="G3062" s="271"/>
      <c r="H3062" s="271"/>
      <c r="I3062" s="271"/>
      <c r="J3062" s="271"/>
    </row>
    <row r="3063" customFormat="false" ht="15.75" hidden="false" customHeight="false" outlineLevel="0" collapsed="false">
      <c r="A3063" s="272"/>
      <c r="B3063" s="273"/>
      <c r="C3063" s="273"/>
      <c r="D3063" s="273"/>
      <c r="E3063" s="273"/>
      <c r="F3063" s="273"/>
      <c r="G3063" s="273"/>
      <c r="H3063" s="273"/>
      <c r="I3063" s="273"/>
      <c r="J3063" s="274"/>
    </row>
    <row r="3064" customFormat="false" ht="51" hidden="false" customHeight="true" outlineLevel="0" collapsed="false">
      <c r="A3064" s="275" t="s">
        <v>2723</v>
      </c>
      <c r="B3064" s="276" t="s">
        <v>2477</v>
      </c>
      <c r="C3064" s="277" t="s">
        <v>203</v>
      </c>
      <c r="D3064" s="277" t="s">
        <v>2478</v>
      </c>
      <c r="E3064" s="277" t="s">
        <v>2874</v>
      </c>
      <c r="F3064" s="277"/>
      <c r="G3064" s="278" t="s">
        <v>168</v>
      </c>
      <c r="H3064" s="279" t="n">
        <v>1</v>
      </c>
      <c r="I3064" s="280" t="n">
        <v>3959.39</v>
      </c>
      <c r="J3064" s="281" t="n">
        <v>3959.39</v>
      </c>
    </row>
    <row r="3065" customFormat="false" ht="25.5" hidden="false" customHeight="true" outlineLevel="0" collapsed="false">
      <c r="A3065" s="282" t="s">
        <v>2769</v>
      </c>
      <c r="B3065" s="283" t="s">
        <v>2889</v>
      </c>
      <c r="C3065" s="284" t="s">
        <v>109</v>
      </c>
      <c r="D3065" s="284" t="s">
        <v>2890</v>
      </c>
      <c r="E3065" s="284" t="s">
        <v>2768</v>
      </c>
      <c r="F3065" s="284"/>
      <c r="G3065" s="285" t="s">
        <v>2798</v>
      </c>
      <c r="H3065" s="286" t="n">
        <v>4.5</v>
      </c>
      <c r="I3065" s="287" t="n">
        <v>16.75</v>
      </c>
      <c r="J3065" s="288" t="n">
        <v>75.37</v>
      </c>
    </row>
    <row r="3066" customFormat="false" ht="15" hidden="false" customHeight="true" outlineLevel="0" collapsed="false">
      <c r="A3066" s="282" t="s">
        <v>2769</v>
      </c>
      <c r="B3066" s="283" t="s">
        <v>2884</v>
      </c>
      <c r="C3066" s="284" t="s">
        <v>109</v>
      </c>
      <c r="D3066" s="284" t="s">
        <v>2885</v>
      </c>
      <c r="E3066" s="284" t="s">
        <v>2768</v>
      </c>
      <c r="F3066" s="284"/>
      <c r="G3066" s="285" t="s">
        <v>2798</v>
      </c>
      <c r="H3066" s="286" t="n">
        <v>4.5</v>
      </c>
      <c r="I3066" s="287" t="n">
        <v>21.19</v>
      </c>
      <c r="J3066" s="288" t="n">
        <v>95.35</v>
      </c>
    </row>
    <row r="3067" customFormat="false" ht="38.25" hidden="false" customHeight="true" outlineLevel="0" collapsed="false">
      <c r="A3067" s="259" t="s">
        <v>2725</v>
      </c>
      <c r="B3067" s="260" t="s">
        <v>3946</v>
      </c>
      <c r="C3067" s="261" t="s">
        <v>203</v>
      </c>
      <c r="D3067" s="261" t="s">
        <v>3947</v>
      </c>
      <c r="E3067" s="261" t="s">
        <v>2803</v>
      </c>
      <c r="F3067" s="261"/>
      <c r="G3067" s="262" t="s">
        <v>168</v>
      </c>
      <c r="H3067" s="263" t="n">
        <v>1</v>
      </c>
      <c r="I3067" s="264" t="n">
        <v>3788.67</v>
      </c>
      <c r="J3067" s="265" t="n">
        <v>3788.67</v>
      </c>
    </row>
    <row r="3068" customFormat="false" ht="15" hidden="false" customHeight="false" outlineLevel="0" collapsed="false">
      <c r="A3068" s="266"/>
      <c r="B3068" s="267"/>
      <c r="C3068" s="267"/>
      <c r="D3068" s="267"/>
      <c r="E3068" s="267" t="s">
        <v>2748</v>
      </c>
      <c r="F3068" s="268" t="n">
        <v>114.48</v>
      </c>
      <c r="G3068" s="267" t="s">
        <v>2749</v>
      </c>
      <c r="H3068" s="268" t="n">
        <v>0</v>
      </c>
      <c r="I3068" s="267" t="s">
        <v>2750</v>
      </c>
      <c r="J3068" s="269" t="n">
        <v>114.48</v>
      </c>
    </row>
    <row r="3069" customFormat="false" ht="26.25" hidden="false" customHeight="true" outlineLevel="0" collapsed="false">
      <c r="A3069" s="266"/>
      <c r="B3069" s="267"/>
      <c r="C3069" s="267"/>
      <c r="D3069" s="267"/>
      <c r="E3069" s="267" t="s">
        <v>2751</v>
      </c>
      <c r="F3069" s="268" t="n">
        <v>1063.49</v>
      </c>
      <c r="G3069" s="267"/>
      <c r="H3069" s="267" t="s">
        <v>2752</v>
      </c>
      <c r="I3069" s="267"/>
      <c r="J3069" s="269" t="n">
        <v>5022.88</v>
      </c>
    </row>
    <row r="3070" customFormat="false" ht="15.75" hidden="false" customHeight="false" outlineLevel="0" collapsed="false">
      <c r="A3070" s="272"/>
      <c r="B3070" s="273"/>
      <c r="C3070" s="273"/>
      <c r="D3070" s="273"/>
      <c r="E3070" s="273"/>
      <c r="F3070" s="273"/>
      <c r="G3070" s="273"/>
      <c r="H3070" s="273"/>
      <c r="I3070" s="273"/>
      <c r="J3070" s="274"/>
    </row>
    <row r="3071" customFormat="false" ht="38.25" hidden="false" customHeight="true" outlineLevel="0" collapsed="false">
      <c r="A3071" s="275" t="s">
        <v>2723</v>
      </c>
      <c r="B3071" s="276" t="s">
        <v>2482</v>
      </c>
      <c r="C3071" s="277" t="s">
        <v>203</v>
      </c>
      <c r="D3071" s="277" t="s">
        <v>2483</v>
      </c>
      <c r="E3071" s="277" t="s">
        <v>3498</v>
      </c>
      <c r="F3071" s="277"/>
      <c r="G3071" s="278" t="s">
        <v>168</v>
      </c>
      <c r="H3071" s="279" t="n">
        <v>1</v>
      </c>
      <c r="I3071" s="280" t="n">
        <v>20.33</v>
      </c>
      <c r="J3071" s="281" t="n">
        <v>20.33</v>
      </c>
    </row>
    <row r="3072" customFormat="false" ht="15" hidden="false" customHeight="true" outlineLevel="0" collapsed="false">
      <c r="A3072" s="282" t="s">
        <v>2769</v>
      </c>
      <c r="B3072" s="283" t="s">
        <v>2860</v>
      </c>
      <c r="C3072" s="284" t="s">
        <v>109</v>
      </c>
      <c r="D3072" s="284" t="s">
        <v>2861</v>
      </c>
      <c r="E3072" s="284" t="s">
        <v>2768</v>
      </c>
      <c r="F3072" s="284"/>
      <c r="G3072" s="285" t="s">
        <v>2798</v>
      </c>
      <c r="H3072" s="286" t="n">
        <v>0.2</v>
      </c>
      <c r="I3072" s="287" t="n">
        <v>14.91</v>
      </c>
      <c r="J3072" s="288" t="n">
        <v>2.98</v>
      </c>
    </row>
    <row r="3073" customFormat="false" ht="51" hidden="false" customHeight="true" outlineLevel="0" collapsed="false">
      <c r="A3073" s="259" t="s">
        <v>2725</v>
      </c>
      <c r="B3073" s="260" t="s">
        <v>3948</v>
      </c>
      <c r="C3073" s="261" t="s">
        <v>109</v>
      </c>
      <c r="D3073" s="261" t="s">
        <v>3949</v>
      </c>
      <c r="E3073" s="261" t="s">
        <v>2728</v>
      </c>
      <c r="F3073" s="261"/>
      <c r="G3073" s="262" t="s">
        <v>168</v>
      </c>
      <c r="H3073" s="263" t="n">
        <v>1</v>
      </c>
      <c r="I3073" s="264" t="n">
        <v>17.35</v>
      </c>
      <c r="J3073" s="265" t="n">
        <v>17.35</v>
      </c>
    </row>
    <row r="3074" customFormat="false" ht="15" hidden="false" customHeight="false" outlineLevel="0" collapsed="false">
      <c r="A3074" s="266"/>
      <c r="B3074" s="267"/>
      <c r="C3074" s="267"/>
      <c r="D3074" s="267"/>
      <c r="E3074" s="267" t="s">
        <v>2748</v>
      </c>
      <c r="F3074" s="268" t="n">
        <v>1.74</v>
      </c>
      <c r="G3074" s="267" t="s">
        <v>2749</v>
      </c>
      <c r="H3074" s="268" t="n">
        <v>0</v>
      </c>
      <c r="I3074" s="267" t="s">
        <v>2750</v>
      </c>
      <c r="J3074" s="269" t="n">
        <v>1.74</v>
      </c>
    </row>
    <row r="3075" customFormat="false" ht="25.5" hidden="false" customHeight="true" outlineLevel="0" collapsed="false">
      <c r="A3075" s="266"/>
      <c r="B3075" s="267"/>
      <c r="C3075" s="267"/>
      <c r="D3075" s="267"/>
      <c r="E3075" s="267" t="s">
        <v>2751</v>
      </c>
      <c r="F3075" s="268" t="n">
        <v>5.46</v>
      </c>
      <c r="G3075" s="267"/>
      <c r="H3075" s="267" t="s">
        <v>2752</v>
      </c>
      <c r="I3075" s="267"/>
      <c r="J3075" s="269" t="n">
        <v>25.79</v>
      </c>
    </row>
    <row r="3076" customFormat="false" ht="15" hidden="false" customHeight="true" outlineLevel="0" collapsed="false">
      <c r="A3076" s="270" t="s">
        <v>2753</v>
      </c>
      <c r="B3076" s="270"/>
      <c r="C3076" s="270"/>
      <c r="D3076" s="270"/>
      <c r="E3076" s="270"/>
      <c r="F3076" s="270"/>
      <c r="G3076" s="270"/>
      <c r="H3076" s="270"/>
      <c r="I3076" s="270"/>
      <c r="J3076" s="270"/>
    </row>
    <row r="3077" customFormat="false" ht="15.75" hidden="false" customHeight="true" outlineLevel="0" collapsed="false">
      <c r="A3077" s="271" t="s">
        <v>3950</v>
      </c>
      <c r="B3077" s="271"/>
      <c r="C3077" s="271"/>
      <c r="D3077" s="271"/>
      <c r="E3077" s="271"/>
      <c r="F3077" s="271"/>
      <c r="G3077" s="271"/>
      <c r="H3077" s="271"/>
      <c r="I3077" s="271"/>
      <c r="J3077" s="271"/>
    </row>
    <row r="3078" customFormat="false" ht="15.75" hidden="false" customHeight="false" outlineLevel="0" collapsed="false">
      <c r="A3078" s="272"/>
      <c r="B3078" s="273"/>
      <c r="C3078" s="273"/>
      <c r="D3078" s="273"/>
      <c r="E3078" s="273"/>
      <c r="F3078" s="273"/>
      <c r="G3078" s="273"/>
      <c r="H3078" s="273"/>
      <c r="I3078" s="273"/>
      <c r="J3078" s="274"/>
    </row>
    <row r="3079" customFormat="false" ht="38.25" hidden="false" customHeight="true" outlineLevel="0" collapsed="false">
      <c r="A3079" s="275" t="s">
        <v>2723</v>
      </c>
      <c r="B3079" s="276" t="s">
        <v>2485</v>
      </c>
      <c r="C3079" s="277" t="s">
        <v>203</v>
      </c>
      <c r="D3079" s="277" t="s">
        <v>2486</v>
      </c>
      <c r="E3079" s="277" t="s">
        <v>3498</v>
      </c>
      <c r="F3079" s="277"/>
      <c r="G3079" s="278" t="s">
        <v>168</v>
      </c>
      <c r="H3079" s="279" t="n">
        <v>1</v>
      </c>
      <c r="I3079" s="280" t="n">
        <v>20.33</v>
      </c>
      <c r="J3079" s="281" t="n">
        <v>20.33</v>
      </c>
    </row>
    <row r="3080" customFormat="false" ht="15" hidden="false" customHeight="true" outlineLevel="0" collapsed="false">
      <c r="A3080" s="282" t="s">
        <v>2769</v>
      </c>
      <c r="B3080" s="283" t="s">
        <v>2860</v>
      </c>
      <c r="C3080" s="284" t="s">
        <v>109</v>
      </c>
      <c r="D3080" s="284" t="s">
        <v>2861</v>
      </c>
      <c r="E3080" s="284" t="s">
        <v>2768</v>
      </c>
      <c r="F3080" s="284"/>
      <c r="G3080" s="285" t="s">
        <v>2798</v>
      </c>
      <c r="H3080" s="286" t="n">
        <v>0.2</v>
      </c>
      <c r="I3080" s="287" t="n">
        <v>14.91</v>
      </c>
      <c r="J3080" s="288" t="n">
        <v>2.98</v>
      </c>
    </row>
    <row r="3081" customFormat="false" ht="51" hidden="false" customHeight="true" outlineLevel="0" collapsed="false">
      <c r="A3081" s="259" t="s">
        <v>2725</v>
      </c>
      <c r="B3081" s="260" t="s">
        <v>3948</v>
      </c>
      <c r="C3081" s="261" t="s">
        <v>109</v>
      </c>
      <c r="D3081" s="261" t="s">
        <v>3949</v>
      </c>
      <c r="E3081" s="261" t="s">
        <v>2728</v>
      </c>
      <c r="F3081" s="261"/>
      <c r="G3081" s="262" t="s">
        <v>168</v>
      </c>
      <c r="H3081" s="263" t="n">
        <v>1</v>
      </c>
      <c r="I3081" s="264" t="n">
        <v>17.35</v>
      </c>
      <c r="J3081" s="265" t="n">
        <v>17.35</v>
      </c>
    </row>
    <row r="3082" customFormat="false" ht="15" hidden="false" customHeight="false" outlineLevel="0" collapsed="false">
      <c r="A3082" s="266"/>
      <c r="B3082" s="267"/>
      <c r="C3082" s="267"/>
      <c r="D3082" s="267"/>
      <c r="E3082" s="267" t="s">
        <v>2748</v>
      </c>
      <c r="F3082" s="268" t="n">
        <v>1.74</v>
      </c>
      <c r="G3082" s="267" t="s">
        <v>2749</v>
      </c>
      <c r="H3082" s="268" t="n">
        <v>0</v>
      </c>
      <c r="I3082" s="267" t="s">
        <v>2750</v>
      </c>
      <c r="J3082" s="269" t="n">
        <v>1.74</v>
      </c>
    </row>
    <row r="3083" customFormat="false" ht="25.5" hidden="false" customHeight="true" outlineLevel="0" collapsed="false">
      <c r="A3083" s="266"/>
      <c r="B3083" s="267"/>
      <c r="C3083" s="267"/>
      <c r="D3083" s="267"/>
      <c r="E3083" s="267" t="s">
        <v>2751</v>
      </c>
      <c r="F3083" s="268" t="n">
        <v>5.46</v>
      </c>
      <c r="G3083" s="267"/>
      <c r="H3083" s="267" t="s">
        <v>2752</v>
      </c>
      <c r="I3083" s="267"/>
      <c r="J3083" s="269" t="n">
        <v>25.79</v>
      </c>
    </row>
    <row r="3084" customFormat="false" ht="15" hidden="false" customHeight="true" outlineLevel="0" collapsed="false">
      <c r="A3084" s="270" t="s">
        <v>2753</v>
      </c>
      <c r="B3084" s="270"/>
      <c r="C3084" s="270"/>
      <c r="D3084" s="270"/>
      <c r="E3084" s="270"/>
      <c r="F3084" s="270"/>
      <c r="G3084" s="270"/>
      <c r="H3084" s="270"/>
      <c r="I3084" s="270"/>
      <c r="J3084" s="270"/>
    </row>
    <row r="3085" customFormat="false" ht="15.75" hidden="false" customHeight="true" outlineLevel="0" collapsed="false">
      <c r="A3085" s="271" t="s">
        <v>3950</v>
      </c>
      <c r="B3085" s="271"/>
      <c r="C3085" s="271"/>
      <c r="D3085" s="271"/>
      <c r="E3085" s="271"/>
      <c r="F3085" s="271"/>
      <c r="G3085" s="271"/>
      <c r="H3085" s="271"/>
      <c r="I3085" s="271"/>
      <c r="J3085" s="271"/>
    </row>
    <row r="3086" customFormat="false" ht="15.75" hidden="false" customHeight="false" outlineLevel="0" collapsed="false">
      <c r="A3086" s="272"/>
      <c r="B3086" s="273"/>
      <c r="C3086" s="273"/>
      <c r="D3086" s="273"/>
      <c r="E3086" s="273"/>
      <c r="F3086" s="273"/>
      <c r="G3086" s="273"/>
      <c r="H3086" s="273"/>
      <c r="I3086" s="273"/>
      <c r="J3086" s="274"/>
    </row>
    <row r="3087" customFormat="false" ht="51" hidden="false" customHeight="true" outlineLevel="0" collapsed="false">
      <c r="A3087" s="275" t="s">
        <v>2723</v>
      </c>
      <c r="B3087" s="276" t="s">
        <v>2488</v>
      </c>
      <c r="C3087" s="277" t="s">
        <v>203</v>
      </c>
      <c r="D3087" s="277" t="s">
        <v>2489</v>
      </c>
      <c r="E3087" s="277" t="s">
        <v>3498</v>
      </c>
      <c r="F3087" s="277"/>
      <c r="G3087" s="278" t="s">
        <v>168</v>
      </c>
      <c r="H3087" s="279" t="n">
        <v>1</v>
      </c>
      <c r="I3087" s="280" t="n">
        <v>9.59</v>
      </c>
      <c r="J3087" s="281" t="n">
        <v>9.59</v>
      </c>
    </row>
    <row r="3088" customFormat="false" ht="15" hidden="false" customHeight="true" outlineLevel="0" collapsed="false">
      <c r="A3088" s="282" t="s">
        <v>2769</v>
      </c>
      <c r="B3088" s="283" t="s">
        <v>2860</v>
      </c>
      <c r="C3088" s="284" t="s">
        <v>109</v>
      </c>
      <c r="D3088" s="284" t="s">
        <v>2861</v>
      </c>
      <c r="E3088" s="284" t="s">
        <v>2768</v>
      </c>
      <c r="F3088" s="284"/>
      <c r="G3088" s="285" t="s">
        <v>2798</v>
      </c>
      <c r="H3088" s="286" t="n">
        <v>0.2</v>
      </c>
      <c r="I3088" s="287" t="n">
        <v>14.91</v>
      </c>
      <c r="J3088" s="288" t="n">
        <v>2.98</v>
      </c>
    </row>
    <row r="3089" customFormat="false" ht="51" hidden="false" customHeight="true" outlineLevel="0" collapsed="false">
      <c r="A3089" s="259" t="s">
        <v>2725</v>
      </c>
      <c r="B3089" s="260" t="s">
        <v>3951</v>
      </c>
      <c r="C3089" s="261" t="s">
        <v>203</v>
      </c>
      <c r="D3089" s="261" t="s">
        <v>3952</v>
      </c>
      <c r="E3089" s="261" t="s">
        <v>2728</v>
      </c>
      <c r="F3089" s="261"/>
      <c r="G3089" s="262" t="s">
        <v>168</v>
      </c>
      <c r="H3089" s="263" t="n">
        <v>1</v>
      </c>
      <c r="I3089" s="264" t="n">
        <v>6.61</v>
      </c>
      <c r="J3089" s="265" t="n">
        <v>6.61</v>
      </c>
    </row>
    <row r="3090" customFormat="false" ht="15" hidden="false" customHeight="false" outlineLevel="0" collapsed="false">
      <c r="A3090" s="266"/>
      <c r="B3090" s="267"/>
      <c r="C3090" s="267"/>
      <c r="D3090" s="267"/>
      <c r="E3090" s="267" t="s">
        <v>2748</v>
      </c>
      <c r="F3090" s="268" t="n">
        <v>1.74</v>
      </c>
      <c r="G3090" s="267" t="s">
        <v>2749</v>
      </c>
      <c r="H3090" s="268" t="n">
        <v>0</v>
      </c>
      <c r="I3090" s="267" t="s">
        <v>2750</v>
      </c>
      <c r="J3090" s="269" t="n">
        <v>1.74</v>
      </c>
    </row>
    <row r="3091" customFormat="false" ht="25.5" hidden="false" customHeight="true" outlineLevel="0" collapsed="false">
      <c r="A3091" s="266"/>
      <c r="B3091" s="267"/>
      <c r="C3091" s="267"/>
      <c r="D3091" s="267"/>
      <c r="E3091" s="267" t="s">
        <v>2751</v>
      </c>
      <c r="F3091" s="268" t="n">
        <v>2.57</v>
      </c>
      <c r="G3091" s="267"/>
      <c r="H3091" s="267" t="s">
        <v>2752</v>
      </c>
      <c r="I3091" s="267"/>
      <c r="J3091" s="269" t="n">
        <v>12.16</v>
      </c>
    </row>
    <row r="3092" customFormat="false" ht="15" hidden="false" customHeight="true" outlineLevel="0" collapsed="false">
      <c r="A3092" s="270" t="s">
        <v>2753</v>
      </c>
      <c r="B3092" s="270"/>
      <c r="C3092" s="270"/>
      <c r="D3092" s="270"/>
      <c r="E3092" s="270"/>
      <c r="F3092" s="270"/>
      <c r="G3092" s="270"/>
      <c r="H3092" s="270"/>
      <c r="I3092" s="270"/>
      <c r="J3092" s="270"/>
    </row>
    <row r="3093" customFormat="false" ht="15.75" hidden="false" customHeight="true" outlineLevel="0" collapsed="false">
      <c r="A3093" s="271" t="s">
        <v>3950</v>
      </c>
      <c r="B3093" s="271"/>
      <c r="C3093" s="271"/>
      <c r="D3093" s="271"/>
      <c r="E3093" s="271"/>
      <c r="F3093" s="271"/>
      <c r="G3093" s="271"/>
      <c r="H3093" s="271"/>
      <c r="I3093" s="271"/>
      <c r="J3093" s="271"/>
    </row>
    <row r="3094" customFormat="false" ht="15.75" hidden="false" customHeight="false" outlineLevel="0" collapsed="false">
      <c r="A3094" s="272"/>
      <c r="B3094" s="273"/>
      <c r="C3094" s="273"/>
      <c r="D3094" s="273"/>
      <c r="E3094" s="273"/>
      <c r="F3094" s="273"/>
      <c r="G3094" s="273"/>
      <c r="H3094" s="273"/>
      <c r="I3094" s="273"/>
      <c r="J3094" s="274"/>
    </row>
    <row r="3095" customFormat="false" ht="38.25" hidden="false" customHeight="true" outlineLevel="0" collapsed="false">
      <c r="A3095" s="275" t="s">
        <v>2723</v>
      </c>
      <c r="B3095" s="276" t="s">
        <v>2491</v>
      </c>
      <c r="C3095" s="277" t="s">
        <v>203</v>
      </c>
      <c r="D3095" s="277" t="s">
        <v>2492</v>
      </c>
      <c r="E3095" s="277" t="s">
        <v>3498</v>
      </c>
      <c r="F3095" s="277"/>
      <c r="G3095" s="278" t="s">
        <v>168</v>
      </c>
      <c r="H3095" s="279" t="n">
        <v>1</v>
      </c>
      <c r="I3095" s="280" t="n">
        <v>20.33</v>
      </c>
      <c r="J3095" s="281" t="n">
        <v>20.33</v>
      </c>
    </row>
    <row r="3096" customFormat="false" ht="15" hidden="false" customHeight="true" outlineLevel="0" collapsed="false">
      <c r="A3096" s="282" t="s">
        <v>2769</v>
      </c>
      <c r="B3096" s="283" t="s">
        <v>2860</v>
      </c>
      <c r="C3096" s="284" t="s">
        <v>109</v>
      </c>
      <c r="D3096" s="284" t="s">
        <v>2861</v>
      </c>
      <c r="E3096" s="284" t="s">
        <v>2768</v>
      </c>
      <c r="F3096" s="284"/>
      <c r="G3096" s="285" t="s">
        <v>2798</v>
      </c>
      <c r="H3096" s="286" t="n">
        <v>0.2</v>
      </c>
      <c r="I3096" s="287" t="n">
        <v>14.91</v>
      </c>
      <c r="J3096" s="288" t="n">
        <v>2.98</v>
      </c>
    </row>
    <row r="3097" customFormat="false" ht="51" hidden="false" customHeight="true" outlineLevel="0" collapsed="false">
      <c r="A3097" s="259" t="s">
        <v>2725</v>
      </c>
      <c r="B3097" s="260" t="s">
        <v>3948</v>
      </c>
      <c r="C3097" s="261" t="s">
        <v>109</v>
      </c>
      <c r="D3097" s="261" t="s">
        <v>3949</v>
      </c>
      <c r="E3097" s="261" t="s">
        <v>2728</v>
      </c>
      <c r="F3097" s="261"/>
      <c r="G3097" s="262" t="s">
        <v>168</v>
      </c>
      <c r="H3097" s="263" t="n">
        <v>1</v>
      </c>
      <c r="I3097" s="264" t="n">
        <v>17.35</v>
      </c>
      <c r="J3097" s="265" t="n">
        <v>17.35</v>
      </c>
    </row>
    <row r="3098" customFormat="false" ht="15" hidden="false" customHeight="false" outlineLevel="0" collapsed="false">
      <c r="A3098" s="266"/>
      <c r="B3098" s="267"/>
      <c r="C3098" s="267"/>
      <c r="D3098" s="267"/>
      <c r="E3098" s="267" t="s">
        <v>2748</v>
      </c>
      <c r="F3098" s="268" t="n">
        <v>1.74</v>
      </c>
      <c r="G3098" s="267" t="s">
        <v>2749</v>
      </c>
      <c r="H3098" s="268" t="n">
        <v>0</v>
      </c>
      <c r="I3098" s="267" t="s">
        <v>2750</v>
      </c>
      <c r="J3098" s="269" t="n">
        <v>1.74</v>
      </c>
    </row>
    <row r="3099" customFormat="false" ht="25.5" hidden="false" customHeight="true" outlineLevel="0" collapsed="false">
      <c r="A3099" s="266"/>
      <c r="B3099" s="267"/>
      <c r="C3099" s="267"/>
      <c r="D3099" s="267"/>
      <c r="E3099" s="267" t="s">
        <v>2751</v>
      </c>
      <c r="F3099" s="268" t="n">
        <v>5.46</v>
      </c>
      <c r="G3099" s="267"/>
      <c r="H3099" s="267" t="s">
        <v>2752</v>
      </c>
      <c r="I3099" s="267"/>
      <c r="J3099" s="269" t="n">
        <v>25.79</v>
      </c>
    </row>
    <row r="3100" customFormat="false" ht="15" hidden="false" customHeight="true" outlineLevel="0" collapsed="false">
      <c r="A3100" s="270" t="s">
        <v>2753</v>
      </c>
      <c r="B3100" s="270"/>
      <c r="C3100" s="270"/>
      <c r="D3100" s="270"/>
      <c r="E3100" s="270"/>
      <c r="F3100" s="270"/>
      <c r="G3100" s="270"/>
      <c r="H3100" s="270"/>
      <c r="I3100" s="270"/>
      <c r="J3100" s="270"/>
    </row>
    <row r="3101" customFormat="false" ht="15.75" hidden="false" customHeight="true" outlineLevel="0" collapsed="false">
      <c r="A3101" s="271" t="s">
        <v>3950</v>
      </c>
      <c r="B3101" s="271"/>
      <c r="C3101" s="271"/>
      <c r="D3101" s="271"/>
      <c r="E3101" s="271"/>
      <c r="F3101" s="271"/>
      <c r="G3101" s="271"/>
      <c r="H3101" s="271"/>
      <c r="I3101" s="271"/>
      <c r="J3101" s="271"/>
    </row>
    <row r="3102" customFormat="false" ht="15.75" hidden="false" customHeight="false" outlineLevel="0" collapsed="false">
      <c r="A3102" s="272"/>
      <c r="B3102" s="273"/>
      <c r="C3102" s="273"/>
      <c r="D3102" s="273"/>
      <c r="E3102" s="273"/>
      <c r="F3102" s="273"/>
      <c r="G3102" s="273"/>
      <c r="H3102" s="273"/>
      <c r="I3102" s="273"/>
      <c r="J3102" s="274"/>
    </row>
    <row r="3103" customFormat="false" ht="38.25" hidden="false" customHeight="true" outlineLevel="0" collapsed="false">
      <c r="A3103" s="275" t="s">
        <v>2723</v>
      </c>
      <c r="B3103" s="276" t="s">
        <v>2494</v>
      </c>
      <c r="C3103" s="277" t="s">
        <v>203</v>
      </c>
      <c r="D3103" s="277" t="s">
        <v>2495</v>
      </c>
      <c r="E3103" s="277" t="s">
        <v>3498</v>
      </c>
      <c r="F3103" s="277"/>
      <c r="G3103" s="278" t="s">
        <v>168</v>
      </c>
      <c r="H3103" s="279" t="n">
        <v>1</v>
      </c>
      <c r="I3103" s="280" t="n">
        <v>20.33</v>
      </c>
      <c r="J3103" s="281" t="n">
        <v>20.33</v>
      </c>
    </row>
    <row r="3104" customFormat="false" ht="15" hidden="false" customHeight="true" outlineLevel="0" collapsed="false">
      <c r="A3104" s="282" t="s">
        <v>2769</v>
      </c>
      <c r="B3104" s="283" t="s">
        <v>2860</v>
      </c>
      <c r="C3104" s="284" t="s">
        <v>109</v>
      </c>
      <c r="D3104" s="284" t="s">
        <v>2861</v>
      </c>
      <c r="E3104" s="284" t="s">
        <v>2768</v>
      </c>
      <c r="F3104" s="284"/>
      <c r="G3104" s="285" t="s">
        <v>2798</v>
      </c>
      <c r="H3104" s="286" t="n">
        <v>0.2</v>
      </c>
      <c r="I3104" s="287" t="n">
        <v>14.91</v>
      </c>
      <c r="J3104" s="288" t="n">
        <v>2.98</v>
      </c>
    </row>
    <row r="3105" customFormat="false" ht="51" hidden="false" customHeight="true" outlineLevel="0" collapsed="false">
      <c r="A3105" s="259" t="s">
        <v>2725</v>
      </c>
      <c r="B3105" s="260" t="s">
        <v>3948</v>
      </c>
      <c r="C3105" s="261" t="s">
        <v>109</v>
      </c>
      <c r="D3105" s="261" t="s">
        <v>3949</v>
      </c>
      <c r="E3105" s="261" t="s">
        <v>2728</v>
      </c>
      <c r="F3105" s="261"/>
      <c r="G3105" s="262" t="s">
        <v>168</v>
      </c>
      <c r="H3105" s="263" t="n">
        <v>1</v>
      </c>
      <c r="I3105" s="264" t="n">
        <v>17.35</v>
      </c>
      <c r="J3105" s="265" t="n">
        <v>17.35</v>
      </c>
    </row>
    <row r="3106" customFormat="false" ht="15" hidden="false" customHeight="false" outlineLevel="0" collapsed="false">
      <c r="A3106" s="266"/>
      <c r="B3106" s="267"/>
      <c r="C3106" s="267"/>
      <c r="D3106" s="267"/>
      <c r="E3106" s="267" t="s">
        <v>2748</v>
      </c>
      <c r="F3106" s="268" t="n">
        <v>1.74</v>
      </c>
      <c r="G3106" s="267" t="s">
        <v>2749</v>
      </c>
      <c r="H3106" s="268" t="n">
        <v>0</v>
      </c>
      <c r="I3106" s="267" t="s">
        <v>2750</v>
      </c>
      <c r="J3106" s="269" t="n">
        <v>1.74</v>
      </c>
    </row>
    <row r="3107" customFormat="false" ht="25.5" hidden="false" customHeight="true" outlineLevel="0" collapsed="false">
      <c r="A3107" s="266"/>
      <c r="B3107" s="267"/>
      <c r="C3107" s="267"/>
      <c r="D3107" s="267"/>
      <c r="E3107" s="267" t="s">
        <v>2751</v>
      </c>
      <c r="F3107" s="268" t="n">
        <v>5.46</v>
      </c>
      <c r="G3107" s="267"/>
      <c r="H3107" s="267" t="s">
        <v>2752</v>
      </c>
      <c r="I3107" s="267"/>
      <c r="J3107" s="269" t="n">
        <v>25.79</v>
      </c>
    </row>
    <row r="3108" customFormat="false" ht="15" hidden="false" customHeight="true" outlineLevel="0" collapsed="false">
      <c r="A3108" s="270" t="s">
        <v>2753</v>
      </c>
      <c r="B3108" s="270"/>
      <c r="C3108" s="270"/>
      <c r="D3108" s="270"/>
      <c r="E3108" s="270"/>
      <c r="F3108" s="270"/>
      <c r="G3108" s="270"/>
      <c r="H3108" s="270"/>
      <c r="I3108" s="270"/>
      <c r="J3108" s="270"/>
    </row>
    <row r="3109" customFormat="false" ht="15.75" hidden="false" customHeight="true" outlineLevel="0" collapsed="false">
      <c r="A3109" s="271" t="s">
        <v>3950</v>
      </c>
      <c r="B3109" s="271"/>
      <c r="C3109" s="271"/>
      <c r="D3109" s="271"/>
      <c r="E3109" s="271"/>
      <c r="F3109" s="271"/>
      <c r="G3109" s="271"/>
      <c r="H3109" s="271"/>
      <c r="I3109" s="271"/>
      <c r="J3109" s="271"/>
    </row>
    <row r="3110" customFormat="false" ht="15.75" hidden="false" customHeight="false" outlineLevel="0" collapsed="false">
      <c r="A3110" s="272"/>
      <c r="B3110" s="273"/>
      <c r="C3110" s="273"/>
      <c r="D3110" s="273"/>
      <c r="E3110" s="273"/>
      <c r="F3110" s="273"/>
      <c r="G3110" s="273"/>
      <c r="H3110" s="273"/>
      <c r="I3110" s="273"/>
      <c r="J3110" s="274"/>
    </row>
    <row r="3111" customFormat="false" ht="38.25" hidden="false" customHeight="true" outlineLevel="0" collapsed="false">
      <c r="A3111" s="275" t="s">
        <v>2723</v>
      </c>
      <c r="B3111" s="276" t="s">
        <v>2497</v>
      </c>
      <c r="C3111" s="277" t="s">
        <v>203</v>
      </c>
      <c r="D3111" s="277" t="s">
        <v>2498</v>
      </c>
      <c r="E3111" s="277" t="s">
        <v>2874</v>
      </c>
      <c r="F3111" s="277"/>
      <c r="G3111" s="278" t="s">
        <v>168</v>
      </c>
      <c r="H3111" s="279" t="n">
        <v>1</v>
      </c>
      <c r="I3111" s="280" t="n">
        <v>539.02</v>
      </c>
      <c r="J3111" s="281" t="n">
        <v>539.02</v>
      </c>
    </row>
    <row r="3112" customFormat="false" ht="25.5" hidden="false" customHeight="true" outlineLevel="0" collapsed="false">
      <c r="A3112" s="282" t="s">
        <v>2769</v>
      </c>
      <c r="B3112" s="283" t="s">
        <v>2889</v>
      </c>
      <c r="C3112" s="284" t="s">
        <v>109</v>
      </c>
      <c r="D3112" s="284" t="s">
        <v>2890</v>
      </c>
      <c r="E3112" s="284" t="s">
        <v>2768</v>
      </c>
      <c r="F3112" s="284"/>
      <c r="G3112" s="285" t="s">
        <v>2798</v>
      </c>
      <c r="H3112" s="286" t="n">
        <v>0.2</v>
      </c>
      <c r="I3112" s="287" t="n">
        <v>16.75</v>
      </c>
      <c r="J3112" s="288" t="n">
        <v>3.35</v>
      </c>
    </row>
    <row r="3113" customFormat="false" ht="15" hidden="false" customHeight="true" outlineLevel="0" collapsed="false">
      <c r="A3113" s="282" t="s">
        <v>2769</v>
      </c>
      <c r="B3113" s="283" t="s">
        <v>2884</v>
      </c>
      <c r="C3113" s="284" t="s">
        <v>109</v>
      </c>
      <c r="D3113" s="284" t="s">
        <v>2885</v>
      </c>
      <c r="E3113" s="284" t="s">
        <v>2768</v>
      </c>
      <c r="F3113" s="284"/>
      <c r="G3113" s="285" t="s">
        <v>2798</v>
      </c>
      <c r="H3113" s="286" t="n">
        <v>0.4</v>
      </c>
      <c r="I3113" s="287" t="n">
        <v>21.19</v>
      </c>
      <c r="J3113" s="288" t="n">
        <v>8.47</v>
      </c>
    </row>
    <row r="3114" customFormat="false" ht="38.25" hidden="false" customHeight="true" outlineLevel="0" collapsed="false">
      <c r="A3114" s="259" t="s">
        <v>2725</v>
      </c>
      <c r="B3114" s="260" t="s">
        <v>3953</v>
      </c>
      <c r="C3114" s="261" t="s">
        <v>3128</v>
      </c>
      <c r="D3114" s="261" t="s">
        <v>3954</v>
      </c>
      <c r="E3114" s="261" t="s">
        <v>2728</v>
      </c>
      <c r="F3114" s="261"/>
      <c r="G3114" s="262" t="s">
        <v>2732</v>
      </c>
      <c r="H3114" s="263" t="n">
        <v>1</v>
      </c>
      <c r="I3114" s="264" t="n">
        <v>527.2</v>
      </c>
      <c r="J3114" s="265" t="n">
        <v>527.2</v>
      </c>
    </row>
    <row r="3115" customFormat="false" ht="15" hidden="false" customHeight="false" outlineLevel="0" collapsed="false">
      <c r="A3115" s="266"/>
      <c r="B3115" s="267"/>
      <c r="C3115" s="267"/>
      <c r="D3115" s="267"/>
      <c r="E3115" s="267" t="s">
        <v>2748</v>
      </c>
      <c r="F3115" s="268" t="n">
        <v>8.07</v>
      </c>
      <c r="G3115" s="267" t="s">
        <v>2749</v>
      </c>
      <c r="H3115" s="268" t="n">
        <v>0</v>
      </c>
      <c r="I3115" s="267" t="s">
        <v>2750</v>
      </c>
      <c r="J3115" s="269" t="n">
        <v>8.07</v>
      </c>
    </row>
    <row r="3116" customFormat="false" ht="25.5" hidden="false" customHeight="true" outlineLevel="0" collapsed="false">
      <c r="A3116" s="266"/>
      <c r="B3116" s="267"/>
      <c r="C3116" s="267"/>
      <c r="D3116" s="267"/>
      <c r="E3116" s="267" t="s">
        <v>2751</v>
      </c>
      <c r="F3116" s="268" t="n">
        <v>144.78</v>
      </c>
      <c r="G3116" s="267"/>
      <c r="H3116" s="267" t="s">
        <v>2752</v>
      </c>
      <c r="I3116" s="267"/>
      <c r="J3116" s="269" t="n">
        <v>683.8</v>
      </c>
    </row>
    <row r="3117" customFormat="false" ht="15" hidden="false" customHeight="true" outlineLevel="0" collapsed="false">
      <c r="A3117" s="270" t="s">
        <v>2753</v>
      </c>
      <c r="B3117" s="270"/>
      <c r="C3117" s="270"/>
      <c r="D3117" s="270"/>
      <c r="E3117" s="270"/>
      <c r="F3117" s="270"/>
      <c r="G3117" s="270"/>
      <c r="H3117" s="270"/>
      <c r="I3117" s="270"/>
      <c r="J3117" s="270"/>
    </row>
    <row r="3118" customFormat="false" ht="15.75" hidden="false" customHeight="true" outlineLevel="0" collapsed="false">
      <c r="A3118" s="271" t="s">
        <v>3955</v>
      </c>
      <c r="B3118" s="271"/>
      <c r="C3118" s="271"/>
      <c r="D3118" s="271"/>
      <c r="E3118" s="271"/>
      <c r="F3118" s="271"/>
      <c r="G3118" s="271"/>
      <c r="H3118" s="271"/>
      <c r="I3118" s="271"/>
      <c r="J3118" s="271"/>
    </row>
    <row r="3119" customFormat="false" ht="15.75" hidden="false" customHeight="false" outlineLevel="0" collapsed="false">
      <c r="A3119" s="272"/>
      <c r="B3119" s="273"/>
      <c r="C3119" s="273"/>
      <c r="D3119" s="273"/>
      <c r="E3119" s="273"/>
      <c r="F3119" s="273"/>
      <c r="G3119" s="273"/>
      <c r="H3119" s="273"/>
      <c r="I3119" s="273"/>
      <c r="J3119" s="274"/>
    </row>
    <row r="3120" customFormat="false" ht="51" hidden="false" customHeight="true" outlineLevel="0" collapsed="false">
      <c r="A3120" s="275" t="s">
        <v>2723</v>
      </c>
      <c r="B3120" s="276" t="s">
        <v>2500</v>
      </c>
      <c r="C3120" s="277" t="s">
        <v>203</v>
      </c>
      <c r="D3120" s="277" t="s">
        <v>2501</v>
      </c>
      <c r="E3120" s="277" t="s">
        <v>2874</v>
      </c>
      <c r="F3120" s="277"/>
      <c r="G3120" s="278" t="s">
        <v>168</v>
      </c>
      <c r="H3120" s="279" t="n">
        <v>1</v>
      </c>
      <c r="I3120" s="280" t="n">
        <v>170.37</v>
      </c>
      <c r="J3120" s="281" t="n">
        <v>170.37</v>
      </c>
    </row>
    <row r="3121" customFormat="false" ht="25.5" hidden="false" customHeight="true" outlineLevel="0" collapsed="false">
      <c r="A3121" s="282" t="s">
        <v>2769</v>
      </c>
      <c r="B3121" s="283" t="s">
        <v>2889</v>
      </c>
      <c r="C3121" s="284" t="s">
        <v>109</v>
      </c>
      <c r="D3121" s="284" t="s">
        <v>2890</v>
      </c>
      <c r="E3121" s="284" t="s">
        <v>2768</v>
      </c>
      <c r="F3121" s="284"/>
      <c r="G3121" s="285" t="s">
        <v>2798</v>
      </c>
      <c r="H3121" s="286" t="n">
        <v>0.0748</v>
      </c>
      <c r="I3121" s="287" t="n">
        <v>16.75</v>
      </c>
      <c r="J3121" s="288" t="n">
        <v>1.25</v>
      </c>
    </row>
    <row r="3122" customFormat="false" ht="15" hidden="false" customHeight="true" outlineLevel="0" collapsed="false">
      <c r="A3122" s="282" t="s">
        <v>2769</v>
      </c>
      <c r="B3122" s="283" t="s">
        <v>2884</v>
      </c>
      <c r="C3122" s="284" t="s">
        <v>109</v>
      </c>
      <c r="D3122" s="284" t="s">
        <v>2885</v>
      </c>
      <c r="E3122" s="284" t="s">
        <v>2768</v>
      </c>
      <c r="F3122" s="284"/>
      <c r="G3122" s="285" t="s">
        <v>2798</v>
      </c>
      <c r="H3122" s="286" t="n">
        <v>0.1795</v>
      </c>
      <c r="I3122" s="287" t="n">
        <v>21.19</v>
      </c>
      <c r="J3122" s="288" t="n">
        <v>3.8</v>
      </c>
    </row>
    <row r="3123" customFormat="false" ht="38.25" hidden="false" customHeight="true" outlineLevel="0" collapsed="false">
      <c r="A3123" s="259" t="s">
        <v>2725</v>
      </c>
      <c r="B3123" s="260" t="s">
        <v>3956</v>
      </c>
      <c r="C3123" s="261" t="s">
        <v>2730</v>
      </c>
      <c r="D3123" s="261" t="s">
        <v>3957</v>
      </c>
      <c r="E3123" s="261" t="s">
        <v>2728</v>
      </c>
      <c r="F3123" s="261"/>
      <c r="G3123" s="262" t="s">
        <v>2732</v>
      </c>
      <c r="H3123" s="263" t="n">
        <v>1</v>
      </c>
      <c r="I3123" s="264" t="n">
        <v>165.32</v>
      </c>
      <c r="J3123" s="265" t="n">
        <v>165.32</v>
      </c>
    </row>
    <row r="3124" customFormat="false" ht="15" hidden="false" customHeight="false" outlineLevel="0" collapsed="false">
      <c r="A3124" s="266"/>
      <c r="B3124" s="267"/>
      <c r="C3124" s="267"/>
      <c r="D3124" s="267"/>
      <c r="E3124" s="267" t="s">
        <v>2748</v>
      </c>
      <c r="F3124" s="268" t="n">
        <v>3.46</v>
      </c>
      <c r="G3124" s="267" t="s">
        <v>2749</v>
      </c>
      <c r="H3124" s="268" t="n">
        <v>0</v>
      </c>
      <c r="I3124" s="267" t="s">
        <v>2750</v>
      </c>
      <c r="J3124" s="269" t="n">
        <v>3.46</v>
      </c>
    </row>
    <row r="3125" customFormat="false" ht="25.5" hidden="false" customHeight="true" outlineLevel="0" collapsed="false">
      <c r="A3125" s="266"/>
      <c r="B3125" s="267"/>
      <c r="C3125" s="267"/>
      <c r="D3125" s="267"/>
      <c r="E3125" s="267" t="s">
        <v>2751</v>
      </c>
      <c r="F3125" s="268" t="n">
        <v>45.76</v>
      </c>
      <c r="G3125" s="267"/>
      <c r="H3125" s="267" t="s">
        <v>2752</v>
      </c>
      <c r="I3125" s="267"/>
      <c r="J3125" s="269" t="n">
        <v>216.13</v>
      </c>
    </row>
    <row r="3126" customFormat="false" ht="15" hidden="false" customHeight="true" outlineLevel="0" collapsed="false">
      <c r="A3126" s="270" t="s">
        <v>2753</v>
      </c>
      <c r="B3126" s="270"/>
      <c r="C3126" s="270"/>
      <c r="D3126" s="270"/>
      <c r="E3126" s="270"/>
      <c r="F3126" s="270"/>
      <c r="G3126" s="270"/>
      <c r="H3126" s="270"/>
      <c r="I3126" s="270"/>
      <c r="J3126" s="270"/>
    </row>
    <row r="3127" customFormat="false" ht="15.75" hidden="false" customHeight="true" outlineLevel="0" collapsed="false">
      <c r="A3127" s="271" t="s">
        <v>3958</v>
      </c>
      <c r="B3127" s="271"/>
      <c r="C3127" s="271"/>
      <c r="D3127" s="271"/>
      <c r="E3127" s="271"/>
      <c r="F3127" s="271"/>
      <c r="G3127" s="271"/>
      <c r="H3127" s="271"/>
      <c r="I3127" s="271"/>
      <c r="J3127" s="271"/>
    </row>
    <row r="3128" customFormat="false" ht="15.75" hidden="false" customHeight="false" outlineLevel="0" collapsed="false">
      <c r="A3128" s="272"/>
      <c r="B3128" s="273"/>
      <c r="C3128" s="273"/>
      <c r="D3128" s="273"/>
      <c r="E3128" s="273"/>
      <c r="F3128" s="273"/>
      <c r="G3128" s="273"/>
      <c r="H3128" s="273"/>
      <c r="I3128" s="273"/>
      <c r="J3128" s="274"/>
    </row>
    <row r="3129" customFormat="false" ht="51" hidden="false" customHeight="true" outlineLevel="0" collapsed="false">
      <c r="A3129" s="275" t="s">
        <v>2723</v>
      </c>
      <c r="B3129" s="276" t="s">
        <v>2503</v>
      </c>
      <c r="C3129" s="277" t="s">
        <v>203</v>
      </c>
      <c r="D3129" s="277" t="s">
        <v>2504</v>
      </c>
      <c r="E3129" s="277" t="s">
        <v>2874</v>
      </c>
      <c r="F3129" s="277"/>
      <c r="G3129" s="278" t="s">
        <v>168</v>
      </c>
      <c r="H3129" s="279" t="n">
        <v>1</v>
      </c>
      <c r="I3129" s="280" t="n">
        <v>170.37</v>
      </c>
      <c r="J3129" s="281" t="n">
        <v>170.37</v>
      </c>
    </row>
    <row r="3130" customFormat="false" ht="25.5" hidden="false" customHeight="true" outlineLevel="0" collapsed="false">
      <c r="A3130" s="282" t="s">
        <v>2769</v>
      </c>
      <c r="B3130" s="283" t="s">
        <v>2889</v>
      </c>
      <c r="C3130" s="284" t="s">
        <v>109</v>
      </c>
      <c r="D3130" s="284" t="s">
        <v>2890</v>
      </c>
      <c r="E3130" s="284" t="s">
        <v>2768</v>
      </c>
      <c r="F3130" s="284"/>
      <c r="G3130" s="285" t="s">
        <v>2798</v>
      </c>
      <c r="H3130" s="286" t="n">
        <v>0.0748</v>
      </c>
      <c r="I3130" s="287" t="n">
        <v>16.75</v>
      </c>
      <c r="J3130" s="288" t="n">
        <v>1.25</v>
      </c>
    </row>
    <row r="3131" customFormat="false" ht="15" hidden="false" customHeight="true" outlineLevel="0" collapsed="false">
      <c r="A3131" s="282" t="s">
        <v>2769</v>
      </c>
      <c r="B3131" s="283" t="s">
        <v>2884</v>
      </c>
      <c r="C3131" s="284" t="s">
        <v>109</v>
      </c>
      <c r="D3131" s="284" t="s">
        <v>2885</v>
      </c>
      <c r="E3131" s="284" t="s">
        <v>2768</v>
      </c>
      <c r="F3131" s="284"/>
      <c r="G3131" s="285" t="s">
        <v>2798</v>
      </c>
      <c r="H3131" s="286" t="n">
        <v>0.1795</v>
      </c>
      <c r="I3131" s="287" t="n">
        <v>21.19</v>
      </c>
      <c r="J3131" s="288" t="n">
        <v>3.8</v>
      </c>
    </row>
    <row r="3132" customFormat="false" ht="38.25" hidden="false" customHeight="true" outlineLevel="0" collapsed="false">
      <c r="A3132" s="259" t="s">
        <v>2725</v>
      </c>
      <c r="B3132" s="260" t="s">
        <v>3956</v>
      </c>
      <c r="C3132" s="261" t="s">
        <v>2730</v>
      </c>
      <c r="D3132" s="261" t="s">
        <v>3957</v>
      </c>
      <c r="E3132" s="261" t="s">
        <v>2728</v>
      </c>
      <c r="F3132" s="261"/>
      <c r="G3132" s="262" t="s">
        <v>2732</v>
      </c>
      <c r="H3132" s="263" t="n">
        <v>1</v>
      </c>
      <c r="I3132" s="264" t="n">
        <v>165.32</v>
      </c>
      <c r="J3132" s="265" t="n">
        <v>165.32</v>
      </c>
    </row>
    <row r="3133" customFormat="false" ht="15" hidden="false" customHeight="false" outlineLevel="0" collapsed="false">
      <c r="A3133" s="266"/>
      <c r="B3133" s="267"/>
      <c r="C3133" s="267"/>
      <c r="D3133" s="267"/>
      <c r="E3133" s="267" t="s">
        <v>2748</v>
      </c>
      <c r="F3133" s="268" t="n">
        <v>3.46</v>
      </c>
      <c r="G3133" s="267" t="s">
        <v>2749</v>
      </c>
      <c r="H3133" s="268" t="n">
        <v>0</v>
      </c>
      <c r="I3133" s="267" t="s">
        <v>2750</v>
      </c>
      <c r="J3133" s="269" t="n">
        <v>3.46</v>
      </c>
    </row>
    <row r="3134" customFormat="false" ht="25.5" hidden="false" customHeight="true" outlineLevel="0" collapsed="false">
      <c r="A3134" s="266"/>
      <c r="B3134" s="267"/>
      <c r="C3134" s="267"/>
      <c r="D3134" s="267"/>
      <c r="E3134" s="267" t="s">
        <v>2751</v>
      </c>
      <c r="F3134" s="268" t="n">
        <v>45.76</v>
      </c>
      <c r="G3134" s="267"/>
      <c r="H3134" s="267" t="s">
        <v>2752</v>
      </c>
      <c r="I3134" s="267"/>
      <c r="J3134" s="269" t="n">
        <v>216.13</v>
      </c>
    </row>
    <row r="3135" customFormat="false" ht="15" hidden="false" customHeight="true" outlineLevel="0" collapsed="false">
      <c r="A3135" s="270" t="s">
        <v>2753</v>
      </c>
      <c r="B3135" s="270"/>
      <c r="C3135" s="270"/>
      <c r="D3135" s="270"/>
      <c r="E3135" s="270"/>
      <c r="F3135" s="270"/>
      <c r="G3135" s="270"/>
      <c r="H3135" s="270"/>
      <c r="I3135" s="270"/>
      <c r="J3135" s="270"/>
    </row>
    <row r="3136" customFormat="false" ht="15.75" hidden="false" customHeight="true" outlineLevel="0" collapsed="false">
      <c r="A3136" s="271" t="s">
        <v>3958</v>
      </c>
      <c r="B3136" s="271"/>
      <c r="C3136" s="271"/>
      <c r="D3136" s="271"/>
      <c r="E3136" s="271"/>
      <c r="F3136" s="271"/>
      <c r="G3136" s="271"/>
      <c r="H3136" s="271"/>
      <c r="I3136" s="271"/>
      <c r="J3136" s="271"/>
    </row>
    <row r="3137" customFormat="false" ht="15.75" hidden="false" customHeight="false" outlineLevel="0" collapsed="false">
      <c r="A3137" s="272"/>
      <c r="B3137" s="273"/>
      <c r="C3137" s="273"/>
      <c r="D3137" s="273"/>
      <c r="E3137" s="273"/>
      <c r="F3137" s="273"/>
      <c r="G3137" s="273"/>
      <c r="H3137" s="273"/>
      <c r="I3137" s="273"/>
      <c r="J3137" s="274"/>
    </row>
    <row r="3138" customFormat="false" ht="51" hidden="false" customHeight="true" outlineLevel="0" collapsed="false">
      <c r="A3138" s="275" t="s">
        <v>2723</v>
      </c>
      <c r="B3138" s="276" t="s">
        <v>2506</v>
      </c>
      <c r="C3138" s="277" t="s">
        <v>203</v>
      </c>
      <c r="D3138" s="277" t="s">
        <v>2507</v>
      </c>
      <c r="E3138" s="277" t="s">
        <v>2874</v>
      </c>
      <c r="F3138" s="277"/>
      <c r="G3138" s="278" t="s">
        <v>168</v>
      </c>
      <c r="H3138" s="279" t="n">
        <v>1</v>
      </c>
      <c r="I3138" s="280" t="n">
        <v>25.25</v>
      </c>
      <c r="J3138" s="281" t="n">
        <v>25.25</v>
      </c>
    </row>
    <row r="3139" customFormat="false" ht="25.5" hidden="false" customHeight="true" outlineLevel="0" collapsed="false">
      <c r="A3139" s="282" t="s">
        <v>2769</v>
      </c>
      <c r="B3139" s="283" t="s">
        <v>2889</v>
      </c>
      <c r="C3139" s="284" t="s">
        <v>109</v>
      </c>
      <c r="D3139" s="284" t="s">
        <v>2890</v>
      </c>
      <c r="E3139" s="284" t="s">
        <v>2768</v>
      </c>
      <c r="F3139" s="284"/>
      <c r="G3139" s="285" t="s">
        <v>2798</v>
      </c>
      <c r="H3139" s="286" t="n">
        <v>0.0748</v>
      </c>
      <c r="I3139" s="287" t="n">
        <v>16.75</v>
      </c>
      <c r="J3139" s="288" t="n">
        <v>1.25</v>
      </c>
    </row>
    <row r="3140" customFormat="false" ht="15" hidden="false" customHeight="true" outlineLevel="0" collapsed="false">
      <c r="A3140" s="282" t="s">
        <v>2769</v>
      </c>
      <c r="B3140" s="283" t="s">
        <v>2884</v>
      </c>
      <c r="C3140" s="284" t="s">
        <v>109</v>
      </c>
      <c r="D3140" s="284" t="s">
        <v>2885</v>
      </c>
      <c r="E3140" s="284" t="s">
        <v>2768</v>
      </c>
      <c r="F3140" s="284"/>
      <c r="G3140" s="285" t="s">
        <v>2798</v>
      </c>
      <c r="H3140" s="286" t="n">
        <v>0.1795</v>
      </c>
      <c r="I3140" s="287" t="n">
        <v>21.19</v>
      </c>
      <c r="J3140" s="288" t="n">
        <v>3.8</v>
      </c>
    </row>
    <row r="3141" customFormat="false" ht="38.25" hidden="false" customHeight="true" outlineLevel="0" collapsed="false">
      <c r="A3141" s="259" t="s">
        <v>2725</v>
      </c>
      <c r="B3141" s="260" t="s">
        <v>3959</v>
      </c>
      <c r="C3141" s="261" t="s">
        <v>203</v>
      </c>
      <c r="D3141" s="261" t="s">
        <v>3960</v>
      </c>
      <c r="E3141" s="261" t="s">
        <v>2728</v>
      </c>
      <c r="F3141" s="261"/>
      <c r="G3141" s="262" t="s">
        <v>168</v>
      </c>
      <c r="H3141" s="263" t="n">
        <v>1</v>
      </c>
      <c r="I3141" s="264" t="n">
        <v>20.2</v>
      </c>
      <c r="J3141" s="265" t="n">
        <v>20.2</v>
      </c>
    </row>
    <row r="3142" customFormat="false" ht="15" hidden="false" customHeight="false" outlineLevel="0" collapsed="false">
      <c r="A3142" s="266"/>
      <c r="B3142" s="267"/>
      <c r="C3142" s="267"/>
      <c r="D3142" s="267"/>
      <c r="E3142" s="267" t="s">
        <v>2748</v>
      </c>
      <c r="F3142" s="268" t="n">
        <v>3.46</v>
      </c>
      <c r="G3142" s="267" t="s">
        <v>2749</v>
      </c>
      <c r="H3142" s="268" t="n">
        <v>0</v>
      </c>
      <c r="I3142" s="267" t="s">
        <v>2750</v>
      </c>
      <c r="J3142" s="269" t="n">
        <v>3.46</v>
      </c>
    </row>
    <row r="3143" customFormat="false" ht="25.5" hidden="false" customHeight="true" outlineLevel="0" collapsed="false">
      <c r="A3143" s="266"/>
      <c r="B3143" s="267"/>
      <c r="C3143" s="267"/>
      <c r="D3143" s="267"/>
      <c r="E3143" s="267" t="s">
        <v>2751</v>
      </c>
      <c r="F3143" s="268" t="n">
        <v>6.78</v>
      </c>
      <c r="G3143" s="267"/>
      <c r="H3143" s="267" t="s">
        <v>2752</v>
      </c>
      <c r="I3143" s="267"/>
      <c r="J3143" s="269" t="n">
        <v>32.03</v>
      </c>
    </row>
    <row r="3144" customFormat="false" ht="15" hidden="false" customHeight="true" outlineLevel="0" collapsed="false">
      <c r="A3144" s="270" t="s">
        <v>2753</v>
      </c>
      <c r="B3144" s="270"/>
      <c r="C3144" s="270"/>
      <c r="D3144" s="270"/>
      <c r="E3144" s="270"/>
      <c r="F3144" s="270"/>
      <c r="G3144" s="270"/>
      <c r="H3144" s="270"/>
      <c r="I3144" s="270"/>
      <c r="J3144" s="270"/>
    </row>
    <row r="3145" customFormat="false" ht="15.75" hidden="false" customHeight="true" outlineLevel="0" collapsed="false">
      <c r="A3145" s="271" t="s">
        <v>3958</v>
      </c>
      <c r="B3145" s="271"/>
      <c r="C3145" s="271"/>
      <c r="D3145" s="271"/>
      <c r="E3145" s="271"/>
      <c r="F3145" s="271"/>
      <c r="G3145" s="271"/>
      <c r="H3145" s="271"/>
      <c r="I3145" s="271"/>
      <c r="J3145" s="271"/>
    </row>
    <row r="3146" customFormat="false" ht="15.75" hidden="false" customHeight="false" outlineLevel="0" collapsed="false">
      <c r="A3146" s="272"/>
      <c r="B3146" s="273"/>
      <c r="C3146" s="273"/>
      <c r="D3146" s="273"/>
      <c r="E3146" s="273"/>
      <c r="F3146" s="273"/>
      <c r="G3146" s="273"/>
      <c r="H3146" s="273"/>
      <c r="I3146" s="273"/>
      <c r="J3146" s="274"/>
    </row>
    <row r="3147" customFormat="false" ht="51" hidden="false" customHeight="true" outlineLevel="0" collapsed="false">
      <c r="A3147" s="275" t="s">
        <v>2723</v>
      </c>
      <c r="B3147" s="276" t="s">
        <v>2513</v>
      </c>
      <c r="C3147" s="277" t="s">
        <v>203</v>
      </c>
      <c r="D3147" s="277" t="s">
        <v>2514</v>
      </c>
      <c r="E3147" s="277" t="s">
        <v>3498</v>
      </c>
      <c r="F3147" s="277"/>
      <c r="G3147" s="278" t="s">
        <v>168</v>
      </c>
      <c r="H3147" s="279" t="n">
        <v>1</v>
      </c>
      <c r="I3147" s="280" t="n">
        <v>5992.96</v>
      </c>
      <c r="J3147" s="281" t="n">
        <v>5992.96</v>
      </c>
    </row>
    <row r="3148" customFormat="false" ht="25.5" hidden="false" customHeight="true" outlineLevel="0" collapsed="false">
      <c r="A3148" s="282" t="s">
        <v>2769</v>
      </c>
      <c r="B3148" s="283" t="s">
        <v>3961</v>
      </c>
      <c r="C3148" s="284" t="s">
        <v>109</v>
      </c>
      <c r="D3148" s="284" t="s">
        <v>3962</v>
      </c>
      <c r="E3148" s="284" t="s">
        <v>2768</v>
      </c>
      <c r="F3148" s="284"/>
      <c r="G3148" s="285" t="s">
        <v>2798</v>
      </c>
      <c r="H3148" s="286" t="n">
        <v>8</v>
      </c>
      <c r="I3148" s="287" t="n">
        <v>25.99</v>
      </c>
      <c r="J3148" s="288" t="n">
        <v>207.92</v>
      </c>
    </row>
    <row r="3149" customFormat="false" ht="25.5" hidden="false" customHeight="true" outlineLevel="0" collapsed="false">
      <c r="A3149" s="282" t="s">
        <v>2769</v>
      </c>
      <c r="B3149" s="283" t="s">
        <v>3963</v>
      </c>
      <c r="C3149" s="284" t="s">
        <v>109</v>
      </c>
      <c r="D3149" s="284" t="s">
        <v>3964</v>
      </c>
      <c r="E3149" s="284" t="s">
        <v>2768</v>
      </c>
      <c r="F3149" s="284"/>
      <c r="G3149" s="285" t="s">
        <v>2798</v>
      </c>
      <c r="H3149" s="286" t="n">
        <v>8</v>
      </c>
      <c r="I3149" s="287" t="n">
        <v>19.3</v>
      </c>
      <c r="J3149" s="288" t="n">
        <v>154.4</v>
      </c>
    </row>
    <row r="3150" customFormat="false" ht="51" hidden="false" customHeight="true" outlineLevel="0" collapsed="false">
      <c r="A3150" s="259" t="s">
        <v>2725</v>
      </c>
      <c r="B3150" s="260" t="s">
        <v>3965</v>
      </c>
      <c r="C3150" s="261" t="s">
        <v>109</v>
      </c>
      <c r="D3150" s="261" t="s">
        <v>3966</v>
      </c>
      <c r="E3150" s="261" t="s">
        <v>3054</v>
      </c>
      <c r="F3150" s="261"/>
      <c r="G3150" s="262" t="s">
        <v>168</v>
      </c>
      <c r="H3150" s="263" t="n">
        <v>1</v>
      </c>
      <c r="I3150" s="264" t="n">
        <v>5630.64</v>
      </c>
      <c r="J3150" s="265" t="n">
        <v>5630.64</v>
      </c>
    </row>
    <row r="3151" customFormat="false" ht="15" hidden="false" customHeight="false" outlineLevel="0" collapsed="false">
      <c r="A3151" s="266"/>
      <c r="B3151" s="267"/>
      <c r="C3151" s="267"/>
      <c r="D3151" s="267"/>
      <c r="E3151" s="267" t="s">
        <v>2748</v>
      </c>
      <c r="F3151" s="268" t="n">
        <v>268.8</v>
      </c>
      <c r="G3151" s="267" t="s">
        <v>2749</v>
      </c>
      <c r="H3151" s="268" t="n">
        <v>0</v>
      </c>
      <c r="I3151" s="267" t="s">
        <v>2750</v>
      </c>
      <c r="J3151" s="269" t="n">
        <v>268.8</v>
      </c>
    </row>
    <row r="3152" customFormat="false" ht="26.25" hidden="false" customHeight="true" outlineLevel="0" collapsed="false">
      <c r="A3152" s="266"/>
      <c r="B3152" s="267"/>
      <c r="C3152" s="267"/>
      <c r="D3152" s="267"/>
      <c r="E3152" s="267" t="s">
        <v>2751</v>
      </c>
      <c r="F3152" s="268" t="n">
        <v>1142.85</v>
      </c>
      <c r="G3152" s="267"/>
      <c r="H3152" s="267" t="s">
        <v>2752</v>
      </c>
      <c r="I3152" s="267"/>
      <c r="J3152" s="269" t="n">
        <v>7135.81</v>
      </c>
    </row>
    <row r="3153" customFormat="false" ht="15.75" hidden="false" customHeight="false" outlineLevel="0" collapsed="false">
      <c r="A3153" s="272"/>
      <c r="B3153" s="273"/>
      <c r="C3153" s="273"/>
      <c r="D3153" s="273"/>
      <c r="E3153" s="273"/>
      <c r="F3153" s="273"/>
      <c r="G3153" s="273"/>
      <c r="H3153" s="273"/>
      <c r="I3153" s="273"/>
      <c r="J3153" s="274"/>
    </row>
    <row r="3154" customFormat="false" ht="51" hidden="false" customHeight="true" outlineLevel="0" collapsed="false">
      <c r="A3154" s="275" t="s">
        <v>2723</v>
      </c>
      <c r="B3154" s="276" t="s">
        <v>2516</v>
      </c>
      <c r="C3154" s="277" t="s">
        <v>203</v>
      </c>
      <c r="D3154" s="277" t="s">
        <v>2517</v>
      </c>
      <c r="E3154" s="277" t="s">
        <v>3498</v>
      </c>
      <c r="F3154" s="277"/>
      <c r="G3154" s="278" t="s">
        <v>168</v>
      </c>
      <c r="H3154" s="279" t="n">
        <v>1</v>
      </c>
      <c r="I3154" s="280" t="n">
        <v>8683.32</v>
      </c>
      <c r="J3154" s="281" t="n">
        <v>8683.32</v>
      </c>
    </row>
    <row r="3155" customFormat="false" ht="25.5" hidden="false" customHeight="true" outlineLevel="0" collapsed="false">
      <c r="A3155" s="282" t="s">
        <v>2769</v>
      </c>
      <c r="B3155" s="283" t="s">
        <v>3961</v>
      </c>
      <c r="C3155" s="284" t="s">
        <v>109</v>
      </c>
      <c r="D3155" s="284" t="s">
        <v>3962</v>
      </c>
      <c r="E3155" s="284" t="s">
        <v>2768</v>
      </c>
      <c r="F3155" s="284"/>
      <c r="G3155" s="285" t="s">
        <v>2798</v>
      </c>
      <c r="H3155" s="286" t="n">
        <v>8</v>
      </c>
      <c r="I3155" s="287" t="n">
        <v>25.99</v>
      </c>
      <c r="J3155" s="288" t="n">
        <v>207.92</v>
      </c>
    </row>
    <row r="3156" customFormat="false" ht="25.5" hidden="false" customHeight="true" outlineLevel="0" collapsed="false">
      <c r="A3156" s="282" t="s">
        <v>2769</v>
      </c>
      <c r="B3156" s="283" t="s">
        <v>3963</v>
      </c>
      <c r="C3156" s="284" t="s">
        <v>109</v>
      </c>
      <c r="D3156" s="284" t="s">
        <v>3964</v>
      </c>
      <c r="E3156" s="284" t="s">
        <v>2768</v>
      </c>
      <c r="F3156" s="284"/>
      <c r="G3156" s="285" t="s">
        <v>2798</v>
      </c>
      <c r="H3156" s="286" t="n">
        <v>8</v>
      </c>
      <c r="I3156" s="287" t="n">
        <v>19.3</v>
      </c>
      <c r="J3156" s="288" t="n">
        <v>154.4</v>
      </c>
    </row>
    <row r="3157" customFormat="false" ht="51" hidden="false" customHeight="true" outlineLevel="0" collapsed="false">
      <c r="A3157" s="259" t="s">
        <v>2725</v>
      </c>
      <c r="B3157" s="260" t="s">
        <v>3967</v>
      </c>
      <c r="C3157" s="261" t="s">
        <v>109</v>
      </c>
      <c r="D3157" s="261" t="s">
        <v>3968</v>
      </c>
      <c r="E3157" s="261" t="s">
        <v>3054</v>
      </c>
      <c r="F3157" s="261"/>
      <c r="G3157" s="262" t="s">
        <v>168</v>
      </c>
      <c r="H3157" s="263" t="n">
        <v>1</v>
      </c>
      <c r="I3157" s="264" t="n">
        <v>8321</v>
      </c>
      <c r="J3157" s="265" t="n">
        <v>8321</v>
      </c>
    </row>
    <row r="3158" customFormat="false" ht="15" hidden="false" customHeight="false" outlineLevel="0" collapsed="false">
      <c r="A3158" s="266"/>
      <c r="B3158" s="267"/>
      <c r="C3158" s="267"/>
      <c r="D3158" s="267"/>
      <c r="E3158" s="267" t="s">
        <v>2748</v>
      </c>
      <c r="F3158" s="268" t="n">
        <v>268.8</v>
      </c>
      <c r="G3158" s="267" t="s">
        <v>2749</v>
      </c>
      <c r="H3158" s="268" t="n">
        <v>0</v>
      </c>
      <c r="I3158" s="267" t="s">
        <v>2750</v>
      </c>
      <c r="J3158" s="269" t="n">
        <v>268.8</v>
      </c>
    </row>
    <row r="3159" customFormat="false" ht="26.25" hidden="false" customHeight="true" outlineLevel="0" collapsed="false">
      <c r="A3159" s="266"/>
      <c r="B3159" s="267"/>
      <c r="C3159" s="267"/>
      <c r="D3159" s="267"/>
      <c r="E3159" s="267" t="s">
        <v>2751</v>
      </c>
      <c r="F3159" s="268" t="n">
        <v>1655.9</v>
      </c>
      <c r="G3159" s="267"/>
      <c r="H3159" s="267" t="s">
        <v>2752</v>
      </c>
      <c r="I3159" s="267"/>
      <c r="J3159" s="269" t="n">
        <v>10339.22</v>
      </c>
    </row>
    <row r="3160" customFormat="false" ht="15.75" hidden="false" customHeight="false" outlineLevel="0" collapsed="false">
      <c r="A3160" s="272"/>
      <c r="B3160" s="273"/>
      <c r="C3160" s="273"/>
      <c r="D3160" s="273"/>
      <c r="E3160" s="273"/>
      <c r="F3160" s="273"/>
      <c r="G3160" s="273"/>
      <c r="H3160" s="273"/>
      <c r="I3160" s="273"/>
      <c r="J3160" s="274"/>
    </row>
    <row r="3161" customFormat="false" ht="51" hidden="false" customHeight="true" outlineLevel="0" collapsed="false">
      <c r="A3161" s="275" t="s">
        <v>2723</v>
      </c>
      <c r="B3161" s="276" t="s">
        <v>2519</v>
      </c>
      <c r="C3161" s="277" t="s">
        <v>203</v>
      </c>
      <c r="D3161" s="277" t="s">
        <v>2520</v>
      </c>
      <c r="E3161" s="277" t="s">
        <v>3498</v>
      </c>
      <c r="F3161" s="277"/>
      <c r="G3161" s="278" t="s">
        <v>168</v>
      </c>
      <c r="H3161" s="279" t="n">
        <v>1</v>
      </c>
      <c r="I3161" s="280" t="n">
        <v>1673.61</v>
      </c>
      <c r="J3161" s="281" t="n">
        <v>1673.61</v>
      </c>
    </row>
    <row r="3162" customFormat="false" ht="25.5" hidden="false" customHeight="true" outlineLevel="0" collapsed="false">
      <c r="A3162" s="282" t="s">
        <v>2769</v>
      </c>
      <c r="B3162" s="283" t="s">
        <v>3961</v>
      </c>
      <c r="C3162" s="284" t="s">
        <v>109</v>
      </c>
      <c r="D3162" s="284" t="s">
        <v>3962</v>
      </c>
      <c r="E3162" s="284" t="s">
        <v>2768</v>
      </c>
      <c r="F3162" s="284"/>
      <c r="G3162" s="285" t="s">
        <v>2798</v>
      </c>
      <c r="H3162" s="286" t="n">
        <v>6</v>
      </c>
      <c r="I3162" s="287" t="n">
        <v>25.99</v>
      </c>
      <c r="J3162" s="288" t="n">
        <v>155.94</v>
      </c>
    </row>
    <row r="3163" customFormat="false" ht="25.5" hidden="false" customHeight="true" outlineLevel="0" collapsed="false">
      <c r="A3163" s="282" t="s">
        <v>2769</v>
      </c>
      <c r="B3163" s="283" t="s">
        <v>3963</v>
      </c>
      <c r="C3163" s="284" t="s">
        <v>109</v>
      </c>
      <c r="D3163" s="284" t="s">
        <v>3964</v>
      </c>
      <c r="E3163" s="284" t="s">
        <v>2768</v>
      </c>
      <c r="F3163" s="284"/>
      <c r="G3163" s="285" t="s">
        <v>2798</v>
      </c>
      <c r="H3163" s="286" t="n">
        <v>6</v>
      </c>
      <c r="I3163" s="287" t="n">
        <v>19.3</v>
      </c>
      <c r="J3163" s="288" t="n">
        <v>115.8</v>
      </c>
    </row>
    <row r="3164" customFormat="false" ht="51" hidden="false" customHeight="true" outlineLevel="0" collapsed="false">
      <c r="A3164" s="259" t="s">
        <v>2725</v>
      </c>
      <c r="B3164" s="260" t="s">
        <v>3969</v>
      </c>
      <c r="C3164" s="261" t="s">
        <v>109</v>
      </c>
      <c r="D3164" s="261" t="s">
        <v>3970</v>
      </c>
      <c r="E3164" s="261" t="s">
        <v>3054</v>
      </c>
      <c r="F3164" s="261"/>
      <c r="G3164" s="262" t="s">
        <v>168</v>
      </c>
      <c r="H3164" s="263" t="n">
        <v>1</v>
      </c>
      <c r="I3164" s="264" t="n">
        <v>1401.87</v>
      </c>
      <c r="J3164" s="265" t="n">
        <v>1401.87</v>
      </c>
    </row>
    <row r="3165" customFormat="false" ht="15" hidden="false" customHeight="false" outlineLevel="0" collapsed="false">
      <c r="A3165" s="266"/>
      <c r="B3165" s="267"/>
      <c r="C3165" s="267"/>
      <c r="D3165" s="267"/>
      <c r="E3165" s="267" t="s">
        <v>2748</v>
      </c>
      <c r="F3165" s="268" t="n">
        <v>201.6</v>
      </c>
      <c r="G3165" s="267" t="s">
        <v>2749</v>
      </c>
      <c r="H3165" s="268" t="n">
        <v>0</v>
      </c>
      <c r="I3165" s="267" t="s">
        <v>2750</v>
      </c>
      <c r="J3165" s="269" t="n">
        <v>201.6</v>
      </c>
    </row>
    <row r="3166" customFormat="false" ht="26.25" hidden="false" customHeight="true" outlineLevel="0" collapsed="false">
      <c r="A3166" s="266"/>
      <c r="B3166" s="267"/>
      <c r="C3166" s="267"/>
      <c r="D3166" s="267"/>
      <c r="E3166" s="267" t="s">
        <v>2751</v>
      </c>
      <c r="F3166" s="268" t="n">
        <v>319.15</v>
      </c>
      <c r="G3166" s="267"/>
      <c r="H3166" s="267" t="s">
        <v>2752</v>
      </c>
      <c r="I3166" s="267"/>
      <c r="J3166" s="269" t="n">
        <v>1992.76</v>
      </c>
    </row>
    <row r="3167" customFormat="false" ht="15.75" hidden="false" customHeight="false" outlineLevel="0" collapsed="false">
      <c r="A3167" s="272"/>
      <c r="B3167" s="273"/>
      <c r="C3167" s="273"/>
      <c r="D3167" s="273"/>
      <c r="E3167" s="273"/>
      <c r="F3167" s="273"/>
      <c r="G3167" s="273"/>
      <c r="H3167" s="273"/>
      <c r="I3167" s="273"/>
      <c r="J3167" s="274"/>
    </row>
    <row r="3168" customFormat="false" ht="51" hidden="false" customHeight="true" outlineLevel="0" collapsed="false">
      <c r="A3168" s="275" t="s">
        <v>2723</v>
      </c>
      <c r="B3168" s="276" t="s">
        <v>2522</v>
      </c>
      <c r="C3168" s="277" t="s">
        <v>203</v>
      </c>
      <c r="D3168" s="277" t="s">
        <v>2523</v>
      </c>
      <c r="E3168" s="277" t="s">
        <v>3498</v>
      </c>
      <c r="F3168" s="277"/>
      <c r="G3168" s="278" t="s">
        <v>168</v>
      </c>
      <c r="H3168" s="279" t="n">
        <v>1</v>
      </c>
      <c r="I3168" s="280" t="n">
        <v>1879.38</v>
      </c>
      <c r="J3168" s="281" t="n">
        <v>1879.38</v>
      </c>
    </row>
    <row r="3169" customFormat="false" ht="25.5" hidden="false" customHeight="true" outlineLevel="0" collapsed="false">
      <c r="A3169" s="282" t="s">
        <v>2769</v>
      </c>
      <c r="B3169" s="283" t="s">
        <v>3961</v>
      </c>
      <c r="C3169" s="284" t="s">
        <v>109</v>
      </c>
      <c r="D3169" s="284" t="s">
        <v>3962</v>
      </c>
      <c r="E3169" s="284" t="s">
        <v>2768</v>
      </c>
      <c r="F3169" s="284"/>
      <c r="G3169" s="285" t="s">
        <v>2798</v>
      </c>
      <c r="H3169" s="286" t="n">
        <v>6</v>
      </c>
      <c r="I3169" s="287" t="n">
        <v>25.99</v>
      </c>
      <c r="J3169" s="288" t="n">
        <v>155.94</v>
      </c>
    </row>
    <row r="3170" customFormat="false" ht="25.5" hidden="false" customHeight="true" outlineLevel="0" collapsed="false">
      <c r="A3170" s="282" t="s">
        <v>2769</v>
      </c>
      <c r="B3170" s="283" t="s">
        <v>3963</v>
      </c>
      <c r="C3170" s="284" t="s">
        <v>109</v>
      </c>
      <c r="D3170" s="284" t="s">
        <v>3964</v>
      </c>
      <c r="E3170" s="284" t="s">
        <v>2768</v>
      </c>
      <c r="F3170" s="284"/>
      <c r="G3170" s="285" t="s">
        <v>2798</v>
      </c>
      <c r="H3170" s="286" t="n">
        <v>6</v>
      </c>
      <c r="I3170" s="287" t="n">
        <v>19.3</v>
      </c>
      <c r="J3170" s="288" t="n">
        <v>115.8</v>
      </c>
    </row>
    <row r="3171" customFormat="false" ht="51" hidden="false" customHeight="true" outlineLevel="0" collapsed="false">
      <c r="A3171" s="259" t="s">
        <v>2725</v>
      </c>
      <c r="B3171" s="260" t="s">
        <v>3971</v>
      </c>
      <c r="C3171" s="261" t="s">
        <v>109</v>
      </c>
      <c r="D3171" s="261" t="s">
        <v>3972</v>
      </c>
      <c r="E3171" s="261" t="s">
        <v>3054</v>
      </c>
      <c r="F3171" s="261"/>
      <c r="G3171" s="262" t="s">
        <v>168</v>
      </c>
      <c r="H3171" s="263" t="n">
        <v>1</v>
      </c>
      <c r="I3171" s="264" t="n">
        <v>1607.64</v>
      </c>
      <c r="J3171" s="265" t="n">
        <v>1607.64</v>
      </c>
    </row>
    <row r="3172" customFormat="false" ht="15" hidden="false" customHeight="false" outlineLevel="0" collapsed="false">
      <c r="A3172" s="266"/>
      <c r="B3172" s="267"/>
      <c r="C3172" s="267"/>
      <c r="D3172" s="267"/>
      <c r="E3172" s="267" t="s">
        <v>2748</v>
      </c>
      <c r="F3172" s="268" t="n">
        <v>201.6</v>
      </c>
      <c r="G3172" s="267" t="s">
        <v>2749</v>
      </c>
      <c r="H3172" s="268" t="n">
        <v>0</v>
      </c>
      <c r="I3172" s="267" t="s">
        <v>2750</v>
      </c>
      <c r="J3172" s="269" t="n">
        <v>201.6</v>
      </c>
    </row>
    <row r="3173" customFormat="false" ht="26.25" hidden="false" customHeight="true" outlineLevel="0" collapsed="false">
      <c r="A3173" s="266"/>
      <c r="B3173" s="267"/>
      <c r="C3173" s="267"/>
      <c r="D3173" s="267"/>
      <c r="E3173" s="267" t="s">
        <v>2751</v>
      </c>
      <c r="F3173" s="268" t="n">
        <v>358.39</v>
      </c>
      <c r="G3173" s="267"/>
      <c r="H3173" s="267" t="s">
        <v>2752</v>
      </c>
      <c r="I3173" s="267"/>
      <c r="J3173" s="269" t="n">
        <v>2237.77</v>
      </c>
    </row>
    <row r="3174" customFormat="false" ht="15.75" hidden="false" customHeight="false" outlineLevel="0" collapsed="false">
      <c r="A3174" s="272"/>
      <c r="B3174" s="273"/>
      <c r="C3174" s="273"/>
      <c r="D3174" s="273"/>
      <c r="E3174" s="273"/>
      <c r="F3174" s="273"/>
      <c r="G3174" s="273"/>
      <c r="H3174" s="273"/>
      <c r="I3174" s="273"/>
      <c r="J3174" s="274"/>
    </row>
    <row r="3175" customFormat="false" ht="51" hidden="false" customHeight="true" outlineLevel="0" collapsed="false">
      <c r="A3175" s="275" t="s">
        <v>2723</v>
      </c>
      <c r="B3175" s="276" t="s">
        <v>2525</v>
      </c>
      <c r="C3175" s="277" t="s">
        <v>203</v>
      </c>
      <c r="D3175" s="277" t="s">
        <v>2526</v>
      </c>
      <c r="E3175" s="277" t="s">
        <v>3498</v>
      </c>
      <c r="F3175" s="277"/>
      <c r="G3175" s="278" t="s">
        <v>168</v>
      </c>
      <c r="H3175" s="279" t="n">
        <v>1</v>
      </c>
      <c r="I3175" s="280" t="n">
        <v>2656.37</v>
      </c>
      <c r="J3175" s="281" t="n">
        <v>2656.37</v>
      </c>
    </row>
    <row r="3176" customFormat="false" ht="25.5" hidden="false" customHeight="true" outlineLevel="0" collapsed="false">
      <c r="A3176" s="282" t="s">
        <v>2769</v>
      </c>
      <c r="B3176" s="283" t="s">
        <v>3961</v>
      </c>
      <c r="C3176" s="284" t="s">
        <v>109</v>
      </c>
      <c r="D3176" s="284" t="s">
        <v>3962</v>
      </c>
      <c r="E3176" s="284" t="s">
        <v>2768</v>
      </c>
      <c r="F3176" s="284"/>
      <c r="G3176" s="285" t="s">
        <v>2798</v>
      </c>
      <c r="H3176" s="286" t="n">
        <v>6</v>
      </c>
      <c r="I3176" s="287" t="n">
        <v>25.99</v>
      </c>
      <c r="J3176" s="288" t="n">
        <v>155.94</v>
      </c>
    </row>
    <row r="3177" customFormat="false" ht="25.5" hidden="false" customHeight="true" outlineLevel="0" collapsed="false">
      <c r="A3177" s="282" t="s">
        <v>2769</v>
      </c>
      <c r="B3177" s="283" t="s">
        <v>3963</v>
      </c>
      <c r="C3177" s="284" t="s">
        <v>109</v>
      </c>
      <c r="D3177" s="284" t="s">
        <v>3964</v>
      </c>
      <c r="E3177" s="284" t="s">
        <v>2768</v>
      </c>
      <c r="F3177" s="284"/>
      <c r="G3177" s="285" t="s">
        <v>2798</v>
      </c>
      <c r="H3177" s="286" t="n">
        <v>6</v>
      </c>
      <c r="I3177" s="287" t="n">
        <v>19.3</v>
      </c>
      <c r="J3177" s="288" t="n">
        <v>115.8</v>
      </c>
    </row>
    <row r="3178" customFormat="false" ht="51" hidden="false" customHeight="true" outlineLevel="0" collapsed="false">
      <c r="A3178" s="259" t="s">
        <v>2725</v>
      </c>
      <c r="B3178" s="260" t="s">
        <v>3973</v>
      </c>
      <c r="C3178" s="261" t="s">
        <v>109</v>
      </c>
      <c r="D3178" s="261" t="s">
        <v>3974</v>
      </c>
      <c r="E3178" s="261" t="s">
        <v>3054</v>
      </c>
      <c r="F3178" s="261"/>
      <c r="G3178" s="262" t="s">
        <v>168</v>
      </c>
      <c r="H3178" s="263" t="n">
        <v>1</v>
      </c>
      <c r="I3178" s="264" t="n">
        <v>2384.63</v>
      </c>
      <c r="J3178" s="265" t="n">
        <v>2384.63</v>
      </c>
    </row>
    <row r="3179" customFormat="false" ht="15" hidden="false" customHeight="false" outlineLevel="0" collapsed="false">
      <c r="A3179" s="266"/>
      <c r="B3179" s="267"/>
      <c r="C3179" s="267"/>
      <c r="D3179" s="267"/>
      <c r="E3179" s="267" t="s">
        <v>2748</v>
      </c>
      <c r="F3179" s="268" t="n">
        <v>201.6</v>
      </c>
      <c r="G3179" s="267" t="s">
        <v>2749</v>
      </c>
      <c r="H3179" s="268" t="n">
        <v>0</v>
      </c>
      <c r="I3179" s="267" t="s">
        <v>2750</v>
      </c>
      <c r="J3179" s="269" t="n">
        <v>201.6</v>
      </c>
    </row>
    <row r="3180" customFormat="false" ht="26.25" hidden="false" customHeight="true" outlineLevel="0" collapsed="false">
      <c r="A3180" s="266"/>
      <c r="B3180" s="267"/>
      <c r="C3180" s="267"/>
      <c r="D3180" s="267"/>
      <c r="E3180" s="267" t="s">
        <v>2751</v>
      </c>
      <c r="F3180" s="268" t="n">
        <v>506.56</v>
      </c>
      <c r="G3180" s="267"/>
      <c r="H3180" s="267" t="s">
        <v>2752</v>
      </c>
      <c r="I3180" s="267"/>
      <c r="J3180" s="269" t="n">
        <v>3162.93</v>
      </c>
    </row>
    <row r="3181" customFormat="false" ht="15.75" hidden="false" customHeight="false" outlineLevel="0" collapsed="false">
      <c r="A3181" s="272"/>
      <c r="B3181" s="273"/>
      <c r="C3181" s="273"/>
      <c r="D3181" s="273"/>
      <c r="E3181" s="273"/>
      <c r="F3181" s="273"/>
      <c r="G3181" s="273"/>
      <c r="H3181" s="273"/>
      <c r="I3181" s="273"/>
      <c r="J3181" s="274"/>
    </row>
    <row r="3182" customFormat="false" ht="89.25" hidden="false" customHeight="true" outlineLevel="0" collapsed="false">
      <c r="A3182" s="275" t="s">
        <v>2723</v>
      </c>
      <c r="B3182" s="276" t="s">
        <v>2530</v>
      </c>
      <c r="C3182" s="277" t="s">
        <v>203</v>
      </c>
      <c r="D3182" s="277" t="s">
        <v>2531</v>
      </c>
      <c r="E3182" s="277" t="s">
        <v>3498</v>
      </c>
      <c r="F3182" s="277"/>
      <c r="G3182" s="278" t="s">
        <v>168</v>
      </c>
      <c r="H3182" s="279" t="n">
        <v>1</v>
      </c>
      <c r="I3182" s="280" t="n">
        <v>1959.77</v>
      </c>
      <c r="J3182" s="281" t="n">
        <v>1959.77</v>
      </c>
    </row>
    <row r="3183" customFormat="false" ht="25.5" hidden="false" customHeight="true" outlineLevel="0" collapsed="false">
      <c r="A3183" s="282" t="s">
        <v>2769</v>
      </c>
      <c r="B3183" s="283" t="s">
        <v>3961</v>
      </c>
      <c r="C3183" s="284" t="s">
        <v>109</v>
      </c>
      <c r="D3183" s="284" t="s">
        <v>3962</v>
      </c>
      <c r="E3183" s="284" t="s">
        <v>2768</v>
      </c>
      <c r="F3183" s="284"/>
      <c r="G3183" s="285" t="s">
        <v>2798</v>
      </c>
      <c r="H3183" s="286" t="n">
        <v>3.5</v>
      </c>
      <c r="I3183" s="287" t="n">
        <v>25.99</v>
      </c>
      <c r="J3183" s="288" t="n">
        <v>90.96</v>
      </c>
    </row>
    <row r="3184" customFormat="false" ht="25.5" hidden="false" customHeight="true" outlineLevel="0" collapsed="false">
      <c r="A3184" s="282" t="s">
        <v>2769</v>
      </c>
      <c r="B3184" s="283" t="s">
        <v>2906</v>
      </c>
      <c r="C3184" s="284" t="s">
        <v>109</v>
      </c>
      <c r="D3184" s="284" t="s">
        <v>2907</v>
      </c>
      <c r="E3184" s="284" t="s">
        <v>2768</v>
      </c>
      <c r="F3184" s="284"/>
      <c r="G3184" s="285" t="s">
        <v>2798</v>
      </c>
      <c r="H3184" s="286" t="n">
        <v>3.5</v>
      </c>
      <c r="I3184" s="287" t="n">
        <v>17.42</v>
      </c>
      <c r="J3184" s="288" t="n">
        <v>60.97</v>
      </c>
    </row>
    <row r="3185" customFormat="false" ht="76.5" hidden="false" customHeight="true" outlineLevel="0" collapsed="false">
      <c r="A3185" s="259" t="s">
        <v>2725</v>
      </c>
      <c r="B3185" s="260" t="s">
        <v>3975</v>
      </c>
      <c r="C3185" s="261" t="s">
        <v>203</v>
      </c>
      <c r="D3185" s="261" t="s">
        <v>3976</v>
      </c>
      <c r="E3185" s="261" t="s">
        <v>3054</v>
      </c>
      <c r="F3185" s="261"/>
      <c r="G3185" s="262" t="s">
        <v>168</v>
      </c>
      <c r="H3185" s="263" t="n">
        <v>1</v>
      </c>
      <c r="I3185" s="264" t="n">
        <v>1807.84</v>
      </c>
      <c r="J3185" s="265" t="n">
        <v>1807.84</v>
      </c>
    </row>
    <row r="3186" customFormat="false" ht="15" hidden="false" customHeight="false" outlineLevel="0" collapsed="false">
      <c r="A3186" s="266"/>
      <c r="B3186" s="267"/>
      <c r="C3186" s="267"/>
      <c r="D3186" s="267"/>
      <c r="E3186" s="267" t="s">
        <v>2748</v>
      </c>
      <c r="F3186" s="268" t="n">
        <v>108.46</v>
      </c>
      <c r="G3186" s="267" t="s">
        <v>2749</v>
      </c>
      <c r="H3186" s="268" t="n">
        <v>0</v>
      </c>
      <c r="I3186" s="267" t="s">
        <v>2750</v>
      </c>
      <c r="J3186" s="269" t="n">
        <v>108.46</v>
      </c>
    </row>
    <row r="3187" customFormat="false" ht="26.25" hidden="false" customHeight="true" outlineLevel="0" collapsed="false">
      <c r="A3187" s="266"/>
      <c r="B3187" s="267"/>
      <c r="C3187" s="267"/>
      <c r="D3187" s="267"/>
      <c r="E3187" s="267" t="s">
        <v>2751</v>
      </c>
      <c r="F3187" s="268" t="n">
        <v>373.72</v>
      </c>
      <c r="G3187" s="267"/>
      <c r="H3187" s="267" t="s">
        <v>2752</v>
      </c>
      <c r="I3187" s="267"/>
      <c r="J3187" s="269" t="n">
        <v>2333.49</v>
      </c>
    </row>
    <row r="3188" customFormat="false" ht="15.75" hidden="false" customHeight="false" outlineLevel="0" collapsed="false">
      <c r="A3188" s="272"/>
      <c r="B3188" s="273"/>
      <c r="C3188" s="273"/>
      <c r="D3188" s="273"/>
      <c r="E3188" s="273"/>
      <c r="F3188" s="273"/>
      <c r="G3188" s="273"/>
      <c r="H3188" s="273"/>
      <c r="I3188" s="273"/>
      <c r="J3188" s="274"/>
    </row>
    <row r="3189" customFormat="false" ht="89.25" hidden="false" customHeight="true" outlineLevel="0" collapsed="false">
      <c r="A3189" s="275" t="s">
        <v>2723</v>
      </c>
      <c r="B3189" s="276" t="s">
        <v>2533</v>
      </c>
      <c r="C3189" s="277" t="s">
        <v>203</v>
      </c>
      <c r="D3189" s="277" t="s">
        <v>2534</v>
      </c>
      <c r="E3189" s="277" t="s">
        <v>3498</v>
      </c>
      <c r="F3189" s="277"/>
      <c r="G3189" s="278" t="s">
        <v>168</v>
      </c>
      <c r="H3189" s="279" t="n">
        <v>1</v>
      </c>
      <c r="I3189" s="280" t="n">
        <v>1957.78</v>
      </c>
      <c r="J3189" s="281" t="n">
        <v>1957.78</v>
      </c>
    </row>
    <row r="3190" customFormat="false" ht="25.5" hidden="false" customHeight="true" outlineLevel="0" collapsed="false">
      <c r="A3190" s="282" t="s">
        <v>2769</v>
      </c>
      <c r="B3190" s="283" t="s">
        <v>3961</v>
      </c>
      <c r="C3190" s="284" t="s">
        <v>109</v>
      </c>
      <c r="D3190" s="284" t="s">
        <v>3962</v>
      </c>
      <c r="E3190" s="284" t="s">
        <v>2768</v>
      </c>
      <c r="F3190" s="284"/>
      <c r="G3190" s="285" t="s">
        <v>2798</v>
      </c>
      <c r="H3190" s="286" t="n">
        <v>3.5</v>
      </c>
      <c r="I3190" s="287" t="n">
        <v>25.99</v>
      </c>
      <c r="J3190" s="288" t="n">
        <v>90.96</v>
      </c>
    </row>
    <row r="3191" customFormat="false" ht="25.5" hidden="false" customHeight="true" outlineLevel="0" collapsed="false">
      <c r="A3191" s="282" t="s">
        <v>2769</v>
      </c>
      <c r="B3191" s="283" t="s">
        <v>2906</v>
      </c>
      <c r="C3191" s="284" t="s">
        <v>109</v>
      </c>
      <c r="D3191" s="284" t="s">
        <v>2907</v>
      </c>
      <c r="E3191" s="284" t="s">
        <v>2768</v>
      </c>
      <c r="F3191" s="284"/>
      <c r="G3191" s="285" t="s">
        <v>2798</v>
      </c>
      <c r="H3191" s="286" t="n">
        <v>3.5</v>
      </c>
      <c r="I3191" s="287" t="n">
        <v>17.42</v>
      </c>
      <c r="J3191" s="288" t="n">
        <v>60.97</v>
      </c>
    </row>
    <row r="3192" customFormat="false" ht="76.5" hidden="false" customHeight="true" outlineLevel="0" collapsed="false">
      <c r="A3192" s="259" t="s">
        <v>2725</v>
      </c>
      <c r="B3192" s="260" t="s">
        <v>3977</v>
      </c>
      <c r="C3192" s="261" t="s">
        <v>203</v>
      </c>
      <c r="D3192" s="261" t="s">
        <v>3978</v>
      </c>
      <c r="E3192" s="261" t="s">
        <v>3054</v>
      </c>
      <c r="F3192" s="261"/>
      <c r="G3192" s="262" t="s">
        <v>168</v>
      </c>
      <c r="H3192" s="263" t="n">
        <v>1</v>
      </c>
      <c r="I3192" s="264" t="n">
        <v>1805.85</v>
      </c>
      <c r="J3192" s="265" t="n">
        <v>1805.85</v>
      </c>
    </row>
    <row r="3193" customFormat="false" ht="15" hidden="false" customHeight="false" outlineLevel="0" collapsed="false">
      <c r="A3193" s="266"/>
      <c r="B3193" s="267"/>
      <c r="C3193" s="267"/>
      <c r="D3193" s="267"/>
      <c r="E3193" s="267" t="s">
        <v>2748</v>
      </c>
      <c r="F3193" s="268" t="n">
        <v>108.46</v>
      </c>
      <c r="G3193" s="267" t="s">
        <v>2749</v>
      </c>
      <c r="H3193" s="268" t="n">
        <v>0</v>
      </c>
      <c r="I3193" s="267" t="s">
        <v>2750</v>
      </c>
      <c r="J3193" s="269" t="n">
        <v>108.46</v>
      </c>
    </row>
    <row r="3194" customFormat="false" ht="26.25" hidden="false" customHeight="true" outlineLevel="0" collapsed="false">
      <c r="A3194" s="266"/>
      <c r="B3194" s="267"/>
      <c r="C3194" s="267"/>
      <c r="D3194" s="267"/>
      <c r="E3194" s="267" t="s">
        <v>2751</v>
      </c>
      <c r="F3194" s="268" t="n">
        <v>373.34</v>
      </c>
      <c r="G3194" s="267"/>
      <c r="H3194" s="267" t="s">
        <v>2752</v>
      </c>
      <c r="I3194" s="267"/>
      <c r="J3194" s="269" t="n">
        <v>2331.12</v>
      </c>
    </row>
    <row r="3195" customFormat="false" ht="15.75" hidden="false" customHeight="false" outlineLevel="0" collapsed="false">
      <c r="A3195" s="272"/>
      <c r="B3195" s="273"/>
      <c r="C3195" s="273"/>
      <c r="D3195" s="273"/>
      <c r="E3195" s="273"/>
      <c r="F3195" s="273"/>
      <c r="G3195" s="273"/>
      <c r="H3195" s="273"/>
      <c r="I3195" s="273"/>
      <c r="J3195" s="274"/>
    </row>
    <row r="3196" customFormat="false" ht="89.25" hidden="false" customHeight="true" outlineLevel="0" collapsed="false">
      <c r="A3196" s="275" t="s">
        <v>2723</v>
      </c>
      <c r="B3196" s="276" t="s">
        <v>2536</v>
      </c>
      <c r="C3196" s="277" t="s">
        <v>203</v>
      </c>
      <c r="D3196" s="277" t="s">
        <v>2537</v>
      </c>
      <c r="E3196" s="277" t="s">
        <v>3498</v>
      </c>
      <c r="F3196" s="277"/>
      <c r="G3196" s="278" t="s">
        <v>168</v>
      </c>
      <c r="H3196" s="279" t="n">
        <v>1</v>
      </c>
      <c r="I3196" s="280" t="n">
        <v>1957.78</v>
      </c>
      <c r="J3196" s="281" t="n">
        <v>1957.78</v>
      </c>
    </row>
    <row r="3197" customFormat="false" ht="25.5" hidden="false" customHeight="true" outlineLevel="0" collapsed="false">
      <c r="A3197" s="282" t="s">
        <v>2769</v>
      </c>
      <c r="B3197" s="283" t="s">
        <v>3961</v>
      </c>
      <c r="C3197" s="284" t="s">
        <v>109</v>
      </c>
      <c r="D3197" s="284" t="s">
        <v>3962</v>
      </c>
      <c r="E3197" s="284" t="s">
        <v>2768</v>
      </c>
      <c r="F3197" s="284"/>
      <c r="G3197" s="285" t="s">
        <v>2798</v>
      </c>
      <c r="H3197" s="286" t="n">
        <v>3.5</v>
      </c>
      <c r="I3197" s="287" t="n">
        <v>25.99</v>
      </c>
      <c r="J3197" s="288" t="n">
        <v>90.96</v>
      </c>
    </row>
    <row r="3198" customFormat="false" ht="25.5" hidden="false" customHeight="true" outlineLevel="0" collapsed="false">
      <c r="A3198" s="282" t="s">
        <v>2769</v>
      </c>
      <c r="B3198" s="283" t="s">
        <v>2906</v>
      </c>
      <c r="C3198" s="284" t="s">
        <v>109</v>
      </c>
      <c r="D3198" s="284" t="s">
        <v>2907</v>
      </c>
      <c r="E3198" s="284" t="s">
        <v>2768</v>
      </c>
      <c r="F3198" s="284"/>
      <c r="G3198" s="285" t="s">
        <v>2798</v>
      </c>
      <c r="H3198" s="286" t="n">
        <v>3.5</v>
      </c>
      <c r="I3198" s="287" t="n">
        <v>17.42</v>
      </c>
      <c r="J3198" s="288" t="n">
        <v>60.97</v>
      </c>
    </row>
    <row r="3199" customFormat="false" ht="76.5" hidden="false" customHeight="true" outlineLevel="0" collapsed="false">
      <c r="A3199" s="259" t="s">
        <v>2725</v>
      </c>
      <c r="B3199" s="260" t="s">
        <v>3979</v>
      </c>
      <c r="C3199" s="261" t="s">
        <v>203</v>
      </c>
      <c r="D3199" s="261" t="s">
        <v>3980</v>
      </c>
      <c r="E3199" s="261" t="s">
        <v>3054</v>
      </c>
      <c r="F3199" s="261"/>
      <c r="G3199" s="262" t="s">
        <v>168</v>
      </c>
      <c r="H3199" s="263" t="n">
        <v>1</v>
      </c>
      <c r="I3199" s="264" t="n">
        <v>1805.85</v>
      </c>
      <c r="J3199" s="265" t="n">
        <v>1805.85</v>
      </c>
    </row>
    <row r="3200" customFormat="false" ht="15" hidden="false" customHeight="false" outlineLevel="0" collapsed="false">
      <c r="A3200" s="266"/>
      <c r="B3200" s="267"/>
      <c r="C3200" s="267"/>
      <c r="D3200" s="267"/>
      <c r="E3200" s="267" t="s">
        <v>2748</v>
      </c>
      <c r="F3200" s="268" t="n">
        <v>108.46</v>
      </c>
      <c r="G3200" s="267" t="s">
        <v>2749</v>
      </c>
      <c r="H3200" s="268" t="n">
        <v>0</v>
      </c>
      <c r="I3200" s="267" t="s">
        <v>2750</v>
      </c>
      <c r="J3200" s="269" t="n">
        <v>108.46</v>
      </c>
    </row>
    <row r="3201" customFormat="false" ht="26.25" hidden="false" customHeight="true" outlineLevel="0" collapsed="false">
      <c r="A3201" s="266"/>
      <c r="B3201" s="267"/>
      <c r="C3201" s="267"/>
      <c r="D3201" s="267"/>
      <c r="E3201" s="267" t="s">
        <v>2751</v>
      </c>
      <c r="F3201" s="268" t="n">
        <v>373.34</v>
      </c>
      <c r="G3201" s="267"/>
      <c r="H3201" s="267" t="s">
        <v>2752</v>
      </c>
      <c r="I3201" s="267"/>
      <c r="J3201" s="269" t="n">
        <v>2331.12</v>
      </c>
    </row>
    <row r="3202" customFormat="false" ht="15.75" hidden="false" customHeight="false" outlineLevel="0" collapsed="false">
      <c r="A3202" s="272"/>
      <c r="B3202" s="273"/>
      <c r="C3202" s="273"/>
      <c r="D3202" s="273"/>
      <c r="E3202" s="273"/>
      <c r="F3202" s="273"/>
      <c r="G3202" s="273"/>
      <c r="H3202" s="273"/>
      <c r="I3202" s="273"/>
      <c r="J3202" s="274"/>
    </row>
    <row r="3203" customFormat="false" ht="89.25" hidden="false" customHeight="true" outlineLevel="0" collapsed="false">
      <c r="A3203" s="275" t="s">
        <v>2723</v>
      </c>
      <c r="B3203" s="276" t="s">
        <v>2539</v>
      </c>
      <c r="C3203" s="277" t="s">
        <v>203</v>
      </c>
      <c r="D3203" s="277" t="s">
        <v>2540</v>
      </c>
      <c r="E3203" s="277" t="s">
        <v>3498</v>
      </c>
      <c r="F3203" s="277"/>
      <c r="G3203" s="278" t="s">
        <v>168</v>
      </c>
      <c r="H3203" s="279" t="n">
        <v>1</v>
      </c>
      <c r="I3203" s="280" t="n">
        <v>1957.78</v>
      </c>
      <c r="J3203" s="281" t="n">
        <v>1957.78</v>
      </c>
    </row>
    <row r="3204" customFormat="false" ht="25.5" hidden="false" customHeight="true" outlineLevel="0" collapsed="false">
      <c r="A3204" s="282" t="s">
        <v>2769</v>
      </c>
      <c r="B3204" s="283" t="s">
        <v>3961</v>
      </c>
      <c r="C3204" s="284" t="s">
        <v>109</v>
      </c>
      <c r="D3204" s="284" t="s">
        <v>3962</v>
      </c>
      <c r="E3204" s="284" t="s">
        <v>2768</v>
      </c>
      <c r="F3204" s="284"/>
      <c r="G3204" s="285" t="s">
        <v>2798</v>
      </c>
      <c r="H3204" s="286" t="n">
        <v>3.5</v>
      </c>
      <c r="I3204" s="287" t="n">
        <v>25.99</v>
      </c>
      <c r="J3204" s="288" t="n">
        <v>90.96</v>
      </c>
    </row>
    <row r="3205" customFormat="false" ht="25.5" hidden="false" customHeight="true" outlineLevel="0" collapsed="false">
      <c r="A3205" s="282" t="s">
        <v>2769</v>
      </c>
      <c r="B3205" s="283" t="s">
        <v>2906</v>
      </c>
      <c r="C3205" s="284" t="s">
        <v>109</v>
      </c>
      <c r="D3205" s="284" t="s">
        <v>2907</v>
      </c>
      <c r="E3205" s="284" t="s">
        <v>2768</v>
      </c>
      <c r="F3205" s="284"/>
      <c r="G3205" s="285" t="s">
        <v>2798</v>
      </c>
      <c r="H3205" s="286" t="n">
        <v>3.5</v>
      </c>
      <c r="I3205" s="287" t="n">
        <v>17.42</v>
      </c>
      <c r="J3205" s="288" t="n">
        <v>60.97</v>
      </c>
    </row>
    <row r="3206" customFormat="false" ht="76.5" hidden="false" customHeight="true" outlineLevel="0" collapsed="false">
      <c r="A3206" s="259" t="s">
        <v>2725</v>
      </c>
      <c r="B3206" s="260" t="s">
        <v>3981</v>
      </c>
      <c r="C3206" s="261" t="s">
        <v>203</v>
      </c>
      <c r="D3206" s="261" t="s">
        <v>3982</v>
      </c>
      <c r="E3206" s="261" t="s">
        <v>3054</v>
      </c>
      <c r="F3206" s="261"/>
      <c r="G3206" s="262" t="s">
        <v>168</v>
      </c>
      <c r="H3206" s="263" t="n">
        <v>1</v>
      </c>
      <c r="I3206" s="264" t="n">
        <v>1805.85</v>
      </c>
      <c r="J3206" s="265" t="n">
        <v>1805.85</v>
      </c>
    </row>
    <row r="3207" customFormat="false" ht="15" hidden="false" customHeight="false" outlineLevel="0" collapsed="false">
      <c r="A3207" s="266"/>
      <c r="B3207" s="267"/>
      <c r="C3207" s="267"/>
      <c r="D3207" s="267"/>
      <c r="E3207" s="267" t="s">
        <v>2748</v>
      </c>
      <c r="F3207" s="268" t="n">
        <v>108.46</v>
      </c>
      <c r="G3207" s="267" t="s">
        <v>2749</v>
      </c>
      <c r="H3207" s="268" t="n">
        <v>0</v>
      </c>
      <c r="I3207" s="267" t="s">
        <v>2750</v>
      </c>
      <c r="J3207" s="269" t="n">
        <v>108.46</v>
      </c>
    </row>
    <row r="3208" customFormat="false" ht="26.25" hidden="false" customHeight="true" outlineLevel="0" collapsed="false">
      <c r="A3208" s="266"/>
      <c r="B3208" s="267"/>
      <c r="C3208" s="267"/>
      <c r="D3208" s="267"/>
      <c r="E3208" s="267" t="s">
        <v>2751</v>
      </c>
      <c r="F3208" s="268" t="n">
        <v>373.34</v>
      </c>
      <c r="G3208" s="267"/>
      <c r="H3208" s="267" t="s">
        <v>2752</v>
      </c>
      <c r="I3208" s="267"/>
      <c r="J3208" s="269" t="n">
        <v>2331.12</v>
      </c>
    </row>
    <row r="3209" customFormat="false" ht="15.75" hidden="false" customHeight="false" outlineLevel="0" collapsed="false">
      <c r="A3209" s="272"/>
      <c r="B3209" s="273"/>
      <c r="C3209" s="273"/>
      <c r="D3209" s="273"/>
      <c r="E3209" s="273"/>
      <c r="F3209" s="273"/>
      <c r="G3209" s="273"/>
      <c r="H3209" s="273"/>
      <c r="I3209" s="273"/>
      <c r="J3209" s="274"/>
    </row>
    <row r="3210" customFormat="false" ht="89.25" hidden="false" customHeight="true" outlineLevel="0" collapsed="false">
      <c r="A3210" s="275" t="s">
        <v>2723</v>
      </c>
      <c r="B3210" s="276" t="s">
        <v>2542</v>
      </c>
      <c r="C3210" s="277" t="s">
        <v>203</v>
      </c>
      <c r="D3210" s="277" t="s">
        <v>2543</v>
      </c>
      <c r="E3210" s="277" t="s">
        <v>3498</v>
      </c>
      <c r="F3210" s="277"/>
      <c r="G3210" s="278" t="s">
        <v>168</v>
      </c>
      <c r="H3210" s="279" t="n">
        <v>1</v>
      </c>
      <c r="I3210" s="280" t="n">
        <v>2152.44</v>
      </c>
      <c r="J3210" s="281" t="n">
        <v>2152.44</v>
      </c>
    </row>
    <row r="3211" customFormat="false" ht="25.5" hidden="false" customHeight="true" outlineLevel="0" collapsed="false">
      <c r="A3211" s="282" t="s">
        <v>2769</v>
      </c>
      <c r="B3211" s="283" t="s">
        <v>3961</v>
      </c>
      <c r="C3211" s="284" t="s">
        <v>109</v>
      </c>
      <c r="D3211" s="284" t="s">
        <v>3962</v>
      </c>
      <c r="E3211" s="284" t="s">
        <v>2768</v>
      </c>
      <c r="F3211" s="284"/>
      <c r="G3211" s="285" t="s">
        <v>2798</v>
      </c>
      <c r="H3211" s="286" t="n">
        <v>3.5</v>
      </c>
      <c r="I3211" s="287" t="n">
        <v>25.99</v>
      </c>
      <c r="J3211" s="288" t="n">
        <v>90.96</v>
      </c>
    </row>
    <row r="3212" customFormat="false" ht="25.5" hidden="false" customHeight="true" outlineLevel="0" collapsed="false">
      <c r="A3212" s="282" t="s">
        <v>2769</v>
      </c>
      <c r="B3212" s="283" t="s">
        <v>2906</v>
      </c>
      <c r="C3212" s="284" t="s">
        <v>109</v>
      </c>
      <c r="D3212" s="284" t="s">
        <v>2907</v>
      </c>
      <c r="E3212" s="284" t="s">
        <v>2768</v>
      </c>
      <c r="F3212" s="284"/>
      <c r="G3212" s="285" t="s">
        <v>2798</v>
      </c>
      <c r="H3212" s="286" t="n">
        <v>3.5</v>
      </c>
      <c r="I3212" s="287" t="n">
        <v>17.42</v>
      </c>
      <c r="J3212" s="288" t="n">
        <v>60.97</v>
      </c>
    </row>
    <row r="3213" customFormat="false" ht="76.5" hidden="false" customHeight="true" outlineLevel="0" collapsed="false">
      <c r="A3213" s="259" t="s">
        <v>2725</v>
      </c>
      <c r="B3213" s="260" t="s">
        <v>3983</v>
      </c>
      <c r="C3213" s="261" t="s">
        <v>203</v>
      </c>
      <c r="D3213" s="261" t="s">
        <v>3984</v>
      </c>
      <c r="E3213" s="261" t="s">
        <v>3054</v>
      </c>
      <c r="F3213" s="261"/>
      <c r="G3213" s="262" t="s">
        <v>168</v>
      </c>
      <c r="H3213" s="263" t="n">
        <v>1</v>
      </c>
      <c r="I3213" s="264" t="n">
        <v>2000.51</v>
      </c>
      <c r="J3213" s="265" t="n">
        <v>2000.51</v>
      </c>
    </row>
    <row r="3214" customFormat="false" ht="15" hidden="false" customHeight="false" outlineLevel="0" collapsed="false">
      <c r="A3214" s="266"/>
      <c r="B3214" s="267"/>
      <c r="C3214" s="267"/>
      <c r="D3214" s="267"/>
      <c r="E3214" s="267" t="s">
        <v>2748</v>
      </c>
      <c r="F3214" s="268" t="n">
        <v>108.46</v>
      </c>
      <c r="G3214" s="267" t="s">
        <v>2749</v>
      </c>
      <c r="H3214" s="268" t="n">
        <v>0</v>
      </c>
      <c r="I3214" s="267" t="s">
        <v>2750</v>
      </c>
      <c r="J3214" s="269" t="n">
        <v>108.46</v>
      </c>
    </row>
    <row r="3215" customFormat="false" ht="26.25" hidden="false" customHeight="true" outlineLevel="0" collapsed="false">
      <c r="A3215" s="266"/>
      <c r="B3215" s="267"/>
      <c r="C3215" s="267"/>
      <c r="D3215" s="267"/>
      <c r="E3215" s="267" t="s">
        <v>2751</v>
      </c>
      <c r="F3215" s="268" t="n">
        <v>410.47</v>
      </c>
      <c r="G3215" s="267"/>
      <c r="H3215" s="267" t="s">
        <v>2752</v>
      </c>
      <c r="I3215" s="267"/>
      <c r="J3215" s="269" t="n">
        <v>2562.91</v>
      </c>
    </row>
    <row r="3216" customFormat="false" ht="15.75" hidden="false" customHeight="false" outlineLevel="0" collapsed="false">
      <c r="A3216" s="272"/>
      <c r="B3216" s="273"/>
      <c r="C3216" s="273"/>
      <c r="D3216" s="273"/>
      <c r="E3216" s="273"/>
      <c r="F3216" s="273"/>
      <c r="G3216" s="273"/>
      <c r="H3216" s="273"/>
      <c r="I3216" s="273"/>
      <c r="J3216" s="274"/>
    </row>
    <row r="3217" customFormat="false" ht="63.75" hidden="false" customHeight="true" outlineLevel="0" collapsed="false">
      <c r="A3217" s="275" t="s">
        <v>2723</v>
      </c>
      <c r="B3217" s="276" t="s">
        <v>2545</v>
      </c>
      <c r="C3217" s="277" t="s">
        <v>203</v>
      </c>
      <c r="D3217" s="277" t="s">
        <v>2546</v>
      </c>
      <c r="E3217" s="277" t="s">
        <v>3498</v>
      </c>
      <c r="F3217" s="277"/>
      <c r="G3217" s="278" t="s">
        <v>168</v>
      </c>
      <c r="H3217" s="279" t="n">
        <v>1</v>
      </c>
      <c r="I3217" s="280" t="n">
        <v>101.01</v>
      </c>
      <c r="J3217" s="281" t="n">
        <v>101.01</v>
      </c>
    </row>
    <row r="3218" customFormat="false" ht="25.5" hidden="false" customHeight="true" outlineLevel="0" collapsed="false">
      <c r="A3218" s="282" t="s">
        <v>2769</v>
      </c>
      <c r="B3218" s="283" t="s">
        <v>3961</v>
      </c>
      <c r="C3218" s="284" t="s">
        <v>109</v>
      </c>
      <c r="D3218" s="284" t="s">
        <v>3962</v>
      </c>
      <c r="E3218" s="284" t="s">
        <v>2768</v>
      </c>
      <c r="F3218" s="284"/>
      <c r="G3218" s="285" t="s">
        <v>2798</v>
      </c>
      <c r="H3218" s="286" t="n">
        <v>1.031</v>
      </c>
      <c r="I3218" s="287" t="n">
        <v>25.99</v>
      </c>
      <c r="J3218" s="288" t="n">
        <v>26.79</v>
      </c>
    </row>
    <row r="3219" customFormat="false" ht="25.5" hidden="false" customHeight="true" outlineLevel="0" collapsed="false">
      <c r="A3219" s="282" t="s">
        <v>2769</v>
      </c>
      <c r="B3219" s="283" t="s">
        <v>2906</v>
      </c>
      <c r="C3219" s="284" t="s">
        <v>109</v>
      </c>
      <c r="D3219" s="284" t="s">
        <v>2907</v>
      </c>
      <c r="E3219" s="284" t="s">
        <v>2768</v>
      </c>
      <c r="F3219" s="284"/>
      <c r="G3219" s="285" t="s">
        <v>2798</v>
      </c>
      <c r="H3219" s="286" t="n">
        <v>1.031</v>
      </c>
      <c r="I3219" s="287" t="n">
        <v>17.42</v>
      </c>
      <c r="J3219" s="288" t="n">
        <v>17.96</v>
      </c>
    </row>
    <row r="3220" customFormat="false" ht="63.75" hidden="false" customHeight="true" outlineLevel="0" collapsed="false">
      <c r="A3220" s="259" t="s">
        <v>2725</v>
      </c>
      <c r="B3220" s="260" t="s">
        <v>3985</v>
      </c>
      <c r="C3220" s="261" t="s">
        <v>203</v>
      </c>
      <c r="D3220" s="261" t="s">
        <v>3986</v>
      </c>
      <c r="E3220" s="261" t="s">
        <v>3054</v>
      </c>
      <c r="F3220" s="261"/>
      <c r="G3220" s="262" t="s">
        <v>168</v>
      </c>
      <c r="H3220" s="263" t="n">
        <v>1</v>
      </c>
      <c r="I3220" s="264" t="n">
        <v>56.26</v>
      </c>
      <c r="J3220" s="265" t="n">
        <v>56.26</v>
      </c>
    </row>
    <row r="3221" customFormat="false" ht="15" hidden="false" customHeight="false" outlineLevel="0" collapsed="false">
      <c r="A3221" s="266"/>
      <c r="B3221" s="267"/>
      <c r="C3221" s="267"/>
      <c r="D3221" s="267"/>
      <c r="E3221" s="267" t="s">
        <v>2748</v>
      </c>
      <c r="F3221" s="268" t="n">
        <v>31.94</v>
      </c>
      <c r="G3221" s="267" t="s">
        <v>2749</v>
      </c>
      <c r="H3221" s="268" t="n">
        <v>0</v>
      </c>
      <c r="I3221" s="267" t="s">
        <v>2750</v>
      </c>
      <c r="J3221" s="269" t="n">
        <v>31.94</v>
      </c>
    </row>
    <row r="3222" customFormat="false" ht="25.5" hidden="false" customHeight="true" outlineLevel="0" collapsed="false">
      <c r="A3222" s="266"/>
      <c r="B3222" s="267"/>
      <c r="C3222" s="267"/>
      <c r="D3222" s="267"/>
      <c r="E3222" s="267" t="s">
        <v>2751</v>
      </c>
      <c r="F3222" s="268" t="n">
        <v>19.26</v>
      </c>
      <c r="G3222" s="267"/>
      <c r="H3222" s="267" t="s">
        <v>2752</v>
      </c>
      <c r="I3222" s="267"/>
      <c r="J3222" s="269" t="n">
        <v>120.27</v>
      </c>
    </row>
    <row r="3223" customFormat="false" ht="15" hidden="false" customHeight="true" outlineLevel="0" collapsed="false">
      <c r="A3223" s="270" t="s">
        <v>2753</v>
      </c>
      <c r="B3223" s="270"/>
      <c r="C3223" s="270"/>
      <c r="D3223" s="270"/>
      <c r="E3223" s="270"/>
      <c r="F3223" s="270"/>
      <c r="G3223" s="270"/>
      <c r="H3223" s="270"/>
      <c r="I3223" s="270"/>
      <c r="J3223" s="270"/>
    </row>
    <row r="3224" customFormat="false" ht="15.75" hidden="false" customHeight="true" outlineLevel="0" collapsed="false">
      <c r="A3224" s="271" t="s">
        <v>3987</v>
      </c>
      <c r="B3224" s="271"/>
      <c r="C3224" s="271"/>
      <c r="D3224" s="271"/>
      <c r="E3224" s="271"/>
      <c r="F3224" s="271"/>
      <c r="G3224" s="271"/>
      <c r="H3224" s="271"/>
      <c r="I3224" s="271"/>
      <c r="J3224" s="271"/>
    </row>
    <row r="3225" customFormat="false" ht="15.75" hidden="false" customHeight="false" outlineLevel="0" collapsed="false">
      <c r="A3225" s="272"/>
      <c r="B3225" s="273"/>
      <c r="C3225" s="273"/>
      <c r="D3225" s="273"/>
      <c r="E3225" s="273"/>
      <c r="F3225" s="273"/>
      <c r="G3225" s="273"/>
      <c r="H3225" s="273"/>
      <c r="I3225" s="273"/>
      <c r="J3225" s="274"/>
    </row>
    <row r="3226" customFormat="false" ht="63.75" hidden="false" customHeight="true" outlineLevel="0" collapsed="false">
      <c r="A3226" s="275" t="s">
        <v>2723</v>
      </c>
      <c r="B3226" s="276" t="s">
        <v>2550</v>
      </c>
      <c r="C3226" s="277" t="s">
        <v>203</v>
      </c>
      <c r="D3226" s="277" t="s">
        <v>2551</v>
      </c>
      <c r="E3226" s="277" t="s">
        <v>3498</v>
      </c>
      <c r="F3226" s="277"/>
      <c r="G3226" s="278" t="s">
        <v>168</v>
      </c>
      <c r="H3226" s="279" t="n">
        <v>1</v>
      </c>
      <c r="I3226" s="280" t="n">
        <v>362.79</v>
      </c>
      <c r="J3226" s="281" t="n">
        <v>362.79</v>
      </c>
    </row>
    <row r="3227" customFormat="false" ht="25.5" hidden="false" customHeight="true" outlineLevel="0" collapsed="false">
      <c r="A3227" s="282" t="s">
        <v>2769</v>
      </c>
      <c r="B3227" s="283" t="s">
        <v>3961</v>
      </c>
      <c r="C3227" s="284" t="s">
        <v>109</v>
      </c>
      <c r="D3227" s="284" t="s">
        <v>3962</v>
      </c>
      <c r="E3227" s="284" t="s">
        <v>2768</v>
      </c>
      <c r="F3227" s="284"/>
      <c r="G3227" s="285" t="s">
        <v>2798</v>
      </c>
      <c r="H3227" s="286" t="n">
        <v>1</v>
      </c>
      <c r="I3227" s="287" t="n">
        <v>25.99</v>
      </c>
      <c r="J3227" s="288" t="n">
        <v>25.99</v>
      </c>
    </row>
    <row r="3228" customFormat="false" ht="25.5" hidden="false" customHeight="true" outlineLevel="0" collapsed="false">
      <c r="A3228" s="282" t="s">
        <v>2769</v>
      </c>
      <c r="B3228" s="283" t="s">
        <v>2906</v>
      </c>
      <c r="C3228" s="284" t="s">
        <v>109</v>
      </c>
      <c r="D3228" s="284" t="s">
        <v>2907</v>
      </c>
      <c r="E3228" s="284" t="s">
        <v>2768</v>
      </c>
      <c r="F3228" s="284"/>
      <c r="G3228" s="285" t="s">
        <v>2798</v>
      </c>
      <c r="H3228" s="286" t="n">
        <v>2</v>
      </c>
      <c r="I3228" s="287" t="n">
        <v>17.42</v>
      </c>
      <c r="J3228" s="288" t="n">
        <v>34.84</v>
      </c>
    </row>
    <row r="3229" customFormat="false" ht="51" hidden="false" customHeight="true" outlineLevel="0" collapsed="false">
      <c r="A3229" s="259" t="s">
        <v>2725</v>
      </c>
      <c r="B3229" s="260" t="s">
        <v>3988</v>
      </c>
      <c r="C3229" s="261" t="s">
        <v>203</v>
      </c>
      <c r="D3229" s="261" t="s">
        <v>3989</v>
      </c>
      <c r="E3229" s="261" t="s">
        <v>3054</v>
      </c>
      <c r="F3229" s="261"/>
      <c r="G3229" s="262" t="s">
        <v>168</v>
      </c>
      <c r="H3229" s="263" t="n">
        <v>1</v>
      </c>
      <c r="I3229" s="264" t="n">
        <v>301.96</v>
      </c>
      <c r="J3229" s="265" t="n">
        <v>301.96</v>
      </c>
    </row>
    <row r="3230" customFormat="false" ht="15" hidden="false" customHeight="false" outlineLevel="0" collapsed="false">
      <c r="A3230" s="266"/>
      <c r="B3230" s="267"/>
      <c r="C3230" s="267"/>
      <c r="D3230" s="267"/>
      <c r="E3230" s="267" t="s">
        <v>2748</v>
      </c>
      <c r="F3230" s="268" t="n">
        <v>42.24</v>
      </c>
      <c r="G3230" s="267" t="s">
        <v>2749</v>
      </c>
      <c r="H3230" s="268" t="n">
        <v>0</v>
      </c>
      <c r="I3230" s="267" t="s">
        <v>2750</v>
      </c>
      <c r="J3230" s="269" t="n">
        <v>42.24</v>
      </c>
    </row>
    <row r="3231" customFormat="false" ht="25.5" hidden="false" customHeight="true" outlineLevel="0" collapsed="false">
      <c r="A3231" s="266"/>
      <c r="B3231" s="267"/>
      <c r="C3231" s="267"/>
      <c r="D3231" s="267"/>
      <c r="E3231" s="267" t="s">
        <v>2751</v>
      </c>
      <c r="F3231" s="268" t="n">
        <v>69.18</v>
      </c>
      <c r="G3231" s="267"/>
      <c r="H3231" s="267" t="s">
        <v>2752</v>
      </c>
      <c r="I3231" s="267"/>
      <c r="J3231" s="269" t="n">
        <v>431.97</v>
      </c>
    </row>
    <row r="3232" customFormat="false" ht="15" hidden="false" customHeight="true" outlineLevel="0" collapsed="false">
      <c r="A3232" s="270" t="s">
        <v>2753</v>
      </c>
      <c r="B3232" s="270"/>
      <c r="C3232" s="270"/>
      <c r="D3232" s="270"/>
      <c r="E3232" s="270"/>
      <c r="F3232" s="270"/>
      <c r="G3232" s="270"/>
      <c r="H3232" s="270"/>
      <c r="I3232" s="270"/>
      <c r="J3232" s="270"/>
    </row>
    <row r="3233" customFormat="false" ht="15.75" hidden="false" customHeight="true" outlineLevel="0" collapsed="false">
      <c r="A3233" s="271" t="s">
        <v>3990</v>
      </c>
      <c r="B3233" s="271"/>
      <c r="C3233" s="271"/>
      <c r="D3233" s="271"/>
      <c r="E3233" s="271"/>
      <c r="F3233" s="271"/>
      <c r="G3233" s="271"/>
      <c r="H3233" s="271"/>
      <c r="I3233" s="271"/>
      <c r="J3233" s="271"/>
    </row>
    <row r="3234" customFormat="false" ht="15.75" hidden="false" customHeight="false" outlineLevel="0" collapsed="false">
      <c r="A3234" s="272"/>
      <c r="B3234" s="273"/>
      <c r="C3234" s="273"/>
      <c r="D3234" s="273"/>
      <c r="E3234" s="273"/>
      <c r="F3234" s="273"/>
      <c r="G3234" s="273"/>
      <c r="H3234" s="273"/>
      <c r="I3234" s="273"/>
      <c r="J3234" s="274"/>
    </row>
    <row r="3235" customFormat="false" ht="51" hidden="false" customHeight="true" outlineLevel="0" collapsed="false">
      <c r="A3235" s="275" t="s">
        <v>2723</v>
      </c>
      <c r="B3235" s="276" t="s">
        <v>2553</v>
      </c>
      <c r="C3235" s="277" t="s">
        <v>203</v>
      </c>
      <c r="D3235" s="277" t="s">
        <v>2554</v>
      </c>
      <c r="E3235" s="277" t="s">
        <v>3498</v>
      </c>
      <c r="F3235" s="277"/>
      <c r="G3235" s="278" t="s">
        <v>168</v>
      </c>
      <c r="H3235" s="279" t="n">
        <v>1</v>
      </c>
      <c r="I3235" s="280" t="n">
        <v>122.65</v>
      </c>
      <c r="J3235" s="281" t="n">
        <v>122.65</v>
      </c>
    </row>
    <row r="3236" customFormat="false" ht="25.5" hidden="false" customHeight="true" outlineLevel="0" collapsed="false">
      <c r="A3236" s="282" t="s">
        <v>2769</v>
      </c>
      <c r="B3236" s="283" t="s">
        <v>3961</v>
      </c>
      <c r="C3236" s="284" t="s">
        <v>109</v>
      </c>
      <c r="D3236" s="284" t="s">
        <v>3962</v>
      </c>
      <c r="E3236" s="284" t="s">
        <v>2768</v>
      </c>
      <c r="F3236" s="284"/>
      <c r="G3236" s="285" t="s">
        <v>2798</v>
      </c>
      <c r="H3236" s="286" t="n">
        <v>1</v>
      </c>
      <c r="I3236" s="287" t="n">
        <v>25.99</v>
      </c>
      <c r="J3236" s="288" t="n">
        <v>25.99</v>
      </c>
    </row>
    <row r="3237" customFormat="false" ht="25.5" hidden="false" customHeight="true" outlineLevel="0" collapsed="false">
      <c r="A3237" s="282" t="s">
        <v>2769</v>
      </c>
      <c r="B3237" s="283" t="s">
        <v>2906</v>
      </c>
      <c r="C3237" s="284" t="s">
        <v>109</v>
      </c>
      <c r="D3237" s="284" t="s">
        <v>2907</v>
      </c>
      <c r="E3237" s="284" t="s">
        <v>2768</v>
      </c>
      <c r="F3237" s="284"/>
      <c r="G3237" s="285" t="s">
        <v>2798</v>
      </c>
      <c r="H3237" s="286" t="n">
        <v>2</v>
      </c>
      <c r="I3237" s="287" t="n">
        <v>17.42</v>
      </c>
      <c r="J3237" s="288" t="n">
        <v>34.84</v>
      </c>
    </row>
    <row r="3238" customFormat="false" ht="38.25" hidden="false" customHeight="true" outlineLevel="0" collapsed="false">
      <c r="A3238" s="259" t="s">
        <v>2725</v>
      </c>
      <c r="B3238" s="260" t="s">
        <v>3991</v>
      </c>
      <c r="C3238" s="261" t="s">
        <v>203</v>
      </c>
      <c r="D3238" s="261" t="s">
        <v>3992</v>
      </c>
      <c r="E3238" s="261" t="s">
        <v>3054</v>
      </c>
      <c r="F3238" s="261"/>
      <c r="G3238" s="262" t="s">
        <v>168</v>
      </c>
      <c r="H3238" s="263" t="n">
        <v>1</v>
      </c>
      <c r="I3238" s="264" t="n">
        <v>61.82</v>
      </c>
      <c r="J3238" s="265" t="n">
        <v>61.82</v>
      </c>
    </row>
    <row r="3239" customFormat="false" ht="15" hidden="false" customHeight="false" outlineLevel="0" collapsed="false">
      <c r="A3239" s="266"/>
      <c r="B3239" s="267"/>
      <c r="C3239" s="267"/>
      <c r="D3239" s="267"/>
      <c r="E3239" s="267" t="s">
        <v>2748</v>
      </c>
      <c r="F3239" s="268" t="n">
        <v>42.24</v>
      </c>
      <c r="G3239" s="267" t="s">
        <v>2749</v>
      </c>
      <c r="H3239" s="268" t="n">
        <v>0</v>
      </c>
      <c r="I3239" s="267" t="s">
        <v>2750</v>
      </c>
      <c r="J3239" s="269" t="n">
        <v>42.24</v>
      </c>
    </row>
    <row r="3240" customFormat="false" ht="25.5" hidden="false" customHeight="true" outlineLevel="0" collapsed="false">
      <c r="A3240" s="266"/>
      <c r="B3240" s="267"/>
      <c r="C3240" s="267"/>
      <c r="D3240" s="267"/>
      <c r="E3240" s="267" t="s">
        <v>2751</v>
      </c>
      <c r="F3240" s="268" t="n">
        <v>23.38</v>
      </c>
      <c r="G3240" s="267"/>
      <c r="H3240" s="267" t="s">
        <v>2752</v>
      </c>
      <c r="I3240" s="267"/>
      <c r="J3240" s="269" t="n">
        <v>146.03</v>
      </c>
    </row>
    <row r="3241" customFormat="false" ht="15" hidden="false" customHeight="true" outlineLevel="0" collapsed="false">
      <c r="A3241" s="270" t="s">
        <v>2753</v>
      </c>
      <c r="B3241" s="270"/>
      <c r="C3241" s="270"/>
      <c r="D3241" s="270"/>
      <c r="E3241" s="270"/>
      <c r="F3241" s="270"/>
      <c r="G3241" s="270"/>
      <c r="H3241" s="270"/>
      <c r="I3241" s="270"/>
      <c r="J3241" s="270"/>
    </row>
    <row r="3242" customFormat="false" ht="15.75" hidden="false" customHeight="true" outlineLevel="0" collapsed="false">
      <c r="A3242" s="271" t="s">
        <v>3990</v>
      </c>
      <c r="B3242" s="271"/>
      <c r="C3242" s="271"/>
      <c r="D3242" s="271"/>
      <c r="E3242" s="271"/>
      <c r="F3242" s="271"/>
      <c r="G3242" s="271"/>
      <c r="H3242" s="271"/>
      <c r="I3242" s="271"/>
      <c r="J3242" s="271"/>
    </row>
    <row r="3243" customFormat="false" ht="15.75" hidden="false" customHeight="false" outlineLevel="0" collapsed="false">
      <c r="A3243" s="272"/>
      <c r="B3243" s="273"/>
      <c r="C3243" s="273"/>
      <c r="D3243" s="273"/>
      <c r="E3243" s="273"/>
      <c r="F3243" s="273"/>
      <c r="G3243" s="273"/>
      <c r="H3243" s="273"/>
      <c r="I3243" s="273"/>
      <c r="J3243" s="274"/>
    </row>
    <row r="3244" customFormat="false" ht="51" hidden="false" customHeight="true" outlineLevel="0" collapsed="false">
      <c r="A3244" s="275" t="s">
        <v>2723</v>
      </c>
      <c r="B3244" s="276" t="s">
        <v>2558</v>
      </c>
      <c r="C3244" s="277" t="s">
        <v>203</v>
      </c>
      <c r="D3244" s="277" t="s">
        <v>2559</v>
      </c>
      <c r="E3244" s="277" t="s">
        <v>3498</v>
      </c>
      <c r="F3244" s="277"/>
      <c r="G3244" s="278" t="s">
        <v>168</v>
      </c>
      <c r="H3244" s="279" t="n">
        <v>1</v>
      </c>
      <c r="I3244" s="280" t="n">
        <v>124.67</v>
      </c>
      <c r="J3244" s="281" t="n">
        <v>124.67</v>
      </c>
    </row>
    <row r="3245" customFormat="false" ht="25.5" hidden="false" customHeight="true" outlineLevel="0" collapsed="false">
      <c r="A3245" s="259" t="s">
        <v>2725</v>
      </c>
      <c r="B3245" s="260" t="s">
        <v>3993</v>
      </c>
      <c r="C3245" s="261" t="s">
        <v>2963</v>
      </c>
      <c r="D3245" s="261" t="s">
        <v>3994</v>
      </c>
      <c r="E3245" s="261" t="s">
        <v>2728</v>
      </c>
      <c r="F3245" s="261"/>
      <c r="G3245" s="262" t="s">
        <v>168</v>
      </c>
      <c r="H3245" s="263" t="n">
        <v>1</v>
      </c>
      <c r="I3245" s="264" t="n">
        <v>124.67</v>
      </c>
      <c r="J3245" s="265" t="n">
        <v>124.67</v>
      </c>
    </row>
    <row r="3246" customFormat="false" ht="15" hidden="false" customHeight="false" outlineLevel="0" collapsed="false">
      <c r="A3246" s="266"/>
      <c r="B3246" s="267"/>
      <c r="C3246" s="267"/>
      <c r="D3246" s="267"/>
      <c r="E3246" s="267" t="s">
        <v>2748</v>
      </c>
      <c r="F3246" s="268" t="n">
        <v>0</v>
      </c>
      <c r="G3246" s="267" t="s">
        <v>2749</v>
      </c>
      <c r="H3246" s="268" t="n">
        <v>0</v>
      </c>
      <c r="I3246" s="267" t="s">
        <v>2750</v>
      </c>
      <c r="J3246" s="269" t="n">
        <v>0</v>
      </c>
    </row>
    <row r="3247" customFormat="false" ht="25.5" hidden="false" customHeight="true" outlineLevel="0" collapsed="false">
      <c r="A3247" s="266"/>
      <c r="B3247" s="267"/>
      <c r="C3247" s="267"/>
      <c r="D3247" s="267"/>
      <c r="E3247" s="267" t="s">
        <v>2751</v>
      </c>
      <c r="F3247" s="268" t="n">
        <v>33.48</v>
      </c>
      <c r="G3247" s="267"/>
      <c r="H3247" s="267" t="s">
        <v>2752</v>
      </c>
      <c r="I3247" s="267"/>
      <c r="J3247" s="269" t="n">
        <v>158.15</v>
      </c>
    </row>
    <row r="3248" customFormat="false" ht="15" hidden="false" customHeight="true" outlineLevel="0" collapsed="false">
      <c r="A3248" s="270" t="s">
        <v>2753</v>
      </c>
      <c r="B3248" s="270"/>
      <c r="C3248" s="270"/>
      <c r="D3248" s="270"/>
      <c r="E3248" s="270"/>
      <c r="F3248" s="270"/>
      <c r="G3248" s="270"/>
      <c r="H3248" s="270"/>
      <c r="I3248" s="270"/>
      <c r="J3248" s="270"/>
    </row>
    <row r="3249" customFormat="false" ht="15.75" hidden="false" customHeight="true" outlineLevel="0" collapsed="false">
      <c r="A3249" s="271" t="s">
        <v>3995</v>
      </c>
      <c r="B3249" s="271"/>
      <c r="C3249" s="271"/>
      <c r="D3249" s="271"/>
      <c r="E3249" s="271"/>
      <c r="F3249" s="271"/>
      <c r="G3249" s="271"/>
      <c r="H3249" s="271"/>
      <c r="I3249" s="271"/>
      <c r="J3249" s="271"/>
    </row>
    <row r="3250" customFormat="false" ht="15.75" hidden="false" customHeight="false" outlineLevel="0" collapsed="false">
      <c r="A3250" s="272"/>
      <c r="B3250" s="273"/>
      <c r="C3250" s="273"/>
      <c r="D3250" s="273"/>
      <c r="E3250" s="273"/>
      <c r="F3250" s="273"/>
      <c r="G3250" s="273"/>
      <c r="H3250" s="273"/>
      <c r="I3250" s="273"/>
      <c r="J3250" s="274"/>
    </row>
    <row r="3251" customFormat="false" ht="51" hidden="false" customHeight="true" outlineLevel="0" collapsed="false">
      <c r="A3251" s="275" t="s">
        <v>2723</v>
      </c>
      <c r="B3251" s="276" t="s">
        <v>2561</v>
      </c>
      <c r="C3251" s="277" t="s">
        <v>203</v>
      </c>
      <c r="D3251" s="277" t="s">
        <v>2562</v>
      </c>
      <c r="E3251" s="277" t="s">
        <v>3498</v>
      </c>
      <c r="F3251" s="277"/>
      <c r="G3251" s="278" t="s">
        <v>168</v>
      </c>
      <c r="H3251" s="279" t="n">
        <v>1</v>
      </c>
      <c r="I3251" s="280" t="n">
        <v>124.67</v>
      </c>
      <c r="J3251" s="281" t="n">
        <v>124.67</v>
      </c>
    </row>
    <row r="3252" customFormat="false" ht="25.5" hidden="false" customHeight="true" outlineLevel="0" collapsed="false">
      <c r="A3252" s="259" t="s">
        <v>2725</v>
      </c>
      <c r="B3252" s="260" t="s">
        <v>3993</v>
      </c>
      <c r="C3252" s="261" t="s">
        <v>2963</v>
      </c>
      <c r="D3252" s="261" t="s">
        <v>3994</v>
      </c>
      <c r="E3252" s="261" t="s">
        <v>2728</v>
      </c>
      <c r="F3252" s="261"/>
      <c r="G3252" s="262" t="s">
        <v>168</v>
      </c>
      <c r="H3252" s="263" t="n">
        <v>1</v>
      </c>
      <c r="I3252" s="264" t="n">
        <v>124.67</v>
      </c>
      <c r="J3252" s="265" t="n">
        <v>124.67</v>
      </c>
    </row>
    <row r="3253" customFormat="false" ht="15" hidden="false" customHeight="false" outlineLevel="0" collapsed="false">
      <c r="A3253" s="266"/>
      <c r="B3253" s="267"/>
      <c r="C3253" s="267"/>
      <c r="D3253" s="267"/>
      <c r="E3253" s="267" t="s">
        <v>2748</v>
      </c>
      <c r="F3253" s="268" t="n">
        <v>0</v>
      </c>
      <c r="G3253" s="267" t="s">
        <v>2749</v>
      </c>
      <c r="H3253" s="268" t="n">
        <v>0</v>
      </c>
      <c r="I3253" s="267" t="s">
        <v>2750</v>
      </c>
      <c r="J3253" s="269" t="n">
        <v>0</v>
      </c>
    </row>
    <row r="3254" customFormat="false" ht="25.5" hidden="false" customHeight="true" outlineLevel="0" collapsed="false">
      <c r="A3254" s="266"/>
      <c r="B3254" s="267"/>
      <c r="C3254" s="267"/>
      <c r="D3254" s="267"/>
      <c r="E3254" s="267" t="s">
        <v>2751</v>
      </c>
      <c r="F3254" s="268" t="n">
        <v>33.48</v>
      </c>
      <c r="G3254" s="267"/>
      <c r="H3254" s="267" t="s">
        <v>2752</v>
      </c>
      <c r="I3254" s="267"/>
      <c r="J3254" s="269" t="n">
        <v>158.15</v>
      </c>
    </row>
    <row r="3255" customFormat="false" ht="15" hidden="false" customHeight="true" outlineLevel="0" collapsed="false">
      <c r="A3255" s="270" t="s">
        <v>2753</v>
      </c>
      <c r="B3255" s="270"/>
      <c r="C3255" s="270"/>
      <c r="D3255" s="270"/>
      <c r="E3255" s="270"/>
      <c r="F3255" s="270"/>
      <c r="G3255" s="270"/>
      <c r="H3255" s="270"/>
      <c r="I3255" s="270"/>
      <c r="J3255" s="270"/>
    </row>
    <row r="3256" customFormat="false" ht="15.75" hidden="false" customHeight="true" outlineLevel="0" collapsed="false">
      <c r="A3256" s="271" t="s">
        <v>3995</v>
      </c>
      <c r="B3256" s="271"/>
      <c r="C3256" s="271"/>
      <c r="D3256" s="271"/>
      <c r="E3256" s="271"/>
      <c r="F3256" s="271"/>
      <c r="G3256" s="271"/>
      <c r="H3256" s="271"/>
      <c r="I3256" s="271"/>
      <c r="J3256" s="271"/>
    </row>
    <row r="3257" customFormat="false" ht="15.75" hidden="false" customHeight="false" outlineLevel="0" collapsed="false">
      <c r="A3257" s="272"/>
      <c r="B3257" s="273"/>
      <c r="C3257" s="273"/>
      <c r="D3257" s="273"/>
      <c r="E3257" s="273"/>
      <c r="F3257" s="273"/>
      <c r="G3257" s="273"/>
      <c r="H3257" s="273"/>
      <c r="I3257" s="273"/>
      <c r="J3257" s="274"/>
    </row>
    <row r="3258" customFormat="false" ht="51" hidden="false" customHeight="true" outlineLevel="0" collapsed="false">
      <c r="A3258" s="275" t="s">
        <v>2723</v>
      </c>
      <c r="B3258" s="276" t="s">
        <v>2564</v>
      </c>
      <c r="C3258" s="277" t="s">
        <v>203</v>
      </c>
      <c r="D3258" s="277" t="s">
        <v>2565</v>
      </c>
      <c r="E3258" s="277" t="s">
        <v>3498</v>
      </c>
      <c r="F3258" s="277"/>
      <c r="G3258" s="278" t="s">
        <v>168</v>
      </c>
      <c r="H3258" s="279" t="n">
        <v>1</v>
      </c>
      <c r="I3258" s="280" t="n">
        <v>124.67</v>
      </c>
      <c r="J3258" s="281" t="n">
        <v>124.67</v>
      </c>
    </row>
    <row r="3259" customFormat="false" ht="25.5" hidden="false" customHeight="true" outlineLevel="0" collapsed="false">
      <c r="A3259" s="259" t="s">
        <v>2725</v>
      </c>
      <c r="B3259" s="260" t="s">
        <v>3993</v>
      </c>
      <c r="C3259" s="261" t="s">
        <v>2963</v>
      </c>
      <c r="D3259" s="261" t="s">
        <v>3994</v>
      </c>
      <c r="E3259" s="261" t="s">
        <v>2728</v>
      </c>
      <c r="F3259" s="261"/>
      <c r="G3259" s="262" t="s">
        <v>168</v>
      </c>
      <c r="H3259" s="263" t="n">
        <v>1</v>
      </c>
      <c r="I3259" s="264" t="n">
        <v>124.67</v>
      </c>
      <c r="J3259" s="265" t="n">
        <v>124.67</v>
      </c>
    </row>
    <row r="3260" customFormat="false" ht="15" hidden="false" customHeight="false" outlineLevel="0" collapsed="false">
      <c r="A3260" s="266"/>
      <c r="B3260" s="267"/>
      <c r="C3260" s="267"/>
      <c r="D3260" s="267"/>
      <c r="E3260" s="267" t="s">
        <v>2748</v>
      </c>
      <c r="F3260" s="268" t="n">
        <v>0</v>
      </c>
      <c r="G3260" s="267" t="s">
        <v>2749</v>
      </c>
      <c r="H3260" s="268" t="n">
        <v>0</v>
      </c>
      <c r="I3260" s="267" t="s">
        <v>2750</v>
      </c>
      <c r="J3260" s="269" t="n">
        <v>0</v>
      </c>
    </row>
    <row r="3261" customFormat="false" ht="25.5" hidden="false" customHeight="true" outlineLevel="0" collapsed="false">
      <c r="A3261" s="266"/>
      <c r="B3261" s="267"/>
      <c r="C3261" s="267"/>
      <c r="D3261" s="267"/>
      <c r="E3261" s="267" t="s">
        <v>2751</v>
      </c>
      <c r="F3261" s="268" t="n">
        <v>33.48</v>
      </c>
      <c r="G3261" s="267"/>
      <c r="H3261" s="267" t="s">
        <v>2752</v>
      </c>
      <c r="I3261" s="267"/>
      <c r="J3261" s="269" t="n">
        <v>158.15</v>
      </c>
    </row>
    <row r="3262" customFormat="false" ht="15" hidden="false" customHeight="true" outlineLevel="0" collapsed="false">
      <c r="A3262" s="270" t="s">
        <v>2753</v>
      </c>
      <c r="B3262" s="270"/>
      <c r="C3262" s="270"/>
      <c r="D3262" s="270"/>
      <c r="E3262" s="270"/>
      <c r="F3262" s="270"/>
      <c r="G3262" s="270"/>
      <c r="H3262" s="270"/>
      <c r="I3262" s="270"/>
      <c r="J3262" s="270"/>
    </row>
    <row r="3263" customFormat="false" ht="15.75" hidden="false" customHeight="true" outlineLevel="0" collapsed="false">
      <c r="A3263" s="271" t="s">
        <v>3995</v>
      </c>
      <c r="B3263" s="271"/>
      <c r="C3263" s="271"/>
      <c r="D3263" s="271"/>
      <c r="E3263" s="271"/>
      <c r="F3263" s="271"/>
      <c r="G3263" s="271"/>
      <c r="H3263" s="271"/>
      <c r="I3263" s="271"/>
      <c r="J3263" s="271"/>
    </row>
    <row r="3264" customFormat="false" ht="15.75" hidden="false" customHeight="false" outlineLevel="0" collapsed="false">
      <c r="A3264" s="272"/>
      <c r="B3264" s="273"/>
      <c r="C3264" s="273"/>
      <c r="D3264" s="273"/>
      <c r="E3264" s="273"/>
      <c r="F3264" s="273"/>
      <c r="G3264" s="273"/>
      <c r="H3264" s="273"/>
      <c r="I3264" s="273"/>
      <c r="J3264" s="274"/>
    </row>
    <row r="3265" customFormat="false" ht="51" hidden="false" customHeight="true" outlineLevel="0" collapsed="false">
      <c r="A3265" s="275" t="s">
        <v>2723</v>
      </c>
      <c r="B3265" s="276" t="s">
        <v>2567</v>
      </c>
      <c r="C3265" s="277" t="s">
        <v>203</v>
      </c>
      <c r="D3265" s="277" t="s">
        <v>2568</v>
      </c>
      <c r="E3265" s="277" t="s">
        <v>3498</v>
      </c>
      <c r="F3265" s="277"/>
      <c r="G3265" s="278" t="s">
        <v>168</v>
      </c>
      <c r="H3265" s="279" t="n">
        <v>1</v>
      </c>
      <c r="I3265" s="280" t="n">
        <v>124.67</v>
      </c>
      <c r="J3265" s="281" t="n">
        <v>124.67</v>
      </c>
    </row>
    <row r="3266" customFormat="false" ht="25.5" hidden="false" customHeight="true" outlineLevel="0" collapsed="false">
      <c r="A3266" s="259" t="s">
        <v>2725</v>
      </c>
      <c r="B3266" s="260" t="s">
        <v>3993</v>
      </c>
      <c r="C3266" s="261" t="s">
        <v>2963</v>
      </c>
      <c r="D3266" s="261" t="s">
        <v>3994</v>
      </c>
      <c r="E3266" s="261" t="s">
        <v>2728</v>
      </c>
      <c r="F3266" s="261"/>
      <c r="G3266" s="262" t="s">
        <v>168</v>
      </c>
      <c r="H3266" s="263" t="n">
        <v>1</v>
      </c>
      <c r="I3266" s="264" t="n">
        <v>124.67</v>
      </c>
      <c r="J3266" s="265" t="n">
        <v>124.67</v>
      </c>
    </row>
    <row r="3267" customFormat="false" ht="15" hidden="false" customHeight="false" outlineLevel="0" collapsed="false">
      <c r="A3267" s="266"/>
      <c r="B3267" s="267"/>
      <c r="C3267" s="267"/>
      <c r="D3267" s="267"/>
      <c r="E3267" s="267" t="s">
        <v>2748</v>
      </c>
      <c r="F3267" s="268" t="n">
        <v>0</v>
      </c>
      <c r="G3267" s="267" t="s">
        <v>2749</v>
      </c>
      <c r="H3267" s="268" t="n">
        <v>0</v>
      </c>
      <c r="I3267" s="267" t="s">
        <v>2750</v>
      </c>
      <c r="J3267" s="269" t="n">
        <v>0</v>
      </c>
    </row>
    <row r="3268" customFormat="false" ht="25.5" hidden="false" customHeight="true" outlineLevel="0" collapsed="false">
      <c r="A3268" s="266"/>
      <c r="B3268" s="267"/>
      <c r="C3268" s="267"/>
      <c r="D3268" s="267"/>
      <c r="E3268" s="267" t="s">
        <v>2751</v>
      </c>
      <c r="F3268" s="268" t="n">
        <v>33.48</v>
      </c>
      <c r="G3268" s="267"/>
      <c r="H3268" s="267" t="s">
        <v>2752</v>
      </c>
      <c r="I3268" s="267"/>
      <c r="J3268" s="269" t="n">
        <v>158.15</v>
      </c>
    </row>
    <row r="3269" customFormat="false" ht="15" hidden="false" customHeight="true" outlineLevel="0" collapsed="false">
      <c r="A3269" s="270" t="s">
        <v>2753</v>
      </c>
      <c r="B3269" s="270"/>
      <c r="C3269" s="270"/>
      <c r="D3269" s="270"/>
      <c r="E3269" s="270"/>
      <c r="F3269" s="270"/>
      <c r="G3269" s="270"/>
      <c r="H3269" s="270"/>
      <c r="I3269" s="270"/>
      <c r="J3269" s="270"/>
    </row>
    <row r="3270" customFormat="false" ht="15.75" hidden="false" customHeight="true" outlineLevel="0" collapsed="false">
      <c r="A3270" s="271" t="s">
        <v>3995</v>
      </c>
      <c r="B3270" s="271"/>
      <c r="C3270" s="271"/>
      <c r="D3270" s="271"/>
      <c r="E3270" s="271"/>
      <c r="F3270" s="271"/>
      <c r="G3270" s="271"/>
      <c r="H3270" s="271"/>
      <c r="I3270" s="271"/>
      <c r="J3270" s="271"/>
    </row>
    <row r="3271" customFormat="false" ht="15.75" hidden="false" customHeight="false" outlineLevel="0" collapsed="false">
      <c r="A3271" s="272"/>
      <c r="B3271" s="273"/>
      <c r="C3271" s="273"/>
      <c r="D3271" s="273"/>
      <c r="E3271" s="273"/>
      <c r="F3271" s="273"/>
      <c r="G3271" s="273"/>
      <c r="H3271" s="273"/>
      <c r="I3271" s="273"/>
      <c r="J3271" s="274"/>
    </row>
    <row r="3272" customFormat="false" ht="38.25" hidden="false" customHeight="true" outlineLevel="0" collapsed="false">
      <c r="A3272" s="275" t="s">
        <v>2723</v>
      </c>
      <c r="B3272" s="276" t="s">
        <v>2572</v>
      </c>
      <c r="C3272" s="277" t="s">
        <v>203</v>
      </c>
      <c r="D3272" s="277" t="s">
        <v>2573</v>
      </c>
      <c r="E3272" s="277" t="s">
        <v>3498</v>
      </c>
      <c r="F3272" s="277"/>
      <c r="G3272" s="278" t="s">
        <v>164</v>
      </c>
      <c r="H3272" s="279" t="n">
        <v>1</v>
      </c>
      <c r="I3272" s="280" t="n">
        <v>51.6</v>
      </c>
      <c r="J3272" s="281" t="n">
        <v>51.6</v>
      </c>
    </row>
    <row r="3273" customFormat="false" ht="25.5" hidden="false" customHeight="true" outlineLevel="0" collapsed="false">
      <c r="A3273" s="282" t="s">
        <v>2769</v>
      </c>
      <c r="B3273" s="283" t="s">
        <v>3996</v>
      </c>
      <c r="C3273" s="284" t="s">
        <v>109</v>
      </c>
      <c r="D3273" s="284" t="s">
        <v>3997</v>
      </c>
      <c r="E3273" s="284" t="s">
        <v>2768</v>
      </c>
      <c r="F3273" s="284"/>
      <c r="G3273" s="285" t="s">
        <v>2798</v>
      </c>
      <c r="H3273" s="286" t="n">
        <v>0.3</v>
      </c>
      <c r="I3273" s="287" t="n">
        <v>30.68</v>
      </c>
      <c r="J3273" s="288" t="n">
        <v>9.2</v>
      </c>
    </row>
    <row r="3274" customFormat="false" ht="25.5" hidden="false" customHeight="true" outlineLevel="0" collapsed="false">
      <c r="A3274" s="282" t="s">
        <v>2769</v>
      </c>
      <c r="B3274" s="283" t="s">
        <v>2906</v>
      </c>
      <c r="C3274" s="284" t="s">
        <v>109</v>
      </c>
      <c r="D3274" s="284" t="s">
        <v>2907</v>
      </c>
      <c r="E3274" s="284" t="s">
        <v>2768</v>
      </c>
      <c r="F3274" s="284"/>
      <c r="G3274" s="285" t="s">
        <v>2798</v>
      </c>
      <c r="H3274" s="286" t="n">
        <v>0.3</v>
      </c>
      <c r="I3274" s="287" t="n">
        <v>17.42</v>
      </c>
      <c r="J3274" s="288" t="n">
        <v>5.22</v>
      </c>
    </row>
    <row r="3275" customFormat="false" ht="25.5" hidden="false" customHeight="true" outlineLevel="0" collapsed="false">
      <c r="A3275" s="259" t="s">
        <v>2725</v>
      </c>
      <c r="B3275" s="260" t="s">
        <v>3998</v>
      </c>
      <c r="C3275" s="261" t="s">
        <v>109</v>
      </c>
      <c r="D3275" s="261" t="s">
        <v>3999</v>
      </c>
      <c r="E3275" s="261" t="s">
        <v>2728</v>
      </c>
      <c r="F3275" s="261"/>
      <c r="G3275" s="262" t="s">
        <v>417</v>
      </c>
      <c r="H3275" s="263" t="n">
        <v>5.46</v>
      </c>
      <c r="I3275" s="264" t="n">
        <v>6.81</v>
      </c>
      <c r="J3275" s="265" t="n">
        <v>37.18</v>
      </c>
    </row>
    <row r="3276" customFormat="false" ht="15" hidden="false" customHeight="false" outlineLevel="0" collapsed="false">
      <c r="A3276" s="266"/>
      <c r="B3276" s="267"/>
      <c r="C3276" s="267"/>
      <c r="D3276" s="267"/>
      <c r="E3276" s="267" t="s">
        <v>2748</v>
      </c>
      <c r="F3276" s="268" t="n">
        <v>10.94</v>
      </c>
      <c r="G3276" s="267" t="s">
        <v>2749</v>
      </c>
      <c r="H3276" s="268" t="n">
        <v>0</v>
      </c>
      <c r="I3276" s="267" t="s">
        <v>2750</v>
      </c>
      <c r="J3276" s="269" t="n">
        <v>10.94</v>
      </c>
    </row>
    <row r="3277" customFormat="false" ht="25.5" hidden="false" customHeight="true" outlineLevel="0" collapsed="false">
      <c r="A3277" s="266"/>
      <c r="B3277" s="267"/>
      <c r="C3277" s="267"/>
      <c r="D3277" s="267"/>
      <c r="E3277" s="267" t="s">
        <v>2751</v>
      </c>
      <c r="F3277" s="268" t="n">
        <v>13.85</v>
      </c>
      <c r="G3277" s="267"/>
      <c r="H3277" s="267" t="s">
        <v>2752</v>
      </c>
      <c r="I3277" s="267"/>
      <c r="J3277" s="269" t="n">
        <v>65.45</v>
      </c>
    </row>
    <row r="3278" customFormat="false" ht="15" hidden="false" customHeight="true" outlineLevel="0" collapsed="false">
      <c r="A3278" s="270" t="s">
        <v>2753</v>
      </c>
      <c r="B3278" s="270"/>
      <c r="C3278" s="270"/>
      <c r="D3278" s="270"/>
      <c r="E3278" s="270"/>
      <c r="F3278" s="270"/>
      <c r="G3278" s="270"/>
      <c r="H3278" s="270"/>
      <c r="I3278" s="270"/>
      <c r="J3278" s="270"/>
    </row>
    <row r="3279" customFormat="false" ht="15.75" hidden="false" customHeight="true" outlineLevel="0" collapsed="false">
      <c r="A3279" s="271" t="s">
        <v>4000</v>
      </c>
      <c r="B3279" s="271"/>
      <c r="C3279" s="271"/>
      <c r="D3279" s="271"/>
      <c r="E3279" s="271"/>
      <c r="F3279" s="271"/>
      <c r="G3279" s="271"/>
      <c r="H3279" s="271"/>
      <c r="I3279" s="271"/>
      <c r="J3279" s="271"/>
    </row>
    <row r="3280" customFormat="false" ht="15.75" hidden="false" customHeight="false" outlineLevel="0" collapsed="false">
      <c r="A3280" s="272"/>
      <c r="B3280" s="273"/>
      <c r="C3280" s="273"/>
      <c r="D3280" s="273"/>
      <c r="E3280" s="273"/>
      <c r="F3280" s="273"/>
      <c r="G3280" s="273"/>
      <c r="H3280" s="273"/>
      <c r="I3280" s="273"/>
      <c r="J3280" s="274"/>
    </row>
    <row r="3281" customFormat="false" ht="63.75" hidden="false" customHeight="true" outlineLevel="0" collapsed="false">
      <c r="A3281" s="275" t="s">
        <v>2723</v>
      </c>
      <c r="B3281" s="276" t="s">
        <v>2581</v>
      </c>
      <c r="C3281" s="277" t="s">
        <v>203</v>
      </c>
      <c r="D3281" s="277" t="s">
        <v>2582</v>
      </c>
      <c r="E3281" s="277" t="s">
        <v>2806</v>
      </c>
      <c r="F3281" s="277"/>
      <c r="G3281" s="278" t="s">
        <v>269</v>
      </c>
      <c r="H3281" s="279" t="n">
        <v>1</v>
      </c>
      <c r="I3281" s="280" t="n">
        <v>118.5</v>
      </c>
      <c r="J3281" s="281" t="n">
        <v>118.5</v>
      </c>
    </row>
    <row r="3282" customFormat="false" ht="25.5" hidden="false" customHeight="true" outlineLevel="0" collapsed="false">
      <c r="A3282" s="282" t="s">
        <v>2769</v>
      </c>
      <c r="B3282" s="283" t="s">
        <v>2807</v>
      </c>
      <c r="C3282" s="284" t="s">
        <v>109</v>
      </c>
      <c r="D3282" s="284" t="s">
        <v>2808</v>
      </c>
      <c r="E3282" s="284" t="s">
        <v>2768</v>
      </c>
      <c r="F3282" s="284"/>
      <c r="G3282" s="285" t="s">
        <v>2798</v>
      </c>
      <c r="H3282" s="286" t="n">
        <v>0.064</v>
      </c>
      <c r="I3282" s="287" t="n">
        <v>16.28</v>
      </c>
      <c r="J3282" s="288" t="n">
        <v>1.04</v>
      </c>
    </row>
    <row r="3283" customFormat="false" ht="25.5" hidden="false" customHeight="true" outlineLevel="0" collapsed="false">
      <c r="A3283" s="282" t="s">
        <v>2769</v>
      </c>
      <c r="B3283" s="283" t="s">
        <v>2809</v>
      </c>
      <c r="C3283" s="284" t="s">
        <v>109</v>
      </c>
      <c r="D3283" s="284" t="s">
        <v>2810</v>
      </c>
      <c r="E3283" s="284" t="s">
        <v>2768</v>
      </c>
      <c r="F3283" s="284"/>
      <c r="G3283" s="285" t="s">
        <v>2798</v>
      </c>
      <c r="H3283" s="286" t="n">
        <v>0.064</v>
      </c>
      <c r="I3283" s="287" t="n">
        <v>20.59</v>
      </c>
      <c r="J3283" s="288" t="n">
        <v>1.31</v>
      </c>
    </row>
    <row r="3284" customFormat="false" ht="38.25" hidden="false" customHeight="true" outlineLevel="0" collapsed="false">
      <c r="A3284" s="259" t="s">
        <v>2725</v>
      </c>
      <c r="B3284" s="260" t="s">
        <v>4001</v>
      </c>
      <c r="C3284" s="261" t="s">
        <v>109</v>
      </c>
      <c r="D3284" s="261" t="s">
        <v>4002</v>
      </c>
      <c r="E3284" s="261" t="s">
        <v>2728</v>
      </c>
      <c r="F3284" s="261"/>
      <c r="G3284" s="262" t="s">
        <v>269</v>
      </c>
      <c r="H3284" s="263" t="n">
        <v>1.0211</v>
      </c>
      <c r="I3284" s="264" t="n">
        <v>35.22</v>
      </c>
      <c r="J3284" s="265" t="n">
        <v>35.96</v>
      </c>
    </row>
    <row r="3285" customFormat="false" ht="63.75" hidden="false" customHeight="true" outlineLevel="0" collapsed="false">
      <c r="A3285" s="259" t="s">
        <v>2725</v>
      </c>
      <c r="B3285" s="260" t="s">
        <v>4003</v>
      </c>
      <c r="C3285" s="261" t="s">
        <v>109</v>
      </c>
      <c r="D3285" s="261" t="s">
        <v>4004</v>
      </c>
      <c r="E3285" s="261" t="s">
        <v>2728</v>
      </c>
      <c r="F3285" s="261"/>
      <c r="G3285" s="262" t="s">
        <v>269</v>
      </c>
      <c r="H3285" s="263" t="n">
        <v>1.0211</v>
      </c>
      <c r="I3285" s="264" t="n">
        <v>78.54</v>
      </c>
      <c r="J3285" s="265" t="n">
        <v>80.19</v>
      </c>
    </row>
    <row r="3286" customFormat="false" ht="15" hidden="false" customHeight="false" outlineLevel="0" collapsed="false">
      <c r="A3286" s="266"/>
      <c r="B3286" s="267"/>
      <c r="C3286" s="267"/>
      <c r="D3286" s="267"/>
      <c r="E3286" s="267" t="s">
        <v>2748</v>
      </c>
      <c r="F3286" s="268" t="n">
        <v>1.6</v>
      </c>
      <c r="G3286" s="267" t="s">
        <v>2749</v>
      </c>
      <c r="H3286" s="268" t="n">
        <v>0</v>
      </c>
      <c r="I3286" s="267" t="s">
        <v>2750</v>
      </c>
      <c r="J3286" s="269" t="n">
        <v>1.6</v>
      </c>
    </row>
    <row r="3287" customFormat="false" ht="25.5" hidden="false" customHeight="true" outlineLevel="0" collapsed="false">
      <c r="A3287" s="266"/>
      <c r="B3287" s="267"/>
      <c r="C3287" s="267"/>
      <c r="D3287" s="267"/>
      <c r="E3287" s="267" t="s">
        <v>2751</v>
      </c>
      <c r="F3287" s="268" t="n">
        <v>31.82</v>
      </c>
      <c r="G3287" s="267"/>
      <c r="H3287" s="267" t="s">
        <v>2752</v>
      </c>
      <c r="I3287" s="267"/>
      <c r="J3287" s="269" t="n">
        <v>150.32</v>
      </c>
    </row>
    <row r="3288" customFormat="false" ht="15" hidden="false" customHeight="true" outlineLevel="0" collapsed="false">
      <c r="A3288" s="270" t="s">
        <v>2753</v>
      </c>
      <c r="B3288" s="270"/>
      <c r="C3288" s="270"/>
      <c r="D3288" s="270"/>
      <c r="E3288" s="270"/>
      <c r="F3288" s="270"/>
      <c r="G3288" s="270"/>
      <c r="H3288" s="270"/>
      <c r="I3288" s="270"/>
      <c r="J3288" s="270"/>
    </row>
    <row r="3289" customFormat="false" ht="15.75" hidden="false" customHeight="true" outlineLevel="0" collapsed="false">
      <c r="A3289" s="271" t="s">
        <v>4005</v>
      </c>
      <c r="B3289" s="271"/>
      <c r="C3289" s="271"/>
      <c r="D3289" s="271"/>
      <c r="E3289" s="271"/>
      <c r="F3289" s="271"/>
      <c r="G3289" s="271"/>
      <c r="H3289" s="271"/>
      <c r="I3289" s="271"/>
      <c r="J3289" s="271"/>
    </row>
    <row r="3290" customFormat="false" ht="15.75" hidden="false" customHeight="false" outlineLevel="0" collapsed="false">
      <c r="A3290" s="272"/>
      <c r="B3290" s="273"/>
      <c r="C3290" s="273"/>
      <c r="D3290" s="273"/>
      <c r="E3290" s="273"/>
      <c r="F3290" s="273"/>
      <c r="G3290" s="273"/>
      <c r="H3290" s="273"/>
      <c r="I3290" s="273"/>
      <c r="J3290" s="274"/>
    </row>
    <row r="3291" customFormat="false" ht="63.75" hidden="false" customHeight="true" outlineLevel="0" collapsed="false">
      <c r="A3291" s="275" t="s">
        <v>2723</v>
      </c>
      <c r="B3291" s="276" t="s">
        <v>2587</v>
      </c>
      <c r="C3291" s="277" t="s">
        <v>203</v>
      </c>
      <c r="D3291" s="277" t="s">
        <v>2588</v>
      </c>
      <c r="E3291" s="277" t="s">
        <v>2806</v>
      </c>
      <c r="F3291" s="277"/>
      <c r="G3291" s="278" t="s">
        <v>269</v>
      </c>
      <c r="H3291" s="279" t="n">
        <v>1</v>
      </c>
      <c r="I3291" s="280" t="n">
        <v>143.68</v>
      </c>
      <c r="J3291" s="281" t="n">
        <v>143.68</v>
      </c>
    </row>
    <row r="3292" customFormat="false" ht="25.5" hidden="false" customHeight="true" outlineLevel="0" collapsed="false">
      <c r="A3292" s="282" t="s">
        <v>2769</v>
      </c>
      <c r="B3292" s="283" t="s">
        <v>2807</v>
      </c>
      <c r="C3292" s="284" t="s">
        <v>109</v>
      </c>
      <c r="D3292" s="284" t="s">
        <v>2808</v>
      </c>
      <c r="E3292" s="284" t="s">
        <v>2768</v>
      </c>
      <c r="F3292" s="284"/>
      <c r="G3292" s="285" t="s">
        <v>2798</v>
      </c>
      <c r="H3292" s="286" t="n">
        <v>0.064</v>
      </c>
      <c r="I3292" s="287" t="n">
        <v>16.28</v>
      </c>
      <c r="J3292" s="288" t="n">
        <v>1.04</v>
      </c>
    </row>
    <row r="3293" customFormat="false" ht="25.5" hidden="false" customHeight="true" outlineLevel="0" collapsed="false">
      <c r="A3293" s="282" t="s">
        <v>2769</v>
      </c>
      <c r="B3293" s="283" t="s">
        <v>2809</v>
      </c>
      <c r="C3293" s="284" t="s">
        <v>109</v>
      </c>
      <c r="D3293" s="284" t="s">
        <v>2810</v>
      </c>
      <c r="E3293" s="284" t="s">
        <v>2768</v>
      </c>
      <c r="F3293" s="284"/>
      <c r="G3293" s="285" t="s">
        <v>2798</v>
      </c>
      <c r="H3293" s="286" t="n">
        <v>0.064</v>
      </c>
      <c r="I3293" s="287" t="n">
        <v>20.59</v>
      </c>
      <c r="J3293" s="288" t="n">
        <v>1.31</v>
      </c>
    </row>
    <row r="3294" customFormat="false" ht="38.25" hidden="false" customHeight="true" outlineLevel="0" collapsed="false">
      <c r="A3294" s="259" t="s">
        <v>2725</v>
      </c>
      <c r="B3294" s="260" t="s">
        <v>4006</v>
      </c>
      <c r="C3294" s="261" t="s">
        <v>109</v>
      </c>
      <c r="D3294" s="261" t="s">
        <v>4007</v>
      </c>
      <c r="E3294" s="261" t="s">
        <v>2728</v>
      </c>
      <c r="F3294" s="261"/>
      <c r="G3294" s="262" t="s">
        <v>269</v>
      </c>
      <c r="H3294" s="263" t="n">
        <v>1.0211</v>
      </c>
      <c r="I3294" s="264" t="n">
        <v>56.63</v>
      </c>
      <c r="J3294" s="265" t="n">
        <v>57.82</v>
      </c>
    </row>
    <row r="3295" customFormat="false" ht="63.75" hidden="false" customHeight="true" outlineLevel="0" collapsed="false">
      <c r="A3295" s="259" t="s">
        <v>2725</v>
      </c>
      <c r="B3295" s="260" t="s">
        <v>4008</v>
      </c>
      <c r="C3295" s="261" t="s">
        <v>109</v>
      </c>
      <c r="D3295" s="261" t="s">
        <v>4009</v>
      </c>
      <c r="E3295" s="261" t="s">
        <v>2728</v>
      </c>
      <c r="F3295" s="261"/>
      <c r="G3295" s="262" t="s">
        <v>269</v>
      </c>
      <c r="H3295" s="263" t="n">
        <v>1.0211</v>
      </c>
      <c r="I3295" s="264" t="n">
        <v>81.79</v>
      </c>
      <c r="J3295" s="265" t="n">
        <v>83.51</v>
      </c>
    </row>
    <row r="3296" customFormat="false" ht="15" hidden="false" customHeight="false" outlineLevel="0" collapsed="false">
      <c r="A3296" s="266"/>
      <c r="B3296" s="267"/>
      <c r="C3296" s="267"/>
      <c r="D3296" s="267"/>
      <c r="E3296" s="267" t="s">
        <v>2748</v>
      </c>
      <c r="F3296" s="268" t="n">
        <v>1.6</v>
      </c>
      <c r="G3296" s="267" t="s">
        <v>2749</v>
      </c>
      <c r="H3296" s="268" t="n">
        <v>0</v>
      </c>
      <c r="I3296" s="267" t="s">
        <v>2750</v>
      </c>
      <c r="J3296" s="269" t="n">
        <v>1.6</v>
      </c>
    </row>
    <row r="3297" customFormat="false" ht="25.5" hidden="false" customHeight="true" outlineLevel="0" collapsed="false">
      <c r="A3297" s="266"/>
      <c r="B3297" s="267"/>
      <c r="C3297" s="267"/>
      <c r="D3297" s="267"/>
      <c r="E3297" s="267" t="s">
        <v>2751</v>
      </c>
      <c r="F3297" s="268" t="n">
        <v>38.59</v>
      </c>
      <c r="G3297" s="267"/>
      <c r="H3297" s="267" t="s">
        <v>2752</v>
      </c>
      <c r="I3297" s="267"/>
      <c r="J3297" s="269" t="n">
        <v>182.27</v>
      </c>
    </row>
    <row r="3298" customFormat="false" ht="15" hidden="false" customHeight="true" outlineLevel="0" collapsed="false">
      <c r="A3298" s="270" t="s">
        <v>2753</v>
      </c>
      <c r="B3298" s="270"/>
      <c r="C3298" s="270"/>
      <c r="D3298" s="270"/>
      <c r="E3298" s="270"/>
      <c r="F3298" s="270"/>
      <c r="G3298" s="270"/>
      <c r="H3298" s="270"/>
      <c r="I3298" s="270"/>
      <c r="J3298" s="270"/>
    </row>
    <row r="3299" customFormat="false" ht="15.75" hidden="false" customHeight="true" outlineLevel="0" collapsed="false">
      <c r="A3299" s="271" t="s">
        <v>4005</v>
      </c>
      <c r="B3299" s="271"/>
      <c r="C3299" s="271"/>
      <c r="D3299" s="271"/>
      <c r="E3299" s="271"/>
      <c r="F3299" s="271"/>
      <c r="G3299" s="271"/>
      <c r="H3299" s="271"/>
      <c r="I3299" s="271"/>
      <c r="J3299" s="271"/>
    </row>
    <row r="3300" customFormat="false" ht="15.75" hidden="false" customHeight="false" outlineLevel="0" collapsed="false">
      <c r="A3300" s="272"/>
      <c r="B3300" s="273"/>
      <c r="C3300" s="273"/>
      <c r="D3300" s="273"/>
      <c r="E3300" s="273"/>
      <c r="F3300" s="273"/>
      <c r="G3300" s="273"/>
      <c r="H3300" s="273"/>
      <c r="I3300" s="273"/>
      <c r="J3300" s="274"/>
    </row>
    <row r="3301" customFormat="false" ht="25.5" hidden="false" customHeight="true" outlineLevel="0" collapsed="false">
      <c r="A3301" s="275" t="s">
        <v>2723</v>
      </c>
      <c r="B3301" s="276" t="s">
        <v>2590</v>
      </c>
      <c r="C3301" s="277" t="s">
        <v>203</v>
      </c>
      <c r="D3301" s="277" t="s">
        <v>2591</v>
      </c>
      <c r="E3301" s="277" t="s">
        <v>2874</v>
      </c>
      <c r="F3301" s="277"/>
      <c r="G3301" s="278" t="s">
        <v>269</v>
      </c>
      <c r="H3301" s="279" t="n">
        <v>1</v>
      </c>
      <c r="I3301" s="280" t="n">
        <v>13.68</v>
      </c>
      <c r="J3301" s="281" t="n">
        <v>13.68</v>
      </c>
    </row>
    <row r="3302" customFormat="false" ht="25.5" hidden="false" customHeight="true" outlineLevel="0" collapsed="false">
      <c r="A3302" s="282" t="s">
        <v>2769</v>
      </c>
      <c r="B3302" s="283" t="s">
        <v>2889</v>
      </c>
      <c r="C3302" s="284" t="s">
        <v>109</v>
      </c>
      <c r="D3302" s="284" t="s">
        <v>2890</v>
      </c>
      <c r="E3302" s="284" t="s">
        <v>2768</v>
      </c>
      <c r="F3302" s="284"/>
      <c r="G3302" s="285" t="s">
        <v>2798</v>
      </c>
      <c r="H3302" s="286" t="n">
        <v>0.12</v>
      </c>
      <c r="I3302" s="287" t="n">
        <v>16.75</v>
      </c>
      <c r="J3302" s="288" t="n">
        <v>2.01</v>
      </c>
    </row>
    <row r="3303" customFormat="false" ht="15" hidden="false" customHeight="true" outlineLevel="0" collapsed="false">
      <c r="A3303" s="282" t="s">
        <v>2769</v>
      </c>
      <c r="B3303" s="283" t="s">
        <v>2884</v>
      </c>
      <c r="C3303" s="284" t="s">
        <v>109</v>
      </c>
      <c r="D3303" s="284" t="s">
        <v>2885</v>
      </c>
      <c r="E3303" s="284" t="s">
        <v>2768</v>
      </c>
      <c r="F3303" s="284"/>
      <c r="G3303" s="285" t="s">
        <v>2798</v>
      </c>
      <c r="H3303" s="286" t="n">
        <v>0.12</v>
      </c>
      <c r="I3303" s="287" t="n">
        <v>21.19</v>
      </c>
      <c r="J3303" s="288" t="n">
        <v>2.54</v>
      </c>
    </row>
    <row r="3304" customFormat="false" ht="25.5" hidden="false" customHeight="true" outlineLevel="0" collapsed="false">
      <c r="A3304" s="259" t="s">
        <v>2725</v>
      </c>
      <c r="B3304" s="260" t="s">
        <v>4010</v>
      </c>
      <c r="C3304" s="261" t="s">
        <v>203</v>
      </c>
      <c r="D3304" s="261" t="s">
        <v>4011</v>
      </c>
      <c r="E3304" s="261" t="s">
        <v>2728</v>
      </c>
      <c r="F3304" s="261"/>
      <c r="G3304" s="262" t="s">
        <v>269</v>
      </c>
      <c r="H3304" s="263" t="n">
        <v>1</v>
      </c>
      <c r="I3304" s="264" t="n">
        <v>9.13</v>
      </c>
      <c r="J3304" s="265" t="n">
        <v>9.13</v>
      </c>
    </row>
    <row r="3305" customFormat="false" ht="15" hidden="false" customHeight="false" outlineLevel="0" collapsed="false">
      <c r="A3305" s="266"/>
      <c r="B3305" s="267"/>
      <c r="C3305" s="267"/>
      <c r="D3305" s="267"/>
      <c r="E3305" s="267" t="s">
        <v>2748</v>
      </c>
      <c r="F3305" s="268" t="n">
        <v>3.05</v>
      </c>
      <c r="G3305" s="267" t="s">
        <v>2749</v>
      </c>
      <c r="H3305" s="268" t="n">
        <v>0</v>
      </c>
      <c r="I3305" s="267" t="s">
        <v>2750</v>
      </c>
      <c r="J3305" s="269" t="n">
        <v>3.05</v>
      </c>
    </row>
    <row r="3306" customFormat="false" ht="25.5" hidden="false" customHeight="true" outlineLevel="0" collapsed="false">
      <c r="A3306" s="266"/>
      <c r="B3306" s="267"/>
      <c r="C3306" s="267"/>
      <c r="D3306" s="267"/>
      <c r="E3306" s="267" t="s">
        <v>2751</v>
      </c>
      <c r="F3306" s="268" t="n">
        <v>3.67</v>
      </c>
      <c r="G3306" s="267"/>
      <c r="H3306" s="267" t="s">
        <v>2752</v>
      </c>
      <c r="I3306" s="267"/>
      <c r="J3306" s="269" t="n">
        <v>17.35</v>
      </c>
    </row>
    <row r="3307" customFormat="false" ht="15" hidden="false" customHeight="true" outlineLevel="0" collapsed="false">
      <c r="A3307" s="270" t="s">
        <v>2753</v>
      </c>
      <c r="B3307" s="270"/>
      <c r="C3307" s="270"/>
      <c r="D3307" s="270"/>
      <c r="E3307" s="270"/>
      <c r="F3307" s="270"/>
      <c r="G3307" s="270"/>
      <c r="H3307" s="270"/>
      <c r="I3307" s="270"/>
      <c r="J3307" s="270"/>
    </row>
    <row r="3308" customFormat="false" ht="15.75" hidden="false" customHeight="true" outlineLevel="0" collapsed="false">
      <c r="A3308" s="271" t="s">
        <v>3455</v>
      </c>
      <c r="B3308" s="271"/>
      <c r="C3308" s="271"/>
      <c r="D3308" s="271"/>
      <c r="E3308" s="271"/>
      <c r="F3308" s="271"/>
      <c r="G3308" s="271"/>
      <c r="H3308" s="271"/>
      <c r="I3308" s="271"/>
      <c r="J3308" s="271"/>
    </row>
    <row r="3309" customFormat="false" ht="15.75" hidden="false" customHeight="false" outlineLevel="0" collapsed="false">
      <c r="A3309" s="272"/>
      <c r="B3309" s="273"/>
      <c r="C3309" s="273"/>
      <c r="D3309" s="273"/>
      <c r="E3309" s="273"/>
      <c r="F3309" s="273"/>
      <c r="G3309" s="273"/>
      <c r="H3309" s="273"/>
      <c r="I3309" s="273"/>
      <c r="J3309" s="274"/>
    </row>
    <row r="3310" customFormat="false" ht="51" hidden="false" customHeight="true" outlineLevel="0" collapsed="false">
      <c r="A3310" s="275" t="s">
        <v>2723</v>
      </c>
      <c r="B3310" s="276" t="s">
        <v>2596</v>
      </c>
      <c r="C3310" s="277" t="s">
        <v>203</v>
      </c>
      <c r="D3310" s="277" t="s">
        <v>2597</v>
      </c>
      <c r="E3310" s="277" t="s">
        <v>4012</v>
      </c>
      <c r="F3310" s="277"/>
      <c r="G3310" s="278" t="s">
        <v>168</v>
      </c>
      <c r="H3310" s="279" t="n">
        <v>1</v>
      </c>
      <c r="I3310" s="280" t="n">
        <v>85159.11</v>
      </c>
      <c r="J3310" s="281" t="n">
        <v>85159.11</v>
      </c>
    </row>
    <row r="3311" customFormat="false" ht="51" hidden="false" customHeight="true" outlineLevel="0" collapsed="false">
      <c r="A3311" s="259" t="s">
        <v>2725</v>
      </c>
      <c r="B3311" s="260" t="s">
        <v>4013</v>
      </c>
      <c r="C3311" s="261" t="s">
        <v>203</v>
      </c>
      <c r="D3311" s="261" t="s">
        <v>2597</v>
      </c>
      <c r="E3311" s="261" t="s">
        <v>3054</v>
      </c>
      <c r="F3311" s="261"/>
      <c r="G3311" s="262" t="s">
        <v>168</v>
      </c>
      <c r="H3311" s="263" t="n">
        <v>1</v>
      </c>
      <c r="I3311" s="264" t="n">
        <v>85159.11</v>
      </c>
      <c r="J3311" s="265" t="n">
        <v>85159.11</v>
      </c>
    </row>
    <row r="3312" customFormat="false" ht="15" hidden="false" customHeight="false" outlineLevel="0" collapsed="false">
      <c r="A3312" s="266"/>
      <c r="B3312" s="267"/>
      <c r="C3312" s="267"/>
      <c r="D3312" s="267"/>
      <c r="E3312" s="267" t="s">
        <v>2748</v>
      </c>
      <c r="F3312" s="268" t="n">
        <v>0</v>
      </c>
      <c r="G3312" s="267" t="s">
        <v>2749</v>
      </c>
      <c r="H3312" s="268" t="n">
        <v>0</v>
      </c>
      <c r="I3312" s="267" t="s">
        <v>2750</v>
      </c>
      <c r="J3312" s="269" t="n">
        <v>0</v>
      </c>
    </row>
    <row r="3313" customFormat="false" ht="26.25" hidden="false" customHeight="true" outlineLevel="0" collapsed="false">
      <c r="A3313" s="266"/>
      <c r="B3313" s="267"/>
      <c r="C3313" s="267"/>
      <c r="D3313" s="267"/>
      <c r="E3313" s="267" t="s">
        <v>2751</v>
      </c>
      <c r="F3313" s="268" t="n">
        <v>16239.84</v>
      </c>
      <c r="G3313" s="267"/>
      <c r="H3313" s="267" t="s">
        <v>2752</v>
      </c>
      <c r="I3313" s="267"/>
      <c r="J3313" s="269" t="n">
        <v>101398.95</v>
      </c>
    </row>
    <row r="3314" customFormat="false" ht="15.75" hidden="false" customHeight="false" outlineLevel="0" collapsed="false">
      <c r="A3314" s="272"/>
      <c r="B3314" s="273"/>
      <c r="C3314" s="273"/>
      <c r="D3314" s="273"/>
      <c r="E3314" s="273"/>
      <c r="F3314" s="273"/>
      <c r="G3314" s="273"/>
      <c r="H3314" s="273"/>
      <c r="I3314" s="273"/>
      <c r="J3314" s="274"/>
    </row>
    <row r="3315" customFormat="false" ht="51" hidden="false" customHeight="true" outlineLevel="0" collapsed="false">
      <c r="A3315" s="275" t="s">
        <v>2723</v>
      </c>
      <c r="B3315" s="276" t="s">
        <v>2609</v>
      </c>
      <c r="C3315" s="277" t="s">
        <v>203</v>
      </c>
      <c r="D3315" s="277" t="s">
        <v>2610</v>
      </c>
      <c r="E3315" s="277" t="s">
        <v>2806</v>
      </c>
      <c r="F3315" s="277"/>
      <c r="G3315" s="278" t="s">
        <v>168</v>
      </c>
      <c r="H3315" s="279" t="n">
        <v>1</v>
      </c>
      <c r="I3315" s="280" t="n">
        <v>210.53</v>
      </c>
      <c r="J3315" s="281" t="n">
        <v>210.53</v>
      </c>
    </row>
    <row r="3316" customFormat="false" ht="38.25" hidden="false" customHeight="true" outlineLevel="0" collapsed="false">
      <c r="A3316" s="282" t="s">
        <v>2769</v>
      </c>
      <c r="B3316" s="283" t="s">
        <v>4014</v>
      </c>
      <c r="C3316" s="284" t="s">
        <v>109</v>
      </c>
      <c r="D3316" s="284" t="s">
        <v>4015</v>
      </c>
      <c r="E3316" s="284" t="s">
        <v>2806</v>
      </c>
      <c r="F3316" s="284"/>
      <c r="G3316" s="285" t="s">
        <v>168</v>
      </c>
      <c r="H3316" s="286" t="n">
        <v>1</v>
      </c>
      <c r="I3316" s="287" t="n">
        <v>5.33</v>
      </c>
      <c r="J3316" s="288" t="n">
        <v>5.33</v>
      </c>
    </row>
    <row r="3317" customFormat="false" ht="25.5" hidden="false" customHeight="true" outlineLevel="0" collapsed="false">
      <c r="A3317" s="282" t="s">
        <v>2769</v>
      </c>
      <c r="B3317" s="283" t="s">
        <v>4016</v>
      </c>
      <c r="C3317" s="284" t="s">
        <v>109</v>
      </c>
      <c r="D3317" s="284" t="s">
        <v>4017</v>
      </c>
      <c r="E3317" s="284" t="s">
        <v>2806</v>
      </c>
      <c r="F3317" s="284"/>
      <c r="G3317" s="285" t="s">
        <v>168</v>
      </c>
      <c r="H3317" s="286" t="n">
        <v>1</v>
      </c>
      <c r="I3317" s="287" t="n">
        <v>8.16</v>
      </c>
      <c r="J3317" s="288" t="n">
        <v>8.16</v>
      </c>
    </row>
    <row r="3318" customFormat="false" ht="38.25" hidden="false" customHeight="true" outlineLevel="0" collapsed="false">
      <c r="A3318" s="282" t="s">
        <v>2769</v>
      </c>
      <c r="B3318" s="283" t="s">
        <v>4018</v>
      </c>
      <c r="C3318" s="284" t="s">
        <v>109</v>
      </c>
      <c r="D3318" s="284" t="s">
        <v>4019</v>
      </c>
      <c r="E3318" s="284" t="s">
        <v>2806</v>
      </c>
      <c r="F3318" s="284"/>
      <c r="G3318" s="285" t="s">
        <v>168</v>
      </c>
      <c r="H3318" s="286" t="n">
        <v>1</v>
      </c>
      <c r="I3318" s="287" t="n">
        <v>197.04</v>
      </c>
      <c r="J3318" s="288" t="n">
        <v>197.04</v>
      </c>
    </row>
    <row r="3319" customFormat="false" ht="15" hidden="false" customHeight="false" outlineLevel="0" collapsed="false">
      <c r="A3319" s="266"/>
      <c r="B3319" s="267"/>
      <c r="C3319" s="267"/>
      <c r="D3319" s="267"/>
      <c r="E3319" s="267" t="s">
        <v>2748</v>
      </c>
      <c r="F3319" s="268" t="n">
        <v>20.37</v>
      </c>
      <c r="G3319" s="267" t="s">
        <v>2749</v>
      </c>
      <c r="H3319" s="268" t="n">
        <v>0</v>
      </c>
      <c r="I3319" s="267" t="s">
        <v>2750</v>
      </c>
      <c r="J3319" s="269" t="n">
        <v>20.37</v>
      </c>
    </row>
    <row r="3320" customFormat="false" ht="25.5" hidden="false" customHeight="true" outlineLevel="0" collapsed="false">
      <c r="A3320" s="266"/>
      <c r="B3320" s="267"/>
      <c r="C3320" s="267"/>
      <c r="D3320" s="267"/>
      <c r="E3320" s="267" t="s">
        <v>2751</v>
      </c>
      <c r="F3320" s="268" t="n">
        <v>56.54</v>
      </c>
      <c r="G3320" s="267"/>
      <c r="H3320" s="267" t="s">
        <v>2752</v>
      </c>
      <c r="I3320" s="267"/>
      <c r="J3320" s="269" t="n">
        <v>267.07</v>
      </c>
    </row>
    <row r="3321" customFormat="false" ht="15" hidden="false" customHeight="true" outlineLevel="0" collapsed="false">
      <c r="A3321" s="270" t="s">
        <v>2753</v>
      </c>
      <c r="B3321" s="270"/>
      <c r="C3321" s="270"/>
      <c r="D3321" s="270"/>
      <c r="E3321" s="270"/>
      <c r="F3321" s="270"/>
      <c r="G3321" s="270"/>
      <c r="H3321" s="270"/>
      <c r="I3321" s="270"/>
      <c r="J3321" s="270"/>
    </row>
    <row r="3322" customFormat="false" ht="15.75" hidden="false" customHeight="true" outlineLevel="0" collapsed="false">
      <c r="A3322" s="271" t="s">
        <v>4020</v>
      </c>
      <c r="B3322" s="271"/>
      <c r="C3322" s="271"/>
      <c r="D3322" s="271"/>
      <c r="E3322" s="271"/>
      <c r="F3322" s="271"/>
      <c r="G3322" s="271"/>
      <c r="H3322" s="271"/>
      <c r="I3322" s="271"/>
      <c r="J3322" s="271"/>
    </row>
    <row r="3323" customFormat="false" ht="15.75" hidden="false" customHeight="false" outlineLevel="0" collapsed="false">
      <c r="A3323" s="272"/>
      <c r="B3323" s="273"/>
      <c r="C3323" s="273"/>
      <c r="D3323" s="273"/>
      <c r="E3323" s="273"/>
      <c r="F3323" s="273"/>
      <c r="G3323" s="273"/>
      <c r="H3323" s="273"/>
      <c r="I3323" s="273"/>
      <c r="J3323" s="274"/>
    </row>
    <row r="3324" customFormat="false" ht="51" hidden="false" customHeight="true" outlineLevel="0" collapsed="false">
      <c r="A3324" s="275" t="s">
        <v>2723</v>
      </c>
      <c r="B3324" s="276" t="s">
        <v>2612</v>
      </c>
      <c r="C3324" s="277" t="s">
        <v>203</v>
      </c>
      <c r="D3324" s="277" t="s">
        <v>2613</v>
      </c>
      <c r="E3324" s="277" t="s">
        <v>2806</v>
      </c>
      <c r="F3324" s="277"/>
      <c r="G3324" s="278" t="s">
        <v>168</v>
      </c>
      <c r="H3324" s="279" t="n">
        <v>1</v>
      </c>
      <c r="I3324" s="280" t="n">
        <v>677.39</v>
      </c>
      <c r="J3324" s="281" t="n">
        <v>677.39</v>
      </c>
    </row>
    <row r="3325" customFormat="false" ht="38.25" hidden="false" customHeight="true" outlineLevel="0" collapsed="false">
      <c r="A3325" s="282" t="s">
        <v>2769</v>
      </c>
      <c r="B3325" s="283" t="s">
        <v>4014</v>
      </c>
      <c r="C3325" s="284" t="s">
        <v>109</v>
      </c>
      <c r="D3325" s="284" t="s">
        <v>4015</v>
      </c>
      <c r="E3325" s="284" t="s">
        <v>2806</v>
      </c>
      <c r="F3325" s="284"/>
      <c r="G3325" s="285" t="s">
        <v>168</v>
      </c>
      <c r="H3325" s="286" t="n">
        <v>1</v>
      </c>
      <c r="I3325" s="287" t="n">
        <v>5.33</v>
      </c>
      <c r="J3325" s="288" t="n">
        <v>5.33</v>
      </c>
    </row>
    <row r="3326" customFormat="false" ht="25.5" hidden="false" customHeight="true" outlineLevel="0" collapsed="false">
      <c r="A3326" s="282" t="s">
        <v>2769</v>
      </c>
      <c r="B3326" s="283" t="s">
        <v>4016</v>
      </c>
      <c r="C3326" s="284" t="s">
        <v>109</v>
      </c>
      <c r="D3326" s="284" t="s">
        <v>4017</v>
      </c>
      <c r="E3326" s="284" t="s">
        <v>2806</v>
      </c>
      <c r="F3326" s="284"/>
      <c r="G3326" s="285" t="s">
        <v>168</v>
      </c>
      <c r="H3326" s="286" t="n">
        <v>1</v>
      </c>
      <c r="I3326" s="287" t="n">
        <v>8.16</v>
      </c>
      <c r="J3326" s="288" t="n">
        <v>8.16</v>
      </c>
    </row>
    <row r="3327" customFormat="false" ht="25.5" hidden="false" customHeight="true" outlineLevel="0" collapsed="false">
      <c r="A3327" s="282" t="s">
        <v>2769</v>
      </c>
      <c r="B3327" s="283" t="s">
        <v>4021</v>
      </c>
      <c r="C3327" s="284" t="s">
        <v>203</v>
      </c>
      <c r="D3327" s="284" t="s">
        <v>4022</v>
      </c>
      <c r="E3327" s="284" t="s">
        <v>2806</v>
      </c>
      <c r="F3327" s="284"/>
      <c r="G3327" s="285" t="s">
        <v>168</v>
      </c>
      <c r="H3327" s="286" t="n">
        <v>1</v>
      </c>
      <c r="I3327" s="287" t="n">
        <v>663.9</v>
      </c>
      <c r="J3327" s="288" t="n">
        <v>663.9</v>
      </c>
    </row>
    <row r="3328" customFormat="false" ht="15" hidden="false" customHeight="false" outlineLevel="0" collapsed="false">
      <c r="A3328" s="266"/>
      <c r="B3328" s="267"/>
      <c r="C3328" s="267"/>
      <c r="D3328" s="267"/>
      <c r="E3328" s="267" t="s">
        <v>2748</v>
      </c>
      <c r="F3328" s="268" t="n">
        <v>35.85</v>
      </c>
      <c r="G3328" s="267" t="s">
        <v>2749</v>
      </c>
      <c r="H3328" s="268" t="n">
        <v>0</v>
      </c>
      <c r="I3328" s="267" t="s">
        <v>2750</v>
      </c>
      <c r="J3328" s="269" t="n">
        <v>35.85</v>
      </c>
    </row>
    <row r="3329" customFormat="false" ht="25.5" hidden="false" customHeight="true" outlineLevel="0" collapsed="false">
      <c r="A3329" s="266"/>
      <c r="B3329" s="267"/>
      <c r="C3329" s="267"/>
      <c r="D3329" s="267"/>
      <c r="E3329" s="267" t="s">
        <v>2751</v>
      </c>
      <c r="F3329" s="268" t="n">
        <v>181.94</v>
      </c>
      <c r="G3329" s="267"/>
      <c r="H3329" s="267" t="s">
        <v>2752</v>
      </c>
      <c r="I3329" s="267"/>
      <c r="J3329" s="269" t="n">
        <v>859.33</v>
      </c>
    </row>
    <row r="3330" customFormat="false" ht="15" hidden="false" customHeight="true" outlineLevel="0" collapsed="false">
      <c r="A3330" s="270" t="s">
        <v>2753</v>
      </c>
      <c r="B3330" s="270"/>
      <c r="C3330" s="270"/>
      <c r="D3330" s="270"/>
      <c r="E3330" s="270"/>
      <c r="F3330" s="270"/>
      <c r="G3330" s="270"/>
      <c r="H3330" s="270"/>
      <c r="I3330" s="270"/>
      <c r="J3330" s="270"/>
    </row>
    <row r="3331" customFormat="false" ht="15.75" hidden="false" customHeight="true" outlineLevel="0" collapsed="false">
      <c r="A3331" s="271" t="s">
        <v>4023</v>
      </c>
      <c r="B3331" s="271"/>
      <c r="C3331" s="271"/>
      <c r="D3331" s="271"/>
      <c r="E3331" s="271"/>
      <c r="F3331" s="271"/>
      <c r="G3331" s="271"/>
      <c r="H3331" s="271"/>
      <c r="I3331" s="271"/>
      <c r="J3331" s="271"/>
    </row>
    <row r="3332" customFormat="false" ht="15.75" hidden="false" customHeight="false" outlineLevel="0" collapsed="false">
      <c r="A3332" s="272"/>
      <c r="B3332" s="273"/>
      <c r="C3332" s="273"/>
      <c r="D3332" s="273"/>
      <c r="E3332" s="273"/>
      <c r="F3332" s="273"/>
      <c r="G3332" s="273"/>
      <c r="H3332" s="273"/>
      <c r="I3332" s="273"/>
      <c r="J3332" s="274"/>
    </row>
    <row r="3333" customFormat="false" ht="51" hidden="false" customHeight="true" outlineLevel="0" collapsed="false">
      <c r="A3333" s="275" t="s">
        <v>2723</v>
      </c>
      <c r="B3333" s="276" t="s">
        <v>2620</v>
      </c>
      <c r="C3333" s="277" t="s">
        <v>203</v>
      </c>
      <c r="D3333" s="277" t="s">
        <v>2621</v>
      </c>
      <c r="E3333" s="277" t="s">
        <v>2806</v>
      </c>
      <c r="F3333" s="277"/>
      <c r="G3333" s="278" t="s">
        <v>168</v>
      </c>
      <c r="H3333" s="279" t="n">
        <v>1</v>
      </c>
      <c r="I3333" s="280" t="n">
        <v>219.3</v>
      </c>
      <c r="J3333" s="281" t="n">
        <v>219.3</v>
      </c>
    </row>
    <row r="3334" customFormat="false" ht="25.5" hidden="false" customHeight="true" outlineLevel="0" collapsed="false">
      <c r="A3334" s="282" t="s">
        <v>2769</v>
      </c>
      <c r="B3334" s="283" t="s">
        <v>2809</v>
      </c>
      <c r="C3334" s="284" t="s">
        <v>109</v>
      </c>
      <c r="D3334" s="284" t="s">
        <v>2810</v>
      </c>
      <c r="E3334" s="284" t="s">
        <v>2768</v>
      </c>
      <c r="F3334" s="284"/>
      <c r="G3334" s="285" t="s">
        <v>2798</v>
      </c>
      <c r="H3334" s="286" t="n">
        <v>0.1</v>
      </c>
      <c r="I3334" s="287" t="n">
        <v>20.59</v>
      </c>
      <c r="J3334" s="288" t="n">
        <v>2.05</v>
      </c>
    </row>
    <row r="3335" customFormat="false" ht="15" hidden="false" customHeight="true" outlineLevel="0" collapsed="false">
      <c r="A3335" s="282" t="s">
        <v>2769</v>
      </c>
      <c r="B3335" s="283" t="s">
        <v>2860</v>
      </c>
      <c r="C3335" s="284" t="s">
        <v>109</v>
      </c>
      <c r="D3335" s="284" t="s">
        <v>2861</v>
      </c>
      <c r="E3335" s="284" t="s">
        <v>2768</v>
      </c>
      <c r="F3335" s="284"/>
      <c r="G3335" s="285" t="s">
        <v>2798</v>
      </c>
      <c r="H3335" s="286" t="n">
        <v>0.03</v>
      </c>
      <c r="I3335" s="287" t="n">
        <v>14.91</v>
      </c>
      <c r="J3335" s="288" t="n">
        <v>0.44</v>
      </c>
    </row>
    <row r="3336" customFormat="false" ht="15" hidden="false" customHeight="true" outlineLevel="0" collapsed="false">
      <c r="A3336" s="259" t="s">
        <v>2725</v>
      </c>
      <c r="B3336" s="260" t="s">
        <v>3018</v>
      </c>
      <c r="C3336" s="261" t="s">
        <v>109</v>
      </c>
      <c r="D3336" s="261" t="s">
        <v>3019</v>
      </c>
      <c r="E3336" s="261" t="s">
        <v>2728</v>
      </c>
      <c r="F3336" s="261"/>
      <c r="G3336" s="262" t="s">
        <v>168</v>
      </c>
      <c r="H3336" s="263" t="n">
        <v>0.0304</v>
      </c>
      <c r="I3336" s="264" t="n">
        <v>3.6</v>
      </c>
      <c r="J3336" s="265" t="n">
        <v>0.1</v>
      </c>
    </row>
    <row r="3337" customFormat="false" ht="25.5" hidden="false" customHeight="true" outlineLevel="0" collapsed="false">
      <c r="A3337" s="259" t="s">
        <v>2725</v>
      </c>
      <c r="B3337" s="260" t="s">
        <v>4024</v>
      </c>
      <c r="C3337" s="261" t="s">
        <v>109</v>
      </c>
      <c r="D3337" s="261" t="s">
        <v>4025</v>
      </c>
      <c r="E3337" s="261" t="s">
        <v>2728</v>
      </c>
      <c r="F3337" s="261"/>
      <c r="G3337" s="262" t="s">
        <v>168</v>
      </c>
      <c r="H3337" s="263" t="n">
        <v>1</v>
      </c>
      <c r="I3337" s="264" t="n">
        <v>7.36</v>
      </c>
      <c r="J3337" s="265" t="n">
        <v>7.36</v>
      </c>
    </row>
    <row r="3338" customFormat="false" ht="51" hidden="false" customHeight="true" outlineLevel="0" collapsed="false">
      <c r="A3338" s="259" t="s">
        <v>2725</v>
      </c>
      <c r="B3338" s="260" t="s">
        <v>4026</v>
      </c>
      <c r="C3338" s="261" t="s">
        <v>2764</v>
      </c>
      <c r="D3338" s="261" t="s">
        <v>4027</v>
      </c>
      <c r="E3338" s="261" t="s">
        <v>2728</v>
      </c>
      <c r="F3338" s="261"/>
      <c r="G3338" s="262" t="s">
        <v>2766</v>
      </c>
      <c r="H3338" s="263" t="n">
        <v>1</v>
      </c>
      <c r="I3338" s="264" t="n">
        <v>209.35</v>
      </c>
      <c r="J3338" s="265" t="n">
        <v>209.35</v>
      </c>
    </row>
    <row r="3339" customFormat="false" ht="15" hidden="false" customHeight="false" outlineLevel="0" collapsed="false">
      <c r="A3339" s="266"/>
      <c r="B3339" s="267"/>
      <c r="C3339" s="267"/>
      <c r="D3339" s="267"/>
      <c r="E3339" s="267" t="s">
        <v>2748</v>
      </c>
      <c r="F3339" s="268" t="n">
        <v>1.73</v>
      </c>
      <c r="G3339" s="267" t="s">
        <v>2749</v>
      </c>
      <c r="H3339" s="268" t="n">
        <v>0</v>
      </c>
      <c r="I3339" s="267" t="s">
        <v>2750</v>
      </c>
      <c r="J3339" s="269" t="n">
        <v>1.73</v>
      </c>
    </row>
    <row r="3340" customFormat="false" ht="25.5" hidden="false" customHeight="true" outlineLevel="0" collapsed="false">
      <c r="A3340" s="266"/>
      <c r="B3340" s="267"/>
      <c r="C3340" s="267"/>
      <c r="D3340" s="267"/>
      <c r="E3340" s="267" t="s">
        <v>2751</v>
      </c>
      <c r="F3340" s="268" t="n">
        <v>58.9</v>
      </c>
      <c r="G3340" s="267"/>
      <c r="H3340" s="267" t="s">
        <v>2752</v>
      </c>
      <c r="I3340" s="267"/>
      <c r="J3340" s="269" t="n">
        <v>278.2</v>
      </c>
    </row>
    <row r="3341" customFormat="false" ht="15" hidden="false" customHeight="true" outlineLevel="0" collapsed="false">
      <c r="A3341" s="270" t="s">
        <v>2753</v>
      </c>
      <c r="B3341" s="270"/>
      <c r="C3341" s="270"/>
      <c r="D3341" s="270"/>
      <c r="E3341" s="270"/>
      <c r="F3341" s="270"/>
      <c r="G3341" s="270"/>
      <c r="H3341" s="270"/>
      <c r="I3341" s="270"/>
      <c r="J3341" s="270"/>
    </row>
    <row r="3342" customFormat="false" ht="15.75" hidden="false" customHeight="true" outlineLevel="0" collapsed="false">
      <c r="A3342" s="271" t="s">
        <v>4028</v>
      </c>
      <c r="B3342" s="271"/>
      <c r="C3342" s="271"/>
      <c r="D3342" s="271"/>
      <c r="E3342" s="271"/>
      <c r="F3342" s="271"/>
      <c r="G3342" s="271"/>
      <c r="H3342" s="271"/>
      <c r="I3342" s="271"/>
      <c r="J3342" s="271"/>
    </row>
    <row r="3343" customFormat="false" ht="15.75" hidden="false" customHeight="false" outlineLevel="0" collapsed="false">
      <c r="A3343" s="272"/>
      <c r="B3343" s="273"/>
      <c r="C3343" s="273"/>
      <c r="D3343" s="273"/>
      <c r="E3343" s="273"/>
      <c r="F3343" s="273"/>
      <c r="G3343" s="273"/>
      <c r="H3343" s="273"/>
      <c r="I3343" s="273"/>
      <c r="J3343" s="274"/>
    </row>
    <row r="3344" customFormat="false" ht="38.25" hidden="false" customHeight="true" outlineLevel="0" collapsed="false">
      <c r="A3344" s="275" t="s">
        <v>2723</v>
      </c>
      <c r="B3344" s="276" t="s">
        <v>2624</v>
      </c>
      <c r="C3344" s="277" t="s">
        <v>203</v>
      </c>
      <c r="D3344" s="277" t="s">
        <v>2625</v>
      </c>
      <c r="E3344" s="277" t="s">
        <v>2768</v>
      </c>
      <c r="F3344" s="277"/>
      <c r="G3344" s="278" t="s">
        <v>168</v>
      </c>
      <c r="H3344" s="279" t="n">
        <v>1</v>
      </c>
      <c r="I3344" s="280" t="n">
        <v>141.54</v>
      </c>
      <c r="J3344" s="281" t="n">
        <v>141.54</v>
      </c>
    </row>
    <row r="3345" customFormat="false" ht="15" hidden="false" customHeight="true" outlineLevel="0" collapsed="false">
      <c r="A3345" s="282" t="s">
        <v>2769</v>
      </c>
      <c r="B3345" s="283" t="s">
        <v>2858</v>
      </c>
      <c r="C3345" s="284" t="s">
        <v>109</v>
      </c>
      <c r="D3345" s="284" t="s">
        <v>2859</v>
      </c>
      <c r="E3345" s="284" t="s">
        <v>2768</v>
      </c>
      <c r="F3345" s="284"/>
      <c r="G3345" s="285" t="s">
        <v>2798</v>
      </c>
      <c r="H3345" s="286" t="n">
        <v>1</v>
      </c>
      <c r="I3345" s="287" t="n">
        <v>21.01</v>
      </c>
      <c r="J3345" s="288" t="n">
        <v>21.01</v>
      </c>
    </row>
    <row r="3346" customFormat="false" ht="15" hidden="false" customHeight="true" outlineLevel="0" collapsed="false">
      <c r="A3346" s="282" t="s">
        <v>2769</v>
      </c>
      <c r="B3346" s="283" t="s">
        <v>2860</v>
      </c>
      <c r="C3346" s="284" t="s">
        <v>109</v>
      </c>
      <c r="D3346" s="284" t="s">
        <v>2861</v>
      </c>
      <c r="E3346" s="284" t="s">
        <v>2768</v>
      </c>
      <c r="F3346" s="284"/>
      <c r="G3346" s="285" t="s">
        <v>2798</v>
      </c>
      <c r="H3346" s="286" t="n">
        <v>1</v>
      </c>
      <c r="I3346" s="287" t="n">
        <v>14.91</v>
      </c>
      <c r="J3346" s="288" t="n">
        <v>14.91</v>
      </c>
    </row>
    <row r="3347" customFormat="false" ht="38.25" hidden="false" customHeight="true" outlineLevel="0" collapsed="false">
      <c r="A3347" s="259" t="s">
        <v>2725</v>
      </c>
      <c r="B3347" s="260" t="s">
        <v>3484</v>
      </c>
      <c r="C3347" s="261" t="s">
        <v>109</v>
      </c>
      <c r="D3347" s="261" t="s">
        <v>3485</v>
      </c>
      <c r="E3347" s="261" t="s">
        <v>2728</v>
      </c>
      <c r="F3347" s="261"/>
      <c r="G3347" s="262" t="s">
        <v>168</v>
      </c>
      <c r="H3347" s="263" t="n">
        <v>6</v>
      </c>
      <c r="I3347" s="264" t="n">
        <v>0.12</v>
      </c>
      <c r="J3347" s="265" t="n">
        <v>0.72</v>
      </c>
    </row>
    <row r="3348" customFormat="false" ht="25.5" hidden="false" customHeight="true" outlineLevel="0" collapsed="false">
      <c r="A3348" s="259" t="s">
        <v>2725</v>
      </c>
      <c r="B3348" s="260" t="s">
        <v>4029</v>
      </c>
      <c r="C3348" s="261" t="s">
        <v>2730</v>
      </c>
      <c r="D3348" s="261" t="s">
        <v>4030</v>
      </c>
      <c r="E3348" s="261" t="s">
        <v>2728</v>
      </c>
      <c r="F3348" s="261"/>
      <c r="G3348" s="262" t="s">
        <v>2732</v>
      </c>
      <c r="H3348" s="263" t="n">
        <v>1</v>
      </c>
      <c r="I3348" s="264" t="n">
        <v>104.9</v>
      </c>
      <c r="J3348" s="265" t="n">
        <v>104.9</v>
      </c>
    </row>
    <row r="3349" customFormat="false" ht="15" hidden="false" customHeight="false" outlineLevel="0" collapsed="false">
      <c r="A3349" s="266"/>
      <c r="B3349" s="267"/>
      <c r="C3349" s="267"/>
      <c r="D3349" s="267"/>
      <c r="E3349" s="267" t="s">
        <v>2748</v>
      </c>
      <c r="F3349" s="268" t="n">
        <v>23.52</v>
      </c>
      <c r="G3349" s="267" t="s">
        <v>2749</v>
      </c>
      <c r="H3349" s="268" t="n">
        <v>0</v>
      </c>
      <c r="I3349" s="267" t="s">
        <v>2750</v>
      </c>
      <c r="J3349" s="269" t="n">
        <v>23.52</v>
      </c>
    </row>
    <row r="3350" customFormat="false" ht="25.5" hidden="false" customHeight="true" outlineLevel="0" collapsed="false">
      <c r="A3350" s="266"/>
      <c r="B3350" s="267"/>
      <c r="C3350" s="267"/>
      <c r="D3350" s="267"/>
      <c r="E3350" s="267" t="s">
        <v>2751</v>
      </c>
      <c r="F3350" s="268" t="n">
        <v>38.01</v>
      </c>
      <c r="G3350" s="267"/>
      <c r="H3350" s="267" t="s">
        <v>2752</v>
      </c>
      <c r="I3350" s="267"/>
      <c r="J3350" s="269" t="n">
        <v>179.55</v>
      </c>
    </row>
    <row r="3351" customFormat="false" ht="15" hidden="false" customHeight="true" outlineLevel="0" collapsed="false">
      <c r="A3351" s="270" t="s">
        <v>2753</v>
      </c>
      <c r="B3351" s="270"/>
      <c r="C3351" s="270"/>
      <c r="D3351" s="270"/>
      <c r="E3351" s="270"/>
      <c r="F3351" s="270"/>
      <c r="G3351" s="270"/>
      <c r="H3351" s="270"/>
      <c r="I3351" s="270"/>
      <c r="J3351" s="270"/>
    </row>
    <row r="3352" customFormat="false" ht="15.75" hidden="false" customHeight="true" outlineLevel="0" collapsed="false">
      <c r="A3352" s="271" t="s">
        <v>4031</v>
      </c>
      <c r="B3352" s="271"/>
      <c r="C3352" s="271"/>
      <c r="D3352" s="271"/>
      <c r="E3352" s="271"/>
      <c r="F3352" s="271"/>
      <c r="G3352" s="271"/>
      <c r="H3352" s="271"/>
      <c r="I3352" s="271"/>
      <c r="J3352" s="271"/>
    </row>
    <row r="3353" customFormat="false" ht="15.75" hidden="false" customHeight="false" outlineLevel="0" collapsed="false">
      <c r="A3353" s="272"/>
      <c r="B3353" s="273"/>
      <c r="C3353" s="273"/>
      <c r="D3353" s="273"/>
      <c r="E3353" s="273"/>
      <c r="F3353" s="273"/>
      <c r="G3353" s="273"/>
      <c r="H3353" s="273"/>
      <c r="I3353" s="273"/>
      <c r="J3353" s="274"/>
    </row>
    <row r="3354" customFormat="false" ht="38.25" hidden="false" customHeight="true" outlineLevel="0" collapsed="false">
      <c r="A3354" s="275" t="s">
        <v>2723</v>
      </c>
      <c r="B3354" s="276" t="s">
        <v>2627</v>
      </c>
      <c r="C3354" s="277" t="s">
        <v>203</v>
      </c>
      <c r="D3354" s="277" t="s">
        <v>2628</v>
      </c>
      <c r="E3354" s="277" t="s">
        <v>2768</v>
      </c>
      <c r="F3354" s="277"/>
      <c r="G3354" s="278" t="s">
        <v>168</v>
      </c>
      <c r="H3354" s="279" t="n">
        <v>1</v>
      </c>
      <c r="I3354" s="280" t="n">
        <v>147.73</v>
      </c>
      <c r="J3354" s="281" t="n">
        <v>147.73</v>
      </c>
    </row>
    <row r="3355" customFormat="false" ht="15" hidden="false" customHeight="true" outlineLevel="0" collapsed="false">
      <c r="A3355" s="282" t="s">
        <v>2769</v>
      </c>
      <c r="B3355" s="283" t="s">
        <v>2858</v>
      </c>
      <c r="C3355" s="284" t="s">
        <v>109</v>
      </c>
      <c r="D3355" s="284" t="s">
        <v>2859</v>
      </c>
      <c r="E3355" s="284" t="s">
        <v>2768</v>
      </c>
      <c r="F3355" s="284"/>
      <c r="G3355" s="285" t="s">
        <v>2798</v>
      </c>
      <c r="H3355" s="286" t="n">
        <v>1</v>
      </c>
      <c r="I3355" s="287" t="n">
        <v>21.01</v>
      </c>
      <c r="J3355" s="288" t="n">
        <v>21.01</v>
      </c>
    </row>
    <row r="3356" customFormat="false" ht="15" hidden="false" customHeight="true" outlineLevel="0" collapsed="false">
      <c r="A3356" s="282" t="s">
        <v>2769</v>
      </c>
      <c r="B3356" s="283" t="s">
        <v>2860</v>
      </c>
      <c r="C3356" s="284" t="s">
        <v>109</v>
      </c>
      <c r="D3356" s="284" t="s">
        <v>2861</v>
      </c>
      <c r="E3356" s="284" t="s">
        <v>2768</v>
      </c>
      <c r="F3356" s="284"/>
      <c r="G3356" s="285" t="s">
        <v>2798</v>
      </c>
      <c r="H3356" s="286" t="n">
        <v>1</v>
      </c>
      <c r="I3356" s="287" t="n">
        <v>14.91</v>
      </c>
      <c r="J3356" s="288" t="n">
        <v>14.91</v>
      </c>
    </row>
    <row r="3357" customFormat="false" ht="38.25" hidden="false" customHeight="true" outlineLevel="0" collapsed="false">
      <c r="A3357" s="259" t="s">
        <v>2725</v>
      </c>
      <c r="B3357" s="260" t="s">
        <v>3484</v>
      </c>
      <c r="C3357" s="261" t="s">
        <v>109</v>
      </c>
      <c r="D3357" s="261" t="s">
        <v>3485</v>
      </c>
      <c r="E3357" s="261" t="s">
        <v>2728</v>
      </c>
      <c r="F3357" s="261"/>
      <c r="G3357" s="262" t="s">
        <v>168</v>
      </c>
      <c r="H3357" s="263" t="n">
        <v>6</v>
      </c>
      <c r="I3357" s="264" t="n">
        <v>0.12</v>
      </c>
      <c r="J3357" s="265" t="n">
        <v>0.72</v>
      </c>
    </row>
    <row r="3358" customFormat="false" ht="25.5" hidden="false" customHeight="true" outlineLevel="0" collapsed="false">
      <c r="A3358" s="259" t="s">
        <v>2725</v>
      </c>
      <c r="B3358" s="260" t="s">
        <v>4032</v>
      </c>
      <c r="C3358" s="261" t="s">
        <v>109</v>
      </c>
      <c r="D3358" s="261" t="s">
        <v>4033</v>
      </c>
      <c r="E3358" s="261" t="s">
        <v>2728</v>
      </c>
      <c r="F3358" s="261"/>
      <c r="G3358" s="262" t="s">
        <v>168</v>
      </c>
      <c r="H3358" s="263" t="n">
        <v>1</v>
      </c>
      <c r="I3358" s="264" t="n">
        <v>111.09</v>
      </c>
      <c r="J3358" s="265" t="n">
        <v>111.09</v>
      </c>
    </row>
    <row r="3359" customFormat="false" ht="15" hidden="false" customHeight="false" outlineLevel="0" collapsed="false">
      <c r="A3359" s="266"/>
      <c r="B3359" s="267"/>
      <c r="C3359" s="267"/>
      <c r="D3359" s="267"/>
      <c r="E3359" s="267" t="s">
        <v>2748</v>
      </c>
      <c r="F3359" s="268" t="n">
        <v>23.52</v>
      </c>
      <c r="G3359" s="267" t="s">
        <v>2749</v>
      </c>
      <c r="H3359" s="268" t="n">
        <v>0</v>
      </c>
      <c r="I3359" s="267" t="s">
        <v>2750</v>
      </c>
      <c r="J3359" s="269" t="n">
        <v>23.52</v>
      </c>
    </row>
    <row r="3360" customFormat="false" ht="25.5" hidden="false" customHeight="true" outlineLevel="0" collapsed="false">
      <c r="A3360" s="266"/>
      <c r="B3360" s="267"/>
      <c r="C3360" s="267"/>
      <c r="D3360" s="267"/>
      <c r="E3360" s="267" t="s">
        <v>2751</v>
      </c>
      <c r="F3360" s="268" t="n">
        <v>39.68</v>
      </c>
      <c r="G3360" s="267"/>
      <c r="H3360" s="267" t="s">
        <v>2752</v>
      </c>
      <c r="I3360" s="267"/>
      <c r="J3360" s="269" t="n">
        <v>187.41</v>
      </c>
    </row>
    <row r="3361" customFormat="false" ht="15" hidden="false" customHeight="true" outlineLevel="0" collapsed="false">
      <c r="A3361" s="270" t="s">
        <v>2753</v>
      </c>
      <c r="B3361" s="270"/>
      <c r="C3361" s="270"/>
      <c r="D3361" s="270"/>
      <c r="E3361" s="270"/>
      <c r="F3361" s="270"/>
      <c r="G3361" s="270"/>
      <c r="H3361" s="270"/>
      <c r="I3361" s="270"/>
      <c r="J3361" s="270"/>
    </row>
    <row r="3362" customFormat="false" ht="15.75" hidden="false" customHeight="true" outlineLevel="0" collapsed="false">
      <c r="A3362" s="271" t="s">
        <v>4031</v>
      </c>
      <c r="B3362" s="271"/>
      <c r="C3362" s="271"/>
      <c r="D3362" s="271"/>
      <c r="E3362" s="271"/>
      <c r="F3362" s="271"/>
      <c r="G3362" s="271"/>
      <c r="H3362" s="271"/>
      <c r="I3362" s="271"/>
      <c r="J3362" s="271"/>
    </row>
    <row r="3363" customFormat="false" ht="15.75" hidden="false" customHeight="false" outlineLevel="0" collapsed="false">
      <c r="A3363" s="272"/>
      <c r="B3363" s="273"/>
      <c r="C3363" s="273"/>
      <c r="D3363" s="273"/>
      <c r="E3363" s="273"/>
      <c r="F3363" s="273"/>
      <c r="G3363" s="273"/>
      <c r="H3363" s="273"/>
      <c r="I3363" s="273"/>
      <c r="J3363" s="274"/>
    </row>
    <row r="3364" customFormat="false" ht="38.25" hidden="false" customHeight="true" outlineLevel="0" collapsed="false">
      <c r="A3364" s="275" t="s">
        <v>2723</v>
      </c>
      <c r="B3364" s="276" t="s">
        <v>2630</v>
      </c>
      <c r="C3364" s="277" t="s">
        <v>203</v>
      </c>
      <c r="D3364" s="277" t="s">
        <v>2631</v>
      </c>
      <c r="E3364" s="277" t="s">
        <v>2768</v>
      </c>
      <c r="F3364" s="277"/>
      <c r="G3364" s="278" t="s">
        <v>168</v>
      </c>
      <c r="H3364" s="279" t="n">
        <v>1</v>
      </c>
      <c r="I3364" s="280" t="n">
        <v>155.09</v>
      </c>
      <c r="J3364" s="281" t="n">
        <v>155.09</v>
      </c>
    </row>
    <row r="3365" customFormat="false" ht="15" hidden="false" customHeight="true" outlineLevel="0" collapsed="false">
      <c r="A3365" s="282" t="s">
        <v>2769</v>
      </c>
      <c r="B3365" s="283" t="s">
        <v>2858</v>
      </c>
      <c r="C3365" s="284" t="s">
        <v>109</v>
      </c>
      <c r="D3365" s="284" t="s">
        <v>2859</v>
      </c>
      <c r="E3365" s="284" t="s">
        <v>2768</v>
      </c>
      <c r="F3365" s="284"/>
      <c r="G3365" s="285" t="s">
        <v>2798</v>
      </c>
      <c r="H3365" s="286" t="n">
        <v>1</v>
      </c>
      <c r="I3365" s="287" t="n">
        <v>21.01</v>
      </c>
      <c r="J3365" s="288" t="n">
        <v>21.01</v>
      </c>
    </row>
    <row r="3366" customFormat="false" ht="15" hidden="false" customHeight="true" outlineLevel="0" collapsed="false">
      <c r="A3366" s="282" t="s">
        <v>2769</v>
      </c>
      <c r="B3366" s="283" t="s">
        <v>2860</v>
      </c>
      <c r="C3366" s="284" t="s">
        <v>109</v>
      </c>
      <c r="D3366" s="284" t="s">
        <v>2861</v>
      </c>
      <c r="E3366" s="284" t="s">
        <v>2768</v>
      </c>
      <c r="F3366" s="284"/>
      <c r="G3366" s="285" t="s">
        <v>2798</v>
      </c>
      <c r="H3366" s="286" t="n">
        <v>1</v>
      </c>
      <c r="I3366" s="287" t="n">
        <v>14.91</v>
      </c>
      <c r="J3366" s="288" t="n">
        <v>14.91</v>
      </c>
    </row>
    <row r="3367" customFormat="false" ht="38.25" hidden="false" customHeight="true" outlineLevel="0" collapsed="false">
      <c r="A3367" s="259" t="s">
        <v>2725</v>
      </c>
      <c r="B3367" s="260" t="s">
        <v>3484</v>
      </c>
      <c r="C3367" s="261" t="s">
        <v>109</v>
      </c>
      <c r="D3367" s="261" t="s">
        <v>3485</v>
      </c>
      <c r="E3367" s="261" t="s">
        <v>2728</v>
      </c>
      <c r="F3367" s="261"/>
      <c r="G3367" s="262" t="s">
        <v>168</v>
      </c>
      <c r="H3367" s="263" t="n">
        <v>6</v>
      </c>
      <c r="I3367" s="264" t="n">
        <v>0.12</v>
      </c>
      <c r="J3367" s="265" t="n">
        <v>0.72</v>
      </c>
    </row>
    <row r="3368" customFormat="false" ht="25.5" hidden="false" customHeight="true" outlineLevel="0" collapsed="false">
      <c r="A3368" s="259" t="s">
        <v>2725</v>
      </c>
      <c r="B3368" s="260" t="s">
        <v>4034</v>
      </c>
      <c r="C3368" s="261" t="s">
        <v>109</v>
      </c>
      <c r="D3368" s="261" t="s">
        <v>4035</v>
      </c>
      <c r="E3368" s="261" t="s">
        <v>2728</v>
      </c>
      <c r="F3368" s="261"/>
      <c r="G3368" s="262" t="s">
        <v>168</v>
      </c>
      <c r="H3368" s="263" t="n">
        <v>1</v>
      </c>
      <c r="I3368" s="264" t="n">
        <v>118.45</v>
      </c>
      <c r="J3368" s="265" t="n">
        <v>118.45</v>
      </c>
    </row>
    <row r="3369" customFormat="false" ht="15" hidden="false" customHeight="false" outlineLevel="0" collapsed="false">
      <c r="A3369" s="266"/>
      <c r="B3369" s="267"/>
      <c r="C3369" s="267"/>
      <c r="D3369" s="267"/>
      <c r="E3369" s="267" t="s">
        <v>2748</v>
      </c>
      <c r="F3369" s="268" t="n">
        <v>23.52</v>
      </c>
      <c r="G3369" s="267" t="s">
        <v>2749</v>
      </c>
      <c r="H3369" s="268" t="n">
        <v>0</v>
      </c>
      <c r="I3369" s="267" t="s">
        <v>2750</v>
      </c>
      <c r="J3369" s="269" t="n">
        <v>23.52</v>
      </c>
    </row>
    <row r="3370" customFormat="false" ht="25.5" hidden="false" customHeight="true" outlineLevel="0" collapsed="false">
      <c r="A3370" s="266"/>
      <c r="B3370" s="267"/>
      <c r="C3370" s="267"/>
      <c r="D3370" s="267"/>
      <c r="E3370" s="267" t="s">
        <v>2751</v>
      </c>
      <c r="F3370" s="268" t="n">
        <v>41.65</v>
      </c>
      <c r="G3370" s="267"/>
      <c r="H3370" s="267" t="s">
        <v>2752</v>
      </c>
      <c r="I3370" s="267"/>
      <c r="J3370" s="269" t="n">
        <v>196.74</v>
      </c>
    </row>
    <row r="3371" customFormat="false" ht="15" hidden="false" customHeight="true" outlineLevel="0" collapsed="false">
      <c r="A3371" s="270" t="s">
        <v>2753</v>
      </c>
      <c r="B3371" s="270"/>
      <c r="C3371" s="270"/>
      <c r="D3371" s="270"/>
      <c r="E3371" s="270"/>
      <c r="F3371" s="270"/>
      <c r="G3371" s="270"/>
      <c r="H3371" s="270"/>
      <c r="I3371" s="270"/>
      <c r="J3371" s="270"/>
    </row>
    <row r="3372" customFormat="false" ht="15.75" hidden="false" customHeight="true" outlineLevel="0" collapsed="false">
      <c r="A3372" s="271" t="s">
        <v>4031</v>
      </c>
      <c r="B3372" s="271"/>
      <c r="C3372" s="271"/>
      <c r="D3372" s="271"/>
      <c r="E3372" s="271"/>
      <c r="F3372" s="271"/>
      <c r="G3372" s="271"/>
      <c r="H3372" s="271"/>
      <c r="I3372" s="271"/>
      <c r="J3372" s="271"/>
    </row>
    <row r="3373" customFormat="false" ht="15.75" hidden="false" customHeight="false" outlineLevel="0" collapsed="false">
      <c r="A3373" s="272"/>
      <c r="B3373" s="273"/>
      <c r="C3373" s="273"/>
      <c r="D3373" s="273"/>
      <c r="E3373" s="273"/>
      <c r="F3373" s="273"/>
      <c r="G3373" s="273"/>
      <c r="H3373" s="273"/>
      <c r="I3373" s="273"/>
      <c r="J3373" s="274"/>
    </row>
    <row r="3374" customFormat="false" ht="38.25" hidden="false" customHeight="true" outlineLevel="0" collapsed="false">
      <c r="A3374" s="275" t="s">
        <v>2723</v>
      </c>
      <c r="B3374" s="276" t="s">
        <v>2633</v>
      </c>
      <c r="C3374" s="277" t="s">
        <v>203</v>
      </c>
      <c r="D3374" s="277" t="s">
        <v>2634</v>
      </c>
      <c r="E3374" s="277" t="s">
        <v>2768</v>
      </c>
      <c r="F3374" s="277"/>
      <c r="G3374" s="278" t="s">
        <v>168</v>
      </c>
      <c r="H3374" s="279" t="n">
        <v>1</v>
      </c>
      <c r="I3374" s="280" t="n">
        <v>516.54</v>
      </c>
      <c r="J3374" s="281" t="n">
        <v>516.54</v>
      </c>
    </row>
    <row r="3375" customFormat="false" ht="15" hidden="false" customHeight="true" outlineLevel="0" collapsed="false">
      <c r="A3375" s="282" t="s">
        <v>2769</v>
      </c>
      <c r="B3375" s="283" t="s">
        <v>2858</v>
      </c>
      <c r="C3375" s="284" t="s">
        <v>109</v>
      </c>
      <c r="D3375" s="284" t="s">
        <v>2859</v>
      </c>
      <c r="E3375" s="284" t="s">
        <v>2768</v>
      </c>
      <c r="F3375" s="284"/>
      <c r="G3375" s="285" t="s">
        <v>2798</v>
      </c>
      <c r="H3375" s="286" t="n">
        <v>1</v>
      </c>
      <c r="I3375" s="287" t="n">
        <v>21.01</v>
      </c>
      <c r="J3375" s="288" t="n">
        <v>21.01</v>
      </c>
    </row>
    <row r="3376" customFormat="false" ht="15" hidden="false" customHeight="true" outlineLevel="0" collapsed="false">
      <c r="A3376" s="282" t="s">
        <v>2769</v>
      </c>
      <c r="B3376" s="283" t="s">
        <v>2860</v>
      </c>
      <c r="C3376" s="284" t="s">
        <v>109</v>
      </c>
      <c r="D3376" s="284" t="s">
        <v>2861</v>
      </c>
      <c r="E3376" s="284" t="s">
        <v>2768</v>
      </c>
      <c r="F3376" s="284"/>
      <c r="G3376" s="285" t="s">
        <v>2798</v>
      </c>
      <c r="H3376" s="286" t="n">
        <v>1</v>
      </c>
      <c r="I3376" s="287" t="n">
        <v>14.91</v>
      </c>
      <c r="J3376" s="288" t="n">
        <v>14.91</v>
      </c>
    </row>
    <row r="3377" customFormat="false" ht="38.25" hidden="false" customHeight="true" outlineLevel="0" collapsed="false">
      <c r="A3377" s="259" t="s">
        <v>2725</v>
      </c>
      <c r="B3377" s="260" t="s">
        <v>3484</v>
      </c>
      <c r="C3377" s="261" t="s">
        <v>109</v>
      </c>
      <c r="D3377" s="261" t="s">
        <v>3485</v>
      </c>
      <c r="E3377" s="261" t="s">
        <v>2728</v>
      </c>
      <c r="F3377" s="261"/>
      <c r="G3377" s="262" t="s">
        <v>168</v>
      </c>
      <c r="H3377" s="263" t="n">
        <v>6</v>
      </c>
      <c r="I3377" s="264" t="n">
        <v>0.12</v>
      </c>
      <c r="J3377" s="265" t="n">
        <v>0.72</v>
      </c>
    </row>
    <row r="3378" customFormat="false" ht="25.5" hidden="false" customHeight="true" outlineLevel="0" collapsed="false">
      <c r="A3378" s="259" t="s">
        <v>2725</v>
      </c>
      <c r="B3378" s="260" t="s">
        <v>4036</v>
      </c>
      <c r="C3378" s="261" t="s">
        <v>2730</v>
      </c>
      <c r="D3378" s="261" t="s">
        <v>4037</v>
      </c>
      <c r="E3378" s="261" t="s">
        <v>2728</v>
      </c>
      <c r="F3378" s="261"/>
      <c r="G3378" s="262" t="s">
        <v>3130</v>
      </c>
      <c r="H3378" s="263" t="n">
        <v>1</v>
      </c>
      <c r="I3378" s="264" t="n">
        <v>479.9</v>
      </c>
      <c r="J3378" s="265" t="n">
        <v>479.9</v>
      </c>
    </row>
    <row r="3379" customFormat="false" ht="15" hidden="false" customHeight="false" outlineLevel="0" collapsed="false">
      <c r="A3379" s="266"/>
      <c r="B3379" s="267"/>
      <c r="C3379" s="267"/>
      <c r="D3379" s="267"/>
      <c r="E3379" s="267" t="s">
        <v>2748</v>
      </c>
      <c r="F3379" s="268" t="n">
        <v>23.52</v>
      </c>
      <c r="G3379" s="267" t="s">
        <v>2749</v>
      </c>
      <c r="H3379" s="268" t="n">
        <v>0</v>
      </c>
      <c r="I3379" s="267" t="s">
        <v>2750</v>
      </c>
      <c r="J3379" s="269" t="n">
        <v>23.52</v>
      </c>
    </row>
    <row r="3380" customFormat="false" ht="25.5" hidden="false" customHeight="true" outlineLevel="0" collapsed="false">
      <c r="A3380" s="266"/>
      <c r="B3380" s="267"/>
      <c r="C3380" s="267"/>
      <c r="D3380" s="267"/>
      <c r="E3380" s="267" t="s">
        <v>2751</v>
      </c>
      <c r="F3380" s="268" t="n">
        <v>138.74</v>
      </c>
      <c r="G3380" s="267"/>
      <c r="H3380" s="267" t="s">
        <v>2752</v>
      </c>
      <c r="I3380" s="267"/>
      <c r="J3380" s="269" t="n">
        <v>655.28</v>
      </c>
    </row>
    <row r="3381" customFormat="false" ht="15" hidden="false" customHeight="true" outlineLevel="0" collapsed="false">
      <c r="A3381" s="270" t="s">
        <v>2753</v>
      </c>
      <c r="B3381" s="270"/>
      <c r="C3381" s="270"/>
      <c r="D3381" s="270"/>
      <c r="E3381" s="270"/>
      <c r="F3381" s="270"/>
      <c r="G3381" s="270"/>
      <c r="H3381" s="270"/>
      <c r="I3381" s="270"/>
      <c r="J3381" s="270"/>
    </row>
    <row r="3382" customFormat="false" ht="15.75" hidden="false" customHeight="true" outlineLevel="0" collapsed="false">
      <c r="A3382" s="271" t="s">
        <v>4031</v>
      </c>
      <c r="B3382" s="271"/>
      <c r="C3382" s="271"/>
      <c r="D3382" s="271"/>
      <c r="E3382" s="271"/>
      <c r="F3382" s="271"/>
      <c r="G3382" s="271"/>
      <c r="H3382" s="271"/>
      <c r="I3382" s="271"/>
      <c r="J3382" s="271"/>
    </row>
    <row r="3383" customFormat="false" ht="15.75" hidden="false" customHeight="false" outlineLevel="0" collapsed="false">
      <c r="A3383" s="272"/>
      <c r="B3383" s="273"/>
      <c r="C3383" s="273"/>
      <c r="D3383" s="273"/>
      <c r="E3383" s="273"/>
      <c r="F3383" s="273"/>
      <c r="G3383" s="273"/>
      <c r="H3383" s="273"/>
      <c r="I3383" s="273"/>
      <c r="J3383" s="274"/>
    </row>
    <row r="3384" customFormat="false" ht="38.25" hidden="false" customHeight="true" outlineLevel="0" collapsed="false">
      <c r="A3384" s="275" t="s">
        <v>2723</v>
      </c>
      <c r="B3384" s="276" t="s">
        <v>2636</v>
      </c>
      <c r="C3384" s="277" t="s">
        <v>203</v>
      </c>
      <c r="D3384" s="277" t="s">
        <v>2637</v>
      </c>
      <c r="E3384" s="277" t="s">
        <v>2806</v>
      </c>
      <c r="F3384" s="277"/>
      <c r="G3384" s="278" t="s">
        <v>168</v>
      </c>
      <c r="H3384" s="279" t="n">
        <v>1</v>
      </c>
      <c r="I3384" s="280" t="n">
        <v>560.24</v>
      </c>
      <c r="J3384" s="281" t="n">
        <v>560.24</v>
      </c>
    </row>
    <row r="3385" customFormat="false" ht="25.5" hidden="false" customHeight="true" outlineLevel="0" collapsed="false">
      <c r="A3385" s="282" t="s">
        <v>2769</v>
      </c>
      <c r="B3385" s="283" t="s">
        <v>2809</v>
      </c>
      <c r="C3385" s="284" t="s">
        <v>109</v>
      </c>
      <c r="D3385" s="284" t="s">
        <v>2810</v>
      </c>
      <c r="E3385" s="284" t="s">
        <v>2768</v>
      </c>
      <c r="F3385" s="284"/>
      <c r="G3385" s="285" t="s">
        <v>2798</v>
      </c>
      <c r="H3385" s="286" t="n">
        <v>2</v>
      </c>
      <c r="I3385" s="287" t="n">
        <v>20.59</v>
      </c>
      <c r="J3385" s="288" t="n">
        <v>41.18</v>
      </c>
    </row>
    <row r="3386" customFormat="false" ht="25.5" hidden="false" customHeight="true" outlineLevel="0" collapsed="false">
      <c r="A3386" s="282" t="s">
        <v>2769</v>
      </c>
      <c r="B3386" s="283" t="s">
        <v>2807</v>
      </c>
      <c r="C3386" s="284" t="s">
        <v>109</v>
      </c>
      <c r="D3386" s="284" t="s">
        <v>2808</v>
      </c>
      <c r="E3386" s="284" t="s">
        <v>2768</v>
      </c>
      <c r="F3386" s="284"/>
      <c r="G3386" s="285" t="s">
        <v>2798</v>
      </c>
      <c r="H3386" s="286" t="n">
        <v>2</v>
      </c>
      <c r="I3386" s="287" t="n">
        <v>16.28</v>
      </c>
      <c r="J3386" s="288" t="n">
        <v>32.56</v>
      </c>
    </row>
    <row r="3387" customFormat="false" ht="38.25" hidden="false" customHeight="true" outlineLevel="0" collapsed="false">
      <c r="A3387" s="259" t="s">
        <v>2725</v>
      </c>
      <c r="B3387" s="260" t="s">
        <v>4038</v>
      </c>
      <c r="C3387" s="261" t="s">
        <v>109</v>
      </c>
      <c r="D3387" s="261" t="s">
        <v>4039</v>
      </c>
      <c r="E3387" s="261" t="s">
        <v>2728</v>
      </c>
      <c r="F3387" s="261"/>
      <c r="G3387" s="262" t="s">
        <v>269</v>
      </c>
      <c r="H3387" s="263" t="n">
        <v>0.6</v>
      </c>
      <c r="I3387" s="264" t="n">
        <v>29.89</v>
      </c>
      <c r="J3387" s="265" t="n">
        <v>17.93</v>
      </c>
    </row>
    <row r="3388" customFormat="false" ht="15" hidden="false" customHeight="true" outlineLevel="0" collapsed="false">
      <c r="A3388" s="259" t="s">
        <v>2725</v>
      </c>
      <c r="B3388" s="260" t="s">
        <v>3018</v>
      </c>
      <c r="C3388" s="261" t="s">
        <v>109</v>
      </c>
      <c r="D3388" s="261" t="s">
        <v>3019</v>
      </c>
      <c r="E3388" s="261" t="s">
        <v>2728</v>
      </c>
      <c r="F3388" s="261"/>
      <c r="G3388" s="262" t="s">
        <v>168</v>
      </c>
      <c r="H3388" s="263" t="n">
        <v>0.188</v>
      </c>
      <c r="I3388" s="264" t="n">
        <v>3.6</v>
      </c>
      <c r="J3388" s="265" t="n">
        <v>0.67</v>
      </c>
    </row>
    <row r="3389" customFormat="false" ht="25.5" hidden="false" customHeight="true" outlineLevel="0" collapsed="false">
      <c r="A3389" s="259" t="s">
        <v>2725</v>
      </c>
      <c r="B3389" s="260" t="s">
        <v>4040</v>
      </c>
      <c r="C3389" s="261" t="s">
        <v>65</v>
      </c>
      <c r="D3389" s="261" t="s">
        <v>4041</v>
      </c>
      <c r="E3389" s="261" t="s">
        <v>2728</v>
      </c>
      <c r="F3389" s="261"/>
      <c r="G3389" s="262" t="s">
        <v>168</v>
      </c>
      <c r="H3389" s="263" t="n">
        <v>1</v>
      </c>
      <c r="I3389" s="264" t="n">
        <v>467.9</v>
      </c>
      <c r="J3389" s="265" t="n">
        <v>467.9</v>
      </c>
    </row>
    <row r="3390" customFormat="false" ht="15" hidden="false" customHeight="false" outlineLevel="0" collapsed="false">
      <c r="A3390" s="266"/>
      <c r="B3390" s="267"/>
      <c r="C3390" s="267"/>
      <c r="D3390" s="267"/>
      <c r="E3390" s="267" t="s">
        <v>2748</v>
      </c>
      <c r="F3390" s="268" t="n">
        <v>50.38</v>
      </c>
      <c r="G3390" s="267" t="s">
        <v>2749</v>
      </c>
      <c r="H3390" s="268" t="n">
        <v>0</v>
      </c>
      <c r="I3390" s="267" t="s">
        <v>2750</v>
      </c>
      <c r="J3390" s="269" t="n">
        <v>50.38</v>
      </c>
    </row>
    <row r="3391" customFormat="false" ht="25.5" hidden="false" customHeight="true" outlineLevel="0" collapsed="false">
      <c r="A3391" s="266"/>
      <c r="B3391" s="267"/>
      <c r="C3391" s="267"/>
      <c r="D3391" s="267"/>
      <c r="E3391" s="267" t="s">
        <v>2751</v>
      </c>
      <c r="F3391" s="268" t="n">
        <v>150.48</v>
      </c>
      <c r="G3391" s="267"/>
      <c r="H3391" s="267" t="s">
        <v>2752</v>
      </c>
      <c r="I3391" s="267"/>
      <c r="J3391" s="269" t="n">
        <v>710.72</v>
      </c>
    </row>
    <row r="3392" customFormat="false" ht="15" hidden="false" customHeight="true" outlineLevel="0" collapsed="false">
      <c r="A3392" s="270" t="s">
        <v>2753</v>
      </c>
      <c r="B3392" s="270"/>
      <c r="C3392" s="270"/>
      <c r="D3392" s="270"/>
      <c r="E3392" s="270"/>
      <c r="F3392" s="270"/>
      <c r="G3392" s="270"/>
      <c r="H3392" s="270"/>
      <c r="I3392" s="270"/>
      <c r="J3392" s="270"/>
    </row>
    <row r="3393" customFormat="false" ht="15.75" hidden="false" customHeight="true" outlineLevel="0" collapsed="false">
      <c r="A3393" s="271" t="s">
        <v>4042</v>
      </c>
      <c r="B3393" s="271"/>
      <c r="C3393" s="271"/>
      <c r="D3393" s="271"/>
      <c r="E3393" s="271"/>
      <c r="F3393" s="271"/>
      <c r="G3393" s="271"/>
      <c r="H3393" s="271"/>
      <c r="I3393" s="271"/>
      <c r="J3393" s="271"/>
    </row>
    <row r="3394" customFormat="false" ht="15.75" hidden="false" customHeight="false" outlineLevel="0" collapsed="false">
      <c r="A3394" s="272"/>
      <c r="B3394" s="273"/>
      <c r="C3394" s="273"/>
      <c r="D3394" s="273"/>
      <c r="E3394" s="273"/>
      <c r="F3394" s="273"/>
      <c r="G3394" s="273"/>
      <c r="H3394" s="273"/>
      <c r="I3394" s="273"/>
      <c r="J3394" s="274"/>
    </row>
    <row r="3395" customFormat="false" ht="51" hidden="false" customHeight="true" outlineLevel="0" collapsed="false">
      <c r="A3395" s="275" t="s">
        <v>2723</v>
      </c>
      <c r="B3395" s="276" t="s">
        <v>2641</v>
      </c>
      <c r="C3395" s="277" t="s">
        <v>203</v>
      </c>
      <c r="D3395" s="277" t="s">
        <v>2642</v>
      </c>
      <c r="E3395" s="277" t="s">
        <v>2806</v>
      </c>
      <c r="F3395" s="277"/>
      <c r="G3395" s="278" t="s">
        <v>168</v>
      </c>
      <c r="H3395" s="279" t="n">
        <v>1</v>
      </c>
      <c r="I3395" s="280" t="n">
        <v>972.85</v>
      </c>
      <c r="J3395" s="281" t="n">
        <v>972.85</v>
      </c>
    </row>
    <row r="3396" customFormat="false" ht="25.5" hidden="false" customHeight="true" outlineLevel="0" collapsed="false">
      <c r="A3396" s="282" t="s">
        <v>2769</v>
      </c>
      <c r="B3396" s="283" t="s">
        <v>4043</v>
      </c>
      <c r="C3396" s="284" t="s">
        <v>203</v>
      </c>
      <c r="D3396" s="284" t="s">
        <v>4044</v>
      </c>
      <c r="E3396" s="284" t="s">
        <v>2806</v>
      </c>
      <c r="F3396" s="284"/>
      <c r="G3396" s="285" t="s">
        <v>164</v>
      </c>
      <c r="H3396" s="286" t="n">
        <v>1.2</v>
      </c>
      <c r="I3396" s="287" t="n">
        <v>397.71</v>
      </c>
      <c r="J3396" s="288" t="n">
        <v>477.25</v>
      </c>
    </row>
    <row r="3397" customFormat="false" ht="25.5" hidden="false" customHeight="true" outlineLevel="0" collapsed="false">
      <c r="A3397" s="282" t="s">
        <v>2769</v>
      </c>
      <c r="B3397" s="283" t="s">
        <v>4045</v>
      </c>
      <c r="C3397" s="284" t="s">
        <v>203</v>
      </c>
      <c r="D3397" s="284" t="s">
        <v>4046</v>
      </c>
      <c r="E3397" s="284" t="s">
        <v>2806</v>
      </c>
      <c r="F3397" s="284"/>
      <c r="G3397" s="285" t="s">
        <v>164</v>
      </c>
      <c r="H3397" s="286" t="n">
        <v>1.2</v>
      </c>
      <c r="I3397" s="287" t="n">
        <v>45.92</v>
      </c>
      <c r="J3397" s="288" t="n">
        <v>55.1</v>
      </c>
    </row>
    <row r="3398" customFormat="false" ht="25.5" hidden="false" customHeight="true" outlineLevel="0" collapsed="false">
      <c r="A3398" s="282" t="s">
        <v>2769</v>
      </c>
      <c r="B3398" s="283" t="s">
        <v>4047</v>
      </c>
      <c r="C3398" s="284" t="s">
        <v>203</v>
      </c>
      <c r="D3398" s="284" t="s">
        <v>4048</v>
      </c>
      <c r="E3398" s="284" t="s">
        <v>2806</v>
      </c>
      <c r="F3398" s="284"/>
      <c r="G3398" s="285" t="s">
        <v>269</v>
      </c>
      <c r="H3398" s="286" t="n">
        <v>1.5</v>
      </c>
      <c r="I3398" s="287" t="n">
        <v>11.32</v>
      </c>
      <c r="J3398" s="288" t="n">
        <v>16.98</v>
      </c>
    </row>
    <row r="3399" customFormat="false" ht="25.5" hidden="false" customHeight="true" outlineLevel="0" collapsed="false">
      <c r="A3399" s="282" t="s">
        <v>2769</v>
      </c>
      <c r="B3399" s="283" t="s">
        <v>4049</v>
      </c>
      <c r="C3399" s="284" t="s">
        <v>203</v>
      </c>
      <c r="D3399" s="284" t="s">
        <v>4050</v>
      </c>
      <c r="E3399" s="284" t="s">
        <v>2806</v>
      </c>
      <c r="F3399" s="284"/>
      <c r="G3399" s="285" t="s">
        <v>269</v>
      </c>
      <c r="H3399" s="286" t="n">
        <v>3.2</v>
      </c>
      <c r="I3399" s="287" t="n">
        <v>46.59</v>
      </c>
      <c r="J3399" s="288" t="n">
        <v>149.08</v>
      </c>
    </row>
    <row r="3400" customFormat="false" ht="25.5" hidden="false" customHeight="true" outlineLevel="0" collapsed="false">
      <c r="A3400" s="282" t="s">
        <v>2769</v>
      </c>
      <c r="B3400" s="283" t="s">
        <v>4051</v>
      </c>
      <c r="C3400" s="284" t="s">
        <v>203</v>
      </c>
      <c r="D3400" s="284" t="s">
        <v>4052</v>
      </c>
      <c r="E3400" s="284" t="s">
        <v>2806</v>
      </c>
      <c r="F3400" s="284"/>
      <c r="G3400" s="285" t="s">
        <v>269</v>
      </c>
      <c r="H3400" s="286" t="n">
        <v>2</v>
      </c>
      <c r="I3400" s="287" t="n">
        <v>47.01</v>
      </c>
      <c r="J3400" s="288" t="n">
        <v>94.02</v>
      </c>
    </row>
    <row r="3401" customFormat="false" ht="51" hidden="false" customHeight="true" outlineLevel="0" collapsed="false">
      <c r="A3401" s="282" t="s">
        <v>2769</v>
      </c>
      <c r="B3401" s="283" t="s">
        <v>4053</v>
      </c>
      <c r="C3401" s="284" t="s">
        <v>109</v>
      </c>
      <c r="D3401" s="284" t="s">
        <v>4054</v>
      </c>
      <c r="E3401" s="284" t="s">
        <v>2806</v>
      </c>
      <c r="F3401" s="284"/>
      <c r="G3401" s="285" t="s">
        <v>168</v>
      </c>
      <c r="H3401" s="286" t="n">
        <v>1</v>
      </c>
      <c r="I3401" s="287" t="n">
        <v>180.42</v>
      </c>
      <c r="J3401" s="288" t="n">
        <v>180.42</v>
      </c>
    </row>
    <row r="3402" customFormat="false" ht="15" hidden="false" customHeight="false" outlineLevel="0" collapsed="false">
      <c r="A3402" s="266"/>
      <c r="B3402" s="267"/>
      <c r="C3402" s="267"/>
      <c r="D3402" s="267"/>
      <c r="E3402" s="267" t="s">
        <v>2748</v>
      </c>
      <c r="F3402" s="268" t="n">
        <v>85.67</v>
      </c>
      <c r="G3402" s="267" t="s">
        <v>2749</v>
      </c>
      <c r="H3402" s="268" t="n">
        <v>0</v>
      </c>
      <c r="I3402" s="267" t="s">
        <v>2750</v>
      </c>
      <c r="J3402" s="269" t="n">
        <v>85.67</v>
      </c>
    </row>
    <row r="3403" customFormat="false" ht="26.25" hidden="false" customHeight="true" outlineLevel="0" collapsed="false">
      <c r="A3403" s="266"/>
      <c r="B3403" s="267"/>
      <c r="C3403" s="267"/>
      <c r="D3403" s="267"/>
      <c r="E3403" s="267" t="s">
        <v>2751</v>
      </c>
      <c r="F3403" s="268" t="n">
        <v>261.3</v>
      </c>
      <c r="G3403" s="267"/>
      <c r="H3403" s="267" t="s">
        <v>2752</v>
      </c>
      <c r="I3403" s="267"/>
      <c r="J3403" s="269" t="n">
        <v>1234.15</v>
      </c>
    </row>
    <row r="3404" customFormat="false" ht="15.75" hidden="false" customHeight="false" outlineLevel="0" collapsed="false">
      <c r="A3404" s="272"/>
      <c r="B3404" s="273"/>
      <c r="C3404" s="273"/>
      <c r="D3404" s="273"/>
      <c r="E3404" s="273"/>
      <c r="F3404" s="273"/>
      <c r="G3404" s="273"/>
      <c r="H3404" s="273"/>
      <c r="I3404" s="273"/>
      <c r="J3404" s="274"/>
    </row>
    <row r="3405" customFormat="false" ht="25.5" hidden="false" customHeight="true" outlineLevel="0" collapsed="false">
      <c r="A3405" s="275" t="s">
        <v>2723</v>
      </c>
      <c r="B3405" s="276" t="s">
        <v>2646</v>
      </c>
      <c r="C3405" s="277" t="s">
        <v>203</v>
      </c>
      <c r="D3405" s="277" t="s">
        <v>2647</v>
      </c>
      <c r="E3405" s="277" t="s">
        <v>2806</v>
      </c>
      <c r="F3405" s="277"/>
      <c r="G3405" s="278" t="s">
        <v>168</v>
      </c>
      <c r="H3405" s="279" t="n">
        <v>1</v>
      </c>
      <c r="I3405" s="280" t="n">
        <v>52.41</v>
      </c>
      <c r="J3405" s="281" t="n">
        <v>52.41</v>
      </c>
    </row>
    <row r="3406" customFormat="false" ht="25.5" hidden="false" customHeight="true" outlineLevel="0" collapsed="false">
      <c r="A3406" s="282" t="s">
        <v>2769</v>
      </c>
      <c r="B3406" s="283" t="s">
        <v>4055</v>
      </c>
      <c r="C3406" s="284" t="s">
        <v>109</v>
      </c>
      <c r="D3406" s="284" t="s">
        <v>4056</v>
      </c>
      <c r="E3406" s="284" t="s">
        <v>2806</v>
      </c>
      <c r="F3406" s="284"/>
      <c r="G3406" s="285" t="s">
        <v>168</v>
      </c>
      <c r="H3406" s="286" t="n">
        <v>1</v>
      </c>
      <c r="I3406" s="287" t="n">
        <v>3.69</v>
      </c>
      <c r="J3406" s="288" t="n">
        <v>3.69</v>
      </c>
    </row>
    <row r="3407" customFormat="false" ht="25.5" hidden="false" customHeight="true" outlineLevel="0" collapsed="false">
      <c r="A3407" s="259" t="s">
        <v>2725</v>
      </c>
      <c r="B3407" s="260" t="s">
        <v>4057</v>
      </c>
      <c r="C3407" s="261" t="s">
        <v>109</v>
      </c>
      <c r="D3407" s="261" t="s">
        <v>4058</v>
      </c>
      <c r="E3407" s="261" t="s">
        <v>2728</v>
      </c>
      <c r="F3407" s="261"/>
      <c r="G3407" s="262" t="s">
        <v>168</v>
      </c>
      <c r="H3407" s="263" t="n">
        <v>1</v>
      </c>
      <c r="I3407" s="264" t="n">
        <v>48.72</v>
      </c>
      <c r="J3407" s="265" t="n">
        <v>48.72</v>
      </c>
    </row>
    <row r="3408" customFormat="false" ht="15" hidden="false" customHeight="false" outlineLevel="0" collapsed="false">
      <c r="A3408" s="266"/>
      <c r="B3408" s="267"/>
      <c r="C3408" s="267"/>
      <c r="D3408" s="267"/>
      <c r="E3408" s="267" t="s">
        <v>2748</v>
      </c>
      <c r="F3408" s="268" t="n">
        <v>2.62</v>
      </c>
      <c r="G3408" s="267" t="s">
        <v>2749</v>
      </c>
      <c r="H3408" s="268" t="n">
        <v>0</v>
      </c>
      <c r="I3408" s="267" t="s">
        <v>2750</v>
      </c>
      <c r="J3408" s="269" t="n">
        <v>2.62</v>
      </c>
    </row>
    <row r="3409" customFormat="false" ht="25.5" hidden="false" customHeight="true" outlineLevel="0" collapsed="false">
      <c r="A3409" s="266"/>
      <c r="B3409" s="267"/>
      <c r="C3409" s="267"/>
      <c r="D3409" s="267"/>
      <c r="E3409" s="267" t="s">
        <v>2751</v>
      </c>
      <c r="F3409" s="268" t="n">
        <v>14.07</v>
      </c>
      <c r="G3409" s="267"/>
      <c r="H3409" s="267" t="s">
        <v>2752</v>
      </c>
      <c r="I3409" s="267"/>
      <c r="J3409" s="269" t="n">
        <v>66.48</v>
      </c>
    </row>
    <row r="3410" customFormat="false" ht="15" hidden="false" customHeight="true" outlineLevel="0" collapsed="false">
      <c r="A3410" s="270" t="s">
        <v>2753</v>
      </c>
      <c r="B3410" s="270"/>
      <c r="C3410" s="270"/>
      <c r="D3410" s="270"/>
      <c r="E3410" s="270"/>
      <c r="F3410" s="270"/>
      <c r="G3410" s="270"/>
      <c r="H3410" s="270"/>
      <c r="I3410" s="270"/>
      <c r="J3410" s="270"/>
    </row>
    <row r="3411" customFormat="false" ht="15.75" hidden="false" customHeight="true" outlineLevel="0" collapsed="false">
      <c r="A3411" s="271" t="s">
        <v>4059</v>
      </c>
      <c r="B3411" s="271"/>
      <c r="C3411" s="271"/>
      <c r="D3411" s="271"/>
      <c r="E3411" s="271"/>
      <c r="F3411" s="271"/>
      <c r="G3411" s="271"/>
      <c r="H3411" s="271"/>
      <c r="I3411" s="271"/>
      <c r="J3411" s="271"/>
    </row>
    <row r="3412" customFormat="false" ht="15.75" hidden="false" customHeight="false" outlineLevel="0" collapsed="false">
      <c r="A3412" s="272"/>
      <c r="B3412" s="273"/>
      <c r="C3412" s="273"/>
      <c r="D3412" s="273"/>
      <c r="E3412" s="273"/>
      <c r="F3412" s="273"/>
      <c r="G3412" s="273"/>
      <c r="H3412" s="273"/>
      <c r="I3412" s="273"/>
      <c r="J3412" s="274"/>
    </row>
    <row r="3413" customFormat="false" ht="38.25" hidden="false" customHeight="true" outlineLevel="0" collapsed="false">
      <c r="A3413" s="275" t="s">
        <v>2723</v>
      </c>
      <c r="B3413" s="276" t="s">
        <v>2649</v>
      </c>
      <c r="C3413" s="277" t="s">
        <v>203</v>
      </c>
      <c r="D3413" s="277" t="s">
        <v>2650</v>
      </c>
      <c r="E3413" s="277" t="s">
        <v>2806</v>
      </c>
      <c r="F3413" s="277"/>
      <c r="G3413" s="278" t="s">
        <v>168</v>
      </c>
      <c r="H3413" s="279" t="n">
        <v>1</v>
      </c>
      <c r="I3413" s="280" t="n">
        <v>56.1</v>
      </c>
      <c r="J3413" s="281" t="n">
        <v>56.1</v>
      </c>
    </row>
    <row r="3414" customFormat="false" ht="25.5" hidden="false" customHeight="true" outlineLevel="0" collapsed="false">
      <c r="A3414" s="282" t="s">
        <v>2769</v>
      </c>
      <c r="B3414" s="283" t="s">
        <v>4055</v>
      </c>
      <c r="C3414" s="284" t="s">
        <v>109</v>
      </c>
      <c r="D3414" s="284" t="s">
        <v>4056</v>
      </c>
      <c r="E3414" s="284" t="s">
        <v>2806</v>
      </c>
      <c r="F3414" s="284"/>
      <c r="G3414" s="285" t="s">
        <v>168</v>
      </c>
      <c r="H3414" s="286" t="n">
        <v>2</v>
      </c>
      <c r="I3414" s="287" t="n">
        <v>3.69</v>
      </c>
      <c r="J3414" s="288" t="n">
        <v>7.38</v>
      </c>
    </row>
    <row r="3415" customFormat="false" ht="25.5" hidden="false" customHeight="true" outlineLevel="0" collapsed="false">
      <c r="A3415" s="259" t="s">
        <v>2725</v>
      </c>
      <c r="B3415" s="260" t="s">
        <v>4060</v>
      </c>
      <c r="C3415" s="261" t="s">
        <v>109</v>
      </c>
      <c r="D3415" s="261" t="s">
        <v>4061</v>
      </c>
      <c r="E3415" s="261" t="s">
        <v>2728</v>
      </c>
      <c r="F3415" s="261"/>
      <c r="G3415" s="262" t="s">
        <v>168</v>
      </c>
      <c r="H3415" s="263" t="n">
        <v>1</v>
      </c>
      <c r="I3415" s="264" t="n">
        <v>48.72</v>
      </c>
      <c r="J3415" s="265" t="n">
        <v>48.72</v>
      </c>
    </row>
    <row r="3416" customFormat="false" ht="15" hidden="false" customHeight="false" outlineLevel="0" collapsed="false">
      <c r="A3416" s="266"/>
      <c r="B3416" s="267"/>
      <c r="C3416" s="267"/>
      <c r="D3416" s="267"/>
      <c r="E3416" s="267" t="s">
        <v>2748</v>
      </c>
      <c r="F3416" s="268" t="n">
        <v>5.24</v>
      </c>
      <c r="G3416" s="267" t="s">
        <v>2749</v>
      </c>
      <c r="H3416" s="268" t="n">
        <v>0</v>
      </c>
      <c r="I3416" s="267" t="s">
        <v>2750</v>
      </c>
      <c r="J3416" s="269" t="n">
        <v>5.24</v>
      </c>
    </row>
    <row r="3417" customFormat="false" ht="25.5" hidden="false" customHeight="true" outlineLevel="0" collapsed="false">
      <c r="A3417" s="266"/>
      <c r="B3417" s="267"/>
      <c r="C3417" s="267"/>
      <c r="D3417" s="267"/>
      <c r="E3417" s="267" t="s">
        <v>2751</v>
      </c>
      <c r="F3417" s="268" t="n">
        <v>15.06</v>
      </c>
      <c r="G3417" s="267"/>
      <c r="H3417" s="267" t="s">
        <v>2752</v>
      </c>
      <c r="I3417" s="267"/>
      <c r="J3417" s="269" t="n">
        <v>71.16</v>
      </c>
    </row>
    <row r="3418" customFormat="false" ht="15" hidden="false" customHeight="true" outlineLevel="0" collapsed="false">
      <c r="A3418" s="270" t="s">
        <v>2753</v>
      </c>
      <c r="B3418" s="270"/>
      <c r="C3418" s="270"/>
      <c r="D3418" s="270"/>
      <c r="E3418" s="270"/>
      <c r="F3418" s="270"/>
      <c r="G3418" s="270"/>
      <c r="H3418" s="270"/>
      <c r="I3418" s="270"/>
      <c r="J3418" s="270"/>
    </row>
    <row r="3419" customFormat="false" ht="15.75" hidden="false" customHeight="true" outlineLevel="0" collapsed="false">
      <c r="A3419" s="271" t="s">
        <v>4062</v>
      </c>
      <c r="B3419" s="271"/>
      <c r="C3419" s="271"/>
      <c r="D3419" s="271"/>
      <c r="E3419" s="271"/>
      <c r="F3419" s="271"/>
      <c r="G3419" s="271"/>
      <c r="H3419" s="271"/>
      <c r="I3419" s="271"/>
      <c r="J3419" s="271"/>
    </row>
    <row r="3420" customFormat="false" ht="15.75" hidden="false" customHeight="false" outlineLevel="0" collapsed="false">
      <c r="A3420" s="272"/>
      <c r="B3420" s="273"/>
      <c r="C3420" s="273"/>
      <c r="D3420" s="273"/>
      <c r="E3420" s="273"/>
      <c r="F3420" s="273"/>
      <c r="G3420" s="273"/>
      <c r="H3420" s="273"/>
      <c r="I3420" s="273"/>
      <c r="J3420" s="274"/>
    </row>
    <row r="3421" customFormat="false" ht="38.25" hidden="false" customHeight="true" outlineLevel="0" collapsed="false">
      <c r="A3421" s="275" t="s">
        <v>2723</v>
      </c>
      <c r="B3421" s="276" t="s">
        <v>2655</v>
      </c>
      <c r="C3421" s="277" t="s">
        <v>203</v>
      </c>
      <c r="D3421" s="277" t="s">
        <v>2656</v>
      </c>
      <c r="E3421" s="277" t="s">
        <v>2806</v>
      </c>
      <c r="F3421" s="277"/>
      <c r="G3421" s="278" t="s">
        <v>168</v>
      </c>
      <c r="H3421" s="279" t="n">
        <v>1</v>
      </c>
      <c r="I3421" s="280" t="n">
        <v>27.71</v>
      </c>
      <c r="J3421" s="281" t="n">
        <v>27.71</v>
      </c>
    </row>
    <row r="3422" customFormat="false" ht="15" hidden="false" customHeight="true" outlineLevel="0" collapsed="false">
      <c r="A3422" s="282" t="s">
        <v>2769</v>
      </c>
      <c r="B3422" s="283" t="s">
        <v>2860</v>
      </c>
      <c r="C3422" s="284" t="s">
        <v>109</v>
      </c>
      <c r="D3422" s="284" t="s">
        <v>2861</v>
      </c>
      <c r="E3422" s="284" t="s">
        <v>2768</v>
      </c>
      <c r="F3422" s="284"/>
      <c r="G3422" s="285" t="s">
        <v>2798</v>
      </c>
      <c r="H3422" s="286" t="n">
        <v>0.25</v>
      </c>
      <c r="I3422" s="287" t="n">
        <v>14.91</v>
      </c>
      <c r="J3422" s="288" t="n">
        <v>3.72</v>
      </c>
    </row>
    <row r="3423" customFormat="false" ht="25.5" hidden="false" customHeight="true" outlineLevel="0" collapsed="false">
      <c r="A3423" s="259" t="s">
        <v>2725</v>
      </c>
      <c r="B3423" s="260" t="s">
        <v>4063</v>
      </c>
      <c r="C3423" s="261" t="s">
        <v>109</v>
      </c>
      <c r="D3423" s="261" t="s">
        <v>4064</v>
      </c>
      <c r="E3423" s="261" t="s">
        <v>2728</v>
      </c>
      <c r="F3423" s="261"/>
      <c r="G3423" s="262" t="s">
        <v>168</v>
      </c>
      <c r="H3423" s="263" t="n">
        <v>1</v>
      </c>
      <c r="I3423" s="264" t="n">
        <v>23.99</v>
      </c>
      <c r="J3423" s="265" t="n">
        <v>23.99</v>
      </c>
    </row>
    <row r="3424" customFormat="false" ht="15" hidden="false" customHeight="false" outlineLevel="0" collapsed="false">
      <c r="A3424" s="266"/>
      <c r="B3424" s="267"/>
      <c r="C3424" s="267"/>
      <c r="D3424" s="267"/>
      <c r="E3424" s="267" t="s">
        <v>2748</v>
      </c>
      <c r="F3424" s="268" t="n">
        <v>2.18</v>
      </c>
      <c r="G3424" s="267" t="s">
        <v>2749</v>
      </c>
      <c r="H3424" s="268" t="n">
        <v>0</v>
      </c>
      <c r="I3424" s="267" t="s">
        <v>2750</v>
      </c>
      <c r="J3424" s="269" t="n">
        <v>2.18</v>
      </c>
    </row>
    <row r="3425" customFormat="false" ht="26.25" hidden="false" customHeight="true" outlineLevel="0" collapsed="false">
      <c r="A3425" s="266"/>
      <c r="B3425" s="267"/>
      <c r="C3425" s="267"/>
      <c r="D3425" s="267"/>
      <c r="E3425" s="267" t="s">
        <v>2751</v>
      </c>
      <c r="F3425" s="268" t="n">
        <v>7.44</v>
      </c>
      <c r="G3425" s="267"/>
      <c r="H3425" s="267" t="s">
        <v>2752</v>
      </c>
      <c r="I3425" s="267"/>
      <c r="J3425" s="269" t="n">
        <v>35.15</v>
      </c>
    </row>
    <row r="3426" customFormat="false" ht="15.75" hidden="false" customHeight="false" outlineLevel="0" collapsed="false">
      <c r="A3426" s="272"/>
      <c r="B3426" s="273"/>
      <c r="C3426" s="273"/>
      <c r="D3426" s="273"/>
      <c r="E3426" s="273"/>
      <c r="F3426" s="273"/>
      <c r="G3426" s="273"/>
      <c r="H3426" s="273"/>
      <c r="I3426" s="273"/>
      <c r="J3426" s="274"/>
    </row>
    <row r="3427" customFormat="false" ht="51" hidden="false" customHeight="true" outlineLevel="0" collapsed="false">
      <c r="A3427" s="275" t="s">
        <v>2723</v>
      </c>
      <c r="B3427" s="276" t="s">
        <v>2663</v>
      </c>
      <c r="C3427" s="277" t="s">
        <v>203</v>
      </c>
      <c r="D3427" s="277" t="s">
        <v>2664</v>
      </c>
      <c r="E3427" s="277" t="s">
        <v>3006</v>
      </c>
      <c r="F3427" s="277"/>
      <c r="G3427" s="278" t="s">
        <v>168</v>
      </c>
      <c r="H3427" s="279" t="n">
        <v>1</v>
      </c>
      <c r="I3427" s="280" t="n">
        <v>162.67</v>
      </c>
      <c r="J3427" s="281" t="n">
        <v>162.67</v>
      </c>
    </row>
    <row r="3428" customFormat="false" ht="38.25" hidden="false" customHeight="true" outlineLevel="0" collapsed="false">
      <c r="A3428" s="282" t="s">
        <v>2769</v>
      </c>
      <c r="B3428" s="283" t="s">
        <v>4065</v>
      </c>
      <c r="C3428" s="284" t="s">
        <v>203</v>
      </c>
      <c r="D3428" s="284" t="s">
        <v>4066</v>
      </c>
      <c r="E3428" s="284" t="s">
        <v>3006</v>
      </c>
      <c r="F3428" s="284"/>
      <c r="G3428" s="285" t="s">
        <v>164</v>
      </c>
      <c r="H3428" s="286" t="n">
        <v>0.45</v>
      </c>
      <c r="I3428" s="287" t="n">
        <v>361.51</v>
      </c>
      <c r="J3428" s="288" t="n">
        <v>162.67</v>
      </c>
    </row>
    <row r="3429" customFormat="false" ht="15" hidden="false" customHeight="false" outlineLevel="0" collapsed="false">
      <c r="A3429" s="266"/>
      <c r="B3429" s="267"/>
      <c r="C3429" s="267"/>
      <c r="D3429" s="267"/>
      <c r="E3429" s="267" t="s">
        <v>2748</v>
      </c>
      <c r="F3429" s="268" t="n">
        <v>17.55</v>
      </c>
      <c r="G3429" s="267" t="s">
        <v>2749</v>
      </c>
      <c r="H3429" s="268" t="n">
        <v>0</v>
      </c>
      <c r="I3429" s="267" t="s">
        <v>2750</v>
      </c>
      <c r="J3429" s="269" t="n">
        <v>17.55</v>
      </c>
    </row>
    <row r="3430" customFormat="false" ht="26.25" hidden="false" customHeight="true" outlineLevel="0" collapsed="false">
      <c r="A3430" s="266"/>
      <c r="B3430" s="267"/>
      <c r="C3430" s="267"/>
      <c r="D3430" s="267"/>
      <c r="E3430" s="267" t="s">
        <v>2751</v>
      </c>
      <c r="F3430" s="268" t="n">
        <v>43.69</v>
      </c>
      <c r="G3430" s="267"/>
      <c r="H3430" s="267" t="s">
        <v>2752</v>
      </c>
      <c r="I3430" s="267"/>
      <c r="J3430" s="269" t="n">
        <v>206.36</v>
      </c>
    </row>
    <row r="3431" customFormat="false" ht="15.75" hidden="false" customHeight="false" outlineLevel="0" collapsed="false">
      <c r="A3431" s="272"/>
      <c r="B3431" s="273"/>
      <c r="C3431" s="273"/>
      <c r="D3431" s="273"/>
      <c r="E3431" s="273"/>
      <c r="F3431" s="273"/>
      <c r="G3431" s="273"/>
      <c r="H3431" s="273"/>
      <c r="I3431" s="273"/>
      <c r="J3431" s="274"/>
    </row>
    <row r="3432" customFormat="false" ht="25.5" hidden="false" customHeight="true" outlineLevel="0" collapsed="false">
      <c r="A3432" s="275" t="s">
        <v>2723</v>
      </c>
      <c r="B3432" s="276" t="s">
        <v>2686</v>
      </c>
      <c r="C3432" s="277" t="s">
        <v>203</v>
      </c>
      <c r="D3432" s="277" t="s">
        <v>2687</v>
      </c>
      <c r="E3432" s="277" t="s">
        <v>2768</v>
      </c>
      <c r="F3432" s="277"/>
      <c r="G3432" s="278" t="s">
        <v>164</v>
      </c>
      <c r="H3432" s="279" t="n">
        <v>1</v>
      </c>
      <c r="I3432" s="280" t="n">
        <v>1.24</v>
      </c>
      <c r="J3432" s="281" t="n">
        <v>1.24</v>
      </c>
    </row>
    <row r="3433" customFormat="false" ht="15" hidden="false" customHeight="true" outlineLevel="0" collapsed="false">
      <c r="A3433" s="282" t="s">
        <v>2769</v>
      </c>
      <c r="B3433" s="283" t="s">
        <v>2860</v>
      </c>
      <c r="C3433" s="284" t="s">
        <v>109</v>
      </c>
      <c r="D3433" s="284" t="s">
        <v>2861</v>
      </c>
      <c r="E3433" s="284" t="s">
        <v>2768</v>
      </c>
      <c r="F3433" s="284"/>
      <c r="G3433" s="285" t="s">
        <v>2798</v>
      </c>
      <c r="H3433" s="286" t="n">
        <v>0.079</v>
      </c>
      <c r="I3433" s="287" t="n">
        <v>14.91</v>
      </c>
      <c r="J3433" s="288" t="n">
        <v>1.17</v>
      </c>
    </row>
    <row r="3434" customFormat="false" ht="15" hidden="false" customHeight="true" outlineLevel="0" collapsed="false">
      <c r="A3434" s="259" t="s">
        <v>2725</v>
      </c>
      <c r="B3434" s="260" t="s">
        <v>4067</v>
      </c>
      <c r="C3434" s="261" t="s">
        <v>3216</v>
      </c>
      <c r="D3434" s="261" t="s">
        <v>4068</v>
      </c>
      <c r="E3434" s="261" t="s">
        <v>2728</v>
      </c>
      <c r="F3434" s="261"/>
      <c r="G3434" s="262" t="s">
        <v>4069</v>
      </c>
      <c r="H3434" s="263" t="n">
        <v>0.006</v>
      </c>
      <c r="I3434" s="264" t="n">
        <v>2.45</v>
      </c>
      <c r="J3434" s="265" t="n">
        <v>0.01</v>
      </c>
    </row>
    <row r="3435" customFormat="false" ht="15" hidden="false" customHeight="true" outlineLevel="0" collapsed="false">
      <c r="A3435" s="259" t="s">
        <v>2725</v>
      </c>
      <c r="B3435" s="260" t="s">
        <v>4070</v>
      </c>
      <c r="C3435" s="261" t="s">
        <v>203</v>
      </c>
      <c r="D3435" s="261" t="s">
        <v>4071</v>
      </c>
      <c r="E3435" s="261" t="s">
        <v>2728</v>
      </c>
      <c r="F3435" s="261"/>
      <c r="G3435" s="262" t="s">
        <v>3083</v>
      </c>
      <c r="H3435" s="263" t="n">
        <v>0.011</v>
      </c>
      <c r="I3435" s="264" t="n">
        <v>6.1</v>
      </c>
      <c r="J3435" s="265" t="n">
        <v>0.06</v>
      </c>
    </row>
    <row r="3436" customFormat="false" ht="15" hidden="false" customHeight="false" outlineLevel="0" collapsed="false">
      <c r="A3436" s="266"/>
      <c r="B3436" s="267"/>
      <c r="C3436" s="267"/>
      <c r="D3436" s="267"/>
      <c r="E3436" s="267" t="s">
        <v>2748</v>
      </c>
      <c r="F3436" s="268" t="n">
        <v>0.69</v>
      </c>
      <c r="G3436" s="267" t="s">
        <v>2749</v>
      </c>
      <c r="H3436" s="268" t="n">
        <v>0</v>
      </c>
      <c r="I3436" s="267" t="s">
        <v>2750</v>
      </c>
      <c r="J3436" s="269" t="n">
        <v>0.69</v>
      </c>
    </row>
    <row r="3437" customFormat="false" ht="25.5" hidden="false" customHeight="true" outlineLevel="0" collapsed="false">
      <c r="A3437" s="266"/>
      <c r="B3437" s="267"/>
      <c r="C3437" s="267"/>
      <c r="D3437" s="267"/>
      <c r="E3437" s="267" t="s">
        <v>2751</v>
      </c>
      <c r="F3437" s="268" t="n">
        <v>0.33</v>
      </c>
      <c r="G3437" s="267"/>
      <c r="H3437" s="267" t="s">
        <v>2752</v>
      </c>
      <c r="I3437" s="267"/>
      <c r="J3437" s="269" t="n">
        <v>1.57</v>
      </c>
    </row>
    <row r="3438" customFormat="false" ht="15" hidden="false" customHeight="true" outlineLevel="0" collapsed="false">
      <c r="A3438" s="270" t="s">
        <v>2753</v>
      </c>
      <c r="B3438" s="270"/>
      <c r="C3438" s="270"/>
      <c r="D3438" s="270"/>
      <c r="E3438" s="270"/>
      <c r="F3438" s="270"/>
      <c r="G3438" s="270"/>
      <c r="H3438" s="270"/>
      <c r="I3438" s="270"/>
      <c r="J3438" s="270"/>
    </row>
    <row r="3439" customFormat="false" ht="15.75" hidden="false" customHeight="true" outlineLevel="0" collapsed="false">
      <c r="A3439" s="271" t="s">
        <v>4072</v>
      </c>
      <c r="B3439" s="271"/>
      <c r="C3439" s="271"/>
      <c r="D3439" s="271"/>
      <c r="E3439" s="271"/>
      <c r="F3439" s="271"/>
      <c r="G3439" s="271"/>
      <c r="H3439" s="271"/>
      <c r="I3439" s="271"/>
      <c r="J3439" s="271"/>
    </row>
    <row r="3440" customFormat="false" ht="15.75" hidden="false" customHeight="false" outlineLevel="0" collapsed="false">
      <c r="A3440" s="272"/>
      <c r="B3440" s="273"/>
      <c r="C3440" s="273"/>
      <c r="D3440" s="273"/>
      <c r="E3440" s="273"/>
      <c r="F3440" s="273"/>
      <c r="G3440" s="273"/>
      <c r="H3440" s="273"/>
      <c r="I3440" s="273"/>
      <c r="J3440" s="274"/>
    </row>
    <row r="3441" customFormat="false" ht="15" hidden="false" customHeight="true" outlineLevel="0" collapsed="false">
      <c r="A3441" s="275" t="s">
        <v>2723</v>
      </c>
      <c r="B3441" s="276" t="s">
        <v>2689</v>
      </c>
      <c r="C3441" s="277" t="s">
        <v>203</v>
      </c>
      <c r="D3441" s="277" t="s">
        <v>2690</v>
      </c>
      <c r="E3441" s="277" t="s">
        <v>2768</v>
      </c>
      <c r="F3441" s="277"/>
      <c r="G3441" s="278" t="s">
        <v>164</v>
      </c>
      <c r="H3441" s="279" t="n">
        <v>1</v>
      </c>
      <c r="I3441" s="280" t="n">
        <v>1.65</v>
      </c>
      <c r="J3441" s="281" t="n">
        <v>1.65</v>
      </c>
    </row>
    <row r="3442" customFormat="false" ht="15" hidden="false" customHeight="true" outlineLevel="0" collapsed="false">
      <c r="A3442" s="282" t="s">
        <v>2769</v>
      </c>
      <c r="B3442" s="283" t="s">
        <v>2860</v>
      </c>
      <c r="C3442" s="284" t="s">
        <v>109</v>
      </c>
      <c r="D3442" s="284" t="s">
        <v>2861</v>
      </c>
      <c r="E3442" s="284" t="s">
        <v>2768</v>
      </c>
      <c r="F3442" s="284"/>
      <c r="G3442" s="285" t="s">
        <v>2798</v>
      </c>
      <c r="H3442" s="286" t="n">
        <v>0.093</v>
      </c>
      <c r="I3442" s="287" t="n">
        <v>14.91</v>
      </c>
      <c r="J3442" s="288" t="n">
        <v>1.38</v>
      </c>
    </row>
    <row r="3443" customFormat="false" ht="15" hidden="false" customHeight="true" outlineLevel="0" collapsed="false">
      <c r="A3443" s="259" t="s">
        <v>2725</v>
      </c>
      <c r="B3443" s="260" t="s">
        <v>4067</v>
      </c>
      <c r="C3443" s="261" t="s">
        <v>3216</v>
      </c>
      <c r="D3443" s="261" t="s">
        <v>4068</v>
      </c>
      <c r="E3443" s="261" t="s">
        <v>2728</v>
      </c>
      <c r="F3443" s="261"/>
      <c r="G3443" s="262" t="s">
        <v>4069</v>
      </c>
      <c r="H3443" s="263" t="n">
        <v>0.006</v>
      </c>
      <c r="I3443" s="264" t="n">
        <v>2.45</v>
      </c>
      <c r="J3443" s="265" t="n">
        <v>0.01</v>
      </c>
    </row>
    <row r="3444" customFormat="false" ht="15" hidden="false" customHeight="true" outlineLevel="0" collapsed="false">
      <c r="A3444" s="259" t="s">
        <v>2725</v>
      </c>
      <c r="B3444" s="260" t="s">
        <v>3836</v>
      </c>
      <c r="C3444" s="261" t="s">
        <v>109</v>
      </c>
      <c r="D3444" s="261" t="s">
        <v>3837</v>
      </c>
      <c r="E3444" s="261" t="s">
        <v>2728</v>
      </c>
      <c r="F3444" s="261"/>
      <c r="G3444" s="262" t="s">
        <v>3083</v>
      </c>
      <c r="H3444" s="263" t="n">
        <v>0.023</v>
      </c>
      <c r="I3444" s="264" t="n">
        <v>11.32</v>
      </c>
      <c r="J3444" s="265" t="n">
        <v>0.26</v>
      </c>
    </row>
    <row r="3445" customFormat="false" ht="15" hidden="false" customHeight="false" outlineLevel="0" collapsed="false">
      <c r="A3445" s="266"/>
      <c r="B3445" s="267"/>
      <c r="C3445" s="267"/>
      <c r="D3445" s="267"/>
      <c r="E3445" s="267" t="s">
        <v>2748</v>
      </c>
      <c r="F3445" s="268" t="n">
        <v>0.81</v>
      </c>
      <c r="G3445" s="267" t="s">
        <v>2749</v>
      </c>
      <c r="H3445" s="268" t="n">
        <v>0</v>
      </c>
      <c r="I3445" s="267" t="s">
        <v>2750</v>
      </c>
      <c r="J3445" s="269" t="n">
        <v>0.81</v>
      </c>
    </row>
    <row r="3446" customFormat="false" ht="25.5" hidden="false" customHeight="true" outlineLevel="0" collapsed="false">
      <c r="A3446" s="266"/>
      <c r="B3446" s="267"/>
      <c r="C3446" s="267"/>
      <c r="D3446" s="267"/>
      <c r="E3446" s="267" t="s">
        <v>2751</v>
      </c>
      <c r="F3446" s="268" t="n">
        <v>0.44</v>
      </c>
      <c r="G3446" s="267"/>
      <c r="H3446" s="267" t="s">
        <v>2752</v>
      </c>
      <c r="I3446" s="267"/>
      <c r="J3446" s="269" t="n">
        <v>2.09</v>
      </c>
    </row>
    <row r="3447" customFormat="false" ht="15" hidden="false" customHeight="true" outlineLevel="0" collapsed="false">
      <c r="A3447" s="270" t="s">
        <v>2753</v>
      </c>
      <c r="B3447" s="270"/>
      <c r="C3447" s="270"/>
      <c r="D3447" s="270"/>
      <c r="E3447" s="270"/>
      <c r="F3447" s="270"/>
      <c r="G3447" s="270"/>
      <c r="H3447" s="270"/>
      <c r="I3447" s="270"/>
      <c r="J3447" s="270"/>
    </row>
    <row r="3448" customFormat="false" ht="15.75" hidden="false" customHeight="true" outlineLevel="0" collapsed="false">
      <c r="A3448" s="271" t="s">
        <v>4073</v>
      </c>
      <c r="B3448" s="271"/>
      <c r="C3448" s="271"/>
      <c r="D3448" s="271"/>
      <c r="E3448" s="271"/>
      <c r="F3448" s="271"/>
      <c r="G3448" s="271"/>
      <c r="H3448" s="271"/>
      <c r="I3448" s="271"/>
      <c r="J3448" s="271"/>
    </row>
    <row r="3449" customFormat="false" ht="15.75" hidden="false" customHeight="false" outlineLevel="0" collapsed="false">
      <c r="A3449" s="272"/>
      <c r="B3449" s="273"/>
      <c r="C3449" s="273"/>
      <c r="D3449" s="273"/>
      <c r="E3449" s="273"/>
      <c r="F3449" s="273"/>
      <c r="G3449" s="273"/>
      <c r="H3449" s="273"/>
      <c r="I3449" s="273"/>
      <c r="J3449" s="274"/>
    </row>
    <row r="3450" customFormat="false" ht="25.5" hidden="false" customHeight="true" outlineLevel="0" collapsed="false">
      <c r="A3450" s="275" t="s">
        <v>2723</v>
      </c>
      <c r="B3450" s="276" t="s">
        <v>2692</v>
      </c>
      <c r="C3450" s="277" t="s">
        <v>203</v>
      </c>
      <c r="D3450" s="277" t="s">
        <v>2693</v>
      </c>
      <c r="E3450" s="277" t="s">
        <v>2768</v>
      </c>
      <c r="F3450" s="277"/>
      <c r="G3450" s="278" t="s">
        <v>164</v>
      </c>
      <c r="H3450" s="279" t="n">
        <v>1</v>
      </c>
      <c r="I3450" s="280" t="n">
        <v>1.7</v>
      </c>
      <c r="J3450" s="281" t="n">
        <v>1.7</v>
      </c>
    </row>
    <row r="3451" customFormat="false" ht="15" hidden="false" customHeight="true" outlineLevel="0" collapsed="false">
      <c r="A3451" s="282" t="s">
        <v>2769</v>
      </c>
      <c r="B3451" s="283" t="s">
        <v>2860</v>
      </c>
      <c r="C3451" s="284" t="s">
        <v>109</v>
      </c>
      <c r="D3451" s="284" t="s">
        <v>2861</v>
      </c>
      <c r="E3451" s="284" t="s">
        <v>2768</v>
      </c>
      <c r="F3451" s="284"/>
      <c r="G3451" s="285" t="s">
        <v>2798</v>
      </c>
      <c r="H3451" s="286" t="n">
        <v>0.092</v>
      </c>
      <c r="I3451" s="287" t="n">
        <v>14.91</v>
      </c>
      <c r="J3451" s="288" t="n">
        <v>1.37</v>
      </c>
    </row>
    <row r="3452" customFormat="false" ht="15" hidden="false" customHeight="true" outlineLevel="0" collapsed="false">
      <c r="A3452" s="259" t="s">
        <v>2725</v>
      </c>
      <c r="B3452" s="260" t="s">
        <v>4067</v>
      </c>
      <c r="C3452" s="261" t="s">
        <v>3216</v>
      </c>
      <c r="D3452" s="261" t="s">
        <v>4068</v>
      </c>
      <c r="E3452" s="261" t="s">
        <v>2728</v>
      </c>
      <c r="F3452" s="261"/>
      <c r="G3452" s="262" t="s">
        <v>4069</v>
      </c>
      <c r="H3452" s="263" t="n">
        <v>0.006</v>
      </c>
      <c r="I3452" s="264" t="n">
        <v>2.45</v>
      </c>
      <c r="J3452" s="265" t="n">
        <v>0.01</v>
      </c>
    </row>
    <row r="3453" customFormat="false" ht="15" hidden="false" customHeight="true" outlineLevel="0" collapsed="false">
      <c r="A3453" s="259" t="s">
        <v>2725</v>
      </c>
      <c r="B3453" s="260" t="s">
        <v>3836</v>
      </c>
      <c r="C3453" s="261" t="s">
        <v>109</v>
      </c>
      <c r="D3453" s="261" t="s">
        <v>3837</v>
      </c>
      <c r="E3453" s="261" t="s">
        <v>2728</v>
      </c>
      <c r="F3453" s="261"/>
      <c r="G3453" s="262" t="s">
        <v>3083</v>
      </c>
      <c r="H3453" s="263" t="n">
        <v>0.023</v>
      </c>
      <c r="I3453" s="264" t="n">
        <v>11.32</v>
      </c>
      <c r="J3453" s="265" t="n">
        <v>0.26</v>
      </c>
    </row>
    <row r="3454" customFormat="false" ht="15" hidden="false" customHeight="true" outlineLevel="0" collapsed="false">
      <c r="A3454" s="259" t="s">
        <v>2725</v>
      </c>
      <c r="B3454" s="260" t="s">
        <v>4070</v>
      </c>
      <c r="C3454" s="261" t="s">
        <v>203</v>
      </c>
      <c r="D3454" s="261" t="s">
        <v>4071</v>
      </c>
      <c r="E3454" s="261" t="s">
        <v>2728</v>
      </c>
      <c r="F3454" s="261"/>
      <c r="G3454" s="262" t="s">
        <v>3083</v>
      </c>
      <c r="H3454" s="263" t="n">
        <v>0.011</v>
      </c>
      <c r="I3454" s="264" t="n">
        <v>6.1</v>
      </c>
      <c r="J3454" s="265" t="n">
        <v>0.06</v>
      </c>
    </row>
    <row r="3455" customFormat="false" ht="15" hidden="false" customHeight="false" outlineLevel="0" collapsed="false">
      <c r="A3455" s="266"/>
      <c r="B3455" s="267"/>
      <c r="C3455" s="267"/>
      <c r="D3455" s="267"/>
      <c r="E3455" s="267" t="s">
        <v>2748</v>
      </c>
      <c r="F3455" s="268" t="n">
        <v>0.8</v>
      </c>
      <c r="G3455" s="267" t="s">
        <v>2749</v>
      </c>
      <c r="H3455" s="268" t="n">
        <v>0</v>
      </c>
      <c r="I3455" s="267" t="s">
        <v>2750</v>
      </c>
      <c r="J3455" s="269" t="n">
        <v>0.8</v>
      </c>
    </row>
    <row r="3456" customFormat="false" ht="25.5" hidden="false" customHeight="true" outlineLevel="0" collapsed="false">
      <c r="A3456" s="266"/>
      <c r="B3456" s="267"/>
      <c r="C3456" s="267"/>
      <c r="D3456" s="267"/>
      <c r="E3456" s="267" t="s">
        <v>2751</v>
      </c>
      <c r="F3456" s="268" t="n">
        <v>0.45</v>
      </c>
      <c r="G3456" s="267"/>
      <c r="H3456" s="267" t="s">
        <v>2752</v>
      </c>
      <c r="I3456" s="267"/>
      <c r="J3456" s="269" t="n">
        <v>2.15</v>
      </c>
    </row>
    <row r="3457" customFormat="false" ht="15" hidden="false" customHeight="true" outlineLevel="0" collapsed="false">
      <c r="A3457" s="270" t="s">
        <v>2753</v>
      </c>
      <c r="B3457" s="270"/>
      <c r="C3457" s="270"/>
      <c r="D3457" s="270"/>
      <c r="E3457" s="270"/>
      <c r="F3457" s="270"/>
      <c r="G3457" s="270"/>
      <c r="H3457" s="270"/>
      <c r="I3457" s="270"/>
      <c r="J3457" s="270"/>
    </row>
    <row r="3458" customFormat="false" ht="15.75" hidden="false" customHeight="true" outlineLevel="0" collapsed="false">
      <c r="A3458" s="271" t="s">
        <v>4074</v>
      </c>
      <c r="B3458" s="271"/>
      <c r="C3458" s="271"/>
      <c r="D3458" s="271"/>
      <c r="E3458" s="271"/>
      <c r="F3458" s="271"/>
      <c r="G3458" s="271"/>
      <c r="H3458" s="271"/>
      <c r="I3458" s="271"/>
      <c r="J3458" s="271"/>
    </row>
    <row r="3459" customFormat="false" ht="15.75" hidden="false" customHeight="false" outlineLevel="0" collapsed="false">
      <c r="A3459" s="272"/>
      <c r="B3459" s="273"/>
      <c r="C3459" s="273"/>
      <c r="D3459" s="273"/>
      <c r="E3459" s="273"/>
      <c r="F3459" s="273"/>
      <c r="G3459" s="273"/>
      <c r="H3459" s="273"/>
      <c r="I3459" s="273"/>
      <c r="J3459" s="274"/>
    </row>
    <row r="3460" customFormat="false" ht="25.5" hidden="false" customHeight="true" outlineLevel="0" collapsed="false">
      <c r="A3460" s="275" t="s">
        <v>2723</v>
      </c>
      <c r="B3460" s="276" t="s">
        <v>2695</v>
      </c>
      <c r="C3460" s="277" t="s">
        <v>203</v>
      </c>
      <c r="D3460" s="277" t="s">
        <v>2696</v>
      </c>
      <c r="E3460" s="277" t="s">
        <v>2768</v>
      </c>
      <c r="F3460" s="277"/>
      <c r="G3460" s="278" t="s">
        <v>164</v>
      </c>
      <c r="H3460" s="279" t="n">
        <v>1</v>
      </c>
      <c r="I3460" s="280" t="n">
        <v>1.44</v>
      </c>
      <c r="J3460" s="281" t="n">
        <v>1.44</v>
      </c>
    </row>
    <row r="3461" customFormat="false" ht="15" hidden="false" customHeight="true" outlineLevel="0" collapsed="false">
      <c r="A3461" s="282" t="s">
        <v>2769</v>
      </c>
      <c r="B3461" s="283" t="s">
        <v>2860</v>
      </c>
      <c r="C3461" s="284" t="s">
        <v>109</v>
      </c>
      <c r="D3461" s="284" t="s">
        <v>2861</v>
      </c>
      <c r="E3461" s="284" t="s">
        <v>2768</v>
      </c>
      <c r="F3461" s="284"/>
      <c r="G3461" s="285" t="s">
        <v>2798</v>
      </c>
      <c r="H3461" s="286" t="n">
        <v>0.097</v>
      </c>
      <c r="I3461" s="287" t="n">
        <v>14.91</v>
      </c>
      <c r="J3461" s="288" t="n">
        <v>1.44</v>
      </c>
    </row>
    <row r="3462" customFormat="false" ht="15" hidden="false" customHeight="false" outlineLevel="0" collapsed="false">
      <c r="A3462" s="266"/>
      <c r="B3462" s="267"/>
      <c r="C3462" s="267"/>
      <c r="D3462" s="267"/>
      <c r="E3462" s="267" t="s">
        <v>2748</v>
      </c>
      <c r="F3462" s="268" t="n">
        <v>0.84</v>
      </c>
      <c r="G3462" s="267" t="s">
        <v>2749</v>
      </c>
      <c r="H3462" s="268" t="n">
        <v>0</v>
      </c>
      <c r="I3462" s="267" t="s">
        <v>2750</v>
      </c>
      <c r="J3462" s="269" t="n">
        <v>0.84</v>
      </c>
    </row>
    <row r="3463" customFormat="false" ht="25.5" hidden="false" customHeight="true" outlineLevel="0" collapsed="false">
      <c r="A3463" s="266"/>
      <c r="B3463" s="267"/>
      <c r="C3463" s="267"/>
      <c r="D3463" s="267"/>
      <c r="E3463" s="267" t="s">
        <v>2751</v>
      </c>
      <c r="F3463" s="268" t="n">
        <v>0.38</v>
      </c>
      <c r="G3463" s="267"/>
      <c r="H3463" s="267" t="s">
        <v>2752</v>
      </c>
      <c r="I3463" s="267"/>
      <c r="J3463" s="269" t="n">
        <v>1.82</v>
      </c>
    </row>
    <row r="3464" customFormat="false" ht="15" hidden="false" customHeight="true" outlineLevel="0" collapsed="false">
      <c r="A3464" s="270" t="s">
        <v>2753</v>
      </c>
      <c r="B3464" s="270"/>
      <c r="C3464" s="270"/>
      <c r="D3464" s="270"/>
      <c r="E3464" s="270"/>
      <c r="F3464" s="270"/>
      <c r="G3464" s="270"/>
      <c r="H3464" s="270"/>
      <c r="I3464" s="270"/>
      <c r="J3464" s="270"/>
    </row>
    <row r="3465" customFormat="false" ht="15.75" hidden="false" customHeight="true" outlineLevel="0" collapsed="false">
      <c r="A3465" s="271" t="s">
        <v>4075</v>
      </c>
      <c r="B3465" s="271"/>
      <c r="C3465" s="271"/>
      <c r="D3465" s="271"/>
      <c r="E3465" s="271"/>
      <c r="F3465" s="271"/>
      <c r="G3465" s="271"/>
      <c r="H3465" s="271"/>
      <c r="I3465" s="271"/>
      <c r="J3465" s="271"/>
    </row>
    <row r="3466" customFormat="false" ht="15.75" hidden="false" customHeight="false" outlineLevel="0" collapsed="false">
      <c r="A3466" s="272"/>
      <c r="B3466" s="273"/>
      <c r="C3466" s="273"/>
      <c r="D3466" s="273"/>
      <c r="E3466" s="273"/>
      <c r="F3466" s="273"/>
      <c r="G3466" s="273"/>
      <c r="H3466" s="273"/>
      <c r="I3466" s="273"/>
      <c r="J3466" s="274"/>
    </row>
    <row r="3467" customFormat="false" ht="25.5" hidden="false" customHeight="true" outlineLevel="0" collapsed="false">
      <c r="A3467" s="275" t="s">
        <v>2723</v>
      </c>
      <c r="B3467" s="276" t="s">
        <v>2701</v>
      </c>
      <c r="C3467" s="277" t="s">
        <v>203</v>
      </c>
      <c r="D3467" s="277" t="s">
        <v>2702</v>
      </c>
      <c r="E3467" s="277" t="s">
        <v>2768</v>
      </c>
      <c r="F3467" s="277"/>
      <c r="G3467" s="278" t="s">
        <v>168</v>
      </c>
      <c r="H3467" s="279" t="n">
        <v>1</v>
      </c>
      <c r="I3467" s="280" t="n">
        <v>4.92</v>
      </c>
      <c r="J3467" s="281" t="n">
        <v>4.92</v>
      </c>
    </row>
    <row r="3468" customFormat="false" ht="15" hidden="false" customHeight="true" outlineLevel="0" collapsed="false">
      <c r="A3468" s="282" t="s">
        <v>2769</v>
      </c>
      <c r="B3468" s="283" t="s">
        <v>2860</v>
      </c>
      <c r="C3468" s="284" t="s">
        <v>109</v>
      </c>
      <c r="D3468" s="284" t="s">
        <v>2861</v>
      </c>
      <c r="E3468" s="284" t="s">
        <v>2768</v>
      </c>
      <c r="F3468" s="284"/>
      <c r="G3468" s="285" t="s">
        <v>2798</v>
      </c>
      <c r="H3468" s="286" t="n">
        <v>0.273</v>
      </c>
      <c r="I3468" s="287" t="n">
        <v>14.91</v>
      </c>
      <c r="J3468" s="288" t="n">
        <v>4.07</v>
      </c>
    </row>
    <row r="3469" customFormat="false" ht="15" hidden="false" customHeight="true" outlineLevel="0" collapsed="false">
      <c r="A3469" s="259" t="s">
        <v>2725</v>
      </c>
      <c r="B3469" s="260" t="s">
        <v>4067</v>
      </c>
      <c r="C3469" s="261" t="s">
        <v>3216</v>
      </c>
      <c r="D3469" s="261" t="s">
        <v>4068</v>
      </c>
      <c r="E3469" s="261" t="s">
        <v>2728</v>
      </c>
      <c r="F3469" s="261"/>
      <c r="G3469" s="262" t="s">
        <v>4069</v>
      </c>
      <c r="H3469" s="263" t="n">
        <v>0.1</v>
      </c>
      <c r="I3469" s="264" t="n">
        <v>2.45</v>
      </c>
      <c r="J3469" s="265" t="n">
        <v>0.24</v>
      </c>
    </row>
    <row r="3470" customFormat="false" ht="15" hidden="false" customHeight="true" outlineLevel="0" collapsed="false">
      <c r="A3470" s="259" t="s">
        <v>2725</v>
      </c>
      <c r="B3470" s="260" t="s">
        <v>4076</v>
      </c>
      <c r="C3470" s="261" t="s">
        <v>2730</v>
      </c>
      <c r="D3470" s="261" t="s">
        <v>4077</v>
      </c>
      <c r="E3470" s="261" t="s">
        <v>2728</v>
      </c>
      <c r="F3470" s="261"/>
      <c r="G3470" s="262" t="s">
        <v>4069</v>
      </c>
      <c r="H3470" s="263" t="n">
        <v>0.167</v>
      </c>
      <c r="I3470" s="264" t="n">
        <v>3.7</v>
      </c>
      <c r="J3470" s="265" t="n">
        <v>0.61</v>
      </c>
    </row>
    <row r="3471" customFormat="false" ht="15" hidden="false" customHeight="false" outlineLevel="0" collapsed="false">
      <c r="A3471" s="266"/>
      <c r="B3471" s="267"/>
      <c r="C3471" s="267"/>
      <c r="D3471" s="267"/>
      <c r="E3471" s="267" t="s">
        <v>2748</v>
      </c>
      <c r="F3471" s="268" t="n">
        <v>2.38</v>
      </c>
      <c r="G3471" s="267" t="s">
        <v>2749</v>
      </c>
      <c r="H3471" s="268" t="n">
        <v>0</v>
      </c>
      <c r="I3471" s="267" t="s">
        <v>2750</v>
      </c>
      <c r="J3471" s="269" t="n">
        <v>2.38</v>
      </c>
    </row>
    <row r="3472" customFormat="false" ht="25.5" hidden="false" customHeight="true" outlineLevel="0" collapsed="false">
      <c r="A3472" s="266"/>
      <c r="B3472" s="267"/>
      <c r="C3472" s="267"/>
      <c r="D3472" s="267"/>
      <c r="E3472" s="267" t="s">
        <v>2751</v>
      </c>
      <c r="F3472" s="268" t="n">
        <v>1.32</v>
      </c>
      <c r="G3472" s="267"/>
      <c r="H3472" s="267" t="s">
        <v>2752</v>
      </c>
      <c r="I3472" s="267"/>
      <c r="J3472" s="269" t="n">
        <v>6.24</v>
      </c>
    </row>
    <row r="3473" customFormat="false" ht="15" hidden="false" customHeight="true" outlineLevel="0" collapsed="false">
      <c r="A3473" s="270" t="s">
        <v>2753</v>
      </c>
      <c r="B3473" s="270"/>
      <c r="C3473" s="270"/>
      <c r="D3473" s="270"/>
      <c r="E3473" s="270"/>
      <c r="F3473" s="270"/>
      <c r="G3473" s="270"/>
      <c r="H3473" s="270"/>
      <c r="I3473" s="270"/>
      <c r="J3473" s="270"/>
    </row>
    <row r="3474" customFormat="false" ht="15.75" hidden="false" customHeight="true" outlineLevel="0" collapsed="false">
      <c r="A3474" s="271" t="s">
        <v>4078</v>
      </c>
      <c r="B3474" s="271"/>
      <c r="C3474" s="271"/>
      <c r="D3474" s="271"/>
      <c r="E3474" s="271"/>
      <c r="F3474" s="271"/>
      <c r="G3474" s="271"/>
      <c r="H3474" s="271"/>
      <c r="I3474" s="271"/>
      <c r="J3474" s="271"/>
    </row>
    <row r="3475" customFormat="false" ht="15.75" hidden="false" customHeight="false" outlineLevel="0" collapsed="false">
      <c r="A3475" s="272"/>
      <c r="B3475" s="273"/>
      <c r="C3475" s="273"/>
      <c r="D3475" s="273"/>
      <c r="E3475" s="273"/>
      <c r="F3475" s="273"/>
      <c r="G3475" s="273"/>
      <c r="H3475" s="273"/>
      <c r="I3475" s="273"/>
      <c r="J3475" s="274"/>
    </row>
    <row r="3476" customFormat="false" ht="38.25" hidden="false" customHeight="true" outlineLevel="0" collapsed="false">
      <c r="A3476" s="275" t="s">
        <v>2723</v>
      </c>
      <c r="B3476" s="276" t="s">
        <v>2704</v>
      </c>
      <c r="C3476" s="277" t="s">
        <v>203</v>
      </c>
      <c r="D3476" s="277" t="s">
        <v>2705</v>
      </c>
      <c r="E3476" s="277" t="s">
        <v>2768</v>
      </c>
      <c r="F3476" s="277"/>
      <c r="G3476" s="278" t="s">
        <v>168</v>
      </c>
      <c r="H3476" s="279" t="n">
        <v>1</v>
      </c>
      <c r="I3476" s="280" t="n">
        <v>5.29</v>
      </c>
      <c r="J3476" s="281" t="n">
        <v>5.29</v>
      </c>
    </row>
    <row r="3477" customFormat="false" ht="15" hidden="false" customHeight="true" outlineLevel="0" collapsed="false">
      <c r="A3477" s="282" t="s">
        <v>2769</v>
      </c>
      <c r="B3477" s="283" t="s">
        <v>2860</v>
      </c>
      <c r="C3477" s="284" t="s">
        <v>109</v>
      </c>
      <c r="D3477" s="284" t="s">
        <v>2861</v>
      </c>
      <c r="E3477" s="284" t="s">
        <v>2768</v>
      </c>
      <c r="F3477" s="284"/>
      <c r="G3477" s="285" t="s">
        <v>2798</v>
      </c>
      <c r="H3477" s="286" t="n">
        <v>0.298</v>
      </c>
      <c r="I3477" s="287" t="n">
        <v>14.91</v>
      </c>
      <c r="J3477" s="288" t="n">
        <v>4.44</v>
      </c>
    </row>
    <row r="3478" customFormat="false" ht="15" hidden="false" customHeight="true" outlineLevel="0" collapsed="false">
      <c r="A3478" s="259" t="s">
        <v>2725</v>
      </c>
      <c r="B3478" s="260" t="s">
        <v>4067</v>
      </c>
      <c r="C3478" s="261" t="s">
        <v>3216</v>
      </c>
      <c r="D3478" s="261" t="s">
        <v>4068</v>
      </c>
      <c r="E3478" s="261" t="s">
        <v>2728</v>
      </c>
      <c r="F3478" s="261"/>
      <c r="G3478" s="262" t="s">
        <v>4069</v>
      </c>
      <c r="H3478" s="263" t="n">
        <v>0.1</v>
      </c>
      <c r="I3478" s="264" t="n">
        <v>2.45</v>
      </c>
      <c r="J3478" s="265" t="n">
        <v>0.24</v>
      </c>
    </row>
    <row r="3479" customFormat="false" ht="15" hidden="false" customHeight="true" outlineLevel="0" collapsed="false">
      <c r="A3479" s="259" t="s">
        <v>2725</v>
      </c>
      <c r="B3479" s="260" t="s">
        <v>4076</v>
      </c>
      <c r="C3479" s="261" t="s">
        <v>2730</v>
      </c>
      <c r="D3479" s="261" t="s">
        <v>4077</v>
      </c>
      <c r="E3479" s="261" t="s">
        <v>2728</v>
      </c>
      <c r="F3479" s="261"/>
      <c r="G3479" s="262" t="s">
        <v>4069</v>
      </c>
      <c r="H3479" s="263" t="n">
        <v>0.167</v>
      </c>
      <c r="I3479" s="264" t="n">
        <v>3.7</v>
      </c>
      <c r="J3479" s="265" t="n">
        <v>0.61</v>
      </c>
    </row>
    <row r="3480" customFormat="false" ht="15" hidden="false" customHeight="false" outlineLevel="0" collapsed="false">
      <c r="A3480" s="266"/>
      <c r="B3480" s="267"/>
      <c r="C3480" s="267"/>
      <c r="D3480" s="267"/>
      <c r="E3480" s="267" t="s">
        <v>2748</v>
      </c>
      <c r="F3480" s="268" t="n">
        <v>2.6</v>
      </c>
      <c r="G3480" s="267" t="s">
        <v>2749</v>
      </c>
      <c r="H3480" s="268" t="n">
        <v>0</v>
      </c>
      <c r="I3480" s="267" t="s">
        <v>2750</v>
      </c>
      <c r="J3480" s="269" t="n">
        <v>2.6</v>
      </c>
    </row>
    <row r="3481" customFormat="false" ht="25.5" hidden="false" customHeight="true" outlineLevel="0" collapsed="false">
      <c r="A3481" s="266"/>
      <c r="B3481" s="267"/>
      <c r="C3481" s="267"/>
      <c r="D3481" s="267"/>
      <c r="E3481" s="267" t="s">
        <v>2751</v>
      </c>
      <c r="F3481" s="268" t="n">
        <v>1.42</v>
      </c>
      <c r="G3481" s="267"/>
      <c r="H3481" s="267" t="s">
        <v>2752</v>
      </c>
      <c r="I3481" s="267"/>
      <c r="J3481" s="269" t="n">
        <v>6.71</v>
      </c>
    </row>
    <row r="3482" customFormat="false" ht="15" hidden="false" customHeight="true" outlineLevel="0" collapsed="false">
      <c r="A3482" s="270" t="s">
        <v>2753</v>
      </c>
      <c r="B3482" s="270"/>
      <c r="C3482" s="270"/>
      <c r="D3482" s="270"/>
      <c r="E3482" s="270"/>
      <c r="F3482" s="270"/>
      <c r="G3482" s="270"/>
      <c r="H3482" s="270"/>
      <c r="I3482" s="270"/>
      <c r="J3482" s="270"/>
    </row>
    <row r="3483" customFormat="false" ht="15.75" hidden="false" customHeight="true" outlineLevel="0" collapsed="false">
      <c r="A3483" s="271" t="s">
        <v>4079</v>
      </c>
      <c r="B3483" s="271"/>
      <c r="C3483" s="271"/>
      <c r="D3483" s="271"/>
      <c r="E3483" s="271"/>
      <c r="F3483" s="271"/>
      <c r="G3483" s="271"/>
      <c r="H3483" s="271"/>
      <c r="I3483" s="271"/>
      <c r="J3483" s="271"/>
    </row>
    <row r="3484" customFormat="false" ht="15.75" hidden="false" customHeight="false" outlineLevel="0" collapsed="false">
      <c r="A3484" s="272"/>
      <c r="B3484" s="273"/>
      <c r="C3484" s="273"/>
      <c r="D3484" s="273"/>
      <c r="E3484" s="273"/>
      <c r="F3484" s="273"/>
      <c r="G3484" s="273"/>
      <c r="H3484" s="273"/>
      <c r="I3484" s="273"/>
      <c r="J3484" s="274"/>
    </row>
    <row r="3485" customFormat="false" ht="38.25" hidden="false" customHeight="true" outlineLevel="0" collapsed="false">
      <c r="A3485" s="275" t="s">
        <v>2723</v>
      </c>
      <c r="B3485" s="276" t="s">
        <v>2707</v>
      </c>
      <c r="C3485" s="277" t="s">
        <v>203</v>
      </c>
      <c r="D3485" s="277" t="s">
        <v>2708</v>
      </c>
      <c r="E3485" s="277" t="s">
        <v>2768</v>
      </c>
      <c r="F3485" s="277"/>
      <c r="G3485" s="278" t="s">
        <v>168</v>
      </c>
      <c r="H3485" s="279" t="n">
        <v>1</v>
      </c>
      <c r="I3485" s="280" t="n">
        <v>2.69</v>
      </c>
      <c r="J3485" s="281" t="n">
        <v>2.69</v>
      </c>
    </row>
    <row r="3486" customFormat="false" ht="15" hidden="false" customHeight="true" outlineLevel="0" collapsed="false">
      <c r="A3486" s="282" t="s">
        <v>2769</v>
      </c>
      <c r="B3486" s="283" t="s">
        <v>2860</v>
      </c>
      <c r="C3486" s="284" t="s">
        <v>109</v>
      </c>
      <c r="D3486" s="284" t="s">
        <v>2861</v>
      </c>
      <c r="E3486" s="284" t="s">
        <v>2768</v>
      </c>
      <c r="F3486" s="284"/>
      <c r="G3486" s="285" t="s">
        <v>2798</v>
      </c>
      <c r="H3486" s="286" t="n">
        <v>0.124</v>
      </c>
      <c r="I3486" s="287" t="n">
        <v>14.91</v>
      </c>
      <c r="J3486" s="288" t="n">
        <v>1.84</v>
      </c>
    </row>
    <row r="3487" customFormat="false" ht="15" hidden="false" customHeight="true" outlineLevel="0" collapsed="false">
      <c r="A3487" s="259" t="s">
        <v>2725</v>
      </c>
      <c r="B3487" s="260" t="s">
        <v>4067</v>
      </c>
      <c r="C3487" s="261" t="s">
        <v>3216</v>
      </c>
      <c r="D3487" s="261" t="s">
        <v>4068</v>
      </c>
      <c r="E3487" s="261" t="s">
        <v>2728</v>
      </c>
      <c r="F3487" s="261"/>
      <c r="G3487" s="262" t="s">
        <v>4069</v>
      </c>
      <c r="H3487" s="263" t="n">
        <v>0.1</v>
      </c>
      <c r="I3487" s="264" t="n">
        <v>2.45</v>
      </c>
      <c r="J3487" s="265" t="n">
        <v>0.24</v>
      </c>
    </row>
    <row r="3488" customFormat="false" ht="15" hidden="false" customHeight="true" outlineLevel="0" collapsed="false">
      <c r="A3488" s="259" t="s">
        <v>2725</v>
      </c>
      <c r="B3488" s="260" t="s">
        <v>4076</v>
      </c>
      <c r="C3488" s="261" t="s">
        <v>2730</v>
      </c>
      <c r="D3488" s="261" t="s">
        <v>4077</v>
      </c>
      <c r="E3488" s="261" t="s">
        <v>2728</v>
      </c>
      <c r="F3488" s="261"/>
      <c r="G3488" s="262" t="s">
        <v>4069</v>
      </c>
      <c r="H3488" s="263" t="n">
        <v>0.167</v>
      </c>
      <c r="I3488" s="264" t="n">
        <v>3.7</v>
      </c>
      <c r="J3488" s="265" t="n">
        <v>0.61</v>
      </c>
    </row>
    <row r="3489" customFormat="false" ht="15" hidden="false" customHeight="false" outlineLevel="0" collapsed="false">
      <c r="A3489" s="266"/>
      <c r="B3489" s="267"/>
      <c r="C3489" s="267"/>
      <c r="D3489" s="267"/>
      <c r="E3489" s="267" t="s">
        <v>2748</v>
      </c>
      <c r="F3489" s="268" t="n">
        <v>1.08</v>
      </c>
      <c r="G3489" s="267" t="s">
        <v>2749</v>
      </c>
      <c r="H3489" s="268" t="n">
        <v>0</v>
      </c>
      <c r="I3489" s="267" t="s">
        <v>2750</v>
      </c>
      <c r="J3489" s="269" t="n">
        <v>1.08</v>
      </c>
    </row>
    <row r="3490" customFormat="false" ht="25.5" hidden="false" customHeight="true" outlineLevel="0" collapsed="false">
      <c r="A3490" s="266"/>
      <c r="B3490" s="267"/>
      <c r="C3490" s="267"/>
      <c r="D3490" s="267"/>
      <c r="E3490" s="267" t="s">
        <v>2751</v>
      </c>
      <c r="F3490" s="268" t="n">
        <v>0.72</v>
      </c>
      <c r="G3490" s="267"/>
      <c r="H3490" s="267" t="s">
        <v>2752</v>
      </c>
      <c r="I3490" s="267"/>
      <c r="J3490" s="269" t="n">
        <v>3.41</v>
      </c>
    </row>
    <row r="3491" customFormat="false" ht="15" hidden="false" customHeight="true" outlineLevel="0" collapsed="false">
      <c r="A3491" s="270" t="s">
        <v>2753</v>
      </c>
      <c r="B3491" s="270"/>
      <c r="C3491" s="270"/>
      <c r="D3491" s="270"/>
      <c r="E3491" s="270"/>
      <c r="F3491" s="270"/>
      <c r="G3491" s="270"/>
      <c r="H3491" s="270"/>
      <c r="I3491" s="270"/>
      <c r="J3491" s="270"/>
    </row>
    <row r="3492" customFormat="false" ht="15.75" hidden="false" customHeight="true" outlineLevel="0" collapsed="false">
      <c r="A3492" s="271" t="s">
        <v>4080</v>
      </c>
      <c r="B3492" s="271"/>
      <c r="C3492" s="271"/>
      <c r="D3492" s="271"/>
      <c r="E3492" s="271"/>
      <c r="F3492" s="271"/>
      <c r="G3492" s="271"/>
      <c r="H3492" s="271"/>
      <c r="I3492" s="271"/>
      <c r="J3492" s="271"/>
    </row>
    <row r="3493" customFormat="false" ht="15.75" hidden="false" customHeight="false" outlineLevel="0" collapsed="false">
      <c r="A3493" s="272"/>
      <c r="B3493" s="273"/>
      <c r="C3493" s="273"/>
      <c r="D3493" s="273"/>
      <c r="E3493" s="273"/>
      <c r="F3493" s="273"/>
      <c r="G3493" s="273"/>
      <c r="H3493" s="273"/>
      <c r="I3493" s="273"/>
      <c r="J3493" s="274"/>
    </row>
    <row r="3494" customFormat="false" ht="38.25" hidden="false" customHeight="true" outlineLevel="0" collapsed="false">
      <c r="A3494" s="275" t="s">
        <v>2723</v>
      </c>
      <c r="B3494" s="276" t="s">
        <v>3281</v>
      </c>
      <c r="C3494" s="277" t="s">
        <v>203</v>
      </c>
      <c r="D3494" s="277" t="s">
        <v>3282</v>
      </c>
      <c r="E3494" s="277" t="s">
        <v>2768</v>
      </c>
      <c r="F3494" s="277"/>
      <c r="G3494" s="278" t="s">
        <v>168</v>
      </c>
      <c r="H3494" s="279" t="n">
        <v>1</v>
      </c>
      <c r="I3494" s="280" t="n">
        <v>78.57</v>
      </c>
      <c r="J3494" s="281" t="n">
        <v>78.57</v>
      </c>
    </row>
    <row r="3495" customFormat="false" ht="25.5" hidden="false" customHeight="true" outlineLevel="0" collapsed="false">
      <c r="A3495" s="282" t="s">
        <v>2769</v>
      </c>
      <c r="B3495" s="283" t="s">
        <v>3294</v>
      </c>
      <c r="C3495" s="284" t="s">
        <v>109</v>
      </c>
      <c r="D3495" s="284" t="s">
        <v>3295</v>
      </c>
      <c r="E3495" s="284" t="s">
        <v>2768</v>
      </c>
      <c r="F3495" s="284"/>
      <c r="G3495" s="285" t="s">
        <v>2798</v>
      </c>
      <c r="H3495" s="286" t="n">
        <v>0.655</v>
      </c>
      <c r="I3495" s="287" t="n">
        <v>20.9</v>
      </c>
      <c r="J3495" s="288" t="n">
        <v>13.68</v>
      </c>
    </row>
    <row r="3496" customFormat="false" ht="15" hidden="false" customHeight="true" outlineLevel="0" collapsed="false">
      <c r="A3496" s="282" t="s">
        <v>2769</v>
      </c>
      <c r="B3496" s="283" t="s">
        <v>2858</v>
      </c>
      <c r="C3496" s="284" t="s">
        <v>109</v>
      </c>
      <c r="D3496" s="284" t="s">
        <v>2859</v>
      </c>
      <c r="E3496" s="284" t="s">
        <v>2768</v>
      </c>
      <c r="F3496" s="284"/>
      <c r="G3496" s="285" t="s">
        <v>2798</v>
      </c>
      <c r="H3496" s="286" t="n">
        <v>1.617</v>
      </c>
      <c r="I3496" s="287" t="n">
        <v>21.01</v>
      </c>
      <c r="J3496" s="288" t="n">
        <v>33.97</v>
      </c>
    </row>
    <row r="3497" customFormat="false" ht="15" hidden="false" customHeight="true" outlineLevel="0" collapsed="false">
      <c r="A3497" s="282" t="s">
        <v>2769</v>
      </c>
      <c r="B3497" s="283" t="s">
        <v>2860</v>
      </c>
      <c r="C3497" s="284" t="s">
        <v>109</v>
      </c>
      <c r="D3497" s="284" t="s">
        <v>2861</v>
      </c>
      <c r="E3497" s="284" t="s">
        <v>2768</v>
      </c>
      <c r="F3497" s="284"/>
      <c r="G3497" s="285" t="s">
        <v>2798</v>
      </c>
      <c r="H3497" s="286" t="n">
        <v>1.136</v>
      </c>
      <c r="I3497" s="287" t="n">
        <v>14.91</v>
      </c>
      <c r="J3497" s="288" t="n">
        <v>16.93</v>
      </c>
    </row>
    <row r="3498" customFormat="false" ht="25.5" hidden="false" customHeight="true" outlineLevel="0" collapsed="false">
      <c r="A3498" s="282" t="s">
        <v>2769</v>
      </c>
      <c r="B3498" s="283" t="s">
        <v>4081</v>
      </c>
      <c r="C3498" s="284" t="s">
        <v>109</v>
      </c>
      <c r="D3498" s="284" t="s">
        <v>4082</v>
      </c>
      <c r="E3498" s="284" t="s">
        <v>2768</v>
      </c>
      <c r="F3498" s="284"/>
      <c r="G3498" s="285" t="s">
        <v>242</v>
      </c>
      <c r="H3498" s="286" t="n">
        <v>0.0229</v>
      </c>
      <c r="I3498" s="287" t="n">
        <v>461.84</v>
      </c>
      <c r="J3498" s="288" t="n">
        <v>10.57</v>
      </c>
    </row>
    <row r="3499" customFormat="false" ht="25.5" hidden="false" customHeight="true" outlineLevel="0" collapsed="false">
      <c r="A3499" s="259" t="s">
        <v>2725</v>
      </c>
      <c r="B3499" s="260" t="s">
        <v>3182</v>
      </c>
      <c r="C3499" s="261" t="s">
        <v>109</v>
      </c>
      <c r="D3499" s="261" t="s">
        <v>3183</v>
      </c>
      <c r="E3499" s="261" t="s">
        <v>2728</v>
      </c>
      <c r="F3499" s="261"/>
      <c r="G3499" s="262" t="s">
        <v>417</v>
      </c>
      <c r="H3499" s="263" t="n">
        <v>0.2</v>
      </c>
      <c r="I3499" s="264" t="n">
        <v>10.05</v>
      </c>
      <c r="J3499" s="265" t="n">
        <v>2.01</v>
      </c>
    </row>
    <row r="3500" customFormat="false" ht="25.5" hidden="false" customHeight="true" outlineLevel="0" collapsed="false">
      <c r="A3500" s="259" t="s">
        <v>2725</v>
      </c>
      <c r="B3500" s="260" t="s">
        <v>4083</v>
      </c>
      <c r="C3500" s="261" t="s">
        <v>109</v>
      </c>
      <c r="D3500" s="261" t="s">
        <v>4084</v>
      </c>
      <c r="E3500" s="261" t="s">
        <v>2728</v>
      </c>
      <c r="F3500" s="261"/>
      <c r="G3500" s="262" t="s">
        <v>3083</v>
      </c>
      <c r="H3500" s="263" t="n">
        <v>0.1737</v>
      </c>
      <c r="I3500" s="264" t="n">
        <v>8.13</v>
      </c>
      <c r="J3500" s="265" t="n">
        <v>1.41</v>
      </c>
    </row>
    <row r="3501" customFormat="false" ht="15" hidden="false" customHeight="false" outlineLevel="0" collapsed="false">
      <c r="A3501" s="266"/>
      <c r="B3501" s="267"/>
      <c r="C3501" s="267"/>
      <c r="D3501" s="267"/>
      <c r="E3501" s="267" t="s">
        <v>2748</v>
      </c>
      <c r="F3501" s="268" t="n">
        <v>45.15</v>
      </c>
      <c r="G3501" s="267" t="s">
        <v>2749</v>
      </c>
      <c r="H3501" s="268" t="n">
        <v>0</v>
      </c>
      <c r="I3501" s="267" t="s">
        <v>2750</v>
      </c>
      <c r="J3501" s="269" t="n">
        <v>45.15</v>
      </c>
    </row>
    <row r="3502" customFormat="false" ht="25.5" hidden="false" customHeight="true" outlineLevel="0" collapsed="false">
      <c r="A3502" s="266"/>
      <c r="B3502" s="267"/>
      <c r="C3502" s="267"/>
      <c r="D3502" s="267"/>
      <c r="E3502" s="267" t="s">
        <v>2751</v>
      </c>
      <c r="F3502" s="268" t="n">
        <v>21.1</v>
      </c>
      <c r="G3502" s="267"/>
      <c r="H3502" s="267" t="s">
        <v>2752</v>
      </c>
      <c r="I3502" s="267"/>
      <c r="J3502" s="269" t="n">
        <v>99.67</v>
      </c>
    </row>
    <row r="3503" customFormat="false" ht="15" hidden="false" customHeight="true" outlineLevel="0" collapsed="false">
      <c r="A3503" s="270" t="s">
        <v>2753</v>
      </c>
      <c r="B3503" s="270"/>
      <c r="C3503" s="270"/>
      <c r="D3503" s="270"/>
      <c r="E3503" s="270"/>
      <c r="F3503" s="270"/>
      <c r="G3503" s="270"/>
      <c r="H3503" s="270"/>
      <c r="I3503" s="270"/>
      <c r="J3503" s="270"/>
    </row>
    <row r="3504" customFormat="false" ht="15.75" hidden="false" customHeight="true" outlineLevel="0" collapsed="false">
      <c r="A3504" s="271" t="s">
        <v>4085</v>
      </c>
      <c r="B3504" s="271"/>
      <c r="C3504" s="271"/>
      <c r="D3504" s="271"/>
      <c r="E3504" s="271"/>
      <c r="F3504" s="271"/>
      <c r="G3504" s="271"/>
      <c r="H3504" s="271"/>
      <c r="I3504" s="271"/>
      <c r="J3504" s="271"/>
    </row>
    <row r="3505" customFormat="false" ht="15.75" hidden="false" customHeight="false" outlineLevel="0" collapsed="false">
      <c r="A3505" s="272"/>
      <c r="B3505" s="273"/>
      <c r="C3505" s="273"/>
      <c r="D3505" s="273"/>
      <c r="E3505" s="273"/>
      <c r="F3505" s="273"/>
      <c r="G3505" s="273"/>
      <c r="H3505" s="273"/>
      <c r="I3505" s="273"/>
      <c r="J3505" s="274"/>
    </row>
    <row r="3506" customFormat="false" ht="38.25" hidden="false" customHeight="true" outlineLevel="0" collapsed="false">
      <c r="A3506" s="275" t="s">
        <v>2723</v>
      </c>
      <c r="B3506" s="276" t="s">
        <v>3279</v>
      </c>
      <c r="C3506" s="277" t="s">
        <v>203</v>
      </c>
      <c r="D3506" s="277" t="s">
        <v>3280</v>
      </c>
      <c r="E3506" s="277" t="s">
        <v>2768</v>
      </c>
      <c r="F3506" s="277"/>
      <c r="G3506" s="278" t="s">
        <v>168</v>
      </c>
      <c r="H3506" s="279" t="n">
        <v>1</v>
      </c>
      <c r="I3506" s="280" t="n">
        <v>201.71</v>
      </c>
      <c r="J3506" s="281" t="n">
        <v>201.71</v>
      </c>
    </row>
    <row r="3507" customFormat="false" ht="25.5" hidden="false" customHeight="true" outlineLevel="0" collapsed="false">
      <c r="A3507" s="282" t="s">
        <v>2769</v>
      </c>
      <c r="B3507" s="283" t="s">
        <v>3294</v>
      </c>
      <c r="C3507" s="284" t="s">
        <v>109</v>
      </c>
      <c r="D3507" s="284" t="s">
        <v>3295</v>
      </c>
      <c r="E3507" s="284" t="s">
        <v>2768</v>
      </c>
      <c r="F3507" s="284"/>
      <c r="G3507" s="285" t="s">
        <v>2798</v>
      </c>
      <c r="H3507" s="286" t="n">
        <v>3.221</v>
      </c>
      <c r="I3507" s="287" t="n">
        <v>20.9</v>
      </c>
      <c r="J3507" s="288" t="n">
        <v>67.31</v>
      </c>
    </row>
    <row r="3508" customFormat="false" ht="15" hidden="false" customHeight="true" outlineLevel="0" collapsed="false">
      <c r="A3508" s="282" t="s">
        <v>2769</v>
      </c>
      <c r="B3508" s="283" t="s">
        <v>2860</v>
      </c>
      <c r="C3508" s="284" t="s">
        <v>109</v>
      </c>
      <c r="D3508" s="284" t="s">
        <v>2861</v>
      </c>
      <c r="E3508" s="284" t="s">
        <v>2768</v>
      </c>
      <c r="F3508" s="284"/>
      <c r="G3508" s="285" t="s">
        <v>2798</v>
      </c>
      <c r="H3508" s="286" t="n">
        <v>1.611</v>
      </c>
      <c r="I3508" s="287" t="n">
        <v>14.91</v>
      </c>
      <c r="J3508" s="288" t="n">
        <v>24.02</v>
      </c>
    </row>
    <row r="3509" customFormat="false" ht="63.75" hidden="false" customHeight="true" outlineLevel="0" collapsed="false">
      <c r="A3509" s="259" t="s">
        <v>2725</v>
      </c>
      <c r="B3509" s="260" t="s">
        <v>4086</v>
      </c>
      <c r="C3509" s="261" t="s">
        <v>109</v>
      </c>
      <c r="D3509" s="261" t="s">
        <v>4087</v>
      </c>
      <c r="E3509" s="261" t="s">
        <v>2728</v>
      </c>
      <c r="F3509" s="261"/>
      <c r="G3509" s="262" t="s">
        <v>4088</v>
      </c>
      <c r="H3509" s="263" t="n">
        <v>1</v>
      </c>
      <c r="I3509" s="264" t="n">
        <v>110</v>
      </c>
      <c r="J3509" s="265" t="n">
        <v>110</v>
      </c>
    </row>
    <row r="3510" customFormat="false" ht="15" hidden="false" customHeight="true" outlineLevel="0" collapsed="false">
      <c r="A3510" s="259" t="s">
        <v>2725</v>
      </c>
      <c r="B3510" s="260" t="s">
        <v>4089</v>
      </c>
      <c r="C3510" s="261" t="s">
        <v>109</v>
      </c>
      <c r="D3510" s="261" t="s">
        <v>4090</v>
      </c>
      <c r="E3510" s="261" t="s">
        <v>2728</v>
      </c>
      <c r="F3510" s="261"/>
      <c r="G3510" s="262" t="s">
        <v>417</v>
      </c>
      <c r="H3510" s="263" t="n">
        <v>0.0108</v>
      </c>
      <c r="I3510" s="264" t="n">
        <v>13.47</v>
      </c>
      <c r="J3510" s="265" t="n">
        <v>0.14</v>
      </c>
    </row>
    <row r="3511" customFormat="false" ht="25.5" hidden="false" customHeight="true" outlineLevel="0" collapsed="false">
      <c r="A3511" s="259" t="s">
        <v>2725</v>
      </c>
      <c r="B3511" s="260" t="s">
        <v>4091</v>
      </c>
      <c r="C3511" s="261" t="s">
        <v>109</v>
      </c>
      <c r="D3511" s="261" t="s">
        <v>4092</v>
      </c>
      <c r="E3511" s="261" t="s">
        <v>2728</v>
      </c>
      <c r="F3511" s="261"/>
      <c r="G3511" s="262" t="s">
        <v>417</v>
      </c>
      <c r="H3511" s="263" t="n">
        <v>0.0235</v>
      </c>
      <c r="I3511" s="264" t="n">
        <v>10.22</v>
      </c>
      <c r="J3511" s="265" t="n">
        <v>0.24</v>
      </c>
    </row>
    <row r="3512" customFormat="false" ht="15" hidden="false" customHeight="false" outlineLevel="0" collapsed="false">
      <c r="A3512" s="266"/>
      <c r="B3512" s="267"/>
      <c r="C3512" s="267"/>
      <c r="D3512" s="267"/>
      <c r="E3512" s="267" t="s">
        <v>2748</v>
      </c>
      <c r="F3512" s="268" t="n">
        <v>61.46</v>
      </c>
      <c r="G3512" s="267" t="s">
        <v>2749</v>
      </c>
      <c r="H3512" s="268" t="n">
        <v>0</v>
      </c>
      <c r="I3512" s="267" t="s">
        <v>2750</v>
      </c>
      <c r="J3512" s="269" t="n">
        <v>61.46</v>
      </c>
    </row>
    <row r="3513" customFormat="false" ht="25.5" hidden="false" customHeight="true" outlineLevel="0" collapsed="false">
      <c r="A3513" s="266"/>
      <c r="B3513" s="267"/>
      <c r="C3513" s="267"/>
      <c r="D3513" s="267"/>
      <c r="E3513" s="267" t="s">
        <v>2751</v>
      </c>
      <c r="F3513" s="268" t="n">
        <v>54.17</v>
      </c>
      <c r="G3513" s="267"/>
      <c r="H3513" s="267" t="s">
        <v>2752</v>
      </c>
      <c r="I3513" s="267"/>
      <c r="J3513" s="269" t="n">
        <v>255.88</v>
      </c>
    </row>
    <row r="3514" customFormat="false" ht="15" hidden="false" customHeight="true" outlineLevel="0" collapsed="false">
      <c r="A3514" s="270" t="s">
        <v>2753</v>
      </c>
      <c r="B3514" s="270"/>
      <c r="C3514" s="270"/>
      <c r="D3514" s="270"/>
      <c r="E3514" s="270"/>
      <c r="F3514" s="270"/>
      <c r="G3514" s="270"/>
      <c r="H3514" s="270"/>
      <c r="I3514" s="270"/>
      <c r="J3514" s="270"/>
    </row>
    <row r="3515" customFormat="false" ht="15.75" hidden="false" customHeight="true" outlineLevel="0" collapsed="false">
      <c r="A3515" s="271" t="s">
        <v>4093</v>
      </c>
      <c r="B3515" s="271"/>
      <c r="C3515" s="271"/>
      <c r="D3515" s="271"/>
      <c r="E3515" s="271"/>
      <c r="F3515" s="271"/>
      <c r="G3515" s="271"/>
      <c r="H3515" s="271"/>
      <c r="I3515" s="271"/>
      <c r="J3515" s="271"/>
    </row>
    <row r="3516" customFormat="false" ht="15.75" hidden="false" customHeight="false" outlineLevel="0" collapsed="false">
      <c r="A3516" s="272"/>
      <c r="B3516" s="273"/>
      <c r="C3516" s="273"/>
      <c r="D3516" s="273"/>
      <c r="E3516" s="273"/>
      <c r="F3516" s="273"/>
      <c r="G3516" s="273"/>
      <c r="H3516" s="273"/>
      <c r="I3516" s="273"/>
      <c r="J3516" s="274"/>
    </row>
    <row r="3517" customFormat="false" ht="38.25" hidden="false" customHeight="true" outlineLevel="0" collapsed="false">
      <c r="A3517" s="275" t="s">
        <v>2723</v>
      </c>
      <c r="B3517" s="276" t="s">
        <v>3285</v>
      </c>
      <c r="C3517" s="277" t="s">
        <v>203</v>
      </c>
      <c r="D3517" s="277" t="s">
        <v>3286</v>
      </c>
      <c r="E3517" s="277" t="s">
        <v>3006</v>
      </c>
      <c r="F3517" s="277"/>
      <c r="G3517" s="278" t="s">
        <v>168</v>
      </c>
      <c r="H3517" s="279" t="n">
        <v>1</v>
      </c>
      <c r="I3517" s="280" t="n">
        <v>27.22</v>
      </c>
      <c r="J3517" s="281" t="n">
        <v>27.22</v>
      </c>
    </row>
    <row r="3518" customFormat="false" ht="25.5" hidden="false" customHeight="true" outlineLevel="0" collapsed="false">
      <c r="A3518" s="282" t="s">
        <v>2769</v>
      </c>
      <c r="B3518" s="283" t="s">
        <v>3294</v>
      </c>
      <c r="C3518" s="284" t="s">
        <v>109</v>
      </c>
      <c r="D3518" s="284" t="s">
        <v>3295</v>
      </c>
      <c r="E3518" s="284" t="s">
        <v>2768</v>
      </c>
      <c r="F3518" s="284"/>
      <c r="G3518" s="285" t="s">
        <v>2798</v>
      </c>
      <c r="H3518" s="286" t="n">
        <v>0.409</v>
      </c>
      <c r="I3518" s="287" t="n">
        <v>20.9</v>
      </c>
      <c r="J3518" s="288" t="n">
        <v>8.54</v>
      </c>
    </row>
    <row r="3519" customFormat="false" ht="15" hidden="false" customHeight="true" outlineLevel="0" collapsed="false">
      <c r="A3519" s="282" t="s">
        <v>2769</v>
      </c>
      <c r="B3519" s="283" t="s">
        <v>2860</v>
      </c>
      <c r="C3519" s="284" t="s">
        <v>109</v>
      </c>
      <c r="D3519" s="284" t="s">
        <v>2861</v>
      </c>
      <c r="E3519" s="284" t="s">
        <v>2768</v>
      </c>
      <c r="F3519" s="284"/>
      <c r="G3519" s="285" t="s">
        <v>2798</v>
      </c>
      <c r="H3519" s="286" t="n">
        <v>0.204</v>
      </c>
      <c r="I3519" s="287" t="n">
        <v>14.91</v>
      </c>
      <c r="J3519" s="288" t="n">
        <v>3.04</v>
      </c>
    </row>
    <row r="3520" customFormat="false" ht="38.25" hidden="false" customHeight="true" outlineLevel="0" collapsed="false">
      <c r="A3520" s="259" t="s">
        <v>2725</v>
      </c>
      <c r="B3520" s="260" t="s">
        <v>4094</v>
      </c>
      <c r="C3520" s="261" t="s">
        <v>109</v>
      </c>
      <c r="D3520" s="261" t="s">
        <v>4095</v>
      </c>
      <c r="E3520" s="261" t="s">
        <v>2728</v>
      </c>
      <c r="F3520" s="261"/>
      <c r="G3520" s="262" t="s">
        <v>269</v>
      </c>
      <c r="H3520" s="263" t="n">
        <v>6</v>
      </c>
      <c r="I3520" s="264" t="n">
        <v>2.55</v>
      </c>
      <c r="J3520" s="265" t="n">
        <v>15.3</v>
      </c>
    </row>
    <row r="3521" customFormat="false" ht="25.5" hidden="false" customHeight="true" outlineLevel="0" collapsed="false">
      <c r="A3521" s="259" t="s">
        <v>2725</v>
      </c>
      <c r="B3521" s="260" t="s">
        <v>4096</v>
      </c>
      <c r="C3521" s="261" t="s">
        <v>109</v>
      </c>
      <c r="D3521" s="261" t="s">
        <v>4097</v>
      </c>
      <c r="E3521" s="261" t="s">
        <v>2728</v>
      </c>
      <c r="F3521" s="261"/>
      <c r="G3521" s="262" t="s">
        <v>417</v>
      </c>
      <c r="H3521" s="263" t="n">
        <v>0.03</v>
      </c>
      <c r="I3521" s="264" t="n">
        <v>11.49</v>
      </c>
      <c r="J3521" s="265" t="n">
        <v>0.34</v>
      </c>
    </row>
    <row r="3522" customFormat="false" ht="15" hidden="false" customHeight="false" outlineLevel="0" collapsed="false">
      <c r="A3522" s="266"/>
      <c r="B3522" s="267"/>
      <c r="C3522" s="267"/>
      <c r="D3522" s="267"/>
      <c r="E3522" s="267" t="s">
        <v>2748</v>
      </c>
      <c r="F3522" s="268" t="n">
        <v>7.79</v>
      </c>
      <c r="G3522" s="267" t="s">
        <v>2749</v>
      </c>
      <c r="H3522" s="268" t="n">
        <v>0</v>
      </c>
      <c r="I3522" s="267" t="s">
        <v>2750</v>
      </c>
      <c r="J3522" s="269" t="n">
        <v>7.79</v>
      </c>
    </row>
    <row r="3523" customFormat="false" ht="25.5" hidden="false" customHeight="true" outlineLevel="0" collapsed="false">
      <c r="A3523" s="266"/>
      <c r="B3523" s="267"/>
      <c r="C3523" s="267"/>
      <c r="D3523" s="267"/>
      <c r="E3523" s="267" t="s">
        <v>2751</v>
      </c>
      <c r="F3523" s="268" t="n">
        <v>7.31</v>
      </c>
      <c r="G3523" s="267"/>
      <c r="H3523" s="267" t="s">
        <v>2752</v>
      </c>
      <c r="I3523" s="267"/>
      <c r="J3523" s="269" t="n">
        <v>34.53</v>
      </c>
    </row>
    <row r="3524" customFormat="false" ht="15" hidden="false" customHeight="true" outlineLevel="0" collapsed="false">
      <c r="A3524" s="270" t="s">
        <v>2753</v>
      </c>
      <c r="B3524" s="270"/>
      <c r="C3524" s="270"/>
      <c r="D3524" s="270"/>
      <c r="E3524" s="270"/>
      <c r="F3524" s="270"/>
      <c r="G3524" s="270"/>
      <c r="H3524" s="270"/>
      <c r="I3524" s="270"/>
      <c r="J3524" s="270"/>
    </row>
    <row r="3525" customFormat="false" ht="15.75" hidden="false" customHeight="true" outlineLevel="0" collapsed="false">
      <c r="A3525" s="271" t="s">
        <v>4098</v>
      </c>
      <c r="B3525" s="271"/>
      <c r="C3525" s="271"/>
      <c r="D3525" s="271"/>
      <c r="E3525" s="271"/>
      <c r="F3525" s="271"/>
      <c r="G3525" s="271"/>
      <c r="H3525" s="271"/>
      <c r="I3525" s="271"/>
      <c r="J3525" s="271"/>
    </row>
    <row r="3526" customFormat="false" ht="15.75" hidden="false" customHeight="false" outlineLevel="0" collapsed="false">
      <c r="A3526" s="272"/>
      <c r="B3526" s="273"/>
      <c r="C3526" s="273"/>
      <c r="D3526" s="273"/>
      <c r="E3526" s="273"/>
      <c r="F3526" s="273"/>
      <c r="G3526" s="273"/>
      <c r="H3526" s="273"/>
      <c r="I3526" s="273"/>
      <c r="J3526" s="274"/>
    </row>
    <row r="3527" customFormat="false" ht="38.25" hidden="false" customHeight="true" outlineLevel="0" collapsed="false">
      <c r="A3527" s="275" t="s">
        <v>2723</v>
      </c>
      <c r="B3527" s="276" t="s">
        <v>3609</v>
      </c>
      <c r="C3527" s="277" t="s">
        <v>203</v>
      </c>
      <c r="D3527" s="277" t="s">
        <v>3610</v>
      </c>
      <c r="E3527" s="277" t="s">
        <v>2874</v>
      </c>
      <c r="F3527" s="277"/>
      <c r="G3527" s="278" t="s">
        <v>168</v>
      </c>
      <c r="H3527" s="279" t="n">
        <v>1</v>
      </c>
      <c r="I3527" s="280" t="n">
        <v>213.79</v>
      </c>
      <c r="J3527" s="281" t="n">
        <v>213.79</v>
      </c>
    </row>
    <row r="3528" customFormat="false" ht="25.5" hidden="false" customHeight="true" outlineLevel="0" collapsed="false">
      <c r="A3528" s="282" t="s">
        <v>2769</v>
      </c>
      <c r="B3528" s="283" t="s">
        <v>2889</v>
      </c>
      <c r="C3528" s="284" t="s">
        <v>109</v>
      </c>
      <c r="D3528" s="284" t="s">
        <v>2890</v>
      </c>
      <c r="E3528" s="284" t="s">
        <v>2768</v>
      </c>
      <c r="F3528" s="284"/>
      <c r="G3528" s="285" t="s">
        <v>2798</v>
      </c>
      <c r="H3528" s="286" t="n">
        <v>1.1328</v>
      </c>
      <c r="I3528" s="287" t="n">
        <v>16.75</v>
      </c>
      <c r="J3528" s="288" t="n">
        <v>18.97</v>
      </c>
    </row>
    <row r="3529" customFormat="false" ht="15" hidden="false" customHeight="true" outlineLevel="0" collapsed="false">
      <c r="A3529" s="282" t="s">
        <v>2769</v>
      </c>
      <c r="B3529" s="283" t="s">
        <v>2884</v>
      </c>
      <c r="C3529" s="284" t="s">
        <v>109</v>
      </c>
      <c r="D3529" s="284" t="s">
        <v>2885</v>
      </c>
      <c r="E3529" s="284" t="s">
        <v>2768</v>
      </c>
      <c r="F3529" s="284"/>
      <c r="G3529" s="285" t="s">
        <v>2798</v>
      </c>
      <c r="H3529" s="286" t="n">
        <v>1.1328</v>
      </c>
      <c r="I3529" s="287" t="n">
        <v>21.19</v>
      </c>
      <c r="J3529" s="288" t="n">
        <v>24</v>
      </c>
    </row>
    <row r="3530" customFormat="false" ht="25.5" hidden="false" customHeight="true" outlineLevel="0" collapsed="false">
      <c r="A3530" s="259" t="s">
        <v>2725</v>
      </c>
      <c r="B3530" s="260" t="s">
        <v>4099</v>
      </c>
      <c r="C3530" s="261" t="s">
        <v>109</v>
      </c>
      <c r="D3530" s="261" t="s">
        <v>4100</v>
      </c>
      <c r="E3530" s="261" t="s">
        <v>2728</v>
      </c>
      <c r="F3530" s="261"/>
      <c r="G3530" s="262" t="s">
        <v>168</v>
      </c>
      <c r="H3530" s="263" t="n">
        <v>1</v>
      </c>
      <c r="I3530" s="264" t="n">
        <v>51.03</v>
      </c>
      <c r="J3530" s="265" t="n">
        <v>51.03</v>
      </c>
    </row>
    <row r="3531" customFormat="false" ht="25.5" hidden="false" customHeight="true" outlineLevel="0" collapsed="false">
      <c r="A3531" s="259" t="s">
        <v>2725</v>
      </c>
      <c r="B3531" s="260" t="s">
        <v>4101</v>
      </c>
      <c r="C3531" s="261" t="s">
        <v>3654</v>
      </c>
      <c r="D3531" s="261" t="s">
        <v>4102</v>
      </c>
      <c r="E3531" s="261" t="s">
        <v>2728</v>
      </c>
      <c r="F3531" s="261"/>
      <c r="G3531" s="262" t="s">
        <v>168</v>
      </c>
      <c r="H3531" s="263" t="n">
        <v>1</v>
      </c>
      <c r="I3531" s="264" t="n">
        <v>119.79</v>
      </c>
      <c r="J3531" s="265" t="n">
        <v>119.79</v>
      </c>
    </row>
    <row r="3532" customFormat="false" ht="15" hidden="false" customHeight="false" outlineLevel="0" collapsed="false">
      <c r="A3532" s="266"/>
      <c r="B3532" s="267"/>
      <c r="C3532" s="267"/>
      <c r="D3532" s="267"/>
      <c r="E3532" s="267" t="s">
        <v>2748</v>
      </c>
      <c r="F3532" s="268" t="n">
        <v>28.81</v>
      </c>
      <c r="G3532" s="267" t="s">
        <v>2749</v>
      </c>
      <c r="H3532" s="268" t="n">
        <v>0</v>
      </c>
      <c r="I3532" s="267" t="s">
        <v>2750</v>
      </c>
      <c r="J3532" s="269" t="n">
        <v>28.81</v>
      </c>
    </row>
    <row r="3533" customFormat="false" ht="25.5" hidden="false" customHeight="true" outlineLevel="0" collapsed="false">
      <c r="A3533" s="266"/>
      <c r="B3533" s="267"/>
      <c r="C3533" s="267"/>
      <c r="D3533" s="267"/>
      <c r="E3533" s="267" t="s">
        <v>2751</v>
      </c>
      <c r="F3533" s="268" t="n">
        <v>57.42</v>
      </c>
      <c r="G3533" s="267"/>
      <c r="H3533" s="267" t="s">
        <v>2752</v>
      </c>
      <c r="I3533" s="267"/>
      <c r="J3533" s="269" t="n">
        <v>271.21</v>
      </c>
    </row>
    <row r="3534" customFormat="false" ht="15" hidden="false" customHeight="true" outlineLevel="0" collapsed="false">
      <c r="A3534" s="270" t="s">
        <v>2753</v>
      </c>
      <c r="B3534" s="270"/>
      <c r="C3534" s="270"/>
      <c r="D3534" s="270"/>
      <c r="E3534" s="270"/>
      <c r="F3534" s="270"/>
      <c r="G3534" s="270"/>
      <c r="H3534" s="270"/>
      <c r="I3534" s="270"/>
      <c r="J3534" s="270"/>
    </row>
    <row r="3535" customFormat="false" ht="15.75" hidden="false" customHeight="true" outlineLevel="0" collapsed="false">
      <c r="A3535" s="271" t="s">
        <v>4103</v>
      </c>
      <c r="B3535" s="271"/>
      <c r="C3535" s="271"/>
      <c r="D3535" s="271"/>
      <c r="E3535" s="271"/>
      <c r="F3535" s="271"/>
      <c r="G3535" s="271"/>
      <c r="H3535" s="271"/>
      <c r="I3535" s="271"/>
      <c r="J3535" s="271"/>
    </row>
    <row r="3536" customFormat="false" ht="15.75" hidden="false" customHeight="false" outlineLevel="0" collapsed="false">
      <c r="A3536" s="272"/>
      <c r="B3536" s="273"/>
      <c r="C3536" s="273"/>
      <c r="D3536" s="273"/>
      <c r="E3536" s="273"/>
      <c r="F3536" s="273"/>
      <c r="G3536" s="273"/>
      <c r="H3536" s="273"/>
      <c r="I3536" s="273"/>
      <c r="J3536" s="274"/>
    </row>
    <row r="3537" customFormat="false" ht="89.25" hidden="false" customHeight="true" outlineLevel="0" collapsed="false">
      <c r="A3537" s="275" t="s">
        <v>2723</v>
      </c>
      <c r="B3537" s="276" t="s">
        <v>3389</v>
      </c>
      <c r="C3537" s="277" t="s">
        <v>203</v>
      </c>
      <c r="D3537" s="277" t="s">
        <v>3390</v>
      </c>
      <c r="E3537" s="277" t="s">
        <v>2874</v>
      </c>
      <c r="F3537" s="277"/>
      <c r="G3537" s="278" t="s">
        <v>168</v>
      </c>
      <c r="H3537" s="279" t="n">
        <v>1</v>
      </c>
      <c r="I3537" s="280" t="n">
        <v>231.7</v>
      </c>
      <c r="J3537" s="281" t="n">
        <v>231.7</v>
      </c>
    </row>
    <row r="3538" customFormat="false" ht="25.5" hidden="false" customHeight="true" outlineLevel="0" collapsed="false">
      <c r="A3538" s="282" t="s">
        <v>2769</v>
      </c>
      <c r="B3538" s="283" t="s">
        <v>2889</v>
      </c>
      <c r="C3538" s="284" t="s">
        <v>109</v>
      </c>
      <c r="D3538" s="284" t="s">
        <v>2890</v>
      </c>
      <c r="E3538" s="284" t="s">
        <v>2768</v>
      </c>
      <c r="F3538" s="284"/>
      <c r="G3538" s="285" t="s">
        <v>2798</v>
      </c>
      <c r="H3538" s="286" t="n">
        <v>3</v>
      </c>
      <c r="I3538" s="287" t="n">
        <v>16.75</v>
      </c>
      <c r="J3538" s="288" t="n">
        <v>50.25</v>
      </c>
    </row>
    <row r="3539" customFormat="false" ht="15" hidden="false" customHeight="true" outlineLevel="0" collapsed="false">
      <c r="A3539" s="282" t="s">
        <v>2769</v>
      </c>
      <c r="B3539" s="283" t="s">
        <v>2884</v>
      </c>
      <c r="C3539" s="284" t="s">
        <v>109</v>
      </c>
      <c r="D3539" s="284" t="s">
        <v>2885</v>
      </c>
      <c r="E3539" s="284" t="s">
        <v>2768</v>
      </c>
      <c r="F3539" s="284"/>
      <c r="G3539" s="285" t="s">
        <v>2798</v>
      </c>
      <c r="H3539" s="286" t="n">
        <v>2</v>
      </c>
      <c r="I3539" s="287" t="n">
        <v>21.19</v>
      </c>
      <c r="J3539" s="288" t="n">
        <v>42.38</v>
      </c>
    </row>
    <row r="3540" customFormat="false" ht="76.5" hidden="false" customHeight="true" outlineLevel="0" collapsed="false">
      <c r="A3540" s="259" t="s">
        <v>2725</v>
      </c>
      <c r="B3540" s="260" t="s">
        <v>4104</v>
      </c>
      <c r="C3540" s="261" t="s">
        <v>203</v>
      </c>
      <c r="D3540" s="261" t="s">
        <v>4105</v>
      </c>
      <c r="E3540" s="261" t="s">
        <v>2728</v>
      </c>
      <c r="F3540" s="261"/>
      <c r="G3540" s="262" t="s">
        <v>168</v>
      </c>
      <c r="H3540" s="263" t="n">
        <v>1</v>
      </c>
      <c r="I3540" s="264" t="n">
        <v>139.07</v>
      </c>
      <c r="J3540" s="265" t="n">
        <v>139.07</v>
      </c>
    </row>
    <row r="3541" customFormat="false" ht="15" hidden="false" customHeight="false" outlineLevel="0" collapsed="false">
      <c r="A3541" s="266"/>
      <c r="B3541" s="267"/>
      <c r="C3541" s="267"/>
      <c r="D3541" s="267"/>
      <c r="E3541" s="267" t="s">
        <v>2748</v>
      </c>
      <c r="F3541" s="268" t="n">
        <v>61.38</v>
      </c>
      <c r="G3541" s="267" t="s">
        <v>2749</v>
      </c>
      <c r="H3541" s="268" t="n">
        <v>0</v>
      </c>
      <c r="I3541" s="267" t="s">
        <v>2750</v>
      </c>
      <c r="J3541" s="269" t="n">
        <v>61.38</v>
      </c>
    </row>
    <row r="3542" customFormat="false" ht="25.5" hidden="false" customHeight="true" outlineLevel="0" collapsed="false">
      <c r="A3542" s="266"/>
      <c r="B3542" s="267"/>
      <c r="C3542" s="267"/>
      <c r="D3542" s="267"/>
      <c r="E3542" s="267" t="s">
        <v>2751</v>
      </c>
      <c r="F3542" s="268" t="n">
        <v>62.23</v>
      </c>
      <c r="G3542" s="267"/>
      <c r="H3542" s="267" t="s">
        <v>2752</v>
      </c>
      <c r="I3542" s="267"/>
      <c r="J3542" s="269" t="n">
        <v>293.93</v>
      </c>
    </row>
    <row r="3543" customFormat="false" ht="15" hidden="false" customHeight="true" outlineLevel="0" collapsed="false">
      <c r="A3543" s="270" t="s">
        <v>2753</v>
      </c>
      <c r="B3543" s="270"/>
      <c r="C3543" s="270"/>
      <c r="D3543" s="270"/>
      <c r="E3543" s="270"/>
      <c r="F3543" s="270"/>
      <c r="G3543" s="270"/>
      <c r="H3543" s="270"/>
      <c r="I3543" s="270"/>
      <c r="J3543" s="270"/>
    </row>
    <row r="3544" customFormat="false" ht="15.75" hidden="false" customHeight="true" outlineLevel="0" collapsed="false">
      <c r="A3544" s="271" t="s">
        <v>4106</v>
      </c>
      <c r="B3544" s="271"/>
      <c r="C3544" s="271"/>
      <c r="D3544" s="271"/>
      <c r="E3544" s="271"/>
      <c r="F3544" s="271"/>
      <c r="G3544" s="271"/>
      <c r="H3544" s="271"/>
      <c r="I3544" s="271"/>
      <c r="J3544" s="271"/>
    </row>
    <row r="3545" customFormat="false" ht="15.75" hidden="false" customHeight="false" outlineLevel="0" collapsed="false">
      <c r="A3545" s="272"/>
      <c r="B3545" s="273"/>
      <c r="C3545" s="273"/>
      <c r="D3545" s="273"/>
      <c r="E3545" s="273"/>
      <c r="F3545" s="273"/>
      <c r="G3545" s="273"/>
      <c r="H3545" s="273"/>
      <c r="I3545" s="273"/>
      <c r="J3545" s="274"/>
    </row>
    <row r="3546" customFormat="false" ht="63.75" hidden="false" customHeight="true" outlineLevel="0" collapsed="false">
      <c r="A3546" s="275" t="s">
        <v>2723</v>
      </c>
      <c r="B3546" s="276" t="s">
        <v>3391</v>
      </c>
      <c r="C3546" s="277" t="s">
        <v>203</v>
      </c>
      <c r="D3546" s="277" t="s">
        <v>3392</v>
      </c>
      <c r="E3546" s="277" t="s">
        <v>2874</v>
      </c>
      <c r="F3546" s="277"/>
      <c r="G3546" s="278" t="s">
        <v>168</v>
      </c>
      <c r="H3546" s="279" t="n">
        <v>1</v>
      </c>
      <c r="I3546" s="280" t="n">
        <v>261.99</v>
      </c>
      <c r="J3546" s="281" t="n">
        <v>261.99</v>
      </c>
    </row>
    <row r="3547" customFormat="false" ht="25.5" hidden="false" customHeight="true" outlineLevel="0" collapsed="false">
      <c r="A3547" s="282" t="s">
        <v>2769</v>
      </c>
      <c r="B3547" s="283" t="s">
        <v>2889</v>
      </c>
      <c r="C3547" s="284" t="s">
        <v>109</v>
      </c>
      <c r="D3547" s="284" t="s">
        <v>2890</v>
      </c>
      <c r="E3547" s="284" t="s">
        <v>2768</v>
      </c>
      <c r="F3547" s="284"/>
      <c r="G3547" s="285" t="s">
        <v>2798</v>
      </c>
      <c r="H3547" s="286" t="n">
        <v>3</v>
      </c>
      <c r="I3547" s="287" t="n">
        <v>16.75</v>
      </c>
      <c r="J3547" s="288" t="n">
        <v>50.25</v>
      </c>
    </row>
    <row r="3548" customFormat="false" ht="15" hidden="false" customHeight="true" outlineLevel="0" collapsed="false">
      <c r="A3548" s="282" t="s">
        <v>2769</v>
      </c>
      <c r="B3548" s="283" t="s">
        <v>2884</v>
      </c>
      <c r="C3548" s="284" t="s">
        <v>109</v>
      </c>
      <c r="D3548" s="284" t="s">
        <v>2885</v>
      </c>
      <c r="E3548" s="284" t="s">
        <v>2768</v>
      </c>
      <c r="F3548" s="284"/>
      <c r="G3548" s="285" t="s">
        <v>2798</v>
      </c>
      <c r="H3548" s="286" t="n">
        <v>2</v>
      </c>
      <c r="I3548" s="287" t="n">
        <v>21.19</v>
      </c>
      <c r="J3548" s="288" t="n">
        <v>42.38</v>
      </c>
    </row>
    <row r="3549" customFormat="false" ht="51" hidden="false" customHeight="true" outlineLevel="0" collapsed="false">
      <c r="A3549" s="259" t="s">
        <v>2725</v>
      </c>
      <c r="B3549" s="260" t="s">
        <v>4107</v>
      </c>
      <c r="C3549" s="261" t="s">
        <v>203</v>
      </c>
      <c r="D3549" s="261" t="s">
        <v>4108</v>
      </c>
      <c r="E3549" s="261" t="s">
        <v>2728</v>
      </c>
      <c r="F3549" s="261"/>
      <c r="G3549" s="262" t="s">
        <v>168</v>
      </c>
      <c r="H3549" s="263" t="n">
        <v>1</v>
      </c>
      <c r="I3549" s="264" t="n">
        <v>169.36</v>
      </c>
      <c r="J3549" s="265" t="n">
        <v>169.36</v>
      </c>
    </row>
    <row r="3550" customFormat="false" ht="15" hidden="false" customHeight="false" outlineLevel="0" collapsed="false">
      <c r="A3550" s="266"/>
      <c r="B3550" s="267"/>
      <c r="C3550" s="267"/>
      <c r="D3550" s="267"/>
      <c r="E3550" s="267" t="s">
        <v>2748</v>
      </c>
      <c r="F3550" s="268" t="n">
        <v>61.38</v>
      </c>
      <c r="G3550" s="267" t="s">
        <v>2749</v>
      </c>
      <c r="H3550" s="268" t="n">
        <v>0</v>
      </c>
      <c r="I3550" s="267" t="s">
        <v>2750</v>
      </c>
      <c r="J3550" s="269" t="n">
        <v>61.38</v>
      </c>
    </row>
    <row r="3551" customFormat="false" ht="25.5" hidden="false" customHeight="true" outlineLevel="0" collapsed="false">
      <c r="A3551" s="266"/>
      <c r="B3551" s="267"/>
      <c r="C3551" s="267"/>
      <c r="D3551" s="267"/>
      <c r="E3551" s="267" t="s">
        <v>2751</v>
      </c>
      <c r="F3551" s="268" t="n">
        <v>70.37</v>
      </c>
      <c r="G3551" s="267"/>
      <c r="H3551" s="267" t="s">
        <v>2752</v>
      </c>
      <c r="I3551" s="267"/>
      <c r="J3551" s="269" t="n">
        <v>332.36</v>
      </c>
    </row>
    <row r="3552" customFormat="false" ht="15" hidden="false" customHeight="true" outlineLevel="0" collapsed="false">
      <c r="A3552" s="270" t="s">
        <v>2753</v>
      </c>
      <c r="B3552" s="270"/>
      <c r="C3552" s="270"/>
      <c r="D3552" s="270"/>
      <c r="E3552" s="270"/>
      <c r="F3552" s="270"/>
      <c r="G3552" s="270"/>
      <c r="H3552" s="270"/>
      <c r="I3552" s="270"/>
      <c r="J3552" s="270"/>
    </row>
    <row r="3553" customFormat="false" ht="15.75" hidden="false" customHeight="true" outlineLevel="0" collapsed="false">
      <c r="A3553" s="271" t="s">
        <v>4106</v>
      </c>
      <c r="B3553" s="271"/>
      <c r="C3553" s="271"/>
      <c r="D3553" s="271"/>
      <c r="E3553" s="271"/>
      <c r="F3553" s="271"/>
      <c r="G3553" s="271"/>
      <c r="H3553" s="271"/>
      <c r="I3553" s="271"/>
      <c r="J3553" s="271"/>
    </row>
    <row r="3554" customFormat="false" ht="15.75" hidden="false" customHeight="false" outlineLevel="0" collapsed="false">
      <c r="A3554" s="272"/>
      <c r="B3554" s="273"/>
      <c r="C3554" s="273"/>
      <c r="D3554" s="273"/>
      <c r="E3554" s="273"/>
      <c r="F3554" s="273"/>
      <c r="G3554" s="273"/>
      <c r="H3554" s="273"/>
      <c r="I3554" s="273"/>
      <c r="J3554" s="274"/>
    </row>
    <row r="3555" customFormat="false" ht="25.5" hidden="false" customHeight="true" outlineLevel="0" collapsed="false">
      <c r="A3555" s="275" t="s">
        <v>2723</v>
      </c>
      <c r="B3555" s="276" t="s">
        <v>2786</v>
      </c>
      <c r="C3555" s="277" t="s">
        <v>203</v>
      </c>
      <c r="D3555" s="277" t="s">
        <v>2787</v>
      </c>
      <c r="E3555" s="277" t="s">
        <v>2768</v>
      </c>
      <c r="F3555" s="277"/>
      <c r="G3555" s="278" t="s">
        <v>2781</v>
      </c>
      <c r="H3555" s="279" t="n">
        <v>1</v>
      </c>
      <c r="I3555" s="280" t="n">
        <v>948</v>
      </c>
      <c r="J3555" s="281" t="n">
        <v>948</v>
      </c>
    </row>
    <row r="3556" customFormat="false" ht="38.25" hidden="false" customHeight="true" outlineLevel="0" collapsed="false">
      <c r="A3556" s="259" t="s">
        <v>2725</v>
      </c>
      <c r="B3556" s="260" t="s">
        <v>4109</v>
      </c>
      <c r="C3556" s="261" t="s">
        <v>109</v>
      </c>
      <c r="D3556" s="261" t="s">
        <v>4110</v>
      </c>
      <c r="E3556" s="261" t="s">
        <v>2728</v>
      </c>
      <c r="F3556" s="261"/>
      <c r="G3556" s="262" t="s">
        <v>4111</v>
      </c>
      <c r="H3556" s="263" t="n">
        <v>1200</v>
      </c>
      <c r="I3556" s="264" t="n">
        <v>0.79</v>
      </c>
      <c r="J3556" s="265" t="n">
        <v>948</v>
      </c>
    </row>
    <row r="3557" customFormat="false" ht="15" hidden="false" customHeight="false" outlineLevel="0" collapsed="false">
      <c r="A3557" s="266"/>
      <c r="B3557" s="267"/>
      <c r="C3557" s="267"/>
      <c r="D3557" s="267"/>
      <c r="E3557" s="267" t="s">
        <v>2748</v>
      </c>
      <c r="F3557" s="268" t="n">
        <v>0</v>
      </c>
      <c r="G3557" s="267" t="s">
        <v>2749</v>
      </c>
      <c r="H3557" s="268" t="n">
        <v>0</v>
      </c>
      <c r="I3557" s="267" t="s">
        <v>2750</v>
      </c>
      <c r="J3557" s="269" t="n">
        <v>0</v>
      </c>
    </row>
    <row r="3558" customFormat="false" ht="25.5" hidden="false" customHeight="true" outlineLevel="0" collapsed="false">
      <c r="A3558" s="266"/>
      <c r="B3558" s="267"/>
      <c r="C3558" s="267"/>
      <c r="D3558" s="267"/>
      <c r="E3558" s="267" t="s">
        <v>2751</v>
      </c>
      <c r="F3558" s="268" t="n">
        <v>254.63</v>
      </c>
      <c r="G3558" s="267"/>
      <c r="H3558" s="267" t="s">
        <v>2752</v>
      </c>
      <c r="I3558" s="267"/>
      <c r="J3558" s="269" t="n">
        <v>1202.63</v>
      </c>
    </row>
    <row r="3559" customFormat="false" ht="15" hidden="false" customHeight="true" outlineLevel="0" collapsed="false">
      <c r="A3559" s="270" t="s">
        <v>2753</v>
      </c>
      <c r="B3559" s="270"/>
      <c r="C3559" s="270"/>
      <c r="D3559" s="270"/>
      <c r="E3559" s="270"/>
      <c r="F3559" s="270"/>
      <c r="G3559" s="270"/>
      <c r="H3559" s="270"/>
      <c r="I3559" s="270"/>
      <c r="J3559" s="270"/>
    </row>
    <row r="3560" customFormat="false" ht="15.75" hidden="false" customHeight="true" outlineLevel="0" collapsed="false">
      <c r="A3560" s="271" t="s">
        <v>4112</v>
      </c>
      <c r="B3560" s="271"/>
      <c r="C3560" s="271"/>
      <c r="D3560" s="271"/>
      <c r="E3560" s="271"/>
      <c r="F3560" s="271"/>
      <c r="G3560" s="271"/>
      <c r="H3560" s="271"/>
      <c r="I3560" s="271"/>
      <c r="J3560" s="271"/>
    </row>
    <row r="3561" customFormat="false" ht="15.75" hidden="false" customHeight="false" outlineLevel="0" collapsed="false">
      <c r="A3561" s="272"/>
      <c r="B3561" s="273"/>
      <c r="C3561" s="273"/>
      <c r="D3561" s="273"/>
      <c r="E3561" s="273"/>
      <c r="F3561" s="273"/>
      <c r="G3561" s="273"/>
      <c r="H3561" s="273"/>
      <c r="I3561" s="273"/>
      <c r="J3561" s="274"/>
    </row>
    <row r="3562" customFormat="false" ht="15" hidden="false" customHeight="true" outlineLevel="0" collapsed="false">
      <c r="A3562" s="275" t="s">
        <v>2723</v>
      </c>
      <c r="B3562" s="276" t="s">
        <v>2792</v>
      </c>
      <c r="C3562" s="277" t="s">
        <v>203</v>
      </c>
      <c r="D3562" s="277" t="s">
        <v>2793</v>
      </c>
      <c r="E3562" s="277" t="s">
        <v>2768</v>
      </c>
      <c r="F3562" s="277"/>
      <c r="G3562" s="278" t="s">
        <v>2781</v>
      </c>
      <c r="H3562" s="279" t="n">
        <v>1</v>
      </c>
      <c r="I3562" s="280" t="n">
        <v>151.38</v>
      </c>
      <c r="J3562" s="281" t="n">
        <v>151.38</v>
      </c>
    </row>
    <row r="3563" customFormat="false" ht="25.5" hidden="false" customHeight="true" outlineLevel="0" collapsed="false">
      <c r="A3563" s="259" t="s">
        <v>2725</v>
      </c>
      <c r="B3563" s="260" t="s">
        <v>4113</v>
      </c>
      <c r="C3563" s="261" t="s">
        <v>65</v>
      </c>
      <c r="D3563" s="261" t="s">
        <v>4114</v>
      </c>
      <c r="E3563" s="261" t="s">
        <v>2728</v>
      </c>
      <c r="F3563" s="261"/>
      <c r="G3563" s="262" t="s">
        <v>168</v>
      </c>
      <c r="H3563" s="263" t="n">
        <v>1</v>
      </c>
      <c r="I3563" s="264" t="n">
        <v>21.9</v>
      </c>
      <c r="J3563" s="265" t="n">
        <v>21.9</v>
      </c>
    </row>
    <row r="3564" customFormat="false" ht="15" hidden="false" customHeight="true" outlineLevel="0" collapsed="false">
      <c r="A3564" s="259" t="s">
        <v>2725</v>
      </c>
      <c r="B3564" s="260" t="s">
        <v>4115</v>
      </c>
      <c r="C3564" s="261" t="s">
        <v>65</v>
      </c>
      <c r="D3564" s="261" t="s">
        <v>4116</v>
      </c>
      <c r="E3564" s="261" t="s">
        <v>2728</v>
      </c>
      <c r="F3564" s="261"/>
      <c r="G3564" s="262" t="s">
        <v>168</v>
      </c>
      <c r="H3564" s="263" t="n">
        <v>150</v>
      </c>
      <c r="I3564" s="264" t="n">
        <v>0.25</v>
      </c>
      <c r="J3564" s="265" t="n">
        <v>37.5</v>
      </c>
    </row>
    <row r="3565" customFormat="false" ht="25.5" hidden="false" customHeight="true" outlineLevel="0" collapsed="false">
      <c r="A3565" s="259" t="s">
        <v>2725</v>
      </c>
      <c r="B3565" s="260" t="s">
        <v>4117</v>
      </c>
      <c r="C3565" s="261" t="s">
        <v>65</v>
      </c>
      <c r="D3565" s="261" t="s">
        <v>4118</v>
      </c>
      <c r="E3565" s="261" t="s">
        <v>2728</v>
      </c>
      <c r="F3565" s="261"/>
      <c r="G3565" s="262" t="s">
        <v>168</v>
      </c>
      <c r="H3565" s="263" t="n">
        <v>12</v>
      </c>
      <c r="I3565" s="264" t="n">
        <v>1</v>
      </c>
      <c r="J3565" s="265" t="n">
        <v>12</v>
      </c>
    </row>
    <row r="3566" customFormat="false" ht="25.5" hidden="false" customHeight="true" outlineLevel="0" collapsed="false">
      <c r="A3566" s="259" t="s">
        <v>2725</v>
      </c>
      <c r="B3566" s="260" t="s">
        <v>4119</v>
      </c>
      <c r="C3566" s="261" t="s">
        <v>65</v>
      </c>
      <c r="D3566" s="261" t="s">
        <v>4120</v>
      </c>
      <c r="E3566" s="261" t="s">
        <v>2728</v>
      </c>
      <c r="F3566" s="261"/>
      <c r="G3566" s="262" t="s">
        <v>168</v>
      </c>
      <c r="H3566" s="263" t="n">
        <v>24</v>
      </c>
      <c r="I3566" s="264" t="n">
        <v>0.3</v>
      </c>
      <c r="J3566" s="265" t="n">
        <v>7.2</v>
      </c>
    </row>
    <row r="3567" customFormat="false" ht="25.5" hidden="false" customHeight="true" outlineLevel="0" collapsed="false">
      <c r="A3567" s="259" t="s">
        <v>2725</v>
      </c>
      <c r="B3567" s="260" t="s">
        <v>4121</v>
      </c>
      <c r="C3567" s="261" t="s">
        <v>65</v>
      </c>
      <c r="D3567" s="261" t="s">
        <v>4122</v>
      </c>
      <c r="E3567" s="261" t="s">
        <v>2728</v>
      </c>
      <c r="F3567" s="261"/>
      <c r="G3567" s="262" t="s">
        <v>4123</v>
      </c>
      <c r="H3567" s="263" t="n">
        <v>3</v>
      </c>
      <c r="I3567" s="264" t="n">
        <v>7.55</v>
      </c>
      <c r="J3567" s="265" t="n">
        <v>22.65</v>
      </c>
    </row>
    <row r="3568" customFormat="false" ht="25.5" hidden="false" customHeight="true" outlineLevel="0" collapsed="false">
      <c r="A3568" s="259" t="s">
        <v>2725</v>
      </c>
      <c r="B3568" s="260" t="s">
        <v>4124</v>
      </c>
      <c r="C3568" s="261" t="s">
        <v>65</v>
      </c>
      <c r="D3568" s="261" t="s">
        <v>4125</v>
      </c>
      <c r="E3568" s="261" t="s">
        <v>2728</v>
      </c>
      <c r="F3568" s="261"/>
      <c r="G3568" s="262" t="s">
        <v>168</v>
      </c>
      <c r="H3568" s="263" t="n">
        <v>3</v>
      </c>
      <c r="I3568" s="264" t="n">
        <v>1.46</v>
      </c>
      <c r="J3568" s="265" t="n">
        <v>4.38</v>
      </c>
    </row>
    <row r="3569" customFormat="false" ht="25.5" hidden="false" customHeight="true" outlineLevel="0" collapsed="false">
      <c r="A3569" s="259" t="s">
        <v>2725</v>
      </c>
      <c r="B3569" s="260" t="s">
        <v>4126</v>
      </c>
      <c r="C3569" s="261" t="s">
        <v>65</v>
      </c>
      <c r="D3569" s="261" t="s">
        <v>4127</v>
      </c>
      <c r="E3569" s="261" t="s">
        <v>2728</v>
      </c>
      <c r="F3569" s="261"/>
      <c r="G3569" s="262" t="s">
        <v>168</v>
      </c>
      <c r="H3569" s="263" t="n">
        <v>0.35</v>
      </c>
      <c r="I3569" s="264" t="n">
        <v>45</v>
      </c>
      <c r="J3569" s="265" t="n">
        <v>15.75</v>
      </c>
    </row>
    <row r="3570" customFormat="false" ht="15" hidden="false" customHeight="true" outlineLevel="0" collapsed="false">
      <c r="A3570" s="259" t="s">
        <v>2725</v>
      </c>
      <c r="B3570" s="260" t="s">
        <v>4128</v>
      </c>
      <c r="C3570" s="261" t="s">
        <v>65</v>
      </c>
      <c r="D3570" s="261" t="s">
        <v>4129</v>
      </c>
      <c r="E3570" s="261" t="s">
        <v>2728</v>
      </c>
      <c r="F3570" s="261"/>
      <c r="G3570" s="262" t="s">
        <v>168</v>
      </c>
      <c r="H3570" s="263" t="n">
        <v>100</v>
      </c>
      <c r="I3570" s="264" t="n">
        <v>0.3</v>
      </c>
      <c r="J3570" s="265" t="n">
        <v>30</v>
      </c>
    </row>
    <row r="3571" customFormat="false" ht="15" hidden="false" customHeight="false" outlineLevel="0" collapsed="false">
      <c r="A3571" s="266"/>
      <c r="B3571" s="267"/>
      <c r="C3571" s="267"/>
      <c r="D3571" s="267"/>
      <c r="E3571" s="267" t="s">
        <v>2748</v>
      </c>
      <c r="F3571" s="268" t="n">
        <v>0</v>
      </c>
      <c r="G3571" s="267" t="s">
        <v>2749</v>
      </c>
      <c r="H3571" s="268" t="n">
        <v>0</v>
      </c>
      <c r="I3571" s="267" t="s">
        <v>2750</v>
      </c>
      <c r="J3571" s="269" t="n">
        <v>0</v>
      </c>
    </row>
    <row r="3572" customFormat="false" ht="25.5" hidden="false" customHeight="true" outlineLevel="0" collapsed="false">
      <c r="A3572" s="266"/>
      <c r="B3572" s="267"/>
      <c r="C3572" s="267"/>
      <c r="D3572" s="267"/>
      <c r="E3572" s="267" t="s">
        <v>2751</v>
      </c>
      <c r="F3572" s="268" t="n">
        <v>40.66</v>
      </c>
      <c r="G3572" s="267"/>
      <c r="H3572" s="267" t="s">
        <v>2752</v>
      </c>
      <c r="I3572" s="267"/>
      <c r="J3572" s="269" t="n">
        <v>192.04</v>
      </c>
    </row>
    <row r="3573" customFormat="false" ht="15" hidden="false" customHeight="true" outlineLevel="0" collapsed="false">
      <c r="A3573" s="270" t="s">
        <v>2753</v>
      </c>
      <c r="B3573" s="270"/>
      <c r="C3573" s="270"/>
      <c r="D3573" s="270"/>
      <c r="E3573" s="270"/>
      <c r="F3573" s="270"/>
      <c r="G3573" s="270"/>
      <c r="H3573" s="270"/>
      <c r="I3573" s="270"/>
      <c r="J3573" s="270"/>
    </row>
    <row r="3574" customFormat="false" ht="15.75" hidden="false" customHeight="true" outlineLevel="0" collapsed="false">
      <c r="A3574" s="271" t="s">
        <v>4130</v>
      </c>
      <c r="B3574" s="271"/>
      <c r="C3574" s="271"/>
      <c r="D3574" s="271"/>
      <c r="E3574" s="271"/>
      <c r="F3574" s="271"/>
      <c r="G3574" s="271"/>
      <c r="H3574" s="271"/>
      <c r="I3574" s="271"/>
      <c r="J3574" s="271"/>
    </row>
    <row r="3575" customFormat="false" ht="15.75" hidden="false" customHeight="false" outlineLevel="0" collapsed="false">
      <c r="A3575" s="272"/>
      <c r="B3575" s="273"/>
      <c r="C3575" s="273"/>
      <c r="D3575" s="273"/>
      <c r="E3575" s="273"/>
      <c r="F3575" s="273"/>
      <c r="G3575" s="273"/>
      <c r="H3575" s="273"/>
      <c r="I3575" s="273"/>
      <c r="J3575" s="274"/>
    </row>
    <row r="3576" customFormat="false" ht="25.5" hidden="false" customHeight="true" outlineLevel="0" collapsed="false">
      <c r="A3576" s="275" t="s">
        <v>2723</v>
      </c>
      <c r="B3576" s="276" t="s">
        <v>2779</v>
      </c>
      <c r="C3576" s="277" t="s">
        <v>203</v>
      </c>
      <c r="D3576" s="277" t="s">
        <v>2780</v>
      </c>
      <c r="E3576" s="277" t="s">
        <v>2768</v>
      </c>
      <c r="F3576" s="277"/>
      <c r="G3576" s="278" t="s">
        <v>2781</v>
      </c>
      <c r="H3576" s="279" t="n">
        <v>1</v>
      </c>
      <c r="I3576" s="280" t="n">
        <v>203.83</v>
      </c>
      <c r="J3576" s="281" t="n">
        <v>203.83</v>
      </c>
    </row>
    <row r="3577" customFormat="false" ht="15" hidden="false" customHeight="true" outlineLevel="0" collapsed="false">
      <c r="A3577" s="259" t="s">
        <v>2725</v>
      </c>
      <c r="B3577" s="260" t="s">
        <v>4131</v>
      </c>
      <c r="C3577" s="261" t="s">
        <v>109</v>
      </c>
      <c r="D3577" s="261" t="s">
        <v>4132</v>
      </c>
      <c r="E3577" s="261" t="s">
        <v>2728</v>
      </c>
      <c r="F3577" s="261"/>
      <c r="G3577" s="262" t="s">
        <v>417</v>
      </c>
      <c r="H3577" s="263" t="n">
        <v>3</v>
      </c>
      <c r="I3577" s="264" t="n">
        <v>12.31</v>
      </c>
      <c r="J3577" s="265" t="n">
        <v>36.93</v>
      </c>
    </row>
    <row r="3578" customFormat="false" ht="15" hidden="false" customHeight="true" outlineLevel="0" collapsed="false">
      <c r="A3578" s="259" t="s">
        <v>2725</v>
      </c>
      <c r="B3578" s="260" t="s">
        <v>4133</v>
      </c>
      <c r="C3578" s="261" t="s">
        <v>109</v>
      </c>
      <c r="D3578" s="261" t="s">
        <v>4134</v>
      </c>
      <c r="E3578" s="261" t="s">
        <v>2728</v>
      </c>
      <c r="F3578" s="261"/>
      <c r="G3578" s="262" t="s">
        <v>3083</v>
      </c>
      <c r="H3578" s="263" t="n">
        <v>20</v>
      </c>
      <c r="I3578" s="264" t="n">
        <v>2.25</v>
      </c>
      <c r="J3578" s="265" t="n">
        <v>45</v>
      </c>
    </row>
    <row r="3579" customFormat="false" ht="15" hidden="false" customHeight="true" outlineLevel="0" collapsed="false">
      <c r="A3579" s="259" t="s">
        <v>2725</v>
      </c>
      <c r="B3579" s="260" t="s">
        <v>4135</v>
      </c>
      <c r="C3579" s="261" t="s">
        <v>109</v>
      </c>
      <c r="D3579" s="261" t="s">
        <v>4136</v>
      </c>
      <c r="E3579" s="261" t="s">
        <v>2728</v>
      </c>
      <c r="F3579" s="261"/>
      <c r="G3579" s="262" t="s">
        <v>417</v>
      </c>
      <c r="H3579" s="263" t="n">
        <v>10</v>
      </c>
      <c r="I3579" s="264" t="n">
        <v>10.54</v>
      </c>
      <c r="J3579" s="265" t="n">
        <v>105.4</v>
      </c>
    </row>
    <row r="3580" customFormat="false" ht="15" hidden="false" customHeight="true" outlineLevel="0" collapsed="false">
      <c r="A3580" s="259" t="s">
        <v>2725</v>
      </c>
      <c r="B3580" s="260" t="s">
        <v>4137</v>
      </c>
      <c r="C3580" s="261" t="s">
        <v>2730</v>
      </c>
      <c r="D3580" s="261" t="s">
        <v>4138</v>
      </c>
      <c r="E3580" s="261" t="s">
        <v>2728</v>
      </c>
      <c r="F3580" s="261"/>
      <c r="G3580" s="262" t="s">
        <v>2732</v>
      </c>
      <c r="H3580" s="263" t="n">
        <v>2</v>
      </c>
      <c r="I3580" s="264" t="n">
        <v>7.9</v>
      </c>
      <c r="J3580" s="265" t="n">
        <v>15.8</v>
      </c>
    </row>
    <row r="3581" customFormat="false" ht="15" hidden="false" customHeight="true" outlineLevel="0" collapsed="false">
      <c r="A3581" s="259" t="s">
        <v>2725</v>
      </c>
      <c r="B3581" s="260" t="s">
        <v>4139</v>
      </c>
      <c r="C3581" s="261" t="s">
        <v>65</v>
      </c>
      <c r="D3581" s="261" t="s">
        <v>4140</v>
      </c>
      <c r="E3581" s="261" t="s">
        <v>2728</v>
      </c>
      <c r="F3581" s="261"/>
      <c r="G3581" s="262" t="s">
        <v>168</v>
      </c>
      <c r="H3581" s="263" t="n">
        <v>0.02</v>
      </c>
      <c r="I3581" s="264" t="n">
        <v>27.22</v>
      </c>
      <c r="J3581" s="265" t="n">
        <v>0.54</v>
      </c>
    </row>
    <row r="3582" customFormat="false" ht="15" hidden="false" customHeight="true" outlineLevel="0" collapsed="false">
      <c r="A3582" s="259" t="s">
        <v>2725</v>
      </c>
      <c r="B3582" s="260" t="s">
        <v>4141</v>
      </c>
      <c r="C3582" s="261" t="s">
        <v>65</v>
      </c>
      <c r="D3582" s="261" t="s">
        <v>4142</v>
      </c>
      <c r="E3582" s="261" t="s">
        <v>2728</v>
      </c>
      <c r="F3582" s="261"/>
      <c r="G3582" s="262" t="s">
        <v>168</v>
      </c>
      <c r="H3582" s="263" t="n">
        <v>0.02</v>
      </c>
      <c r="I3582" s="264" t="n">
        <v>8</v>
      </c>
      <c r="J3582" s="265" t="n">
        <v>0.16</v>
      </c>
    </row>
    <row r="3583" customFormat="false" ht="15" hidden="false" customHeight="false" outlineLevel="0" collapsed="false">
      <c r="A3583" s="266"/>
      <c r="B3583" s="267"/>
      <c r="C3583" s="267"/>
      <c r="D3583" s="267"/>
      <c r="E3583" s="267" t="s">
        <v>2748</v>
      </c>
      <c r="F3583" s="268" t="n">
        <v>0</v>
      </c>
      <c r="G3583" s="267" t="s">
        <v>2749</v>
      </c>
      <c r="H3583" s="268" t="n">
        <v>0</v>
      </c>
      <c r="I3583" s="267" t="s">
        <v>2750</v>
      </c>
      <c r="J3583" s="269" t="n">
        <v>0</v>
      </c>
    </row>
    <row r="3584" customFormat="false" ht="25.5" hidden="false" customHeight="true" outlineLevel="0" collapsed="false">
      <c r="A3584" s="266"/>
      <c r="B3584" s="267"/>
      <c r="C3584" s="267"/>
      <c r="D3584" s="267"/>
      <c r="E3584" s="267" t="s">
        <v>2751</v>
      </c>
      <c r="F3584" s="268" t="n">
        <v>54.74</v>
      </c>
      <c r="G3584" s="267"/>
      <c r="H3584" s="267" t="s">
        <v>2752</v>
      </c>
      <c r="I3584" s="267"/>
      <c r="J3584" s="269" t="n">
        <v>258.57</v>
      </c>
    </row>
    <row r="3585" customFormat="false" ht="15" hidden="false" customHeight="true" outlineLevel="0" collapsed="false">
      <c r="A3585" s="270" t="s">
        <v>2753</v>
      </c>
      <c r="B3585" s="270"/>
      <c r="C3585" s="270"/>
      <c r="D3585" s="270"/>
      <c r="E3585" s="270"/>
      <c r="F3585" s="270"/>
      <c r="G3585" s="270"/>
      <c r="H3585" s="270"/>
      <c r="I3585" s="270"/>
      <c r="J3585" s="270"/>
    </row>
    <row r="3586" customFormat="false" ht="15.75" hidden="false" customHeight="true" outlineLevel="0" collapsed="false">
      <c r="A3586" s="271" t="s">
        <v>4143</v>
      </c>
      <c r="B3586" s="271"/>
      <c r="C3586" s="271"/>
      <c r="D3586" s="271"/>
      <c r="E3586" s="271"/>
      <c r="F3586" s="271"/>
      <c r="G3586" s="271"/>
      <c r="H3586" s="271"/>
      <c r="I3586" s="271"/>
      <c r="J3586" s="271"/>
    </row>
    <row r="3587" customFormat="false" ht="15.75" hidden="false" customHeight="false" outlineLevel="0" collapsed="false">
      <c r="A3587" s="272"/>
      <c r="B3587" s="273"/>
      <c r="C3587" s="273"/>
      <c r="D3587" s="273"/>
      <c r="E3587" s="273"/>
      <c r="F3587" s="273"/>
      <c r="G3587" s="273"/>
      <c r="H3587" s="273"/>
      <c r="I3587" s="273"/>
      <c r="J3587" s="274"/>
    </row>
    <row r="3588" customFormat="false" ht="15" hidden="false" customHeight="true" outlineLevel="0" collapsed="false">
      <c r="A3588" s="275" t="s">
        <v>2723</v>
      </c>
      <c r="B3588" s="276" t="s">
        <v>2790</v>
      </c>
      <c r="C3588" s="277" t="s">
        <v>203</v>
      </c>
      <c r="D3588" s="277" t="s">
        <v>2791</v>
      </c>
      <c r="E3588" s="277" t="s">
        <v>2768</v>
      </c>
      <c r="F3588" s="277"/>
      <c r="G3588" s="278" t="s">
        <v>2781</v>
      </c>
      <c r="H3588" s="279" t="n">
        <v>1</v>
      </c>
      <c r="I3588" s="280" t="n">
        <v>4.78</v>
      </c>
      <c r="J3588" s="281" t="n">
        <v>4.78</v>
      </c>
    </row>
    <row r="3589" customFormat="false" ht="15" hidden="false" customHeight="true" outlineLevel="0" collapsed="false">
      <c r="A3589" s="259" t="s">
        <v>2725</v>
      </c>
      <c r="B3589" s="260" t="s">
        <v>4144</v>
      </c>
      <c r="C3589" s="261" t="s">
        <v>2730</v>
      </c>
      <c r="D3589" s="261" t="s">
        <v>4145</v>
      </c>
      <c r="E3589" s="261" t="s">
        <v>2728</v>
      </c>
      <c r="F3589" s="261"/>
      <c r="G3589" s="262" t="s">
        <v>2735</v>
      </c>
      <c r="H3589" s="263" t="n">
        <v>1</v>
      </c>
      <c r="I3589" s="264" t="n">
        <v>4.78</v>
      </c>
      <c r="J3589" s="265" t="n">
        <v>4.78</v>
      </c>
    </row>
    <row r="3590" customFormat="false" ht="15" hidden="false" customHeight="false" outlineLevel="0" collapsed="false">
      <c r="A3590" s="266"/>
      <c r="B3590" s="267"/>
      <c r="C3590" s="267"/>
      <c r="D3590" s="267"/>
      <c r="E3590" s="267" t="s">
        <v>2748</v>
      </c>
      <c r="F3590" s="268" t="n">
        <v>0</v>
      </c>
      <c r="G3590" s="267" t="s">
        <v>2749</v>
      </c>
      <c r="H3590" s="268" t="n">
        <v>0</v>
      </c>
      <c r="I3590" s="267" t="s">
        <v>2750</v>
      </c>
      <c r="J3590" s="269" t="n">
        <v>0</v>
      </c>
    </row>
    <row r="3591" customFormat="false" ht="25.5" hidden="false" customHeight="true" outlineLevel="0" collapsed="false">
      <c r="A3591" s="266"/>
      <c r="B3591" s="267"/>
      <c r="C3591" s="267"/>
      <c r="D3591" s="267"/>
      <c r="E3591" s="267" t="s">
        <v>2751</v>
      </c>
      <c r="F3591" s="268" t="n">
        <v>1.28</v>
      </c>
      <c r="G3591" s="267"/>
      <c r="H3591" s="267" t="s">
        <v>2752</v>
      </c>
      <c r="I3591" s="267"/>
      <c r="J3591" s="269" t="n">
        <v>6.06</v>
      </c>
    </row>
    <row r="3592" customFormat="false" ht="15" hidden="false" customHeight="true" outlineLevel="0" collapsed="false">
      <c r="A3592" s="270" t="s">
        <v>2753</v>
      </c>
      <c r="B3592" s="270"/>
      <c r="C3592" s="270"/>
      <c r="D3592" s="270"/>
      <c r="E3592" s="270"/>
      <c r="F3592" s="270"/>
      <c r="G3592" s="270"/>
      <c r="H3592" s="270"/>
      <c r="I3592" s="270"/>
      <c r="J3592" s="270"/>
    </row>
    <row r="3593" customFormat="false" ht="15.75" hidden="false" customHeight="true" outlineLevel="0" collapsed="false">
      <c r="A3593" s="271" t="s">
        <v>4146</v>
      </c>
      <c r="B3593" s="271"/>
      <c r="C3593" s="271"/>
      <c r="D3593" s="271"/>
      <c r="E3593" s="271"/>
      <c r="F3593" s="271"/>
      <c r="G3593" s="271"/>
      <c r="H3593" s="271"/>
      <c r="I3593" s="271"/>
      <c r="J3593" s="271"/>
    </row>
    <row r="3594" customFormat="false" ht="15.75" hidden="false" customHeight="false" outlineLevel="0" collapsed="false">
      <c r="A3594" s="272"/>
      <c r="B3594" s="273"/>
      <c r="C3594" s="273"/>
      <c r="D3594" s="273"/>
      <c r="E3594" s="273"/>
      <c r="F3594" s="273"/>
      <c r="G3594" s="273"/>
      <c r="H3594" s="273"/>
      <c r="I3594" s="273"/>
      <c r="J3594" s="274"/>
    </row>
    <row r="3595" customFormat="false" ht="25.5" hidden="false" customHeight="true" outlineLevel="0" collapsed="false">
      <c r="A3595" s="275" t="s">
        <v>2723</v>
      </c>
      <c r="B3595" s="276" t="s">
        <v>2784</v>
      </c>
      <c r="C3595" s="277" t="s">
        <v>203</v>
      </c>
      <c r="D3595" s="277" t="s">
        <v>2785</v>
      </c>
      <c r="E3595" s="277" t="s">
        <v>2768</v>
      </c>
      <c r="F3595" s="277"/>
      <c r="G3595" s="278" t="s">
        <v>2781</v>
      </c>
      <c r="H3595" s="279" t="n">
        <v>1</v>
      </c>
      <c r="I3595" s="280" t="n">
        <v>284.28</v>
      </c>
      <c r="J3595" s="281" t="n">
        <v>284.28</v>
      </c>
    </row>
    <row r="3596" customFormat="false" ht="15" hidden="false" customHeight="true" outlineLevel="0" collapsed="false">
      <c r="A3596" s="259" t="s">
        <v>2725</v>
      </c>
      <c r="B3596" s="260" t="s">
        <v>4147</v>
      </c>
      <c r="C3596" s="261" t="s">
        <v>65</v>
      </c>
      <c r="D3596" s="261" t="s">
        <v>4148</v>
      </c>
      <c r="E3596" s="261" t="s">
        <v>2728</v>
      </c>
      <c r="F3596" s="261"/>
      <c r="G3596" s="262" t="s">
        <v>242</v>
      </c>
      <c r="H3596" s="263" t="n">
        <v>42</v>
      </c>
      <c r="I3596" s="264" t="n">
        <v>6.18</v>
      </c>
      <c r="J3596" s="265" t="n">
        <v>259.56</v>
      </c>
    </row>
    <row r="3597" customFormat="false" ht="15" hidden="false" customHeight="true" outlineLevel="0" collapsed="false">
      <c r="A3597" s="259" t="s">
        <v>2725</v>
      </c>
      <c r="B3597" s="260" t="s">
        <v>4149</v>
      </c>
      <c r="C3597" s="261" t="s">
        <v>65</v>
      </c>
      <c r="D3597" s="261" t="s">
        <v>4150</v>
      </c>
      <c r="E3597" s="261" t="s">
        <v>2728</v>
      </c>
      <c r="F3597" s="261"/>
      <c r="G3597" s="262" t="s">
        <v>242</v>
      </c>
      <c r="H3597" s="263" t="n">
        <v>4</v>
      </c>
      <c r="I3597" s="264" t="n">
        <v>6.18</v>
      </c>
      <c r="J3597" s="265" t="n">
        <v>24.72</v>
      </c>
    </row>
    <row r="3598" customFormat="false" ht="15" hidden="false" customHeight="false" outlineLevel="0" collapsed="false">
      <c r="A3598" s="266"/>
      <c r="B3598" s="267"/>
      <c r="C3598" s="267"/>
      <c r="D3598" s="267"/>
      <c r="E3598" s="267" t="s">
        <v>2748</v>
      </c>
      <c r="F3598" s="268" t="n">
        <v>0</v>
      </c>
      <c r="G3598" s="267" t="s">
        <v>2749</v>
      </c>
      <c r="H3598" s="268" t="n">
        <v>0</v>
      </c>
      <c r="I3598" s="267" t="s">
        <v>2750</v>
      </c>
      <c r="J3598" s="269" t="n">
        <v>0</v>
      </c>
    </row>
    <row r="3599" customFormat="false" ht="25.5" hidden="false" customHeight="true" outlineLevel="0" collapsed="false">
      <c r="A3599" s="266"/>
      <c r="B3599" s="267"/>
      <c r="C3599" s="267"/>
      <c r="D3599" s="267"/>
      <c r="E3599" s="267" t="s">
        <v>2751</v>
      </c>
      <c r="F3599" s="268" t="n">
        <v>76.35</v>
      </c>
      <c r="G3599" s="267"/>
      <c r="H3599" s="267" t="s">
        <v>2752</v>
      </c>
      <c r="I3599" s="267"/>
      <c r="J3599" s="269" t="n">
        <v>360.63</v>
      </c>
    </row>
    <row r="3600" customFormat="false" ht="15" hidden="false" customHeight="true" outlineLevel="0" collapsed="false">
      <c r="A3600" s="270" t="s">
        <v>2753</v>
      </c>
      <c r="B3600" s="270"/>
      <c r="C3600" s="270"/>
      <c r="D3600" s="270"/>
      <c r="E3600" s="270"/>
      <c r="F3600" s="270"/>
      <c r="G3600" s="270"/>
      <c r="H3600" s="270"/>
      <c r="I3600" s="270"/>
      <c r="J3600" s="270"/>
    </row>
    <row r="3601" customFormat="false" ht="15.75" hidden="false" customHeight="true" outlineLevel="0" collapsed="false">
      <c r="A3601" s="271" t="s">
        <v>4151</v>
      </c>
      <c r="B3601" s="271"/>
      <c r="C3601" s="271"/>
      <c r="D3601" s="271"/>
      <c r="E3601" s="271"/>
      <c r="F3601" s="271"/>
      <c r="G3601" s="271"/>
      <c r="H3601" s="271"/>
      <c r="I3601" s="271"/>
      <c r="J3601" s="271"/>
    </row>
    <row r="3602" customFormat="false" ht="15.75" hidden="false" customHeight="false" outlineLevel="0" collapsed="false">
      <c r="A3602" s="272"/>
      <c r="B3602" s="273"/>
      <c r="C3602" s="273"/>
      <c r="D3602" s="273"/>
      <c r="E3602" s="273"/>
      <c r="F3602" s="273"/>
      <c r="G3602" s="273"/>
      <c r="H3602" s="273"/>
      <c r="I3602" s="273"/>
      <c r="J3602" s="274"/>
    </row>
    <row r="3603" customFormat="false" ht="25.5" hidden="false" customHeight="true" outlineLevel="0" collapsed="false">
      <c r="A3603" s="275" t="s">
        <v>2723</v>
      </c>
      <c r="B3603" s="276" t="s">
        <v>2788</v>
      </c>
      <c r="C3603" s="277" t="s">
        <v>203</v>
      </c>
      <c r="D3603" s="277" t="s">
        <v>2789</v>
      </c>
      <c r="E3603" s="277" t="s">
        <v>2768</v>
      </c>
      <c r="F3603" s="277"/>
      <c r="G3603" s="278" t="s">
        <v>2781</v>
      </c>
      <c r="H3603" s="279" t="n">
        <v>1</v>
      </c>
      <c r="I3603" s="280" t="n">
        <v>120</v>
      </c>
      <c r="J3603" s="281" t="n">
        <v>120</v>
      </c>
    </row>
    <row r="3604" customFormat="false" ht="15" hidden="false" customHeight="true" outlineLevel="0" collapsed="false">
      <c r="A3604" s="259" t="s">
        <v>2725</v>
      </c>
      <c r="B3604" s="260" t="s">
        <v>4152</v>
      </c>
      <c r="C3604" s="261" t="s">
        <v>4153</v>
      </c>
      <c r="D3604" s="261" t="s">
        <v>4154</v>
      </c>
      <c r="E3604" s="261" t="s">
        <v>2728</v>
      </c>
      <c r="F3604" s="261"/>
      <c r="G3604" s="262" t="s">
        <v>168</v>
      </c>
      <c r="H3604" s="263" t="n">
        <v>20</v>
      </c>
      <c r="I3604" s="264" t="n">
        <v>6</v>
      </c>
      <c r="J3604" s="265" t="n">
        <v>120</v>
      </c>
    </row>
    <row r="3605" customFormat="false" ht="15" hidden="false" customHeight="false" outlineLevel="0" collapsed="false">
      <c r="A3605" s="266"/>
      <c r="B3605" s="267"/>
      <c r="C3605" s="267"/>
      <c r="D3605" s="267"/>
      <c r="E3605" s="267" t="s">
        <v>2748</v>
      </c>
      <c r="F3605" s="268" t="n">
        <v>0</v>
      </c>
      <c r="G3605" s="267" t="s">
        <v>2749</v>
      </c>
      <c r="H3605" s="268" t="n">
        <v>0</v>
      </c>
      <c r="I3605" s="267" t="s">
        <v>2750</v>
      </c>
      <c r="J3605" s="269" t="n">
        <v>0</v>
      </c>
    </row>
    <row r="3606" customFormat="false" ht="26.25" hidden="false" customHeight="true" outlineLevel="0" collapsed="false">
      <c r="A3606" s="266"/>
      <c r="B3606" s="267"/>
      <c r="C3606" s="267"/>
      <c r="D3606" s="267"/>
      <c r="E3606" s="267" t="s">
        <v>2751</v>
      </c>
      <c r="F3606" s="268" t="n">
        <v>32.23</v>
      </c>
      <c r="G3606" s="267"/>
      <c r="H3606" s="267" t="s">
        <v>2752</v>
      </c>
      <c r="I3606" s="267"/>
      <c r="J3606" s="269" t="n">
        <v>152.23</v>
      </c>
    </row>
    <row r="3607" customFormat="false" ht="15.75" hidden="false" customHeight="false" outlineLevel="0" collapsed="false">
      <c r="A3607" s="272"/>
      <c r="B3607" s="273"/>
      <c r="C3607" s="273"/>
      <c r="D3607" s="273"/>
      <c r="E3607" s="273"/>
      <c r="F3607" s="273"/>
      <c r="G3607" s="273"/>
      <c r="H3607" s="273"/>
      <c r="I3607" s="273"/>
      <c r="J3607" s="274"/>
    </row>
    <row r="3608" customFormat="false" ht="38.25" hidden="false" customHeight="true" outlineLevel="0" collapsed="false">
      <c r="A3608" s="275" t="s">
        <v>2723</v>
      </c>
      <c r="B3608" s="276" t="s">
        <v>3375</v>
      </c>
      <c r="C3608" s="277" t="s">
        <v>203</v>
      </c>
      <c r="D3608" s="277" t="s">
        <v>3376</v>
      </c>
      <c r="E3608" s="277" t="s">
        <v>2874</v>
      </c>
      <c r="F3608" s="277"/>
      <c r="G3608" s="278" t="s">
        <v>168</v>
      </c>
      <c r="H3608" s="279" t="n">
        <v>1</v>
      </c>
      <c r="I3608" s="280" t="n">
        <v>499.54</v>
      </c>
      <c r="J3608" s="281" t="n">
        <v>499.54</v>
      </c>
    </row>
    <row r="3609" customFormat="false" ht="25.5" hidden="false" customHeight="true" outlineLevel="0" collapsed="false">
      <c r="A3609" s="282" t="s">
        <v>2769</v>
      </c>
      <c r="B3609" s="283" t="s">
        <v>2889</v>
      </c>
      <c r="C3609" s="284" t="s">
        <v>109</v>
      </c>
      <c r="D3609" s="284" t="s">
        <v>2890</v>
      </c>
      <c r="E3609" s="284" t="s">
        <v>2768</v>
      </c>
      <c r="F3609" s="284"/>
      <c r="G3609" s="285" t="s">
        <v>2798</v>
      </c>
      <c r="H3609" s="286" t="n">
        <v>1.2</v>
      </c>
      <c r="I3609" s="287" t="n">
        <v>16.75</v>
      </c>
      <c r="J3609" s="288" t="n">
        <v>20.1</v>
      </c>
    </row>
    <row r="3610" customFormat="false" ht="15" hidden="false" customHeight="true" outlineLevel="0" collapsed="false">
      <c r="A3610" s="282" t="s">
        <v>2769</v>
      </c>
      <c r="B3610" s="283" t="s">
        <v>2884</v>
      </c>
      <c r="C3610" s="284" t="s">
        <v>109</v>
      </c>
      <c r="D3610" s="284" t="s">
        <v>2885</v>
      </c>
      <c r="E3610" s="284" t="s">
        <v>2768</v>
      </c>
      <c r="F3610" s="284"/>
      <c r="G3610" s="285" t="s">
        <v>2798</v>
      </c>
      <c r="H3610" s="286" t="n">
        <v>1.2</v>
      </c>
      <c r="I3610" s="287" t="n">
        <v>21.19</v>
      </c>
      <c r="J3610" s="288" t="n">
        <v>25.42</v>
      </c>
    </row>
    <row r="3611" customFormat="false" ht="25.5" hidden="false" customHeight="true" outlineLevel="0" collapsed="false">
      <c r="A3611" s="259" t="s">
        <v>2725</v>
      </c>
      <c r="B3611" s="260" t="s">
        <v>4155</v>
      </c>
      <c r="C3611" s="261" t="s">
        <v>2892</v>
      </c>
      <c r="D3611" s="261" t="s">
        <v>4156</v>
      </c>
      <c r="E3611" s="261" t="s">
        <v>2728</v>
      </c>
      <c r="F3611" s="261"/>
      <c r="G3611" s="262" t="s">
        <v>2894</v>
      </c>
      <c r="H3611" s="263" t="n">
        <v>1</v>
      </c>
      <c r="I3611" s="264" t="n">
        <v>454.02</v>
      </c>
      <c r="J3611" s="265" t="n">
        <v>454.02</v>
      </c>
    </row>
    <row r="3612" customFormat="false" ht="15" hidden="false" customHeight="false" outlineLevel="0" collapsed="false">
      <c r="A3612" s="266"/>
      <c r="B3612" s="267"/>
      <c r="C3612" s="267"/>
      <c r="D3612" s="267"/>
      <c r="E3612" s="267" t="s">
        <v>2748</v>
      </c>
      <c r="F3612" s="268" t="n">
        <v>30.52</v>
      </c>
      <c r="G3612" s="267" t="s">
        <v>2749</v>
      </c>
      <c r="H3612" s="268" t="n">
        <v>0</v>
      </c>
      <c r="I3612" s="267" t="s">
        <v>2750</v>
      </c>
      <c r="J3612" s="269" t="n">
        <v>30.52</v>
      </c>
    </row>
    <row r="3613" customFormat="false" ht="25.5" hidden="false" customHeight="true" outlineLevel="0" collapsed="false">
      <c r="A3613" s="266"/>
      <c r="B3613" s="267"/>
      <c r="C3613" s="267"/>
      <c r="D3613" s="267"/>
      <c r="E3613" s="267" t="s">
        <v>2751</v>
      </c>
      <c r="F3613" s="268" t="n">
        <v>134.17</v>
      </c>
      <c r="G3613" s="267"/>
      <c r="H3613" s="267" t="s">
        <v>2752</v>
      </c>
      <c r="I3613" s="267"/>
      <c r="J3613" s="269" t="n">
        <v>633.71</v>
      </c>
    </row>
    <row r="3614" customFormat="false" ht="15" hidden="false" customHeight="true" outlineLevel="0" collapsed="false">
      <c r="A3614" s="270" t="s">
        <v>2753</v>
      </c>
      <c r="B3614" s="270"/>
      <c r="C3614" s="270"/>
      <c r="D3614" s="270"/>
      <c r="E3614" s="270"/>
      <c r="F3614" s="270"/>
      <c r="G3614" s="270"/>
      <c r="H3614" s="270"/>
      <c r="I3614" s="270"/>
      <c r="J3614" s="270"/>
    </row>
    <row r="3615" customFormat="false" ht="15.75" hidden="false" customHeight="true" outlineLevel="0" collapsed="false">
      <c r="A3615" s="271" t="s">
        <v>4157</v>
      </c>
      <c r="B3615" s="271"/>
      <c r="C3615" s="271"/>
      <c r="D3615" s="271"/>
      <c r="E3615" s="271"/>
      <c r="F3615" s="271"/>
      <c r="G3615" s="271"/>
      <c r="H3615" s="271"/>
      <c r="I3615" s="271"/>
      <c r="J3615" s="271"/>
    </row>
    <row r="3616" customFormat="false" ht="15.75" hidden="false" customHeight="false" outlineLevel="0" collapsed="false">
      <c r="A3616" s="272"/>
      <c r="B3616" s="273"/>
      <c r="C3616" s="273"/>
      <c r="D3616" s="273"/>
      <c r="E3616" s="273"/>
      <c r="F3616" s="273"/>
      <c r="G3616" s="273"/>
      <c r="H3616" s="273"/>
      <c r="I3616" s="273"/>
      <c r="J3616" s="274"/>
    </row>
    <row r="3617" customFormat="false" ht="25.5" hidden="false" customHeight="true" outlineLevel="0" collapsed="false">
      <c r="A3617" s="275" t="s">
        <v>2723</v>
      </c>
      <c r="B3617" s="276" t="s">
        <v>3365</v>
      </c>
      <c r="C3617" s="277" t="s">
        <v>203</v>
      </c>
      <c r="D3617" s="277" t="s">
        <v>3366</v>
      </c>
      <c r="E3617" s="277" t="s">
        <v>2874</v>
      </c>
      <c r="F3617" s="277"/>
      <c r="G3617" s="278" t="s">
        <v>168</v>
      </c>
      <c r="H3617" s="279" t="n">
        <v>1</v>
      </c>
      <c r="I3617" s="280" t="n">
        <v>349.32</v>
      </c>
      <c r="J3617" s="281" t="n">
        <v>349.32</v>
      </c>
    </row>
    <row r="3618" customFormat="false" ht="25.5" hidden="false" customHeight="true" outlineLevel="0" collapsed="false">
      <c r="A3618" s="282" t="s">
        <v>2769</v>
      </c>
      <c r="B3618" s="283" t="s">
        <v>2889</v>
      </c>
      <c r="C3618" s="284" t="s">
        <v>109</v>
      </c>
      <c r="D3618" s="284" t="s">
        <v>2890</v>
      </c>
      <c r="E3618" s="284" t="s">
        <v>2768</v>
      </c>
      <c r="F3618" s="284"/>
      <c r="G3618" s="285" t="s">
        <v>2798</v>
      </c>
      <c r="H3618" s="286" t="n">
        <v>1.22</v>
      </c>
      <c r="I3618" s="287" t="n">
        <v>16.75</v>
      </c>
      <c r="J3618" s="288" t="n">
        <v>20.43</v>
      </c>
    </row>
    <row r="3619" customFormat="false" ht="15" hidden="false" customHeight="true" outlineLevel="0" collapsed="false">
      <c r="A3619" s="282" t="s">
        <v>2769</v>
      </c>
      <c r="B3619" s="283" t="s">
        <v>2884</v>
      </c>
      <c r="C3619" s="284" t="s">
        <v>109</v>
      </c>
      <c r="D3619" s="284" t="s">
        <v>2885</v>
      </c>
      <c r="E3619" s="284" t="s">
        <v>2768</v>
      </c>
      <c r="F3619" s="284"/>
      <c r="G3619" s="285" t="s">
        <v>2798</v>
      </c>
      <c r="H3619" s="286" t="n">
        <v>1.2</v>
      </c>
      <c r="I3619" s="287" t="n">
        <v>21.19</v>
      </c>
      <c r="J3619" s="288" t="n">
        <v>25.42</v>
      </c>
    </row>
    <row r="3620" customFormat="false" ht="38.25" hidden="false" customHeight="true" outlineLevel="0" collapsed="false">
      <c r="A3620" s="259" t="s">
        <v>2725</v>
      </c>
      <c r="B3620" s="260" t="s">
        <v>4158</v>
      </c>
      <c r="C3620" s="261" t="s">
        <v>109</v>
      </c>
      <c r="D3620" s="261" t="s">
        <v>4159</v>
      </c>
      <c r="E3620" s="261" t="s">
        <v>2728</v>
      </c>
      <c r="F3620" s="261"/>
      <c r="G3620" s="262" t="s">
        <v>168</v>
      </c>
      <c r="H3620" s="263" t="n">
        <v>3</v>
      </c>
      <c r="I3620" s="264" t="n">
        <v>0.93</v>
      </c>
      <c r="J3620" s="265" t="n">
        <v>2.79</v>
      </c>
    </row>
    <row r="3621" customFormat="false" ht="51" hidden="false" customHeight="true" outlineLevel="0" collapsed="false">
      <c r="A3621" s="259" t="s">
        <v>2725</v>
      </c>
      <c r="B3621" s="260" t="s">
        <v>4160</v>
      </c>
      <c r="C3621" s="261" t="s">
        <v>2730</v>
      </c>
      <c r="D3621" s="261" t="s">
        <v>4161</v>
      </c>
      <c r="E3621" s="261" t="s">
        <v>2728</v>
      </c>
      <c r="F3621" s="261"/>
      <c r="G3621" s="262" t="s">
        <v>2732</v>
      </c>
      <c r="H3621" s="263" t="n">
        <v>1</v>
      </c>
      <c r="I3621" s="264" t="n">
        <v>300.68</v>
      </c>
      <c r="J3621" s="265" t="n">
        <v>300.68</v>
      </c>
    </row>
    <row r="3622" customFormat="false" ht="15" hidden="false" customHeight="false" outlineLevel="0" collapsed="false">
      <c r="A3622" s="266"/>
      <c r="B3622" s="267"/>
      <c r="C3622" s="267"/>
      <c r="D3622" s="267"/>
      <c r="E3622" s="267" t="s">
        <v>2748</v>
      </c>
      <c r="F3622" s="268" t="n">
        <v>30.73</v>
      </c>
      <c r="G3622" s="267" t="s">
        <v>2749</v>
      </c>
      <c r="H3622" s="268" t="n">
        <v>0</v>
      </c>
      <c r="I3622" s="267" t="s">
        <v>2750</v>
      </c>
      <c r="J3622" s="269" t="n">
        <v>30.73</v>
      </c>
    </row>
    <row r="3623" customFormat="false" ht="25.5" hidden="false" customHeight="true" outlineLevel="0" collapsed="false">
      <c r="A3623" s="266"/>
      <c r="B3623" s="267"/>
      <c r="C3623" s="267"/>
      <c r="D3623" s="267"/>
      <c r="E3623" s="267" t="s">
        <v>2751</v>
      </c>
      <c r="F3623" s="268" t="n">
        <v>93.82</v>
      </c>
      <c r="G3623" s="267"/>
      <c r="H3623" s="267" t="s">
        <v>2752</v>
      </c>
      <c r="I3623" s="267"/>
      <c r="J3623" s="269" t="n">
        <v>443.14</v>
      </c>
    </row>
    <row r="3624" customFormat="false" ht="15" hidden="false" customHeight="true" outlineLevel="0" collapsed="false">
      <c r="A3624" s="270" t="s">
        <v>2753</v>
      </c>
      <c r="B3624" s="270"/>
      <c r="C3624" s="270"/>
      <c r="D3624" s="270"/>
      <c r="E3624" s="270"/>
      <c r="F3624" s="270"/>
      <c r="G3624" s="270"/>
      <c r="H3624" s="270"/>
      <c r="I3624" s="270"/>
      <c r="J3624" s="270"/>
    </row>
    <row r="3625" customFormat="false" ht="15.75" hidden="false" customHeight="true" outlineLevel="0" collapsed="false">
      <c r="A3625" s="271" t="s">
        <v>4162</v>
      </c>
      <c r="B3625" s="271"/>
      <c r="C3625" s="271"/>
      <c r="D3625" s="271"/>
      <c r="E3625" s="271"/>
      <c r="F3625" s="271"/>
      <c r="G3625" s="271"/>
      <c r="H3625" s="271"/>
      <c r="I3625" s="271"/>
      <c r="J3625" s="271"/>
    </row>
    <row r="3626" customFormat="false" ht="15.75" hidden="false" customHeight="false" outlineLevel="0" collapsed="false">
      <c r="A3626" s="272"/>
      <c r="B3626" s="273"/>
      <c r="C3626" s="273"/>
      <c r="D3626" s="273"/>
      <c r="E3626" s="273"/>
      <c r="F3626" s="273"/>
      <c r="G3626" s="273"/>
      <c r="H3626" s="273"/>
      <c r="I3626" s="273"/>
      <c r="J3626" s="274"/>
    </row>
    <row r="3627" customFormat="false" ht="25.5" hidden="false" customHeight="true" outlineLevel="0" collapsed="false">
      <c r="A3627" s="275" t="s">
        <v>2723</v>
      </c>
      <c r="B3627" s="276" t="s">
        <v>3363</v>
      </c>
      <c r="C3627" s="277" t="s">
        <v>203</v>
      </c>
      <c r="D3627" s="277" t="s">
        <v>3364</v>
      </c>
      <c r="E3627" s="277" t="s">
        <v>2874</v>
      </c>
      <c r="F3627" s="277"/>
      <c r="G3627" s="278" t="s">
        <v>168</v>
      </c>
      <c r="H3627" s="279" t="n">
        <v>1</v>
      </c>
      <c r="I3627" s="280" t="n">
        <v>122.64</v>
      </c>
      <c r="J3627" s="281" t="n">
        <v>122.64</v>
      </c>
    </row>
    <row r="3628" customFormat="false" ht="25.5" hidden="false" customHeight="true" outlineLevel="0" collapsed="false">
      <c r="A3628" s="282" t="s">
        <v>2769</v>
      </c>
      <c r="B3628" s="283" t="s">
        <v>2889</v>
      </c>
      <c r="C3628" s="284" t="s">
        <v>109</v>
      </c>
      <c r="D3628" s="284" t="s">
        <v>2890</v>
      </c>
      <c r="E3628" s="284" t="s">
        <v>2768</v>
      </c>
      <c r="F3628" s="284"/>
      <c r="G3628" s="285" t="s">
        <v>2798</v>
      </c>
      <c r="H3628" s="286" t="n">
        <v>0.89</v>
      </c>
      <c r="I3628" s="287" t="n">
        <v>16.75</v>
      </c>
      <c r="J3628" s="288" t="n">
        <v>14.9</v>
      </c>
    </row>
    <row r="3629" customFormat="false" ht="15" hidden="false" customHeight="true" outlineLevel="0" collapsed="false">
      <c r="A3629" s="282" t="s">
        <v>2769</v>
      </c>
      <c r="B3629" s="283" t="s">
        <v>2884</v>
      </c>
      <c r="C3629" s="284" t="s">
        <v>109</v>
      </c>
      <c r="D3629" s="284" t="s">
        <v>2885</v>
      </c>
      <c r="E3629" s="284" t="s">
        <v>2768</v>
      </c>
      <c r="F3629" s="284"/>
      <c r="G3629" s="285" t="s">
        <v>2798</v>
      </c>
      <c r="H3629" s="286" t="n">
        <v>0.89</v>
      </c>
      <c r="I3629" s="287" t="n">
        <v>21.19</v>
      </c>
      <c r="J3629" s="288" t="n">
        <v>18.85</v>
      </c>
    </row>
    <row r="3630" customFormat="false" ht="38.25" hidden="false" customHeight="true" outlineLevel="0" collapsed="false">
      <c r="A3630" s="259" t="s">
        <v>2725</v>
      </c>
      <c r="B3630" s="260" t="s">
        <v>4158</v>
      </c>
      <c r="C3630" s="261" t="s">
        <v>109</v>
      </c>
      <c r="D3630" s="261" t="s">
        <v>4159</v>
      </c>
      <c r="E3630" s="261" t="s">
        <v>2728</v>
      </c>
      <c r="F3630" s="261"/>
      <c r="G3630" s="262" t="s">
        <v>168</v>
      </c>
      <c r="H3630" s="263" t="n">
        <v>3</v>
      </c>
      <c r="I3630" s="264" t="n">
        <v>0.93</v>
      </c>
      <c r="J3630" s="265" t="n">
        <v>2.79</v>
      </c>
    </row>
    <row r="3631" customFormat="false" ht="38.25" hidden="false" customHeight="true" outlineLevel="0" collapsed="false">
      <c r="A3631" s="259" t="s">
        <v>2725</v>
      </c>
      <c r="B3631" s="260" t="s">
        <v>4163</v>
      </c>
      <c r="C3631" s="261" t="s">
        <v>2730</v>
      </c>
      <c r="D3631" s="261" t="s">
        <v>4164</v>
      </c>
      <c r="E3631" s="261" t="s">
        <v>2728</v>
      </c>
      <c r="F3631" s="261"/>
      <c r="G3631" s="262" t="s">
        <v>2732</v>
      </c>
      <c r="H3631" s="263" t="n">
        <v>1</v>
      </c>
      <c r="I3631" s="264" t="n">
        <v>86.1</v>
      </c>
      <c r="J3631" s="265" t="n">
        <v>86.1</v>
      </c>
    </row>
    <row r="3632" customFormat="false" ht="15" hidden="false" customHeight="false" outlineLevel="0" collapsed="false">
      <c r="A3632" s="266"/>
      <c r="B3632" s="267"/>
      <c r="C3632" s="267"/>
      <c r="D3632" s="267"/>
      <c r="E3632" s="267" t="s">
        <v>2748</v>
      </c>
      <c r="F3632" s="268" t="n">
        <v>22.63</v>
      </c>
      <c r="G3632" s="267" t="s">
        <v>2749</v>
      </c>
      <c r="H3632" s="268" t="n">
        <v>0</v>
      </c>
      <c r="I3632" s="267" t="s">
        <v>2750</v>
      </c>
      <c r="J3632" s="269" t="n">
        <v>22.63</v>
      </c>
    </row>
    <row r="3633" customFormat="false" ht="25.5" hidden="false" customHeight="true" outlineLevel="0" collapsed="false">
      <c r="A3633" s="266"/>
      <c r="B3633" s="267"/>
      <c r="C3633" s="267"/>
      <c r="D3633" s="267"/>
      <c r="E3633" s="267" t="s">
        <v>2751</v>
      </c>
      <c r="F3633" s="268" t="n">
        <v>32.94</v>
      </c>
      <c r="G3633" s="267"/>
      <c r="H3633" s="267" t="s">
        <v>2752</v>
      </c>
      <c r="I3633" s="267"/>
      <c r="J3633" s="269" t="n">
        <v>155.58</v>
      </c>
    </row>
    <row r="3634" customFormat="false" ht="15" hidden="false" customHeight="true" outlineLevel="0" collapsed="false">
      <c r="A3634" s="270" t="s">
        <v>2753</v>
      </c>
      <c r="B3634" s="270"/>
      <c r="C3634" s="270"/>
      <c r="D3634" s="270"/>
      <c r="E3634" s="270"/>
      <c r="F3634" s="270"/>
      <c r="G3634" s="270"/>
      <c r="H3634" s="270"/>
      <c r="I3634" s="270"/>
      <c r="J3634" s="270"/>
    </row>
    <row r="3635" customFormat="false" ht="15.75" hidden="false" customHeight="true" outlineLevel="0" collapsed="false">
      <c r="A3635" s="271" t="s">
        <v>4162</v>
      </c>
      <c r="B3635" s="271"/>
      <c r="C3635" s="271"/>
      <c r="D3635" s="271"/>
      <c r="E3635" s="271"/>
      <c r="F3635" s="271"/>
      <c r="G3635" s="271"/>
      <c r="H3635" s="271"/>
      <c r="I3635" s="271"/>
      <c r="J3635" s="271"/>
    </row>
    <row r="3636" customFormat="false" ht="15.75" hidden="false" customHeight="false" outlineLevel="0" collapsed="false">
      <c r="A3636" s="272"/>
      <c r="B3636" s="273"/>
      <c r="C3636" s="273"/>
      <c r="D3636" s="273"/>
      <c r="E3636" s="273"/>
      <c r="F3636" s="273"/>
      <c r="G3636" s="273"/>
      <c r="H3636" s="273"/>
      <c r="I3636" s="273"/>
      <c r="J3636" s="274"/>
    </row>
    <row r="3637" customFormat="false" ht="38.25" hidden="false" customHeight="true" outlineLevel="0" collapsed="false">
      <c r="A3637" s="275" t="s">
        <v>2723</v>
      </c>
      <c r="B3637" s="276" t="s">
        <v>3377</v>
      </c>
      <c r="C3637" s="277" t="s">
        <v>203</v>
      </c>
      <c r="D3637" s="277" t="s">
        <v>3378</v>
      </c>
      <c r="E3637" s="277" t="s">
        <v>2874</v>
      </c>
      <c r="F3637" s="277"/>
      <c r="G3637" s="278" t="s">
        <v>168</v>
      </c>
      <c r="H3637" s="279" t="n">
        <v>1</v>
      </c>
      <c r="I3637" s="280" t="n">
        <v>103.2</v>
      </c>
      <c r="J3637" s="281" t="n">
        <v>103.2</v>
      </c>
    </row>
    <row r="3638" customFormat="false" ht="15" hidden="false" customHeight="true" outlineLevel="0" collapsed="false">
      <c r="A3638" s="282" t="s">
        <v>2769</v>
      </c>
      <c r="B3638" s="283" t="s">
        <v>2860</v>
      </c>
      <c r="C3638" s="284" t="s">
        <v>109</v>
      </c>
      <c r="D3638" s="284" t="s">
        <v>2861</v>
      </c>
      <c r="E3638" s="284" t="s">
        <v>2768</v>
      </c>
      <c r="F3638" s="284"/>
      <c r="G3638" s="285" t="s">
        <v>2798</v>
      </c>
      <c r="H3638" s="286" t="n">
        <v>0.3</v>
      </c>
      <c r="I3638" s="287" t="n">
        <v>14.91</v>
      </c>
      <c r="J3638" s="288" t="n">
        <v>4.47</v>
      </c>
    </row>
    <row r="3639" customFormat="false" ht="15" hidden="false" customHeight="true" outlineLevel="0" collapsed="false">
      <c r="A3639" s="282" t="s">
        <v>2769</v>
      </c>
      <c r="B3639" s="283" t="s">
        <v>2884</v>
      </c>
      <c r="C3639" s="284" t="s">
        <v>109</v>
      </c>
      <c r="D3639" s="284" t="s">
        <v>2885</v>
      </c>
      <c r="E3639" s="284" t="s">
        <v>2768</v>
      </c>
      <c r="F3639" s="284"/>
      <c r="G3639" s="285" t="s">
        <v>2798</v>
      </c>
      <c r="H3639" s="286" t="n">
        <v>0.3</v>
      </c>
      <c r="I3639" s="287" t="n">
        <v>21.19</v>
      </c>
      <c r="J3639" s="288" t="n">
        <v>6.35</v>
      </c>
    </row>
    <row r="3640" customFormat="false" ht="25.5" hidden="false" customHeight="true" outlineLevel="0" collapsed="false">
      <c r="A3640" s="259" t="s">
        <v>2725</v>
      </c>
      <c r="B3640" s="260" t="s">
        <v>4165</v>
      </c>
      <c r="C3640" s="261" t="s">
        <v>203</v>
      </c>
      <c r="D3640" s="261" t="s">
        <v>4166</v>
      </c>
      <c r="E3640" s="261" t="s">
        <v>2728</v>
      </c>
      <c r="F3640" s="261"/>
      <c r="G3640" s="262" t="s">
        <v>168</v>
      </c>
      <c r="H3640" s="263" t="n">
        <v>1</v>
      </c>
      <c r="I3640" s="264" t="n">
        <v>92.38</v>
      </c>
      <c r="J3640" s="265" t="n">
        <v>92.38</v>
      </c>
    </row>
    <row r="3641" customFormat="false" ht="15" hidden="false" customHeight="false" outlineLevel="0" collapsed="false">
      <c r="A3641" s="266"/>
      <c r="B3641" s="267"/>
      <c r="C3641" s="267"/>
      <c r="D3641" s="267"/>
      <c r="E3641" s="267" t="s">
        <v>2748</v>
      </c>
      <c r="F3641" s="268" t="n">
        <v>7.1</v>
      </c>
      <c r="G3641" s="267" t="s">
        <v>2749</v>
      </c>
      <c r="H3641" s="268" t="n">
        <v>0</v>
      </c>
      <c r="I3641" s="267" t="s">
        <v>2750</v>
      </c>
      <c r="J3641" s="269" t="n">
        <v>7.1</v>
      </c>
    </row>
    <row r="3642" customFormat="false" ht="25.5" hidden="false" customHeight="true" outlineLevel="0" collapsed="false">
      <c r="A3642" s="266"/>
      <c r="B3642" s="267"/>
      <c r="C3642" s="267"/>
      <c r="D3642" s="267"/>
      <c r="E3642" s="267" t="s">
        <v>2751</v>
      </c>
      <c r="F3642" s="268" t="n">
        <v>27.71</v>
      </c>
      <c r="G3642" s="267"/>
      <c r="H3642" s="267" t="s">
        <v>2752</v>
      </c>
      <c r="I3642" s="267"/>
      <c r="J3642" s="269" t="n">
        <v>130.91</v>
      </c>
    </row>
    <row r="3643" customFormat="false" ht="15" hidden="false" customHeight="true" outlineLevel="0" collapsed="false">
      <c r="A3643" s="270" t="s">
        <v>2753</v>
      </c>
      <c r="B3643" s="270"/>
      <c r="C3643" s="270"/>
      <c r="D3643" s="270"/>
      <c r="E3643" s="270"/>
      <c r="F3643" s="270"/>
      <c r="G3643" s="270"/>
      <c r="H3643" s="270"/>
      <c r="I3643" s="270"/>
      <c r="J3643" s="270"/>
    </row>
    <row r="3644" customFormat="false" ht="15.75" hidden="false" customHeight="true" outlineLevel="0" collapsed="false">
      <c r="A3644" s="271" t="s">
        <v>4167</v>
      </c>
      <c r="B3644" s="271"/>
      <c r="C3644" s="271"/>
      <c r="D3644" s="271"/>
      <c r="E3644" s="271"/>
      <c r="F3644" s="271"/>
      <c r="G3644" s="271"/>
      <c r="H3644" s="271"/>
      <c r="I3644" s="271"/>
      <c r="J3644" s="271"/>
    </row>
    <row r="3645" customFormat="false" ht="15.75" hidden="false" customHeight="false" outlineLevel="0" collapsed="false">
      <c r="A3645" s="272"/>
      <c r="B3645" s="273"/>
      <c r="C3645" s="273"/>
      <c r="D3645" s="273"/>
      <c r="E3645" s="273"/>
      <c r="F3645" s="273"/>
      <c r="G3645" s="273"/>
      <c r="H3645" s="273"/>
      <c r="I3645" s="273"/>
      <c r="J3645" s="274"/>
    </row>
    <row r="3646" customFormat="false" ht="38.25" hidden="false" customHeight="true" outlineLevel="0" collapsed="false">
      <c r="A3646" s="275" t="s">
        <v>2723</v>
      </c>
      <c r="B3646" s="276" t="s">
        <v>3369</v>
      </c>
      <c r="C3646" s="277" t="s">
        <v>203</v>
      </c>
      <c r="D3646" s="277" t="s">
        <v>3370</v>
      </c>
      <c r="E3646" s="277" t="s">
        <v>2874</v>
      </c>
      <c r="F3646" s="277"/>
      <c r="G3646" s="278" t="s">
        <v>168</v>
      </c>
      <c r="H3646" s="279" t="n">
        <v>1</v>
      </c>
      <c r="I3646" s="280" t="n">
        <v>83.15</v>
      </c>
      <c r="J3646" s="281" t="n">
        <v>83.15</v>
      </c>
    </row>
    <row r="3647" customFormat="false" ht="15" hidden="false" customHeight="true" outlineLevel="0" collapsed="false">
      <c r="A3647" s="282" t="s">
        <v>2769</v>
      </c>
      <c r="B3647" s="283" t="s">
        <v>2860</v>
      </c>
      <c r="C3647" s="284" t="s">
        <v>109</v>
      </c>
      <c r="D3647" s="284" t="s">
        <v>2861</v>
      </c>
      <c r="E3647" s="284" t="s">
        <v>2768</v>
      </c>
      <c r="F3647" s="284"/>
      <c r="G3647" s="285" t="s">
        <v>2798</v>
      </c>
      <c r="H3647" s="286" t="n">
        <v>0.3</v>
      </c>
      <c r="I3647" s="287" t="n">
        <v>14.91</v>
      </c>
      <c r="J3647" s="288" t="n">
        <v>4.47</v>
      </c>
    </row>
    <row r="3648" customFormat="false" ht="15" hidden="false" customHeight="true" outlineLevel="0" collapsed="false">
      <c r="A3648" s="282" t="s">
        <v>2769</v>
      </c>
      <c r="B3648" s="283" t="s">
        <v>2884</v>
      </c>
      <c r="C3648" s="284" t="s">
        <v>109</v>
      </c>
      <c r="D3648" s="284" t="s">
        <v>2885</v>
      </c>
      <c r="E3648" s="284" t="s">
        <v>2768</v>
      </c>
      <c r="F3648" s="284"/>
      <c r="G3648" s="285" t="s">
        <v>2798</v>
      </c>
      <c r="H3648" s="286" t="n">
        <v>0.3</v>
      </c>
      <c r="I3648" s="287" t="n">
        <v>21.19</v>
      </c>
      <c r="J3648" s="288" t="n">
        <v>6.35</v>
      </c>
    </row>
    <row r="3649" customFormat="false" ht="25.5" hidden="false" customHeight="true" outlineLevel="0" collapsed="false">
      <c r="A3649" s="259" t="s">
        <v>2725</v>
      </c>
      <c r="B3649" s="260" t="s">
        <v>4168</v>
      </c>
      <c r="C3649" s="261" t="s">
        <v>203</v>
      </c>
      <c r="D3649" s="261" t="s">
        <v>4169</v>
      </c>
      <c r="E3649" s="261" t="s">
        <v>2728</v>
      </c>
      <c r="F3649" s="261"/>
      <c r="G3649" s="262" t="s">
        <v>168</v>
      </c>
      <c r="H3649" s="263" t="n">
        <v>1</v>
      </c>
      <c r="I3649" s="264" t="n">
        <v>72.33</v>
      </c>
      <c r="J3649" s="265" t="n">
        <v>72.33</v>
      </c>
    </row>
    <row r="3650" customFormat="false" ht="15" hidden="false" customHeight="false" outlineLevel="0" collapsed="false">
      <c r="A3650" s="266"/>
      <c r="B3650" s="267"/>
      <c r="C3650" s="267"/>
      <c r="D3650" s="267"/>
      <c r="E3650" s="267" t="s">
        <v>2748</v>
      </c>
      <c r="F3650" s="268" t="n">
        <v>7.1</v>
      </c>
      <c r="G3650" s="267" t="s">
        <v>2749</v>
      </c>
      <c r="H3650" s="268" t="n">
        <v>0</v>
      </c>
      <c r="I3650" s="267" t="s">
        <v>2750</v>
      </c>
      <c r="J3650" s="269" t="n">
        <v>7.1</v>
      </c>
    </row>
    <row r="3651" customFormat="false" ht="25.5" hidden="false" customHeight="true" outlineLevel="0" collapsed="false">
      <c r="A3651" s="266"/>
      <c r="B3651" s="267"/>
      <c r="C3651" s="267"/>
      <c r="D3651" s="267"/>
      <c r="E3651" s="267" t="s">
        <v>2751</v>
      </c>
      <c r="F3651" s="268" t="n">
        <v>22.33</v>
      </c>
      <c r="G3651" s="267"/>
      <c r="H3651" s="267" t="s">
        <v>2752</v>
      </c>
      <c r="I3651" s="267"/>
      <c r="J3651" s="269" t="n">
        <v>105.48</v>
      </c>
    </row>
    <row r="3652" customFormat="false" ht="15" hidden="false" customHeight="true" outlineLevel="0" collapsed="false">
      <c r="A3652" s="270" t="s">
        <v>2753</v>
      </c>
      <c r="B3652" s="270"/>
      <c r="C3652" s="270"/>
      <c r="D3652" s="270"/>
      <c r="E3652" s="270"/>
      <c r="F3652" s="270"/>
      <c r="G3652" s="270"/>
      <c r="H3652" s="270"/>
      <c r="I3652" s="270"/>
      <c r="J3652" s="270"/>
    </row>
    <row r="3653" customFormat="false" ht="15.75" hidden="false" customHeight="true" outlineLevel="0" collapsed="false">
      <c r="A3653" s="271" t="s">
        <v>4167</v>
      </c>
      <c r="B3653" s="271"/>
      <c r="C3653" s="271"/>
      <c r="D3653" s="271"/>
      <c r="E3653" s="271"/>
      <c r="F3653" s="271"/>
      <c r="G3653" s="271"/>
      <c r="H3653" s="271"/>
      <c r="I3653" s="271"/>
      <c r="J3653" s="271"/>
    </row>
    <row r="3654" customFormat="false" ht="15.75" hidden="false" customHeight="false" outlineLevel="0" collapsed="false">
      <c r="A3654" s="272"/>
      <c r="B3654" s="273"/>
      <c r="C3654" s="273"/>
      <c r="D3654" s="273"/>
      <c r="E3654" s="273"/>
      <c r="F3654" s="273"/>
      <c r="G3654" s="273"/>
      <c r="H3654" s="273"/>
      <c r="I3654" s="273"/>
      <c r="J3654" s="274"/>
    </row>
    <row r="3655" customFormat="false" ht="63.75" hidden="false" customHeight="true" outlineLevel="0" collapsed="false">
      <c r="A3655" s="275" t="s">
        <v>2723</v>
      </c>
      <c r="B3655" s="276" t="s">
        <v>2847</v>
      </c>
      <c r="C3655" s="277" t="s">
        <v>203</v>
      </c>
      <c r="D3655" s="277" t="s">
        <v>2848</v>
      </c>
      <c r="E3655" s="277" t="s">
        <v>2846</v>
      </c>
      <c r="F3655" s="277"/>
      <c r="G3655" s="278" t="s">
        <v>164</v>
      </c>
      <c r="H3655" s="279" t="n">
        <v>1</v>
      </c>
      <c r="I3655" s="280" t="n">
        <v>26.83</v>
      </c>
      <c r="J3655" s="281" t="n">
        <v>26.83</v>
      </c>
    </row>
    <row r="3656" customFormat="false" ht="63.75" hidden="false" customHeight="true" outlineLevel="0" collapsed="false">
      <c r="A3656" s="282" t="s">
        <v>2769</v>
      </c>
      <c r="B3656" s="283" t="s">
        <v>4170</v>
      </c>
      <c r="C3656" s="284" t="s">
        <v>109</v>
      </c>
      <c r="D3656" s="284" t="s">
        <v>4171</v>
      </c>
      <c r="E3656" s="284" t="s">
        <v>2768</v>
      </c>
      <c r="F3656" s="284"/>
      <c r="G3656" s="285" t="s">
        <v>242</v>
      </c>
      <c r="H3656" s="286" t="n">
        <v>0.0376</v>
      </c>
      <c r="I3656" s="287" t="n">
        <v>411.17</v>
      </c>
      <c r="J3656" s="288" t="n">
        <v>15.45</v>
      </c>
    </row>
    <row r="3657" customFormat="false" ht="15" hidden="false" customHeight="true" outlineLevel="0" collapsed="false">
      <c r="A3657" s="282" t="s">
        <v>2769</v>
      </c>
      <c r="B3657" s="283" t="s">
        <v>2858</v>
      </c>
      <c r="C3657" s="284" t="s">
        <v>109</v>
      </c>
      <c r="D3657" s="284" t="s">
        <v>2859</v>
      </c>
      <c r="E3657" s="284" t="s">
        <v>2768</v>
      </c>
      <c r="F3657" s="284"/>
      <c r="G3657" s="285" t="s">
        <v>2798</v>
      </c>
      <c r="H3657" s="286" t="n">
        <v>0.43</v>
      </c>
      <c r="I3657" s="287" t="n">
        <v>21.01</v>
      </c>
      <c r="J3657" s="288" t="n">
        <v>9.03</v>
      </c>
    </row>
    <row r="3658" customFormat="false" ht="15" hidden="false" customHeight="true" outlineLevel="0" collapsed="false">
      <c r="A3658" s="282" t="s">
        <v>2769</v>
      </c>
      <c r="B3658" s="283" t="s">
        <v>2860</v>
      </c>
      <c r="C3658" s="284" t="s">
        <v>109</v>
      </c>
      <c r="D3658" s="284" t="s">
        <v>2861</v>
      </c>
      <c r="E3658" s="284" t="s">
        <v>2768</v>
      </c>
      <c r="F3658" s="284"/>
      <c r="G3658" s="285" t="s">
        <v>2798</v>
      </c>
      <c r="H3658" s="286" t="n">
        <v>0.158</v>
      </c>
      <c r="I3658" s="287" t="n">
        <v>14.91</v>
      </c>
      <c r="J3658" s="288" t="n">
        <v>2.35</v>
      </c>
    </row>
    <row r="3659" customFormat="false" ht="15" hidden="false" customHeight="false" outlineLevel="0" collapsed="false">
      <c r="A3659" s="266"/>
      <c r="B3659" s="267"/>
      <c r="C3659" s="267"/>
      <c r="D3659" s="267"/>
      <c r="E3659" s="267" t="s">
        <v>2748</v>
      </c>
      <c r="F3659" s="268" t="n">
        <v>10.31</v>
      </c>
      <c r="G3659" s="267" t="s">
        <v>2749</v>
      </c>
      <c r="H3659" s="268" t="n">
        <v>0</v>
      </c>
      <c r="I3659" s="267" t="s">
        <v>2750</v>
      </c>
      <c r="J3659" s="269" t="n">
        <v>10.31</v>
      </c>
    </row>
    <row r="3660" customFormat="false" ht="25.5" hidden="false" customHeight="true" outlineLevel="0" collapsed="false">
      <c r="A3660" s="266"/>
      <c r="B3660" s="267"/>
      <c r="C3660" s="267"/>
      <c r="D3660" s="267"/>
      <c r="E3660" s="267" t="s">
        <v>2751</v>
      </c>
      <c r="F3660" s="268" t="n">
        <v>7.2</v>
      </c>
      <c r="G3660" s="267"/>
      <c r="H3660" s="267" t="s">
        <v>2752</v>
      </c>
      <c r="I3660" s="267"/>
      <c r="J3660" s="269" t="n">
        <v>34.03</v>
      </c>
    </row>
    <row r="3661" customFormat="false" ht="15" hidden="false" customHeight="true" outlineLevel="0" collapsed="false">
      <c r="A3661" s="270" t="s">
        <v>2753</v>
      </c>
      <c r="B3661" s="270"/>
      <c r="C3661" s="270"/>
      <c r="D3661" s="270"/>
      <c r="E3661" s="270"/>
      <c r="F3661" s="270"/>
      <c r="G3661" s="270"/>
      <c r="H3661" s="270"/>
      <c r="I3661" s="270"/>
      <c r="J3661" s="270"/>
    </row>
    <row r="3662" customFormat="false" ht="15.75" hidden="false" customHeight="true" outlineLevel="0" collapsed="false">
      <c r="A3662" s="271" t="s">
        <v>4172</v>
      </c>
      <c r="B3662" s="271"/>
      <c r="C3662" s="271"/>
      <c r="D3662" s="271"/>
      <c r="E3662" s="271"/>
      <c r="F3662" s="271"/>
      <c r="G3662" s="271"/>
      <c r="H3662" s="271"/>
      <c r="I3662" s="271"/>
      <c r="J3662" s="271"/>
    </row>
    <row r="3663" customFormat="false" ht="15.75" hidden="false" customHeight="false" outlineLevel="0" collapsed="false">
      <c r="A3663" s="272"/>
      <c r="B3663" s="273"/>
      <c r="C3663" s="273"/>
      <c r="D3663" s="273"/>
      <c r="E3663" s="273"/>
      <c r="F3663" s="273"/>
      <c r="G3663" s="273"/>
      <c r="H3663" s="273"/>
      <c r="I3663" s="273"/>
      <c r="J3663" s="274"/>
    </row>
    <row r="3664" customFormat="false" ht="38.25" hidden="false" customHeight="true" outlineLevel="0" collapsed="false">
      <c r="A3664" s="275" t="s">
        <v>2723</v>
      </c>
      <c r="B3664" s="276" t="s">
        <v>4065</v>
      </c>
      <c r="C3664" s="277" t="s">
        <v>203</v>
      </c>
      <c r="D3664" s="277" t="s">
        <v>4066</v>
      </c>
      <c r="E3664" s="277" t="s">
        <v>3006</v>
      </c>
      <c r="F3664" s="277"/>
      <c r="G3664" s="278" t="s">
        <v>164</v>
      </c>
      <c r="H3664" s="279" t="n">
        <v>1</v>
      </c>
      <c r="I3664" s="280" t="n">
        <v>361.51</v>
      </c>
      <c r="J3664" s="281" t="n">
        <v>361.51</v>
      </c>
    </row>
    <row r="3665" customFormat="false" ht="25.5" hidden="false" customHeight="true" outlineLevel="0" collapsed="false">
      <c r="A3665" s="282" t="s">
        <v>2769</v>
      </c>
      <c r="B3665" s="283" t="s">
        <v>3157</v>
      </c>
      <c r="C3665" s="284" t="s">
        <v>109</v>
      </c>
      <c r="D3665" s="284" t="s">
        <v>3158</v>
      </c>
      <c r="E3665" s="284" t="s">
        <v>2768</v>
      </c>
      <c r="F3665" s="284"/>
      <c r="G3665" s="285" t="s">
        <v>2798</v>
      </c>
      <c r="H3665" s="286" t="n">
        <v>1.8</v>
      </c>
      <c r="I3665" s="287" t="n">
        <v>17.77</v>
      </c>
      <c r="J3665" s="288" t="n">
        <v>31.98</v>
      </c>
    </row>
    <row r="3666" customFormat="false" ht="15" hidden="false" customHeight="true" outlineLevel="0" collapsed="false">
      <c r="A3666" s="282" t="s">
        <v>2769</v>
      </c>
      <c r="B3666" s="283" t="s">
        <v>3302</v>
      </c>
      <c r="C3666" s="284" t="s">
        <v>109</v>
      </c>
      <c r="D3666" s="284" t="s">
        <v>3303</v>
      </c>
      <c r="E3666" s="284" t="s">
        <v>2768</v>
      </c>
      <c r="F3666" s="284"/>
      <c r="G3666" s="285" t="s">
        <v>2798</v>
      </c>
      <c r="H3666" s="286" t="n">
        <v>1.8</v>
      </c>
      <c r="I3666" s="287" t="n">
        <v>16.32</v>
      </c>
      <c r="J3666" s="288" t="n">
        <v>29.37</v>
      </c>
    </row>
    <row r="3667" customFormat="false" ht="25.5" hidden="false" customHeight="true" outlineLevel="0" collapsed="false">
      <c r="A3667" s="259" t="s">
        <v>2725</v>
      </c>
      <c r="B3667" s="260" t="s">
        <v>4173</v>
      </c>
      <c r="C3667" s="261" t="s">
        <v>109</v>
      </c>
      <c r="D3667" s="261" t="s">
        <v>4174</v>
      </c>
      <c r="E3667" s="261" t="s">
        <v>2728</v>
      </c>
      <c r="F3667" s="261"/>
      <c r="G3667" s="262" t="s">
        <v>417</v>
      </c>
      <c r="H3667" s="263" t="n">
        <v>1.54</v>
      </c>
      <c r="I3667" s="264" t="n">
        <v>29.9</v>
      </c>
      <c r="J3667" s="265" t="n">
        <v>46.04</v>
      </c>
    </row>
    <row r="3668" customFormat="false" ht="25.5" hidden="false" customHeight="true" outlineLevel="0" collapsed="false">
      <c r="A3668" s="259" t="s">
        <v>2725</v>
      </c>
      <c r="B3668" s="260" t="s">
        <v>4175</v>
      </c>
      <c r="C3668" s="261" t="s">
        <v>109</v>
      </c>
      <c r="D3668" s="261" t="s">
        <v>4176</v>
      </c>
      <c r="E3668" s="261" t="s">
        <v>2728</v>
      </c>
      <c r="F3668" s="261"/>
      <c r="G3668" s="262" t="s">
        <v>164</v>
      </c>
      <c r="H3668" s="263" t="n">
        <v>1.05</v>
      </c>
      <c r="I3668" s="264" t="n">
        <v>23.11</v>
      </c>
      <c r="J3668" s="265" t="n">
        <v>24.26</v>
      </c>
    </row>
    <row r="3669" customFormat="false" ht="25.5" hidden="false" customHeight="true" outlineLevel="0" collapsed="false">
      <c r="A3669" s="259" t="s">
        <v>2725</v>
      </c>
      <c r="B3669" s="260" t="s">
        <v>4177</v>
      </c>
      <c r="C3669" s="261" t="s">
        <v>109</v>
      </c>
      <c r="D3669" s="261" t="s">
        <v>4178</v>
      </c>
      <c r="E3669" s="261" t="s">
        <v>2728</v>
      </c>
      <c r="F3669" s="261"/>
      <c r="G3669" s="262" t="s">
        <v>3083</v>
      </c>
      <c r="H3669" s="263" t="n">
        <v>0.18</v>
      </c>
      <c r="I3669" s="264" t="n">
        <v>10.34</v>
      </c>
      <c r="J3669" s="265" t="n">
        <v>1.86</v>
      </c>
    </row>
    <row r="3670" customFormat="false" ht="15" hidden="false" customHeight="true" outlineLevel="0" collapsed="false">
      <c r="A3670" s="259" t="s">
        <v>2725</v>
      </c>
      <c r="B3670" s="260" t="s">
        <v>4179</v>
      </c>
      <c r="C3670" s="261" t="s">
        <v>65</v>
      </c>
      <c r="D3670" s="261" t="s">
        <v>4180</v>
      </c>
      <c r="E3670" s="261" t="s">
        <v>2728</v>
      </c>
      <c r="F3670" s="261"/>
      <c r="G3670" s="262" t="s">
        <v>164</v>
      </c>
      <c r="H3670" s="263" t="n">
        <v>1</v>
      </c>
      <c r="I3670" s="264" t="n">
        <v>228</v>
      </c>
      <c r="J3670" s="265" t="n">
        <v>228</v>
      </c>
    </row>
    <row r="3671" customFormat="false" ht="15" hidden="false" customHeight="false" outlineLevel="0" collapsed="false">
      <c r="A3671" s="266"/>
      <c r="B3671" s="267"/>
      <c r="C3671" s="267"/>
      <c r="D3671" s="267"/>
      <c r="E3671" s="267" t="s">
        <v>2748</v>
      </c>
      <c r="F3671" s="268" t="n">
        <v>39</v>
      </c>
      <c r="G3671" s="267" t="s">
        <v>2749</v>
      </c>
      <c r="H3671" s="268" t="n">
        <v>0</v>
      </c>
      <c r="I3671" s="267" t="s">
        <v>2750</v>
      </c>
      <c r="J3671" s="269" t="n">
        <v>39</v>
      </c>
    </row>
    <row r="3672" customFormat="false" ht="25.5" hidden="false" customHeight="true" outlineLevel="0" collapsed="false">
      <c r="A3672" s="266"/>
      <c r="B3672" s="267"/>
      <c r="C3672" s="267"/>
      <c r="D3672" s="267"/>
      <c r="E3672" s="267" t="s">
        <v>2751</v>
      </c>
      <c r="F3672" s="268" t="n">
        <v>97.1</v>
      </c>
      <c r="G3672" s="267"/>
      <c r="H3672" s="267" t="s">
        <v>2752</v>
      </c>
      <c r="I3672" s="267"/>
      <c r="J3672" s="269" t="n">
        <v>458.61</v>
      </c>
    </row>
    <row r="3673" customFormat="false" ht="15" hidden="false" customHeight="true" outlineLevel="0" collapsed="false">
      <c r="A3673" s="270" t="s">
        <v>2753</v>
      </c>
      <c r="B3673" s="270"/>
      <c r="C3673" s="270"/>
      <c r="D3673" s="270"/>
      <c r="E3673" s="270"/>
      <c r="F3673" s="270"/>
      <c r="G3673" s="270"/>
      <c r="H3673" s="270"/>
      <c r="I3673" s="270"/>
      <c r="J3673" s="270"/>
    </row>
    <row r="3674" customFormat="false" ht="15.75" hidden="false" customHeight="true" outlineLevel="0" collapsed="false">
      <c r="A3674" s="271" t="s">
        <v>4181</v>
      </c>
      <c r="B3674" s="271"/>
      <c r="C3674" s="271"/>
      <c r="D3674" s="271"/>
      <c r="E3674" s="271"/>
      <c r="F3674" s="271"/>
      <c r="G3674" s="271"/>
      <c r="H3674" s="271"/>
      <c r="I3674" s="271"/>
      <c r="J3674" s="271"/>
    </row>
    <row r="3675" customFormat="false" ht="15.75" hidden="false" customHeight="false" outlineLevel="0" collapsed="false">
      <c r="A3675" s="272"/>
      <c r="B3675" s="273"/>
      <c r="C3675" s="273"/>
      <c r="D3675" s="273"/>
      <c r="E3675" s="273"/>
      <c r="F3675" s="273"/>
      <c r="G3675" s="273"/>
      <c r="H3675" s="273"/>
      <c r="I3675" s="273"/>
      <c r="J3675" s="274"/>
    </row>
    <row r="3676" customFormat="false" ht="38.25" hidden="false" customHeight="true" outlineLevel="0" collapsed="false">
      <c r="A3676" s="275" t="s">
        <v>2723</v>
      </c>
      <c r="B3676" s="276" t="s">
        <v>3355</v>
      </c>
      <c r="C3676" s="277" t="s">
        <v>203</v>
      </c>
      <c r="D3676" s="277" t="s">
        <v>3356</v>
      </c>
      <c r="E3676" s="277" t="s">
        <v>2874</v>
      </c>
      <c r="F3676" s="277"/>
      <c r="G3676" s="278" t="s">
        <v>168</v>
      </c>
      <c r="H3676" s="279" t="n">
        <v>1</v>
      </c>
      <c r="I3676" s="280" t="n">
        <v>12.21</v>
      </c>
      <c r="J3676" s="281" t="n">
        <v>12.21</v>
      </c>
    </row>
    <row r="3677" customFormat="false" ht="15" hidden="false" customHeight="true" outlineLevel="0" collapsed="false">
      <c r="A3677" s="282" t="s">
        <v>2769</v>
      </c>
      <c r="B3677" s="283" t="s">
        <v>2884</v>
      </c>
      <c r="C3677" s="284" t="s">
        <v>109</v>
      </c>
      <c r="D3677" s="284" t="s">
        <v>2885</v>
      </c>
      <c r="E3677" s="284" t="s">
        <v>2768</v>
      </c>
      <c r="F3677" s="284"/>
      <c r="G3677" s="285" t="s">
        <v>2798</v>
      </c>
      <c r="H3677" s="286" t="n">
        <v>0.1</v>
      </c>
      <c r="I3677" s="287" t="n">
        <v>21.19</v>
      </c>
      <c r="J3677" s="288" t="n">
        <v>2.11</v>
      </c>
    </row>
    <row r="3678" customFormat="false" ht="25.5" hidden="false" customHeight="true" outlineLevel="0" collapsed="false">
      <c r="A3678" s="259" t="s">
        <v>2725</v>
      </c>
      <c r="B3678" s="260" t="s">
        <v>4182</v>
      </c>
      <c r="C3678" s="261" t="s">
        <v>203</v>
      </c>
      <c r="D3678" s="261" t="s">
        <v>4183</v>
      </c>
      <c r="E3678" s="261" t="s">
        <v>2728</v>
      </c>
      <c r="F3678" s="261"/>
      <c r="G3678" s="262" t="s">
        <v>168</v>
      </c>
      <c r="H3678" s="263" t="n">
        <v>1</v>
      </c>
      <c r="I3678" s="264" t="n">
        <v>10.1</v>
      </c>
      <c r="J3678" s="265" t="n">
        <v>10.1</v>
      </c>
    </row>
    <row r="3679" customFormat="false" ht="15" hidden="false" customHeight="false" outlineLevel="0" collapsed="false">
      <c r="A3679" s="266"/>
      <c r="B3679" s="267"/>
      <c r="C3679" s="267"/>
      <c r="D3679" s="267"/>
      <c r="E3679" s="267" t="s">
        <v>2748</v>
      </c>
      <c r="F3679" s="268" t="n">
        <v>1.49</v>
      </c>
      <c r="G3679" s="267" t="s">
        <v>2749</v>
      </c>
      <c r="H3679" s="268" t="n">
        <v>0</v>
      </c>
      <c r="I3679" s="267" t="s">
        <v>2750</v>
      </c>
      <c r="J3679" s="269" t="n">
        <v>1.49</v>
      </c>
    </row>
    <row r="3680" customFormat="false" ht="26.25" hidden="false" customHeight="true" outlineLevel="0" collapsed="false">
      <c r="A3680" s="266"/>
      <c r="B3680" s="267"/>
      <c r="C3680" s="267"/>
      <c r="D3680" s="267"/>
      <c r="E3680" s="267" t="s">
        <v>2751</v>
      </c>
      <c r="F3680" s="268" t="n">
        <v>3.27</v>
      </c>
      <c r="G3680" s="267"/>
      <c r="H3680" s="267" t="s">
        <v>2752</v>
      </c>
      <c r="I3680" s="267"/>
      <c r="J3680" s="269" t="n">
        <v>15.48</v>
      </c>
    </row>
    <row r="3681" customFormat="false" ht="15.75" hidden="false" customHeight="false" outlineLevel="0" collapsed="false">
      <c r="A3681" s="272"/>
      <c r="B3681" s="273"/>
      <c r="C3681" s="273"/>
      <c r="D3681" s="273"/>
      <c r="E3681" s="273"/>
      <c r="F3681" s="273"/>
      <c r="G3681" s="273"/>
      <c r="H3681" s="273"/>
      <c r="I3681" s="273"/>
      <c r="J3681" s="274"/>
    </row>
    <row r="3682" customFormat="false" ht="51" hidden="false" customHeight="true" outlineLevel="0" collapsed="false">
      <c r="A3682" s="275" t="s">
        <v>2723</v>
      </c>
      <c r="B3682" s="276" t="s">
        <v>3092</v>
      </c>
      <c r="C3682" s="277" t="s">
        <v>203</v>
      </c>
      <c r="D3682" s="277" t="s">
        <v>3093</v>
      </c>
      <c r="E3682" s="277" t="s">
        <v>2840</v>
      </c>
      <c r="F3682" s="277"/>
      <c r="G3682" s="278" t="s">
        <v>164</v>
      </c>
      <c r="H3682" s="279" t="n">
        <v>1</v>
      </c>
      <c r="I3682" s="280" t="n">
        <v>64.05</v>
      </c>
      <c r="J3682" s="281" t="n">
        <v>64.05</v>
      </c>
    </row>
    <row r="3683" customFormat="false" ht="25.5" hidden="false" customHeight="true" outlineLevel="0" collapsed="false">
      <c r="A3683" s="282" t="s">
        <v>2769</v>
      </c>
      <c r="B3683" s="283" t="s">
        <v>3157</v>
      </c>
      <c r="C3683" s="284" t="s">
        <v>109</v>
      </c>
      <c r="D3683" s="284" t="s">
        <v>3158</v>
      </c>
      <c r="E3683" s="284" t="s">
        <v>2768</v>
      </c>
      <c r="F3683" s="284"/>
      <c r="G3683" s="285" t="s">
        <v>2798</v>
      </c>
      <c r="H3683" s="286" t="n">
        <v>0.725</v>
      </c>
      <c r="I3683" s="287" t="n">
        <v>17.77</v>
      </c>
      <c r="J3683" s="288" t="n">
        <v>12.88</v>
      </c>
    </row>
    <row r="3684" customFormat="false" ht="25.5" hidden="false" customHeight="true" outlineLevel="0" collapsed="false">
      <c r="A3684" s="282" t="s">
        <v>2769</v>
      </c>
      <c r="B3684" s="283" t="s">
        <v>3159</v>
      </c>
      <c r="C3684" s="284" t="s">
        <v>109</v>
      </c>
      <c r="D3684" s="284" t="s">
        <v>3160</v>
      </c>
      <c r="E3684" s="284" t="s">
        <v>2768</v>
      </c>
      <c r="F3684" s="284"/>
      <c r="G3684" s="285" t="s">
        <v>2798</v>
      </c>
      <c r="H3684" s="286" t="n">
        <v>1.749</v>
      </c>
      <c r="I3684" s="287" t="n">
        <v>20.87</v>
      </c>
      <c r="J3684" s="288" t="n">
        <v>36.5</v>
      </c>
    </row>
    <row r="3685" customFormat="false" ht="38.25" hidden="false" customHeight="true" outlineLevel="0" collapsed="false">
      <c r="A3685" s="282" t="s">
        <v>2769</v>
      </c>
      <c r="B3685" s="283" t="s">
        <v>4184</v>
      </c>
      <c r="C3685" s="284" t="s">
        <v>109</v>
      </c>
      <c r="D3685" s="284" t="s">
        <v>4185</v>
      </c>
      <c r="E3685" s="284" t="s">
        <v>2853</v>
      </c>
      <c r="F3685" s="284"/>
      <c r="G3685" s="285" t="s">
        <v>2854</v>
      </c>
      <c r="H3685" s="286" t="n">
        <v>0.014</v>
      </c>
      <c r="I3685" s="287" t="n">
        <v>27.65</v>
      </c>
      <c r="J3685" s="288" t="n">
        <v>0.38</v>
      </c>
    </row>
    <row r="3686" customFormat="false" ht="38.25" hidden="false" customHeight="true" outlineLevel="0" collapsed="false">
      <c r="A3686" s="282" t="s">
        <v>2769</v>
      </c>
      <c r="B3686" s="283" t="s">
        <v>4186</v>
      </c>
      <c r="C3686" s="284" t="s">
        <v>109</v>
      </c>
      <c r="D3686" s="284" t="s">
        <v>4187</v>
      </c>
      <c r="E3686" s="284" t="s">
        <v>2853</v>
      </c>
      <c r="F3686" s="284"/>
      <c r="G3686" s="285" t="s">
        <v>2857</v>
      </c>
      <c r="H3686" s="286" t="n">
        <v>0.029</v>
      </c>
      <c r="I3686" s="287" t="n">
        <v>25.16</v>
      </c>
      <c r="J3686" s="288" t="n">
        <v>0.72</v>
      </c>
    </row>
    <row r="3687" customFormat="false" ht="25.5" hidden="false" customHeight="true" outlineLevel="0" collapsed="false">
      <c r="A3687" s="259" t="s">
        <v>2725</v>
      </c>
      <c r="B3687" s="260" t="s">
        <v>4188</v>
      </c>
      <c r="C3687" s="261" t="s">
        <v>109</v>
      </c>
      <c r="D3687" s="261" t="s">
        <v>4189</v>
      </c>
      <c r="E3687" s="261" t="s">
        <v>2728</v>
      </c>
      <c r="F3687" s="261"/>
      <c r="G3687" s="262" t="s">
        <v>164</v>
      </c>
      <c r="H3687" s="263" t="n">
        <v>0.315</v>
      </c>
      <c r="I3687" s="264" t="n">
        <v>22.34</v>
      </c>
      <c r="J3687" s="265" t="n">
        <v>7.03</v>
      </c>
    </row>
    <row r="3688" customFormat="false" ht="25.5" hidden="false" customHeight="true" outlineLevel="0" collapsed="false">
      <c r="A3688" s="259" t="s">
        <v>2725</v>
      </c>
      <c r="B3688" s="260" t="s">
        <v>3163</v>
      </c>
      <c r="C3688" s="261" t="s">
        <v>109</v>
      </c>
      <c r="D3688" s="261" t="s">
        <v>3164</v>
      </c>
      <c r="E3688" s="261" t="s">
        <v>2728</v>
      </c>
      <c r="F3688" s="261"/>
      <c r="G3688" s="262" t="s">
        <v>3083</v>
      </c>
      <c r="H3688" s="263" t="n">
        <v>0.01</v>
      </c>
      <c r="I3688" s="264" t="n">
        <v>4.7</v>
      </c>
      <c r="J3688" s="265" t="n">
        <v>0.04</v>
      </c>
    </row>
    <row r="3689" customFormat="false" ht="38.25" hidden="false" customHeight="true" outlineLevel="0" collapsed="false">
      <c r="A3689" s="259" t="s">
        <v>2725</v>
      </c>
      <c r="B3689" s="260" t="s">
        <v>3180</v>
      </c>
      <c r="C3689" s="261" t="s">
        <v>109</v>
      </c>
      <c r="D3689" s="261" t="s">
        <v>3181</v>
      </c>
      <c r="E3689" s="261" t="s">
        <v>2728</v>
      </c>
      <c r="F3689" s="261"/>
      <c r="G3689" s="262" t="s">
        <v>269</v>
      </c>
      <c r="H3689" s="263" t="n">
        <v>1.218</v>
      </c>
      <c r="I3689" s="264" t="n">
        <v>4.17</v>
      </c>
      <c r="J3689" s="265" t="n">
        <v>5.07</v>
      </c>
    </row>
    <row r="3690" customFormat="false" ht="38.25" hidden="false" customHeight="true" outlineLevel="0" collapsed="false">
      <c r="A3690" s="259" t="s">
        <v>2725</v>
      </c>
      <c r="B3690" s="260" t="s">
        <v>4190</v>
      </c>
      <c r="C3690" s="261" t="s">
        <v>109</v>
      </c>
      <c r="D3690" s="261" t="s">
        <v>4191</v>
      </c>
      <c r="E3690" s="261" t="s">
        <v>2728</v>
      </c>
      <c r="F3690" s="261"/>
      <c r="G3690" s="262" t="s">
        <v>269</v>
      </c>
      <c r="H3690" s="263" t="n">
        <v>0.722</v>
      </c>
      <c r="I3690" s="264" t="n">
        <v>1.5</v>
      </c>
      <c r="J3690" s="265" t="n">
        <v>1.08</v>
      </c>
    </row>
    <row r="3691" customFormat="false" ht="25.5" hidden="false" customHeight="true" outlineLevel="0" collapsed="false">
      <c r="A3691" s="259" t="s">
        <v>2725</v>
      </c>
      <c r="B3691" s="260" t="s">
        <v>3168</v>
      </c>
      <c r="C3691" s="261" t="s">
        <v>109</v>
      </c>
      <c r="D3691" s="261" t="s">
        <v>3169</v>
      </c>
      <c r="E3691" s="261" t="s">
        <v>2728</v>
      </c>
      <c r="F3691" s="261"/>
      <c r="G3691" s="262" t="s">
        <v>417</v>
      </c>
      <c r="H3691" s="263" t="n">
        <v>0.019</v>
      </c>
      <c r="I3691" s="264" t="n">
        <v>10.42</v>
      </c>
      <c r="J3691" s="265" t="n">
        <v>0.19</v>
      </c>
    </row>
    <row r="3692" customFormat="false" ht="25.5" hidden="false" customHeight="true" outlineLevel="0" collapsed="false">
      <c r="A3692" s="259" t="s">
        <v>2725</v>
      </c>
      <c r="B3692" s="260" t="s">
        <v>3173</v>
      </c>
      <c r="C3692" s="261" t="s">
        <v>109</v>
      </c>
      <c r="D3692" s="261" t="s">
        <v>3174</v>
      </c>
      <c r="E3692" s="261" t="s">
        <v>2728</v>
      </c>
      <c r="F3692" s="261"/>
      <c r="G3692" s="262" t="s">
        <v>417</v>
      </c>
      <c r="H3692" s="263" t="n">
        <v>0.004</v>
      </c>
      <c r="I3692" s="264" t="n">
        <v>11.32</v>
      </c>
      <c r="J3692" s="265" t="n">
        <v>0.04</v>
      </c>
    </row>
    <row r="3693" customFormat="false" ht="25.5" hidden="false" customHeight="true" outlineLevel="0" collapsed="false">
      <c r="A3693" s="259" t="s">
        <v>2725</v>
      </c>
      <c r="B3693" s="260" t="s">
        <v>4192</v>
      </c>
      <c r="C3693" s="261" t="s">
        <v>109</v>
      </c>
      <c r="D3693" s="261" t="s">
        <v>4193</v>
      </c>
      <c r="E3693" s="261" t="s">
        <v>2728</v>
      </c>
      <c r="F3693" s="261"/>
      <c r="G3693" s="262" t="s">
        <v>417</v>
      </c>
      <c r="H3693" s="263" t="n">
        <v>0.01</v>
      </c>
      <c r="I3693" s="264" t="n">
        <v>12.62</v>
      </c>
      <c r="J3693" s="265" t="n">
        <v>0.12</v>
      </c>
    </row>
    <row r="3694" customFormat="false" ht="15" hidden="false" customHeight="false" outlineLevel="0" collapsed="false">
      <c r="A3694" s="266"/>
      <c r="B3694" s="267"/>
      <c r="C3694" s="267"/>
      <c r="D3694" s="267"/>
      <c r="E3694" s="267" t="s">
        <v>2748</v>
      </c>
      <c r="F3694" s="268" t="n">
        <v>34.89</v>
      </c>
      <c r="G3694" s="267" t="s">
        <v>2749</v>
      </c>
      <c r="H3694" s="268" t="n">
        <v>0</v>
      </c>
      <c r="I3694" s="267" t="s">
        <v>2750</v>
      </c>
      <c r="J3694" s="269" t="n">
        <v>34.89</v>
      </c>
    </row>
    <row r="3695" customFormat="false" ht="25.5" hidden="false" customHeight="true" outlineLevel="0" collapsed="false">
      <c r="A3695" s="266"/>
      <c r="B3695" s="267"/>
      <c r="C3695" s="267"/>
      <c r="D3695" s="267"/>
      <c r="E3695" s="267" t="s">
        <v>2751</v>
      </c>
      <c r="F3695" s="268" t="n">
        <v>17.2</v>
      </c>
      <c r="G3695" s="267"/>
      <c r="H3695" s="267" t="s">
        <v>2752</v>
      </c>
      <c r="I3695" s="267"/>
      <c r="J3695" s="269" t="n">
        <v>81.25</v>
      </c>
    </row>
    <row r="3696" customFormat="false" ht="15" hidden="false" customHeight="true" outlineLevel="0" collapsed="false">
      <c r="A3696" s="270" t="s">
        <v>2753</v>
      </c>
      <c r="B3696" s="270"/>
      <c r="C3696" s="270"/>
      <c r="D3696" s="270"/>
      <c r="E3696" s="270"/>
      <c r="F3696" s="270"/>
      <c r="G3696" s="270"/>
      <c r="H3696" s="270"/>
      <c r="I3696" s="270"/>
      <c r="J3696" s="270"/>
    </row>
    <row r="3697" customFormat="false" ht="15.75" hidden="false" customHeight="true" outlineLevel="0" collapsed="false">
      <c r="A3697" s="271" t="s">
        <v>4194</v>
      </c>
      <c r="B3697" s="271"/>
      <c r="C3697" s="271"/>
      <c r="D3697" s="271"/>
      <c r="E3697" s="271"/>
      <c r="F3697" s="271"/>
      <c r="G3697" s="271"/>
      <c r="H3697" s="271"/>
      <c r="I3697" s="271"/>
      <c r="J3697" s="271"/>
    </row>
    <row r="3698" customFormat="false" ht="15.75" hidden="false" customHeight="false" outlineLevel="0" collapsed="false">
      <c r="A3698" s="272"/>
      <c r="B3698" s="273"/>
      <c r="C3698" s="273"/>
      <c r="D3698" s="273"/>
      <c r="E3698" s="273"/>
      <c r="F3698" s="273"/>
      <c r="G3698" s="273"/>
      <c r="H3698" s="273"/>
      <c r="I3698" s="273"/>
      <c r="J3698" s="274"/>
    </row>
    <row r="3699" customFormat="false" ht="38.25" hidden="false" customHeight="true" outlineLevel="0" collapsed="false">
      <c r="A3699" s="275" t="s">
        <v>2723</v>
      </c>
      <c r="B3699" s="276" t="s">
        <v>3313</v>
      </c>
      <c r="C3699" s="277" t="s">
        <v>203</v>
      </c>
      <c r="D3699" s="277" t="s">
        <v>3314</v>
      </c>
      <c r="E3699" s="277" t="s">
        <v>3006</v>
      </c>
      <c r="F3699" s="277"/>
      <c r="G3699" s="278" t="s">
        <v>168</v>
      </c>
      <c r="H3699" s="279" t="n">
        <v>1</v>
      </c>
      <c r="I3699" s="280" t="n">
        <v>68.7</v>
      </c>
      <c r="J3699" s="281" t="n">
        <v>68.7</v>
      </c>
    </row>
    <row r="3700" customFormat="false" ht="25.5" hidden="false" customHeight="true" outlineLevel="0" collapsed="false">
      <c r="A3700" s="282" t="s">
        <v>2769</v>
      </c>
      <c r="B3700" s="283" t="s">
        <v>3294</v>
      </c>
      <c r="C3700" s="284" t="s">
        <v>109</v>
      </c>
      <c r="D3700" s="284" t="s">
        <v>3295</v>
      </c>
      <c r="E3700" s="284" t="s">
        <v>2768</v>
      </c>
      <c r="F3700" s="284"/>
      <c r="G3700" s="285" t="s">
        <v>2798</v>
      </c>
      <c r="H3700" s="286" t="n">
        <v>1.002</v>
      </c>
      <c r="I3700" s="287" t="n">
        <v>20.9</v>
      </c>
      <c r="J3700" s="288" t="n">
        <v>20.94</v>
      </c>
    </row>
    <row r="3701" customFormat="false" ht="15" hidden="false" customHeight="true" outlineLevel="0" collapsed="false">
      <c r="A3701" s="282" t="s">
        <v>2769</v>
      </c>
      <c r="B3701" s="283" t="s">
        <v>2860</v>
      </c>
      <c r="C3701" s="284" t="s">
        <v>109</v>
      </c>
      <c r="D3701" s="284" t="s">
        <v>2861</v>
      </c>
      <c r="E3701" s="284" t="s">
        <v>2768</v>
      </c>
      <c r="F3701" s="284"/>
      <c r="G3701" s="285" t="s">
        <v>2798</v>
      </c>
      <c r="H3701" s="286" t="n">
        <v>0.501</v>
      </c>
      <c r="I3701" s="287" t="n">
        <v>14.91</v>
      </c>
      <c r="J3701" s="288" t="n">
        <v>7.46</v>
      </c>
    </row>
    <row r="3702" customFormat="false" ht="25.5" hidden="false" customHeight="true" outlineLevel="0" collapsed="false">
      <c r="A3702" s="259" t="s">
        <v>2725</v>
      </c>
      <c r="B3702" s="260" t="s">
        <v>4195</v>
      </c>
      <c r="C3702" s="261" t="s">
        <v>203</v>
      </c>
      <c r="D3702" s="261" t="s">
        <v>4196</v>
      </c>
      <c r="E3702" s="261" t="s">
        <v>2728</v>
      </c>
      <c r="F3702" s="261"/>
      <c r="G3702" s="262" t="s">
        <v>168</v>
      </c>
      <c r="H3702" s="263" t="n">
        <v>1</v>
      </c>
      <c r="I3702" s="264" t="n">
        <v>40.3</v>
      </c>
      <c r="J3702" s="265" t="n">
        <v>40.3</v>
      </c>
    </row>
    <row r="3703" customFormat="false" ht="15" hidden="false" customHeight="false" outlineLevel="0" collapsed="false">
      <c r="A3703" s="266"/>
      <c r="B3703" s="267"/>
      <c r="C3703" s="267"/>
      <c r="D3703" s="267"/>
      <c r="E3703" s="267" t="s">
        <v>2748</v>
      </c>
      <c r="F3703" s="268" t="n">
        <v>19.1</v>
      </c>
      <c r="G3703" s="267" t="s">
        <v>2749</v>
      </c>
      <c r="H3703" s="268" t="n">
        <v>0</v>
      </c>
      <c r="I3703" s="267" t="s">
        <v>2750</v>
      </c>
      <c r="J3703" s="269" t="n">
        <v>19.1</v>
      </c>
    </row>
    <row r="3704" customFormat="false" ht="25.5" hidden="false" customHeight="true" outlineLevel="0" collapsed="false">
      <c r="A3704" s="266"/>
      <c r="B3704" s="267"/>
      <c r="C3704" s="267"/>
      <c r="D3704" s="267"/>
      <c r="E3704" s="267" t="s">
        <v>2751</v>
      </c>
      <c r="F3704" s="268" t="n">
        <v>18.45</v>
      </c>
      <c r="G3704" s="267"/>
      <c r="H3704" s="267" t="s">
        <v>2752</v>
      </c>
      <c r="I3704" s="267"/>
      <c r="J3704" s="269" t="n">
        <v>87.15</v>
      </c>
    </row>
    <row r="3705" customFormat="false" ht="15" hidden="false" customHeight="true" outlineLevel="0" collapsed="false">
      <c r="A3705" s="270" t="s">
        <v>2753</v>
      </c>
      <c r="B3705" s="270"/>
      <c r="C3705" s="270"/>
      <c r="D3705" s="270"/>
      <c r="E3705" s="270"/>
      <c r="F3705" s="270"/>
      <c r="G3705" s="270"/>
      <c r="H3705" s="270"/>
      <c r="I3705" s="270"/>
      <c r="J3705" s="270"/>
    </row>
    <row r="3706" customFormat="false" ht="15.75" hidden="false" customHeight="true" outlineLevel="0" collapsed="false">
      <c r="A3706" s="271" t="s">
        <v>4197</v>
      </c>
      <c r="B3706" s="271"/>
      <c r="C3706" s="271"/>
      <c r="D3706" s="271"/>
      <c r="E3706" s="271"/>
      <c r="F3706" s="271"/>
      <c r="G3706" s="271"/>
      <c r="H3706" s="271"/>
      <c r="I3706" s="271"/>
      <c r="J3706" s="271"/>
    </row>
    <row r="3707" customFormat="false" ht="15.75" hidden="false" customHeight="false" outlineLevel="0" collapsed="false">
      <c r="A3707" s="272"/>
      <c r="B3707" s="273"/>
      <c r="C3707" s="273"/>
      <c r="D3707" s="273"/>
      <c r="E3707" s="273"/>
      <c r="F3707" s="273"/>
      <c r="G3707" s="273"/>
      <c r="H3707" s="273"/>
      <c r="I3707" s="273"/>
      <c r="J3707" s="274"/>
    </row>
    <row r="3708" customFormat="false" ht="25.5" hidden="false" customHeight="true" outlineLevel="0" collapsed="false">
      <c r="A3708" s="275" t="s">
        <v>2723</v>
      </c>
      <c r="B3708" s="276" t="s">
        <v>4047</v>
      </c>
      <c r="C3708" s="277" t="s">
        <v>203</v>
      </c>
      <c r="D3708" s="277" t="s">
        <v>4048</v>
      </c>
      <c r="E3708" s="277" t="s">
        <v>2806</v>
      </c>
      <c r="F3708" s="277"/>
      <c r="G3708" s="278" t="s">
        <v>269</v>
      </c>
      <c r="H3708" s="279" t="n">
        <v>1</v>
      </c>
      <c r="I3708" s="280" t="n">
        <v>11.32</v>
      </c>
      <c r="J3708" s="281" t="n">
        <v>11.32</v>
      </c>
    </row>
    <row r="3709" customFormat="false" ht="15" hidden="false" customHeight="true" outlineLevel="0" collapsed="false">
      <c r="A3709" s="282" t="s">
        <v>2769</v>
      </c>
      <c r="B3709" s="283" t="s">
        <v>2858</v>
      </c>
      <c r="C3709" s="284" t="s">
        <v>109</v>
      </c>
      <c r="D3709" s="284" t="s">
        <v>2859</v>
      </c>
      <c r="E3709" s="284" t="s">
        <v>2768</v>
      </c>
      <c r="F3709" s="284"/>
      <c r="G3709" s="285" t="s">
        <v>2798</v>
      </c>
      <c r="H3709" s="286" t="n">
        <v>0.2</v>
      </c>
      <c r="I3709" s="287" t="n">
        <v>21.01</v>
      </c>
      <c r="J3709" s="288" t="n">
        <v>4.2</v>
      </c>
    </row>
    <row r="3710" customFormat="false" ht="25.5" hidden="false" customHeight="true" outlineLevel="0" collapsed="false">
      <c r="A3710" s="282" t="s">
        <v>2769</v>
      </c>
      <c r="B3710" s="283" t="s">
        <v>4081</v>
      </c>
      <c r="C3710" s="284" t="s">
        <v>109</v>
      </c>
      <c r="D3710" s="284" t="s">
        <v>4082</v>
      </c>
      <c r="E3710" s="284" t="s">
        <v>2768</v>
      </c>
      <c r="F3710" s="284"/>
      <c r="G3710" s="285" t="s">
        <v>242</v>
      </c>
      <c r="H3710" s="286" t="n">
        <v>0.001</v>
      </c>
      <c r="I3710" s="287" t="n">
        <v>461.84</v>
      </c>
      <c r="J3710" s="288" t="n">
        <v>0.46</v>
      </c>
    </row>
    <row r="3711" customFormat="false" ht="25.5" hidden="false" customHeight="true" outlineLevel="0" collapsed="false">
      <c r="A3711" s="259" t="s">
        <v>2725</v>
      </c>
      <c r="B3711" s="260" t="s">
        <v>3339</v>
      </c>
      <c r="C3711" s="261" t="s">
        <v>109</v>
      </c>
      <c r="D3711" s="261" t="s">
        <v>3340</v>
      </c>
      <c r="E3711" s="261" t="s">
        <v>2728</v>
      </c>
      <c r="F3711" s="261"/>
      <c r="G3711" s="262" t="s">
        <v>269</v>
      </c>
      <c r="H3711" s="263" t="n">
        <v>1.05</v>
      </c>
      <c r="I3711" s="264" t="n">
        <v>6.35</v>
      </c>
      <c r="J3711" s="265" t="n">
        <v>6.66</v>
      </c>
    </row>
    <row r="3712" customFormat="false" ht="15" hidden="false" customHeight="false" outlineLevel="0" collapsed="false">
      <c r="A3712" s="266"/>
      <c r="B3712" s="267"/>
      <c r="C3712" s="267"/>
      <c r="D3712" s="267"/>
      <c r="E3712" s="267" t="s">
        <v>2748</v>
      </c>
      <c r="F3712" s="268" t="n">
        <v>3.02</v>
      </c>
      <c r="G3712" s="267" t="s">
        <v>2749</v>
      </c>
      <c r="H3712" s="268" t="n">
        <v>0</v>
      </c>
      <c r="I3712" s="267" t="s">
        <v>2750</v>
      </c>
      <c r="J3712" s="269" t="n">
        <v>3.02</v>
      </c>
    </row>
    <row r="3713" customFormat="false" ht="26.25" hidden="false" customHeight="true" outlineLevel="0" collapsed="false">
      <c r="A3713" s="266"/>
      <c r="B3713" s="267"/>
      <c r="C3713" s="267"/>
      <c r="D3713" s="267"/>
      <c r="E3713" s="267" t="s">
        <v>2751</v>
      </c>
      <c r="F3713" s="268" t="n">
        <v>3.04</v>
      </c>
      <c r="G3713" s="267"/>
      <c r="H3713" s="267" t="s">
        <v>2752</v>
      </c>
      <c r="I3713" s="267"/>
      <c r="J3713" s="269" t="n">
        <v>14.36</v>
      </c>
    </row>
    <row r="3714" customFormat="false" ht="15.75" hidden="false" customHeight="false" outlineLevel="0" collapsed="false">
      <c r="A3714" s="272"/>
      <c r="B3714" s="273"/>
      <c r="C3714" s="273"/>
      <c r="D3714" s="273"/>
      <c r="E3714" s="273"/>
      <c r="F3714" s="273"/>
      <c r="G3714" s="273"/>
      <c r="H3714" s="273"/>
      <c r="I3714" s="273"/>
      <c r="J3714" s="274"/>
    </row>
    <row r="3715" customFormat="false" ht="38.25" hidden="false" customHeight="true" outlineLevel="0" collapsed="false">
      <c r="A3715" s="275" t="s">
        <v>2723</v>
      </c>
      <c r="B3715" s="276" t="s">
        <v>4051</v>
      </c>
      <c r="C3715" s="277" t="s">
        <v>203</v>
      </c>
      <c r="D3715" s="277" t="s">
        <v>4052</v>
      </c>
      <c r="E3715" s="277" t="s">
        <v>2806</v>
      </c>
      <c r="F3715" s="277"/>
      <c r="G3715" s="278" t="s">
        <v>269</v>
      </c>
      <c r="H3715" s="279" t="n">
        <v>1</v>
      </c>
      <c r="I3715" s="280" t="n">
        <v>47.01</v>
      </c>
      <c r="J3715" s="281" t="n">
        <v>47.01</v>
      </c>
    </row>
    <row r="3716" customFormat="false" ht="15" hidden="false" customHeight="true" outlineLevel="0" collapsed="false">
      <c r="A3716" s="282" t="s">
        <v>2769</v>
      </c>
      <c r="B3716" s="283" t="s">
        <v>2858</v>
      </c>
      <c r="C3716" s="284" t="s">
        <v>109</v>
      </c>
      <c r="D3716" s="284" t="s">
        <v>2859</v>
      </c>
      <c r="E3716" s="284" t="s">
        <v>2768</v>
      </c>
      <c r="F3716" s="284"/>
      <c r="G3716" s="285" t="s">
        <v>2798</v>
      </c>
      <c r="H3716" s="286" t="n">
        <v>0.42</v>
      </c>
      <c r="I3716" s="287" t="n">
        <v>21.01</v>
      </c>
      <c r="J3716" s="288" t="n">
        <v>8.82</v>
      </c>
    </row>
    <row r="3717" customFormat="false" ht="25.5" hidden="false" customHeight="true" outlineLevel="0" collapsed="false">
      <c r="A3717" s="282" t="s">
        <v>2769</v>
      </c>
      <c r="B3717" s="283" t="s">
        <v>4081</v>
      </c>
      <c r="C3717" s="284" t="s">
        <v>109</v>
      </c>
      <c r="D3717" s="284" t="s">
        <v>4082</v>
      </c>
      <c r="E3717" s="284" t="s">
        <v>2768</v>
      </c>
      <c r="F3717" s="284"/>
      <c r="G3717" s="285" t="s">
        <v>242</v>
      </c>
      <c r="H3717" s="286" t="n">
        <v>0.001</v>
      </c>
      <c r="I3717" s="287" t="n">
        <v>461.84</v>
      </c>
      <c r="J3717" s="288" t="n">
        <v>0.46</v>
      </c>
    </row>
    <row r="3718" customFormat="false" ht="38.25" hidden="false" customHeight="true" outlineLevel="0" collapsed="false">
      <c r="A3718" s="259" t="s">
        <v>2725</v>
      </c>
      <c r="B3718" s="260" t="s">
        <v>4198</v>
      </c>
      <c r="C3718" s="261" t="s">
        <v>109</v>
      </c>
      <c r="D3718" s="261" t="s">
        <v>4199</v>
      </c>
      <c r="E3718" s="261" t="s">
        <v>2728</v>
      </c>
      <c r="F3718" s="261"/>
      <c r="G3718" s="262" t="s">
        <v>164</v>
      </c>
      <c r="H3718" s="263" t="n">
        <v>0.1</v>
      </c>
      <c r="I3718" s="264" t="n">
        <v>377.35</v>
      </c>
      <c r="J3718" s="265" t="n">
        <v>37.73</v>
      </c>
    </row>
    <row r="3719" customFormat="false" ht="15" hidden="false" customHeight="false" outlineLevel="0" collapsed="false">
      <c r="A3719" s="266"/>
      <c r="B3719" s="267"/>
      <c r="C3719" s="267"/>
      <c r="D3719" s="267"/>
      <c r="E3719" s="267" t="s">
        <v>2748</v>
      </c>
      <c r="F3719" s="268" t="n">
        <v>6.27</v>
      </c>
      <c r="G3719" s="267" t="s">
        <v>2749</v>
      </c>
      <c r="H3719" s="268" t="n">
        <v>0</v>
      </c>
      <c r="I3719" s="267" t="s">
        <v>2750</v>
      </c>
      <c r="J3719" s="269" t="n">
        <v>6.27</v>
      </c>
    </row>
    <row r="3720" customFormat="false" ht="25.5" hidden="false" customHeight="true" outlineLevel="0" collapsed="false">
      <c r="A3720" s="266"/>
      <c r="B3720" s="267"/>
      <c r="C3720" s="267"/>
      <c r="D3720" s="267"/>
      <c r="E3720" s="267" t="s">
        <v>2751</v>
      </c>
      <c r="F3720" s="268" t="n">
        <v>12.62</v>
      </c>
      <c r="G3720" s="267"/>
      <c r="H3720" s="267" t="s">
        <v>2752</v>
      </c>
      <c r="I3720" s="267"/>
      <c r="J3720" s="269" t="n">
        <v>59.63</v>
      </c>
    </row>
    <row r="3721" customFormat="false" ht="15" hidden="false" customHeight="true" outlineLevel="0" collapsed="false">
      <c r="A3721" s="270" t="s">
        <v>2753</v>
      </c>
      <c r="B3721" s="270"/>
      <c r="C3721" s="270"/>
      <c r="D3721" s="270"/>
      <c r="E3721" s="270"/>
      <c r="F3721" s="270"/>
      <c r="G3721" s="270"/>
      <c r="H3721" s="270"/>
      <c r="I3721" s="270"/>
      <c r="J3721" s="270"/>
    </row>
    <row r="3722" customFormat="false" ht="15.75" hidden="false" customHeight="true" outlineLevel="0" collapsed="false">
      <c r="A3722" s="271" t="s">
        <v>4200</v>
      </c>
      <c r="B3722" s="271"/>
      <c r="C3722" s="271"/>
      <c r="D3722" s="271"/>
      <c r="E3722" s="271"/>
      <c r="F3722" s="271"/>
      <c r="G3722" s="271"/>
      <c r="H3722" s="271"/>
      <c r="I3722" s="271"/>
      <c r="J3722" s="271"/>
    </row>
    <row r="3723" customFormat="false" ht="15.75" hidden="false" customHeight="false" outlineLevel="0" collapsed="false">
      <c r="A3723" s="272"/>
      <c r="B3723" s="273"/>
      <c r="C3723" s="273"/>
      <c r="D3723" s="273"/>
      <c r="E3723" s="273"/>
      <c r="F3723" s="273"/>
      <c r="G3723" s="273"/>
      <c r="H3723" s="273"/>
      <c r="I3723" s="273"/>
      <c r="J3723" s="274"/>
    </row>
    <row r="3724" customFormat="false" ht="38.25" hidden="false" customHeight="true" outlineLevel="0" collapsed="false">
      <c r="A3724" s="275" t="s">
        <v>2723</v>
      </c>
      <c r="B3724" s="276" t="s">
        <v>4049</v>
      </c>
      <c r="C3724" s="277" t="s">
        <v>203</v>
      </c>
      <c r="D3724" s="277" t="s">
        <v>4050</v>
      </c>
      <c r="E3724" s="277" t="s">
        <v>2806</v>
      </c>
      <c r="F3724" s="277"/>
      <c r="G3724" s="278" t="s">
        <v>269</v>
      </c>
      <c r="H3724" s="279" t="n">
        <v>1</v>
      </c>
      <c r="I3724" s="280" t="n">
        <v>46.59</v>
      </c>
      <c r="J3724" s="281" t="n">
        <v>46.59</v>
      </c>
    </row>
    <row r="3725" customFormat="false" ht="15" hidden="false" customHeight="true" outlineLevel="0" collapsed="false">
      <c r="A3725" s="282" t="s">
        <v>2769</v>
      </c>
      <c r="B3725" s="283" t="s">
        <v>2858</v>
      </c>
      <c r="C3725" s="284" t="s">
        <v>109</v>
      </c>
      <c r="D3725" s="284" t="s">
        <v>2859</v>
      </c>
      <c r="E3725" s="284" t="s">
        <v>2768</v>
      </c>
      <c r="F3725" s="284"/>
      <c r="G3725" s="285" t="s">
        <v>2798</v>
      </c>
      <c r="H3725" s="286" t="n">
        <v>0.4</v>
      </c>
      <c r="I3725" s="287" t="n">
        <v>21.01</v>
      </c>
      <c r="J3725" s="288" t="n">
        <v>8.4</v>
      </c>
    </row>
    <row r="3726" customFormat="false" ht="25.5" hidden="false" customHeight="true" outlineLevel="0" collapsed="false">
      <c r="A3726" s="282" t="s">
        <v>2769</v>
      </c>
      <c r="B3726" s="283" t="s">
        <v>4081</v>
      </c>
      <c r="C3726" s="284" t="s">
        <v>109</v>
      </c>
      <c r="D3726" s="284" t="s">
        <v>4082</v>
      </c>
      <c r="E3726" s="284" t="s">
        <v>2768</v>
      </c>
      <c r="F3726" s="284"/>
      <c r="G3726" s="285" t="s">
        <v>242</v>
      </c>
      <c r="H3726" s="286" t="n">
        <v>0.001</v>
      </c>
      <c r="I3726" s="287" t="n">
        <v>461.84</v>
      </c>
      <c r="J3726" s="288" t="n">
        <v>0.46</v>
      </c>
    </row>
    <row r="3727" customFormat="false" ht="38.25" hidden="false" customHeight="true" outlineLevel="0" collapsed="false">
      <c r="A3727" s="259" t="s">
        <v>2725</v>
      </c>
      <c r="B3727" s="260" t="s">
        <v>4198</v>
      </c>
      <c r="C3727" s="261" t="s">
        <v>109</v>
      </c>
      <c r="D3727" s="261" t="s">
        <v>4199</v>
      </c>
      <c r="E3727" s="261" t="s">
        <v>2728</v>
      </c>
      <c r="F3727" s="261"/>
      <c r="G3727" s="262" t="s">
        <v>164</v>
      </c>
      <c r="H3727" s="263" t="n">
        <v>0.1</v>
      </c>
      <c r="I3727" s="264" t="n">
        <v>377.35</v>
      </c>
      <c r="J3727" s="265" t="n">
        <v>37.73</v>
      </c>
    </row>
    <row r="3728" customFormat="false" ht="15" hidden="false" customHeight="false" outlineLevel="0" collapsed="false">
      <c r="A3728" s="266"/>
      <c r="B3728" s="267"/>
      <c r="C3728" s="267"/>
      <c r="D3728" s="267"/>
      <c r="E3728" s="267" t="s">
        <v>2748</v>
      </c>
      <c r="F3728" s="268" t="n">
        <v>5.98</v>
      </c>
      <c r="G3728" s="267" t="s">
        <v>2749</v>
      </c>
      <c r="H3728" s="268" t="n">
        <v>0</v>
      </c>
      <c r="I3728" s="267" t="s">
        <v>2750</v>
      </c>
      <c r="J3728" s="269" t="n">
        <v>5.98</v>
      </c>
    </row>
    <row r="3729" customFormat="false" ht="25.5" hidden="false" customHeight="true" outlineLevel="0" collapsed="false">
      <c r="A3729" s="266"/>
      <c r="B3729" s="267"/>
      <c r="C3729" s="267"/>
      <c r="D3729" s="267"/>
      <c r="E3729" s="267" t="s">
        <v>2751</v>
      </c>
      <c r="F3729" s="268" t="n">
        <v>12.51</v>
      </c>
      <c r="G3729" s="267"/>
      <c r="H3729" s="267" t="s">
        <v>2752</v>
      </c>
      <c r="I3729" s="267"/>
      <c r="J3729" s="269" t="n">
        <v>59.1</v>
      </c>
    </row>
    <row r="3730" customFormat="false" ht="15" hidden="false" customHeight="true" outlineLevel="0" collapsed="false">
      <c r="A3730" s="270" t="s">
        <v>2753</v>
      </c>
      <c r="B3730" s="270"/>
      <c r="C3730" s="270"/>
      <c r="D3730" s="270"/>
      <c r="E3730" s="270"/>
      <c r="F3730" s="270"/>
      <c r="G3730" s="270"/>
      <c r="H3730" s="270"/>
      <c r="I3730" s="270"/>
      <c r="J3730" s="270"/>
    </row>
    <row r="3731" customFormat="false" ht="15.75" hidden="false" customHeight="true" outlineLevel="0" collapsed="false">
      <c r="A3731" s="271" t="s">
        <v>4201</v>
      </c>
      <c r="B3731" s="271"/>
      <c r="C3731" s="271"/>
      <c r="D3731" s="271"/>
      <c r="E3731" s="271"/>
      <c r="F3731" s="271"/>
      <c r="G3731" s="271"/>
      <c r="H3731" s="271"/>
      <c r="I3731" s="271"/>
      <c r="J3731" s="271"/>
    </row>
    <row r="3732" customFormat="false" ht="15.75" hidden="false" customHeight="false" outlineLevel="0" collapsed="false">
      <c r="A3732" s="272"/>
      <c r="B3732" s="273"/>
      <c r="C3732" s="273"/>
      <c r="D3732" s="273"/>
      <c r="E3732" s="273"/>
      <c r="F3732" s="273"/>
      <c r="G3732" s="273"/>
      <c r="H3732" s="273"/>
      <c r="I3732" s="273"/>
      <c r="J3732" s="274"/>
    </row>
    <row r="3733" customFormat="false" ht="25.5" hidden="false" customHeight="true" outlineLevel="0" collapsed="false">
      <c r="A3733" s="275" t="s">
        <v>2723</v>
      </c>
      <c r="B3733" s="276" t="s">
        <v>4043</v>
      </c>
      <c r="C3733" s="277" t="s">
        <v>203</v>
      </c>
      <c r="D3733" s="277" t="s">
        <v>4044</v>
      </c>
      <c r="E3733" s="277" t="s">
        <v>2806</v>
      </c>
      <c r="F3733" s="277"/>
      <c r="G3733" s="278" t="s">
        <v>164</v>
      </c>
      <c r="H3733" s="279" t="n">
        <v>1</v>
      </c>
      <c r="I3733" s="280" t="n">
        <v>397.71</v>
      </c>
      <c r="J3733" s="281" t="n">
        <v>397.71</v>
      </c>
    </row>
    <row r="3734" customFormat="false" ht="15" hidden="false" customHeight="true" outlineLevel="0" collapsed="false">
      <c r="A3734" s="259" t="s">
        <v>2725</v>
      </c>
      <c r="B3734" s="260" t="s">
        <v>4202</v>
      </c>
      <c r="C3734" s="261" t="s">
        <v>109</v>
      </c>
      <c r="D3734" s="261" t="s">
        <v>4203</v>
      </c>
      <c r="E3734" s="261" t="s">
        <v>2728</v>
      </c>
      <c r="F3734" s="261"/>
      <c r="G3734" s="262" t="s">
        <v>417</v>
      </c>
      <c r="H3734" s="263" t="n">
        <v>0.5228</v>
      </c>
      <c r="I3734" s="264" t="n">
        <v>31.8</v>
      </c>
      <c r="J3734" s="265" t="n">
        <v>16.62</v>
      </c>
    </row>
    <row r="3735" customFormat="false" ht="38.25" hidden="false" customHeight="true" outlineLevel="0" collapsed="false">
      <c r="A3735" s="259" t="s">
        <v>2725</v>
      </c>
      <c r="B3735" s="260" t="s">
        <v>4198</v>
      </c>
      <c r="C3735" s="261" t="s">
        <v>109</v>
      </c>
      <c r="D3735" s="261" t="s">
        <v>4199</v>
      </c>
      <c r="E3735" s="261" t="s">
        <v>2728</v>
      </c>
      <c r="F3735" s="261"/>
      <c r="G3735" s="262" t="s">
        <v>164</v>
      </c>
      <c r="H3735" s="263" t="n">
        <v>1.005</v>
      </c>
      <c r="I3735" s="264" t="n">
        <v>377.35</v>
      </c>
      <c r="J3735" s="265" t="n">
        <v>379.23</v>
      </c>
    </row>
    <row r="3736" customFormat="false" ht="15" hidden="false" customHeight="true" outlineLevel="0" collapsed="false">
      <c r="A3736" s="259" t="s">
        <v>2725</v>
      </c>
      <c r="B3736" s="260" t="s">
        <v>4204</v>
      </c>
      <c r="C3736" s="261" t="s">
        <v>109</v>
      </c>
      <c r="D3736" s="261" t="s">
        <v>4205</v>
      </c>
      <c r="E3736" s="261" t="s">
        <v>2728</v>
      </c>
      <c r="F3736" s="261"/>
      <c r="G3736" s="262" t="s">
        <v>417</v>
      </c>
      <c r="H3736" s="263" t="n">
        <v>0.0351</v>
      </c>
      <c r="I3736" s="264" t="n">
        <v>53.16</v>
      </c>
      <c r="J3736" s="265" t="n">
        <v>1.86</v>
      </c>
    </row>
    <row r="3737" customFormat="false" ht="15" hidden="false" customHeight="false" outlineLevel="0" collapsed="false">
      <c r="A3737" s="266"/>
      <c r="B3737" s="267"/>
      <c r="C3737" s="267"/>
      <c r="D3737" s="267"/>
      <c r="E3737" s="267" t="s">
        <v>2748</v>
      </c>
      <c r="F3737" s="268" t="n">
        <v>0</v>
      </c>
      <c r="G3737" s="267" t="s">
        <v>2749</v>
      </c>
      <c r="H3737" s="268" t="n">
        <v>0</v>
      </c>
      <c r="I3737" s="267" t="s">
        <v>2750</v>
      </c>
      <c r="J3737" s="269" t="n">
        <v>0</v>
      </c>
    </row>
    <row r="3738" customFormat="false" ht="25.5" hidden="false" customHeight="true" outlineLevel="0" collapsed="false">
      <c r="A3738" s="266"/>
      <c r="B3738" s="267"/>
      <c r="C3738" s="267"/>
      <c r="D3738" s="267"/>
      <c r="E3738" s="267" t="s">
        <v>2751</v>
      </c>
      <c r="F3738" s="268" t="n">
        <v>106.82</v>
      </c>
      <c r="G3738" s="267"/>
      <c r="H3738" s="267" t="s">
        <v>2752</v>
      </c>
      <c r="I3738" s="267"/>
      <c r="J3738" s="269" t="n">
        <v>504.53</v>
      </c>
    </row>
    <row r="3739" customFormat="false" ht="15" hidden="false" customHeight="true" outlineLevel="0" collapsed="false">
      <c r="A3739" s="270" t="s">
        <v>2753</v>
      </c>
      <c r="B3739" s="270"/>
      <c r="C3739" s="270"/>
      <c r="D3739" s="270"/>
      <c r="E3739" s="270"/>
      <c r="F3739" s="270"/>
      <c r="G3739" s="270"/>
      <c r="H3739" s="270"/>
      <c r="I3739" s="270"/>
      <c r="J3739" s="270"/>
    </row>
    <row r="3740" customFormat="false" ht="15.75" hidden="false" customHeight="true" outlineLevel="0" collapsed="false">
      <c r="A3740" s="271" t="s">
        <v>4206</v>
      </c>
      <c r="B3740" s="271"/>
      <c r="C3740" s="271"/>
      <c r="D3740" s="271"/>
      <c r="E3740" s="271"/>
      <c r="F3740" s="271"/>
      <c r="G3740" s="271"/>
      <c r="H3740" s="271"/>
      <c r="I3740" s="271"/>
      <c r="J3740" s="271"/>
    </row>
    <row r="3741" customFormat="false" ht="15.75" hidden="false" customHeight="false" outlineLevel="0" collapsed="false">
      <c r="A3741" s="272"/>
      <c r="B3741" s="273"/>
      <c r="C3741" s="273"/>
      <c r="D3741" s="273"/>
      <c r="E3741" s="273"/>
      <c r="F3741" s="273"/>
      <c r="G3741" s="273"/>
      <c r="H3741" s="273"/>
      <c r="I3741" s="273"/>
      <c r="J3741" s="274"/>
    </row>
    <row r="3742" customFormat="false" ht="25.5" hidden="false" customHeight="true" outlineLevel="0" collapsed="false">
      <c r="A3742" s="275" t="s">
        <v>2723</v>
      </c>
      <c r="B3742" s="276" t="s">
        <v>3385</v>
      </c>
      <c r="C3742" s="277" t="s">
        <v>203</v>
      </c>
      <c r="D3742" s="277" t="s">
        <v>3386</v>
      </c>
      <c r="E3742" s="277" t="s">
        <v>2874</v>
      </c>
      <c r="F3742" s="277"/>
      <c r="G3742" s="278" t="s">
        <v>168</v>
      </c>
      <c r="H3742" s="279" t="n">
        <v>1</v>
      </c>
      <c r="I3742" s="280" t="n">
        <v>343.57</v>
      </c>
      <c r="J3742" s="281" t="n">
        <v>343.57</v>
      </c>
    </row>
    <row r="3743" customFormat="false" ht="25.5" hidden="false" customHeight="true" outlineLevel="0" collapsed="false">
      <c r="A3743" s="282" t="s">
        <v>2769</v>
      </c>
      <c r="B3743" s="283" t="s">
        <v>2889</v>
      </c>
      <c r="C3743" s="284" t="s">
        <v>109</v>
      </c>
      <c r="D3743" s="284" t="s">
        <v>2890</v>
      </c>
      <c r="E3743" s="284" t="s">
        <v>2768</v>
      </c>
      <c r="F3743" s="284"/>
      <c r="G3743" s="285" t="s">
        <v>2798</v>
      </c>
      <c r="H3743" s="286" t="n">
        <v>0.143</v>
      </c>
      <c r="I3743" s="287" t="n">
        <v>16.75</v>
      </c>
      <c r="J3743" s="288" t="n">
        <v>2.39</v>
      </c>
    </row>
    <row r="3744" customFormat="false" ht="15" hidden="false" customHeight="true" outlineLevel="0" collapsed="false">
      <c r="A3744" s="282" t="s">
        <v>2769</v>
      </c>
      <c r="B3744" s="283" t="s">
        <v>2884</v>
      </c>
      <c r="C3744" s="284" t="s">
        <v>109</v>
      </c>
      <c r="D3744" s="284" t="s">
        <v>2885</v>
      </c>
      <c r="E3744" s="284" t="s">
        <v>2768</v>
      </c>
      <c r="F3744" s="284"/>
      <c r="G3744" s="285" t="s">
        <v>2798</v>
      </c>
      <c r="H3744" s="286" t="n">
        <v>0.143</v>
      </c>
      <c r="I3744" s="287" t="n">
        <v>21.19</v>
      </c>
      <c r="J3744" s="288" t="n">
        <v>3.03</v>
      </c>
    </row>
    <row r="3745" customFormat="false" ht="38.25" hidden="false" customHeight="true" outlineLevel="0" collapsed="false">
      <c r="A3745" s="259" t="s">
        <v>2725</v>
      </c>
      <c r="B3745" s="260" t="s">
        <v>4207</v>
      </c>
      <c r="C3745" s="261" t="s">
        <v>109</v>
      </c>
      <c r="D3745" s="261" t="s">
        <v>4208</v>
      </c>
      <c r="E3745" s="261" t="s">
        <v>2728</v>
      </c>
      <c r="F3745" s="261"/>
      <c r="G3745" s="262" t="s">
        <v>168</v>
      </c>
      <c r="H3745" s="263" t="n">
        <v>3</v>
      </c>
      <c r="I3745" s="264" t="n">
        <v>0.47</v>
      </c>
      <c r="J3745" s="265" t="n">
        <v>1.41</v>
      </c>
    </row>
    <row r="3746" customFormat="false" ht="25.5" hidden="false" customHeight="true" outlineLevel="0" collapsed="false">
      <c r="A3746" s="259" t="s">
        <v>2725</v>
      </c>
      <c r="B3746" s="260" t="s">
        <v>4209</v>
      </c>
      <c r="C3746" s="261" t="s">
        <v>2730</v>
      </c>
      <c r="D3746" s="261" t="s">
        <v>4210</v>
      </c>
      <c r="E3746" s="261" t="s">
        <v>2728</v>
      </c>
      <c r="F3746" s="261"/>
      <c r="G3746" s="262" t="s">
        <v>2732</v>
      </c>
      <c r="H3746" s="263" t="n">
        <v>1</v>
      </c>
      <c r="I3746" s="264" t="n">
        <v>336.74</v>
      </c>
      <c r="J3746" s="265" t="n">
        <v>336.74</v>
      </c>
    </row>
    <row r="3747" customFormat="false" ht="15" hidden="false" customHeight="false" outlineLevel="0" collapsed="false">
      <c r="A3747" s="266"/>
      <c r="B3747" s="267"/>
      <c r="C3747" s="267"/>
      <c r="D3747" s="267"/>
      <c r="E3747" s="267" t="s">
        <v>2748</v>
      </c>
      <c r="F3747" s="268" t="n">
        <v>3.63</v>
      </c>
      <c r="G3747" s="267" t="s">
        <v>2749</v>
      </c>
      <c r="H3747" s="268" t="n">
        <v>0</v>
      </c>
      <c r="I3747" s="267" t="s">
        <v>2750</v>
      </c>
      <c r="J3747" s="269" t="n">
        <v>3.63</v>
      </c>
    </row>
    <row r="3748" customFormat="false" ht="25.5" hidden="false" customHeight="true" outlineLevel="0" collapsed="false">
      <c r="A3748" s="266"/>
      <c r="B3748" s="267"/>
      <c r="C3748" s="267"/>
      <c r="D3748" s="267"/>
      <c r="E3748" s="267" t="s">
        <v>2751</v>
      </c>
      <c r="F3748" s="268" t="n">
        <v>92.28</v>
      </c>
      <c r="G3748" s="267"/>
      <c r="H3748" s="267" t="s">
        <v>2752</v>
      </c>
      <c r="I3748" s="267"/>
      <c r="J3748" s="269" t="n">
        <v>435.85</v>
      </c>
    </row>
    <row r="3749" customFormat="false" ht="15" hidden="false" customHeight="true" outlineLevel="0" collapsed="false">
      <c r="A3749" s="270" t="s">
        <v>2753</v>
      </c>
      <c r="B3749" s="270"/>
      <c r="C3749" s="270"/>
      <c r="D3749" s="270"/>
      <c r="E3749" s="270"/>
      <c r="F3749" s="270"/>
      <c r="G3749" s="270"/>
      <c r="H3749" s="270"/>
      <c r="I3749" s="270"/>
      <c r="J3749" s="270"/>
    </row>
    <row r="3750" customFormat="false" ht="15.75" hidden="false" customHeight="true" outlineLevel="0" collapsed="false">
      <c r="A3750" s="271" t="s">
        <v>4211</v>
      </c>
      <c r="B3750" s="271"/>
      <c r="C3750" s="271"/>
      <c r="D3750" s="271"/>
      <c r="E3750" s="271"/>
      <c r="F3750" s="271"/>
      <c r="G3750" s="271"/>
      <c r="H3750" s="271"/>
      <c r="I3750" s="271"/>
      <c r="J3750" s="271"/>
    </row>
    <row r="3751" customFormat="false" ht="15.75" hidden="false" customHeight="false" outlineLevel="0" collapsed="false">
      <c r="A3751" s="272"/>
      <c r="B3751" s="273"/>
      <c r="C3751" s="273"/>
      <c r="D3751" s="273"/>
      <c r="E3751" s="273"/>
      <c r="F3751" s="273"/>
      <c r="G3751" s="273"/>
      <c r="H3751" s="273"/>
      <c r="I3751" s="273"/>
      <c r="J3751" s="274"/>
    </row>
    <row r="3752" customFormat="false" ht="51" hidden="false" customHeight="true" outlineLevel="0" collapsed="false">
      <c r="A3752" s="275" t="s">
        <v>2723</v>
      </c>
      <c r="B3752" s="276" t="s">
        <v>3321</v>
      </c>
      <c r="C3752" s="277" t="s">
        <v>203</v>
      </c>
      <c r="D3752" s="277" t="s">
        <v>3322</v>
      </c>
      <c r="E3752" s="277" t="s">
        <v>3006</v>
      </c>
      <c r="F3752" s="277"/>
      <c r="G3752" s="278" t="s">
        <v>164</v>
      </c>
      <c r="H3752" s="279" t="n">
        <v>1</v>
      </c>
      <c r="I3752" s="280" t="n">
        <v>553.92</v>
      </c>
      <c r="J3752" s="281" t="n">
        <v>553.92</v>
      </c>
    </row>
    <row r="3753" customFormat="false" ht="15" hidden="false" customHeight="true" outlineLevel="0" collapsed="false">
      <c r="A3753" s="282" t="s">
        <v>2769</v>
      </c>
      <c r="B3753" s="283" t="s">
        <v>2858</v>
      </c>
      <c r="C3753" s="284" t="s">
        <v>109</v>
      </c>
      <c r="D3753" s="284" t="s">
        <v>2859</v>
      </c>
      <c r="E3753" s="284" t="s">
        <v>2768</v>
      </c>
      <c r="F3753" s="284"/>
      <c r="G3753" s="285" t="s">
        <v>2798</v>
      </c>
      <c r="H3753" s="286" t="n">
        <v>1.008</v>
      </c>
      <c r="I3753" s="287" t="n">
        <v>21.01</v>
      </c>
      <c r="J3753" s="288" t="n">
        <v>21.17</v>
      </c>
    </row>
    <row r="3754" customFormat="false" ht="15" hidden="false" customHeight="true" outlineLevel="0" collapsed="false">
      <c r="A3754" s="282" t="s">
        <v>2769</v>
      </c>
      <c r="B3754" s="283" t="s">
        <v>2860</v>
      </c>
      <c r="C3754" s="284" t="s">
        <v>109</v>
      </c>
      <c r="D3754" s="284" t="s">
        <v>2861</v>
      </c>
      <c r="E3754" s="284" t="s">
        <v>2768</v>
      </c>
      <c r="F3754" s="284"/>
      <c r="G3754" s="285" t="s">
        <v>2798</v>
      </c>
      <c r="H3754" s="286" t="n">
        <v>0.504</v>
      </c>
      <c r="I3754" s="287" t="n">
        <v>14.91</v>
      </c>
      <c r="J3754" s="288" t="n">
        <v>7.51</v>
      </c>
    </row>
    <row r="3755" customFormat="false" ht="25.5" hidden="false" customHeight="true" outlineLevel="0" collapsed="false">
      <c r="A3755" s="259" t="s">
        <v>2725</v>
      </c>
      <c r="B3755" s="260" t="s">
        <v>4212</v>
      </c>
      <c r="C3755" s="261" t="s">
        <v>109</v>
      </c>
      <c r="D3755" s="261" t="s">
        <v>4213</v>
      </c>
      <c r="E3755" s="261" t="s">
        <v>2728</v>
      </c>
      <c r="F3755" s="261"/>
      <c r="G3755" s="262" t="s">
        <v>4214</v>
      </c>
      <c r="H3755" s="263" t="n">
        <v>0.2967</v>
      </c>
      <c r="I3755" s="264" t="n">
        <v>23.45</v>
      </c>
      <c r="J3755" s="265" t="n">
        <v>6.95</v>
      </c>
    </row>
    <row r="3756" customFormat="false" ht="38.25" hidden="false" customHeight="true" outlineLevel="0" collapsed="false">
      <c r="A3756" s="259" t="s">
        <v>2725</v>
      </c>
      <c r="B3756" s="260" t="s">
        <v>3484</v>
      </c>
      <c r="C3756" s="261" t="s">
        <v>109</v>
      </c>
      <c r="D3756" s="261" t="s">
        <v>3485</v>
      </c>
      <c r="E3756" s="261" t="s">
        <v>2728</v>
      </c>
      <c r="F3756" s="261"/>
      <c r="G3756" s="262" t="s">
        <v>168</v>
      </c>
      <c r="H3756" s="263" t="n">
        <v>9.2</v>
      </c>
      <c r="I3756" s="264" t="n">
        <v>0.12</v>
      </c>
      <c r="J3756" s="265" t="n">
        <v>1.1</v>
      </c>
    </row>
    <row r="3757" customFormat="false" ht="38.25" hidden="false" customHeight="true" outlineLevel="0" collapsed="false">
      <c r="A3757" s="259" t="s">
        <v>2725</v>
      </c>
      <c r="B3757" s="260" t="s">
        <v>4215</v>
      </c>
      <c r="C3757" s="261" t="s">
        <v>203</v>
      </c>
      <c r="D3757" s="261" t="s">
        <v>4216</v>
      </c>
      <c r="E3757" s="261" t="s">
        <v>2728</v>
      </c>
      <c r="F3757" s="261"/>
      <c r="G3757" s="262" t="s">
        <v>164</v>
      </c>
      <c r="H3757" s="263" t="n">
        <v>1.0001</v>
      </c>
      <c r="I3757" s="264" t="n">
        <v>353.53</v>
      </c>
      <c r="J3757" s="265" t="n">
        <v>353.56</v>
      </c>
    </row>
    <row r="3758" customFormat="false" ht="15" hidden="false" customHeight="true" outlineLevel="0" collapsed="false">
      <c r="A3758" s="259" t="s">
        <v>2725</v>
      </c>
      <c r="B3758" s="260" t="s">
        <v>4217</v>
      </c>
      <c r="C3758" s="261" t="s">
        <v>203</v>
      </c>
      <c r="D3758" s="261" t="s">
        <v>4218</v>
      </c>
      <c r="E3758" s="261" t="s">
        <v>2728</v>
      </c>
      <c r="F3758" s="261"/>
      <c r="G3758" s="262" t="s">
        <v>164</v>
      </c>
      <c r="H3758" s="263" t="n">
        <v>1</v>
      </c>
      <c r="I3758" s="264" t="n">
        <v>163.63</v>
      </c>
      <c r="J3758" s="265" t="n">
        <v>163.63</v>
      </c>
    </row>
    <row r="3759" customFormat="false" ht="15" hidden="false" customHeight="false" outlineLevel="0" collapsed="false">
      <c r="A3759" s="266"/>
      <c r="B3759" s="267"/>
      <c r="C3759" s="267"/>
      <c r="D3759" s="267"/>
      <c r="E3759" s="267" t="s">
        <v>2748</v>
      </c>
      <c r="F3759" s="268" t="n">
        <v>19.29</v>
      </c>
      <c r="G3759" s="267" t="s">
        <v>2749</v>
      </c>
      <c r="H3759" s="268" t="n">
        <v>0</v>
      </c>
      <c r="I3759" s="267" t="s">
        <v>2750</v>
      </c>
      <c r="J3759" s="269" t="n">
        <v>19.29</v>
      </c>
    </row>
    <row r="3760" customFormat="false" ht="25.5" hidden="false" customHeight="true" outlineLevel="0" collapsed="false">
      <c r="A3760" s="266"/>
      <c r="B3760" s="267"/>
      <c r="C3760" s="267"/>
      <c r="D3760" s="267"/>
      <c r="E3760" s="267" t="s">
        <v>2751</v>
      </c>
      <c r="F3760" s="268" t="n">
        <v>148.78</v>
      </c>
      <c r="G3760" s="267"/>
      <c r="H3760" s="267" t="s">
        <v>2752</v>
      </c>
      <c r="I3760" s="267"/>
      <c r="J3760" s="269" t="n">
        <v>702.7</v>
      </c>
    </row>
    <row r="3761" customFormat="false" ht="15" hidden="false" customHeight="true" outlineLevel="0" collapsed="false">
      <c r="A3761" s="270" t="s">
        <v>2753</v>
      </c>
      <c r="B3761" s="270"/>
      <c r="C3761" s="270"/>
      <c r="D3761" s="270"/>
      <c r="E3761" s="270"/>
      <c r="F3761" s="270"/>
      <c r="G3761" s="270"/>
      <c r="H3761" s="270"/>
      <c r="I3761" s="270"/>
      <c r="J3761" s="270"/>
    </row>
    <row r="3762" customFormat="false" ht="15.75" hidden="false" customHeight="true" outlineLevel="0" collapsed="false">
      <c r="A3762" s="271" t="s">
        <v>4219</v>
      </c>
      <c r="B3762" s="271"/>
      <c r="C3762" s="271"/>
      <c r="D3762" s="271"/>
      <c r="E3762" s="271"/>
      <c r="F3762" s="271"/>
      <c r="G3762" s="271"/>
      <c r="H3762" s="271"/>
      <c r="I3762" s="271"/>
      <c r="J3762" s="271"/>
    </row>
    <row r="3763" customFormat="false" ht="15.75" hidden="false" customHeight="false" outlineLevel="0" collapsed="false">
      <c r="A3763" s="272"/>
      <c r="B3763" s="273"/>
      <c r="C3763" s="273"/>
      <c r="D3763" s="273"/>
      <c r="E3763" s="273"/>
      <c r="F3763" s="273"/>
      <c r="G3763" s="273"/>
      <c r="H3763" s="273"/>
      <c r="I3763" s="273"/>
      <c r="J3763" s="274"/>
    </row>
    <row r="3764" customFormat="false" ht="51" hidden="false" customHeight="true" outlineLevel="0" collapsed="false">
      <c r="A3764" s="275" t="s">
        <v>2723</v>
      </c>
      <c r="B3764" s="276" t="s">
        <v>3323</v>
      </c>
      <c r="C3764" s="277" t="s">
        <v>203</v>
      </c>
      <c r="D3764" s="277" t="s">
        <v>3324</v>
      </c>
      <c r="E3764" s="277" t="s">
        <v>3006</v>
      </c>
      <c r="F3764" s="277"/>
      <c r="G3764" s="278" t="s">
        <v>164</v>
      </c>
      <c r="H3764" s="279" t="n">
        <v>1</v>
      </c>
      <c r="I3764" s="280" t="n">
        <v>643.12</v>
      </c>
      <c r="J3764" s="281" t="n">
        <v>643.12</v>
      </c>
    </row>
    <row r="3765" customFormat="false" ht="15" hidden="false" customHeight="true" outlineLevel="0" collapsed="false">
      <c r="A3765" s="282" t="s">
        <v>2769</v>
      </c>
      <c r="B3765" s="283" t="s">
        <v>2858</v>
      </c>
      <c r="C3765" s="284" t="s">
        <v>109</v>
      </c>
      <c r="D3765" s="284" t="s">
        <v>2859</v>
      </c>
      <c r="E3765" s="284" t="s">
        <v>2768</v>
      </c>
      <c r="F3765" s="284"/>
      <c r="G3765" s="285" t="s">
        <v>2798</v>
      </c>
      <c r="H3765" s="286" t="n">
        <v>2.949</v>
      </c>
      <c r="I3765" s="287" t="n">
        <v>21.01</v>
      </c>
      <c r="J3765" s="288" t="n">
        <v>61.95</v>
      </c>
    </row>
    <row r="3766" customFormat="false" ht="15" hidden="false" customHeight="true" outlineLevel="0" collapsed="false">
      <c r="A3766" s="282" t="s">
        <v>2769</v>
      </c>
      <c r="B3766" s="283" t="s">
        <v>2860</v>
      </c>
      <c r="C3766" s="284" t="s">
        <v>109</v>
      </c>
      <c r="D3766" s="284" t="s">
        <v>2861</v>
      </c>
      <c r="E3766" s="284" t="s">
        <v>2768</v>
      </c>
      <c r="F3766" s="284"/>
      <c r="G3766" s="285" t="s">
        <v>2798</v>
      </c>
      <c r="H3766" s="286" t="n">
        <v>1.474</v>
      </c>
      <c r="I3766" s="287" t="n">
        <v>14.91</v>
      </c>
      <c r="J3766" s="288" t="n">
        <v>21.97</v>
      </c>
    </row>
    <row r="3767" customFormat="false" ht="25.5" hidden="false" customHeight="true" outlineLevel="0" collapsed="false">
      <c r="A3767" s="259" t="s">
        <v>2725</v>
      </c>
      <c r="B3767" s="260" t="s">
        <v>4212</v>
      </c>
      <c r="C3767" s="261" t="s">
        <v>109</v>
      </c>
      <c r="D3767" s="261" t="s">
        <v>4213</v>
      </c>
      <c r="E3767" s="261" t="s">
        <v>2728</v>
      </c>
      <c r="F3767" s="261"/>
      <c r="G3767" s="262" t="s">
        <v>4214</v>
      </c>
      <c r="H3767" s="263" t="n">
        <v>0.5903</v>
      </c>
      <c r="I3767" s="264" t="n">
        <v>23.45</v>
      </c>
      <c r="J3767" s="265" t="n">
        <v>13.84</v>
      </c>
    </row>
    <row r="3768" customFormat="false" ht="38.25" hidden="false" customHeight="true" outlineLevel="0" collapsed="false">
      <c r="A3768" s="259" t="s">
        <v>2725</v>
      </c>
      <c r="B3768" s="260" t="s">
        <v>3484</v>
      </c>
      <c r="C3768" s="261" t="s">
        <v>109</v>
      </c>
      <c r="D3768" s="261" t="s">
        <v>3485</v>
      </c>
      <c r="E3768" s="261" t="s">
        <v>2728</v>
      </c>
      <c r="F3768" s="261"/>
      <c r="G3768" s="262" t="s">
        <v>168</v>
      </c>
      <c r="H3768" s="263" t="n">
        <v>24.4</v>
      </c>
      <c r="I3768" s="264" t="n">
        <v>0.12</v>
      </c>
      <c r="J3768" s="265" t="n">
        <v>2.92</v>
      </c>
    </row>
    <row r="3769" customFormat="false" ht="38.25" hidden="false" customHeight="true" outlineLevel="0" collapsed="false">
      <c r="A3769" s="259" t="s">
        <v>2725</v>
      </c>
      <c r="B3769" s="260" t="s">
        <v>4220</v>
      </c>
      <c r="C3769" s="261" t="s">
        <v>203</v>
      </c>
      <c r="D3769" s="261" t="s">
        <v>4221</v>
      </c>
      <c r="E3769" s="261" t="s">
        <v>2728</v>
      </c>
      <c r="F3769" s="261"/>
      <c r="G3769" s="262" t="s">
        <v>164</v>
      </c>
      <c r="H3769" s="263" t="n">
        <v>1.0001</v>
      </c>
      <c r="I3769" s="264" t="n">
        <v>353.53</v>
      </c>
      <c r="J3769" s="265" t="n">
        <v>353.56</v>
      </c>
    </row>
    <row r="3770" customFormat="false" ht="15" hidden="false" customHeight="true" outlineLevel="0" collapsed="false">
      <c r="A3770" s="259" t="s">
        <v>2725</v>
      </c>
      <c r="B3770" s="260" t="s">
        <v>4222</v>
      </c>
      <c r="C3770" s="261" t="s">
        <v>109</v>
      </c>
      <c r="D3770" s="261" t="s">
        <v>4223</v>
      </c>
      <c r="E3770" s="261" t="s">
        <v>2728</v>
      </c>
      <c r="F3770" s="261"/>
      <c r="G3770" s="262" t="s">
        <v>164</v>
      </c>
      <c r="H3770" s="263" t="n">
        <v>1</v>
      </c>
      <c r="I3770" s="264" t="n">
        <v>188.88</v>
      </c>
      <c r="J3770" s="265" t="n">
        <v>188.88</v>
      </c>
    </row>
    <row r="3771" customFormat="false" ht="15" hidden="false" customHeight="false" outlineLevel="0" collapsed="false">
      <c r="A3771" s="266"/>
      <c r="B3771" s="267"/>
      <c r="C3771" s="267"/>
      <c r="D3771" s="267"/>
      <c r="E3771" s="267" t="s">
        <v>2748</v>
      </c>
      <c r="F3771" s="268" t="n">
        <v>56.46</v>
      </c>
      <c r="G3771" s="267" t="s">
        <v>2749</v>
      </c>
      <c r="H3771" s="268" t="n">
        <v>0</v>
      </c>
      <c r="I3771" s="267" t="s">
        <v>2750</v>
      </c>
      <c r="J3771" s="269" t="n">
        <v>56.46</v>
      </c>
    </row>
    <row r="3772" customFormat="false" ht="25.5" hidden="false" customHeight="true" outlineLevel="0" collapsed="false">
      <c r="A3772" s="266"/>
      <c r="B3772" s="267"/>
      <c r="C3772" s="267"/>
      <c r="D3772" s="267"/>
      <c r="E3772" s="267" t="s">
        <v>2751</v>
      </c>
      <c r="F3772" s="268" t="n">
        <v>172.74</v>
      </c>
      <c r="G3772" s="267"/>
      <c r="H3772" s="267" t="s">
        <v>2752</v>
      </c>
      <c r="I3772" s="267"/>
      <c r="J3772" s="269" t="n">
        <v>815.86</v>
      </c>
    </row>
    <row r="3773" customFormat="false" ht="15" hidden="false" customHeight="true" outlineLevel="0" collapsed="false">
      <c r="A3773" s="270" t="s">
        <v>2753</v>
      </c>
      <c r="B3773" s="270"/>
      <c r="C3773" s="270"/>
      <c r="D3773" s="270"/>
      <c r="E3773" s="270"/>
      <c r="F3773" s="270"/>
      <c r="G3773" s="270"/>
      <c r="H3773" s="270"/>
      <c r="I3773" s="270"/>
      <c r="J3773" s="270"/>
    </row>
    <row r="3774" customFormat="false" ht="15.75" hidden="false" customHeight="true" outlineLevel="0" collapsed="false">
      <c r="A3774" s="271" t="s">
        <v>4224</v>
      </c>
      <c r="B3774" s="271"/>
      <c r="C3774" s="271"/>
      <c r="D3774" s="271"/>
      <c r="E3774" s="271"/>
      <c r="F3774" s="271"/>
      <c r="G3774" s="271"/>
      <c r="H3774" s="271"/>
      <c r="I3774" s="271"/>
      <c r="J3774" s="271"/>
    </row>
    <row r="3775" customFormat="false" ht="15.75" hidden="false" customHeight="false" outlineLevel="0" collapsed="false">
      <c r="A3775" s="272"/>
      <c r="B3775" s="273"/>
      <c r="C3775" s="273"/>
      <c r="D3775" s="273"/>
      <c r="E3775" s="273"/>
      <c r="F3775" s="273"/>
      <c r="G3775" s="273"/>
      <c r="H3775" s="273"/>
      <c r="I3775" s="273"/>
      <c r="J3775" s="274"/>
    </row>
    <row r="3776" customFormat="false" ht="51" hidden="false" customHeight="true" outlineLevel="0" collapsed="false">
      <c r="A3776" s="275" t="s">
        <v>2723</v>
      </c>
      <c r="B3776" s="276" t="s">
        <v>3319</v>
      </c>
      <c r="C3776" s="277" t="s">
        <v>203</v>
      </c>
      <c r="D3776" s="277" t="s">
        <v>3320</v>
      </c>
      <c r="E3776" s="277" t="s">
        <v>3006</v>
      </c>
      <c r="F3776" s="277"/>
      <c r="G3776" s="278" t="s">
        <v>164</v>
      </c>
      <c r="H3776" s="279" t="n">
        <v>1</v>
      </c>
      <c r="I3776" s="280" t="n">
        <v>617.87</v>
      </c>
      <c r="J3776" s="281" t="n">
        <v>617.87</v>
      </c>
    </row>
    <row r="3777" customFormat="false" ht="15" hidden="false" customHeight="true" outlineLevel="0" collapsed="false">
      <c r="A3777" s="282" t="s">
        <v>2769</v>
      </c>
      <c r="B3777" s="283" t="s">
        <v>2858</v>
      </c>
      <c r="C3777" s="284" t="s">
        <v>109</v>
      </c>
      <c r="D3777" s="284" t="s">
        <v>2859</v>
      </c>
      <c r="E3777" s="284" t="s">
        <v>2768</v>
      </c>
      <c r="F3777" s="284"/>
      <c r="G3777" s="285" t="s">
        <v>2798</v>
      </c>
      <c r="H3777" s="286" t="n">
        <v>2.949</v>
      </c>
      <c r="I3777" s="287" t="n">
        <v>21.01</v>
      </c>
      <c r="J3777" s="288" t="n">
        <v>61.95</v>
      </c>
    </row>
    <row r="3778" customFormat="false" ht="15" hidden="false" customHeight="true" outlineLevel="0" collapsed="false">
      <c r="A3778" s="282" t="s">
        <v>2769</v>
      </c>
      <c r="B3778" s="283" t="s">
        <v>2860</v>
      </c>
      <c r="C3778" s="284" t="s">
        <v>109</v>
      </c>
      <c r="D3778" s="284" t="s">
        <v>2861</v>
      </c>
      <c r="E3778" s="284" t="s">
        <v>2768</v>
      </c>
      <c r="F3778" s="284"/>
      <c r="G3778" s="285" t="s">
        <v>2798</v>
      </c>
      <c r="H3778" s="286" t="n">
        <v>1.474</v>
      </c>
      <c r="I3778" s="287" t="n">
        <v>14.91</v>
      </c>
      <c r="J3778" s="288" t="n">
        <v>21.97</v>
      </c>
    </row>
    <row r="3779" customFormat="false" ht="25.5" hidden="false" customHeight="true" outlineLevel="0" collapsed="false">
      <c r="A3779" s="259" t="s">
        <v>2725</v>
      </c>
      <c r="B3779" s="260" t="s">
        <v>4212</v>
      </c>
      <c r="C3779" s="261" t="s">
        <v>109</v>
      </c>
      <c r="D3779" s="261" t="s">
        <v>4213</v>
      </c>
      <c r="E3779" s="261" t="s">
        <v>2728</v>
      </c>
      <c r="F3779" s="261"/>
      <c r="G3779" s="262" t="s">
        <v>4214</v>
      </c>
      <c r="H3779" s="263" t="n">
        <v>0.5903</v>
      </c>
      <c r="I3779" s="264" t="n">
        <v>23.45</v>
      </c>
      <c r="J3779" s="265" t="n">
        <v>13.84</v>
      </c>
    </row>
    <row r="3780" customFormat="false" ht="38.25" hidden="false" customHeight="true" outlineLevel="0" collapsed="false">
      <c r="A3780" s="259" t="s">
        <v>2725</v>
      </c>
      <c r="B3780" s="260" t="s">
        <v>3484</v>
      </c>
      <c r="C3780" s="261" t="s">
        <v>109</v>
      </c>
      <c r="D3780" s="261" t="s">
        <v>3485</v>
      </c>
      <c r="E3780" s="261" t="s">
        <v>2728</v>
      </c>
      <c r="F3780" s="261"/>
      <c r="G3780" s="262" t="s">
        <v>168</v>
      </c>
      <c r="H3780" s="263" t="n">
        <v>24.4</v>
      </c>
      <c r="I3780" s="264" t="n">
        <v>0.12</v>
      </c>
      <c r="J3780" s="265" t="n">
        <v>2.92</v>
      </c>
    </row>
    <row r="3781" customFormat="false" ht="38.25" hidden="false" customHeight="true" outlineLevel="0" collapsed="false">
      <c r="A3781" s="259" t="s">
        <v>2725</v>
      </c>
      <c r="B3781" s="260" t="s">
        <v>4220</v>
      </c>
      <c r="C3781" s="261" t="s">
        <v>203</v>
      </c>
      <c r="D3781" s="261" t="s">
        <v>4221</v>
      </c>
      <c r="E3781" s="261" t="s">
        <v>2728</v>
      </c>
      <c r="F3781" s="261"/>
      <c r="G3781" s="262" t="s">
        <v>164</v>
      </c>
      <c r="H3781" s="263" t="n">
        <v>1.0001</v>
      </c>
      <c r="I3781" s="264" t="n">
        <v>353.53</v>
      </c>
      <c r="J3781" s="265" t="n">
        <v>353.56</v>
      </c>
    </row>
    <row r="3782" customFormat="false" ht="15" hidden="false" customHeight="true" outlineLevel="0" collapsed="false">
      <c r="A3782" s="259" t="s">
        <v>2725</v>
      </c>
      <c r="B3782" s="260" t="s">
        <v>4217</v>
      </c>
      <c r="C3782" s="261" t="s">
        <v>203</v>
      </c>
      <c r="D3782" s="261" t="s">
        <v>4218</v>
      </c>
      <c r="E3782" s="261" t="s">
        <v>2728</v>
      </c>
      <c r="F3782" s="261"/>
      <c r="G3782" s="262" t="s">
        <v>164</v>
      </c>
      <c r="H3782" s="263" t="n">
        <v>1</v>
      </c>
      <c r="I3782" s="264" t="n">
        <v>163.63</v>
      </c>
      <c r="J3782" s="265" t="n">
        <v>163.63</v>
      </c>
    </row>
    <row r="3783" customFormat="false" ht="15" hidden="false" customHeight="false" outlineLevel="0" collapsed="false">
      <c r="A3783" s="266"/>
      <c r="B3783" s="267"/>
      <c r="C3783" s="267"/>
      <c r="D3783" s="267"/>
      <c r="E3783" s="267" t="s">
        <v>2748</v>
      </c>
      <c r="F3783" s="268" t="n">
        <v>56.46</v>
      </c>
      <c r="G3783" s="267" t="s">
        <v>2749</v>
      </c>
      <c r="H3783" s="268" t="n">
        <v>0</v>
      </c>
      <c r="I3783" s="267" t="s">
        <v>2750</v>
      </c>
      <c r="J3783" s="269" t="n">
        <v>56.46</v>
      </c>
    </row>
    <row r="3784" customFormat="false" ht="25.5" hidden="false" customHeight="true" outlineLevel="0" collapsed="false">
      <c r="A3784" s="266"/>
      <c r="B3784" s="267"/>
      <c r="C3784" s="267"/>
      <c r="D3784" s="267"/>
      <c r="E3784" s="267" t="s">
        <v>2751</v>
      </c>
      <c r="F3784" s="268" t="n">
        <v>165.95</v>
      </c>
      <c r="G3784" s="267"/>
      <c r="H3784" s="267" t="s">
        <v>2752</v>
      </c>
      <c r="I3784" s="267"/>
      <c r="J3784" s="269" t="n">
        <v>783.82</v>
      </c>
    </row>
    <row r="3785" customFormat="false" ht="15" hidden="false" customHeight="true" outlineLevel="0" collapsed="false">
      <c r="A3785" s="270" t="s">
        <v>2753</v>
      </c>
      <c r="B3785" s="270"/>
      <c r="C3785" s="270"/>
      <c r="D3785" s="270"/>
      <c r="E3785" s="270"/>
      <c r="F3785" s="270"/>
      <c r="G3785" s="270"/>
      <c r="H3785" s="270"/>
      <c r="I3785" s="270"/>
      <c r="J3785" s="270"/>
    </row>
    <row r="3786" customFormat="false" ht="15.75" hidden="false" customHeight="true" outlineLevel="0" collapsed="false">
      <c r="A3786" s="271" t="s">
        <v>4224</v>
      </c>
      <c r="B3786" s="271"/>
      <c r="C3786" s="271"/>
      <c r="D3786" s="271"/>
      <c r="E3786" s="271"/>
      <c r="F3786" s="271"/>
      <c r="G3786" s="271"/>
      <c r="H3786" s="271"/>
      <c r="I3786" s="271"/>
      <c r="J3786" s="271"/>
    </row>
    <row r="3787" customFormat="false" ht="15.75" hidden="false" customHeight="false" outlineLevel="0" collapsed="false">
      <c r="A3787" s="272"/>
      <c r="B3787" s="273"/>
      <c r="C3787" s="273"/>
      <c r="D3787" s="273"/>
      <c r="E3787" s="273"/>
      <c r="F3787" s="273"/>
      <c r="G3787" s="273"/>
      <c r="H3787" s="273"/>
      <c r="I3787" s="273"/>
      <c r="J3787" s="274"/>
    </row>
    <row r="3788" customFormat="false" ht="51" hidden="false" customHeight="true" outlineLevel="0" collapsed="false">
      <c r="A3788" s="275" t="s">
        <v>2723</v>
      </c>
      <c r="B3788" s="276" t="s">
        <v>3317</v>
      </c>
      <c r="C3788" s="277" t="s">
        <v>203</v>
      </c>
      <c r="D3788" s="277" t="s">
        <v>3318</v>
      </c>
      <c r="E3788" s="277" t="s">
        <v>3006</v>
      </c>
      <c r="F3788" s="277"/>
      <c r="G3788" s="278" t="s">
        <v>164</v>
      </c>
      <c r="H3788" s="279" t="n">
        <v>1</v>
      </c>
      <c r="I3788" s="280" t="n">
        <v>617.87</v>
      </c>
      <c r="J3788" s="281" t="n">
        <v>617.87</v>
      </c>
    </row>
    <row r="3789" customFormat="false" ht="15" hidden="false" customHeight="true" outlineLevel="0" collapsed="false">
      <c r="A3789" s="282" t="s">
        <v>2769</v>
      </c>
      <c r="B3789" s="283" t="s">
        <v>2858</v>
      </c>
      <c r="C3789" s="284" t="s">
        <v>109</v>
      </c>
      <c r="D3789" s="284" t="s">
        <v>2859</v>
      </c>
      <c r="E3789" s="284" t="s">
        <v>2768</v>
      </c>
      <c r="F3789" s="284"/>
      <c r="G3789" s="285" t="s">
        <v>2798</v>
      </c>
      <c r="H3789" s="286" t="n">
        <v>2.949</v>
      </c>
      <c r="I3789" s="287" t="n">
        <v>21.01</v>
      </c>
      <c r="J3789" s="288" t="n">
        <v>61.95</v>
      </c>
    </row>
    <row r="3790" customFormat="false" ht="15" hidden="false" customHeight="true" outlineLevel="0" collapsed="false">
      <c r="A3790" s="282" t="s">
        <v>2769</v>
      </c>
      <c r="B3790" s="283" t="s">
        <v>2860</v>
      </c>
      <c r="C3790" s="284" t="s">
        <v>109</v>
      </c>
      <c r="D3790" s="284" t="s">
        <v>2861</v>
      </c>
      <c r="E3790" s="284" t="s">
        <v>2768</v>
      </c>
      <c r="F3790" s="284"/>
      <c r="G3790" s="285" t="s">
        <v>2798</v>
      </c>
      <c r="H3790" s="286" t="n">
        <v>1.474</v>
      </c>
      <c r="I3790" s="287" t="n">
        <v>14.91</v>
      </c>
      <c r="J3790" s="288" t="n">
        <v>21.97</v>
      </c>
    </row>
    <row r="3791" customFormat="false" ht="25.5" hidden="false" customHeight="true" outlineLevel="0" collapsed="false">
      <c r="A3791" s="259" t="s">
        <v>2725</v>
      </c>
      <c r="B3791" s="260" t="s">
        <v>4212</v>
      </c>
      <c r="C3791" s="261" t="s">
        <v>109</v>
      </c>
      <c r="D3791" s="261" t="s">
        <v>4213</v>
      </c>
      <c r="E3791" s="261" t="s">
        <v>2728</v>
      </c>
      <c r="F3791" s="261"/>
      <c r="G3791" s="262" t="s">
        <v>4214</v>
      </c>
      <c r="H3791" s="263" t="n">
        <v>0.5903</v>
      </c>
      <c r="I3791" s="264" t="n">
        <v>23.45</v>
      </c>
      <c r="J3791" s="265" t="n">
        <v>13.84</v>
      </c>
    </row>
    <row r="3792" customFormat="false" ht="38.25" hidden="false" customHeight="true" outlineLevel="0" collapsed="false">
      <c r="A3792" s="259" t="s">
        <v>2725</v>
      </c>
      <c r="B3792" s="260" t="s">
        <v>3484</v>
      </c>
      <c r="C3792" s="261" t="s">
        <v>109</v>
      </c>
      <c r="D3792" s="261" t="s">
        <v>3485</v>
      </c>
      <c r="E3792" s="261" t="s">
        <v>2728</v>
      </c>
      <c r="F3792" s="261"/>
      <c r="G3792" s="262" t="s">
        <v>168</v>
      </c>
      <c r="H3792" s="263" t="n">
        <v>24.4</v>
      </c>
      <c r="I3792" s="264" t="n">
        <v>0.12</v>
      </c>
      <c r="J3792" s="265" t="n">
        <v>2.92</v>
      </c>
    </row>
    <row r="3793" customFormat="false" ht="38.25" hidden="false" customHeight="true" outlineLevel="0" collapsed="false">
      <c r="A3793" s="259" t="s">
        <v>2725</v>
      </c>
      <c r="B3793" s="260" t="s">
        <v>4225</v>
      </c>
      <c r="C3793" s="261" t="s">
        <v>203</v>
      </c>
      <c r="D3793" s="261" t="s">
        <v>4226</v>
      </c>
      <c r="E3793" s="261" t="s">
        <v>2728</v>
      </c>
      <c r="F3793" s="261"/>
      <c r="G3793" s="262" t="s">
        <v>164</v>
      </c>
      <c r="H3793" s="263" t="n">
        <v>1.0001</v>
      </c>
      <c r="I3793" s="264" t="n">
        <v>353.53</v>
      </c>
      <c r="J3793" s="265" t="n">
        <v>353.56</v>
      </c>
    </row>
    <row r="3794" customFormat="false" ht="15" hidden="false" customHeight="true" outlineLevel="0" collapsed="false">
      <c r="A3794" s="259" t="s">
        <v>2725</v>
      </c>
      <c r="B3794" s="260" t="s">
        <v>4217</v>
      </c>
      <c r="C3794" s="261" t="s">
        <v>203</v>
      </c>
      <c r="D3794" s="261" t="s">
        <v>4218</v>
      </c>
      <c r="E3794" s="261" t="s">
        <v>2728</v>
      </c>
      <c r="F3794" s="261"/>
      <c r="G3794" s="262" t="s">
        <v>164</v>
      </c>
      <c r="H3794" s="263" t="n">
        <v>1</v>
      </c>
      <c r="I3794" s="264" t="n">
        <v>163.63</v>
      </c>
      <c r="J3794" s="265" t="n">
        <v>163.63</v>
      </c>
    </row>
    <row r="3795" customFormat="false" ht="15" hidden="false" customHeight="false" outlineLevel="0" collapsed="false">
      <c r="A3795" s="266"/>
      <c r="B3795" s="267"/>
      <c r="C3795" s="267"/>
      <c r="D3795" s="267"/>
      <c r="E3795" s="267" t="s">
        <v>2748</v>
      </c>
      <c r="F3795" s="268" t="n">
        <v>56.46</v>
      </c>
      <c r="G3795" s="267" t="s">
        <v>2749</v>
      </c>
      <c r="H3795" s="268" t="n">
        <v>0</v>
      </c>
      <c r="I3795" s="267" t="s">
        <v>2750</v>
      </c>
      <c r="J3795" s="269" t="n">
        <v>56.46</v>
      </c>
    </row>
    <row r="3796" customFormat="false" ht="25.5" hidden="false" customHeight="true" outlineLevel="0" collapsed="false">
      <c r="A3796" s="266"/>
      <c r="B3796" s="267"/>
      <c r="C3796" s="267"/>
      <c r="D3796" s="267"/>
      <c r="E3796" s="267" t="s">
        <v>2751</v>
      </c>
      <c r="F3796" s="268" t="n">
        <v>165.95</v>
      </c>
      <c r="G3796" s="267"/>
      <c r="H3796" s="267" t="s">
        <v>2752</v>
      </c>
      <c r="I3796" s="267"/>
      <c r="J3796" s="269" t="n">
        <v>783.82</v>
      </c>
    </row>
    <row r="3797" customFormat="false" ht="15" hidden="false" customHeight="true" outlineLevel="0" collapsed="false">
      <c r="A3797" s="270" t="s">
        <v>2753</v>
      </c>
      <c r="B3797" s="270"/>
      <c r="C3797" s="270"/>
      <c r="D3797" s="270"/>
      <c r="E3797" s="270"/>
      <c r="F3797" s="270"/>
      <c r="G3797" s="270"/>
      <c r="H3797" s="270"/>
      <c r="I3797" s="270"/>
      <c r="J3797" s="270"/>
    </row>
    <row r="3798" customFormat="false" ht="15.75" hidden="false" customHeight="true" outlineLevel="0" collapsed="false">
      <c r="A3798" s="271" t="s">
        <v>4224</v>
      </c>
      <c r="B3798" s="271"/>
      <c r="C3798" s="271"/>
      <c r="D3798" s="271"/>
      <c r="E3798" s="271"/>
      <c r="F3798" s="271"/>
      <c r="G3798" s="271"/>
      <c r="H3798" s="271"/>
      <c r="I3798" s="271"/>
      <c r="J3798" s="271"/>
    </row>
    <row r="3799" customFormat="false" ht="15.75" hidden="false" customHeight="false" outlineLevel="0" collapsed="false">
      <c r="A3799" s="272"/>
      <c r="B3799" s="273"/>
      <c r="C3799" s="273"/>
      <c r="D3799" s="273"/>
      <c r="E3799" s="273"/>
      <c r="F3799" s="273"/>
      <c r="G3799" s="273"/>
      <c r="H3799" s="273"/>
      <c r="I3799" s="273"/>
      <c r="J3799" s="274"/>
    </row>
    <row r="3800" customFormat="false" ht="25.5" hidden="false" customHeight="true" outlineLevel="0" collapsed="false">
      <c r="A3800" s="275" t="s">
        <v>2723</v>
      </c>
      <c r="B3800" s="276" t="s">
        <v>3371</v>
      </c>
      <c r="C3800" s="277" t="s">
        <v>203</v>
      </c>
      <c r="D3800" s="277" t="s">
        <v>3372</v>
      </c>
      <c r="E3800" s="277" t="s">
        <v>2874</v>
      </c>
      <c r="F3800" s="277"/>
      <c r="G3800" s="278" t="s">
        <v>168</v>
      </c>
      <c r="H3800" s="279" t="n">
        <v>1</v>
      </c>
      <c r="I3800" s="280" t="n">
        <v>117.94</v>
      </c>
      <c r="J3800" s="281" t="n">
        <v>117.94</v>
      </c>
    </row>
    <row r="3801" customFormat="false" ht="25.5" hidden="false" customHeight="true" outlineLevel="0" collapsed="false">
      <c r="A3801" s="282" t="s">
        <v>2769</v>
      </c>
      <c r="B3801" s="283" t="s">
        <v>2889</v>
      </c>
      <c r="C3801" s="284" t="s">
        <v>109</v>
      </c>
      <c r="D3801" s="284" t="s">
        <v>2890</v>
      </c>
      <c r="E3801" s="284" t="s">
        <v>2768</v>
      </c>
      <c r="F3801" s="284"/>
      <c r="G3801" s="285" t="s">
        <v>2798</v>
      </c>
      <c r="H3801" s="286" t="n">
        <v>0.5</v>
      </c>
      <c r="I3801" s="287" t="n">
        <v>16.75</v>
      </c>
      <c r="J3801" s="288" t="n">
        <v>8.37</v>
      </c>
    </row>
    <row r="3802" customFormat="false" ht="15" hidden="false" customHeight="true" outlineLevel="0" collapsed="false">
      <c r="A3802" s="282" t="s">
        <v>2769</v>
      </c>
      <c r="B3802" s="283" t="s">
        <v>2884</v>
      </c>
      <c r="C3802" s="284" t="s">
        <v>109</v>
      </c>
      <c r="D3802" s="284" t="s">
        <v>2885</v>
      </c>
      <c r="E3802" s="284" t="s">
        <v>2768</v>
      </c>
      <c r="F3802" s="284"/>
      <c r="G3802" s="285" t="s">
        <v>2798</v>
      </c>
      <c r="H3802" s="286" t="n">
        <v>0.5</v>
      </c>
      <c r="I3802" s="287" t="n">
        <v>21.19</v>
      </c>
      <c r="J3802" s="288" t="n">
        <v>10.59</v>
      </c>
    </row>
    <row r="3803" customFormat="false" ht="15" hidden="false" customHeight="true" outlineLevel="0" collapsed="false">
      <c r="A3803" s="259" t="s">
        <v>2725</v>
      </c>
      <c r="B3803" s="260" t="s">
        <v>4227</v>
      </c>
      <c r="C3803" s="261" t="s">
        <v>203</v>
      </c>
      <c r="D3803" s="261" t="s">
        <v>4228</v>
      </c>
      <c r="E3803" s="261" t="s">
        <v>2728</v>
      </c>
      <c r="F3803" s="261"/>
      <c r="G3803" s="262" t="s">
        <v>168</v>
      </c>
      <c r="H3803" s="263" t="n">
        <v>1</v>
      </c>
      <c r="I3803" s="264" t="n">
        <v>98.98</v>
      </c>
      <c r="J3803" s="265" t="n">
        <v>98.98</v>
      </c>
    </row>
    <row r="3804" customFormat="false" ht="15" hidden="false" customHeight="false" outlineLevel="0" collapsed="false">
      <c r="A3804" s="266"/>
      <c r="B3804" s="267"/>
      <c r="C3804" s="267"/>
      <c r="D3804" s="267"/>
      <c r="E3804" s="267" t="s">
        <v>2748</v>
      </c>
      <c r="F3804" s="268" t="n">
        <v>12.72</v>
      </c>
      <c r="G3804" s="267" t="s">
        <v>2749</v>
      </c>
      <c r="H3804" s="268" t="n">
        <v>0</v>
      </c>
      <c r="I3804" s="267" t="s">
        <v>2750</v>
      </c>
      <c r="J3804" s="269" t="n">
        <v>12.72</v>
      </c>
    </row>
    <row r="3805" customFormat="false" ht="25.5" hidden="false" customHeight="true" outlineLevel="0" collapsed="false">
      <c r="A3805" s="266"/>
      <c r="B3805" s="267"/>
      <c r="C3805" s="267"/>
      <c r="D3805" s="267"/>
      <c r="E3805" s="267" t="s">
        <v>2751</v>
      </c>
      <c r="F3805" s="268" t="n">
        <v>31.67</v>
      </c>
      <c r="G3805" s="267"/>
      <c r="H3805" s="267" t="s">
        <v>2752</v>
      </c>
      <c r="I3805" s="267"/>
      <c r="J3805" s="269" t="n">
        <v>149.61</v>
      </c>
    </row>
    <row r="3806" customFormat="false" ht="15" hidden="false" customHeight="true" outlineLevel="0" collapsed="false">
      <c r="A3806" s="270" t="s">
        <v>2753</v>
      </c>
      <c r="B3806" s="270"/>
      <c r="C3806" s="270"/>
      <c r="D3806" s="270"/>
      <c r="E3806" s="270"/>
      <c r="F3806" s="270"/>
      <c r="G3806" s="270"/>
      <c r="H3806" s="270"/>
      <c r="I3806" s="270"/>
      <c r="J3806" s="270"/>
    </row>
    <row r="3807" customFormat="false" ht="15.75" hidden="false" customHeight="true" outlineLevel="0" collapsed="false">
      <c r="A3807" s="271" t="s">
        <v>4229</v>
      </c>
      <c r="B3807" s="271"/>
      <c r="C3807" s="271"/>
      <c r="D3807" s="271"/>
      <c r="E3807" s="271"/>
      <c r="F3807" s="271"/>
      <c r="G3807" s="271"/>
      <c r="H3807" s="271"/>
      <c r="I3807" s="271"/>
      <c r="J3807" s="271"/>
    </row>
    <row r="3808" customFormat="false" ht="15.75" hidden="false" customHeight="false" outlineLevel="0" collapsed="false">
      <c r="A3808" s="272"/>
      <c r="B3808" s="273"/>
      <c r="C3808" s="273"/>
      <c r="D3808" s="273"/>
      <c r="E3808" s="273"/>
      <c r="F3808" s="273"/>
      <c r="G3808" s="273"/>
      <c r="H3808" s="273"/>
      <c r="I3808" s="273"/>
      <c r="J3808" s="274"/>
    </row>
    <row r="3809" customFormat="false" ht="25.5" hidden="false" customHeight="true" outlineLevel="0" collapsed="false">
      <c r="A3809" s="275" t="s">
        <v>2723</v>
      </c>
      <c r="B3809" s="276" t="s">
        <v>4045</v>
      </c>
      <c r="C3809" s="277" t="s">
        <v>203</v>
      </c>
      <c r="D3809" s="277" t="s">
        <v>4046</v>
      </c>
      <c r="E3809" s="277" t="s">
        <v>2806</v>
      </c>
      <c r="F3809" s="277"/>
      <c r="G3809" s="278" t="s">
        <v>164</v>
      </c>
      <c r="H3809" s="279" t="n">
        <v>1</v>
      </c>
      <c r="I3809" s="280" t="n">
        <v>45.92</v>
      </c>
      <c r="J3809" s="281" t="n">
        <v>45.92</v>
      </c>
    </row>
    <row r="3810" customFormat="false" ht="25.5" hidden="false" customHeight="true" outlineLevel="0" collapsed="false">
      <c r="A3810" s="282" t="s">
        <v>2769</v>
      </c>
      <c r="B3810" s="283" t="s">
        <v>3191</v>
      </c>
      <c r="C3810" s="284" t="s">
        <v>109</v>
      </c>
      <c r="D3810" s="284" t="s">
        <v>3192</v>
      </c>
      <c r="E3810" s="284" t="s">
        <v>2768</v>
      </c>
      <c r="F3810" s="284"/>
      <c r="G3810" s="285" t="s">
        <v>2798</v>
      </c>
      <c r="H3810" s="286" t="n">
        <v>1.49</v>
      </c>
      <c r="I3810" s="287" t="n">
        <v>21.02</v>
      </c>
      <c r="J3810" s="288" t="n">
        <v>31.31</v>
      </c>
    </row>
    <row r="3811" customFormat="false" ht="15" hidden="false" customHeight="true" outlineLevel="0" collapsed="false">
      <c r="A3811" s="282" t="s">
        <v>2769</v>
      </c>
      <c r="B3811" s="283" t="s">
        <v>2860</v>
      </c>
      <c r="C3811" s="284" t="s">
        <v>109</v>
      </c>
      <c r="D3811" s="284" t="s">
        <v>2861</v>
      </c>
      <c r="E3811" s="284" t="s">
        <v>2768</v>
      </c>
      <c r="F3811" s="284"/>
      <c r="G3811" s="285" t="s">
        <v>2798</v>
      </c>
      <c r="H3811" s="286" t="n">
        <v>0.98</v>
      </c>
      <c r="I3811" s="287" t="n">
        <v>14.91</v>
      </c>
      <c r="J3811" s="288" t="n">
        <v>14.61</v>
      </c>
    </row>
    <row r="3812" customFormat="false" ht="15" hidden="false" customHeight="false" outlineLevel="0" collapsed="false">
      <c r="A3812" s="266"/>
      <c r="B3812" s="267"/>
      <c r="C3812" s="267"/>
      <c r="D3812" s="267"/>
      <c r="E3812" s="267" t="s">
        <v>2748</v>
      </c>
      <c r="F3812" s="268" t="n">
        <v>30.59</v>
      </c>
      <c r="G3812" s="267" t="s">
        <v>2749</v>
      </c>
      <c r="H3812" s="268" t="n">
        <v>0</v>
      </c>
      <c r="I3812" s="267" t="s">
        <v>2750</v>
      </c>
      <c r="J3812" s="269" t="n">
        <v>30.59</v>
      </c>
    </row>
    <row r="3813" customFormat="false" ht="25.5" hidden="false" customHeight="true" outlineLevel="0" collapsed="false">
      <c r="A3813" s="266"/>
      <c r="B3813" s="267"/>
      <c r="C3813" s="267"/>
      <c r="D3813" s="267"/>
      <c r="E3813" s="267" t="s">
        <v>2751</v>
      </c>
      <c r="F3813" s="268" t="n">
        <v>12.33</v>
      </c>
      <c r="G3813" s="267"/>
      <c r="H3813" s="267" t="s">
        <v>2752</v>
      </c>
      <c r="I3813" s="267"/>
      <c r="J3813" s="269" t="n">
        <v>58.25</v>
      </c>
    </row>
    <row r="3814" customFormat="false" ht="15" hidden="false" customHeight="true" outlineLevel="0" collapsed="false">
      <c r="A3814" s="270" t="s">
        <v>2753</v>
      </c>
      <c r="B3814" s="270"/>
      <c r="C3814" s="270"/>
      <c r="D3814" s="270"/>
      <c r="E3814" s="270"/>
      <c r="F3814" s="270"/>
      <c r="G3814" s="270"/>
      <c r="H3814" s="270"/>
      <c r="I3814" s="270"/>
      <c r="J3814" s="270"/>
    </row>
    <row r="3815" customFormat="false" ht="15.75" hidden="false" customHeight="true" outlineLevel="0" collapsed="false">
      <c r="A3815" s="271" t="s">
        <v>4206</v>
      </c>
      <c r="B3815" s="271"/>
      <c r="C3815" s="271"/>
      <c r="D3815" s="271"/>
      <c r="E3815" s="271"/>
      <c r="F3815" s="271"/>
      <c r="G3815" s="271"/>
      <c r="H3815" s="271"/>
      <c r="I3815" s="271"/>
      <c r="J3815" s="271"/>
    </row>
    <row r="3816" customFormat="false" ht="15.75" hidden="false" customHeight="false" outlineLevel="0" collapsed="false">
      <c r="A3816" s="272"/>
      <c r="B3816" s="273"/>
      <c r="C3816" s="273"/>
      <c r="D3816" s="273"/>
      <c r="E3816" s="273"/>
      <c r="F3816" s="273"/>
      <c r="G3816" s="273"/>
      <c r="H3816" s="273"/>
      <c r="I3816" s="273"/>
      <c r="J3816" s="274"/>
    </row>
    <row r="3817" customFormat="false" ht="38.25" hidden="false" customHeight="true" outlineLevel="0" collapsed="false">
      <c r="A3817" s="275" t="s">
        <v>2723</v>
      </c>
      <c r="B3817" s="276" t="s">
        <v>3098</v>
      </c>
      <c r="C3817" s="277" t="s">
        <v>203</v>
      </c>
      <c r="D3817" s="277" t="s">
        <v>3099</v>
      </c>
      <c r="E3817" s="277" t="s">
        <v>2948</v>
      </c>
      <c r="F3817" s="277"/>
      <c r="G3817" s="278" t="s">
        <v>164</v>
      </c>
      <c r="H3817" s="279" t="n">
        <v>1</v>
      </c>
      <c r="I3817" s="280" t="n">
        <v>19.43</v>
      </c>
      <c r="J3817" s="281" t="n">
        <v>19.43</v>
      </c>
    </row>
    <row r="3818" customFormat="false" ht="15" hidden="false" customHeight="true" outlineLevel="0" collapsed="false">
      <c r="A3818" s="282" t="s">
        <v>2769</v>
      </c>
      <c r="B3818" s="283" t="s">
        <v>3079</v>
      </c>
      <c r="C3818" s="284" t="s">
        <v>109</v>
      </c>
      <c r="D3818" s="284" t="s">
        <v>3080</v>
      </c>
      <c r="E3818" s="284" t="s">
        <v>2768</v>
      </c>
      <c r="F3818" s="284"/>
      <c r="G3818" s="285" t="s">
        <v>2798</v>
      </c>
      <c r="H3818" s="286" t="n">
        <v>0.3</v>
      </c>
      <c r="I3818" s="287" t="n">
        <v>22.11</v>
      </c>
      <c r="J3818" s="288" t="n">
        <v>6.63</v>
      </c>
    </row>
    <row r="3819" customFormat="false" ht="25.5" hidden="false" customHeight="true" outlineLevel="0" collapsed="false">
      <c r="A3819" s="282" t="s">
        <v>2769</v>
      </c>
      <c r="B3819" s="283" t="s">
        <v>2906</v>
      </c>
      <c r="C3819" s="284" t="s">
        <v>109</v>
      </c>
      <c r="D3819" s="284" t="s">
        <v>2907</v>
      </c>
      <c r="E3819" s="284" t="s">
        <v>2768</v>
      </c>
      <c r="F3819" s="284"/>
      <c r="G3819" s="285" t="s">
        <v>2798</v>
      </c>
      <c r="H3819" s="286" t="n">
        <v>0.3</v>
      </c>
      <c r="I3819" s="287" t="n">
        <v>17.42</v>
      </c>
      <c r="J3819" s="288" t="n">
        <v>5.22</v>
      </c>
    </row>
    <row r="3820" customFormat="false" ht="15" hidden="false" customHeight="true" outlineLevel="0" collapsed="false">
      <c r="A3820" s="259" t="s">
        <v>2725</v>
      </c>
      <c r="B3820" s="260" t="s">
        <v>4230</v>
      </c>
      <c r="C3820" s="261" t="s">
        <v>3861</v>
      </c>
      <c r="D3820" s="261" t="s">
        <v>4231</v>
      </c>
      <c r="E3820" s="261" t="s">
        <v>2728</v>
      </c>
      <c r="F3820" s="261"/>
      <c r="G3820" s="262" t="s">
        <v>3083</v>
      </c>
      <c r="H3820" s="263" t="n">
        <v>0.13</v>
      </c>
      <c r="I3820" s="264" t="n">
        <v>37.74</v>
      </c>
      <c r="J3820" s="265" t="n">
        <v>4.9</v>
      </c>
    </row>
    <row r="3821" customFormat="false" ht="15" hidden="false" customHeight="true" outlineLevel="0" collapsed="false">
      <c r="A3821" s="259" t="s">
        <v>2725</v>
      </c>
      <c r="B3821" s="260" t="s">
        <v>4232</v>
      </c>
      <c r="C3821" s="261" t="s">
        <v>3861</v>
      </c>
      <c r="D3821" s="261" t="s">
        <v>4233</v>
      </c>
      <c r="E3821" s="261" t="s">
        <v>2728</v>
      </c>
      <c r="F3821" s="261"/>
      <c r="G3821" s="262" t="s">
        <v>3083</v>
      </c>
      <c r="H3821" s="263" t="n">
        <v>0.033</v>
      </c>
      <c r="I3821" s="264" t="n">
        <v>12.96</v>
      </c>
      <c r="J3821" s="265" t="n">
        <v>0.42</v>
      </c>
    </row>
    <row r="3822" customFormat="false" ht="15" hidden="false" customHeight="true" outlineLevel="0" collapsed="false">
      <c r="A3822" s="259" t="s">
        <v>2725</v>
      </c>
      <c r="B3822" s="260" t="s">
        <v>4234</v>
      </c>
      <c r="C3822" s="261" t="s">
        <v>109</v>
      </c>
      <c r="D3822" s="261" t="s">
        <v>4235</v>
      </c>
      <c r="E3822" s="261" t="s">
        <v>2728</v>
      </c>
      <c r="F3822" s="261"/>
      <c r="G3822" s="262" t="s">
        <v>4236</v>
      </c>
      <c r="H3822" s="263" t="n">
        <v>0.0175</v>
      </c>
      <c r="I3822" s="264" t="n">
        <v>129.7</v>
      </c>
      <c r="J3822" s="265" t="n">
        <v>2.26</v>
      </c>
    </row>
    <row r="3823" customFormat="false" ht="15" hidden="false" customHeight="false" outlineLevel="0" collapsed="false">
      <c r="A3823" s="266"/>
      <c r="B3823" s="267"/>
      <c r="C3823" s="267"/>
      <c r="D3823" s="267"/>
      <c r="E3823" s="267" t="s">
        <v>2748</v>
      </c>
      <c r="F3823" s="268" t="n">
        <v>7.78</v>
      </c>
      <c r="G3823" s="267" t="s">
        <v>2749</v>
      </c>
      <c r="H3823" s="268" t="n">
        <v>0</v>
      </c>
      <c r="I3823" s="267" t="s">
        <v>2750</v>
      </c>
      <c r="J3823" s="269" t="n">
        <v>7.78</v>
      </c>
    </row>
    <row r="3824" customFormat="false" ht="25.5" hidden="false" customHeight="true" outlineLevel="0" collapsed="false">
      <c r="A3824" s="266"/>
      <c r="B3824" s="267"/>
      <c r="C3824" s="267"/>
      <c r="D3824" s="267"/>
      <c r="E3824" s="267" t="s">
        <v>2751</v>
      </c>
      <c r="F3824" s="268" t="n">
        <v>5.21</v>
      </c>
      <c r="G3824" s="267"/>
      <c r="H3824" s="267" t="s">
        <v>2752</v>
      </c>
      <c r="I3824" s="267"/>
      <c r="J3824" s="269" t="n">
        <v>24.64</v>
      </c>
    </row>
    <row r="3825" customFormat="false" ht="15" hidden="false" customHeight="true" outlineLevel="0" collapsed="false">
      <c r="A3825" s="270" t="s">
        <v>2753</v>
      </c>
      <c r="B3825" s="270"/>
      <c r="C3825" s="270"/>
      <c r="D3825" s="270"/>
      <c r="E3825" s="270"/>
      <c r="F3825" s="270"/>
      <c r="G3825" s="270"/>
      <c r="H3825" s="270"/>
      <c r="I3825" s="270"/>
      <c r="J3825" s="270"/>
    </row>
    <row r="3826" customFormat="false" ht="15.75" hidden="false" customHeight="true" outlineLevel="0" collapsed="false">
      <c r="A3826" s="271" t="s">
        <v>4237</v>
      </c>
      <c r="B3826" s="271"/>
      <c r="C3826" s="271"/>
      <c r="D3826" s="271"/>
      <c r="E3826" s="271"/>
      <c r="F3826" s="271"/>
      <c r="G3826" s="271"/>
      <c r="H3826" s="271"/>
      <c r="I3826" s="271"/>
      <c r="J3826" s="271"/>
    </row>
    <row r="3827" customFormat="false" ht="15.75" hidden="false" customHeight="false" outlineLevel="0" collapsed="false">
      <c r="A3827" s="272"/>
      <c r="B3827" s="273"/>
      <c r="C3827" s="273"/>
      <c r="D3827" s="273"/>
      <c r="E3827" s="273"/>
      <c r="F3827" s="273"/>
      <c r="G3827" s="273"/>
      <c r="H3827" s="273"/>
      <c r="I3827" s="273"/>
      <c r="J3827" s="274"/>
    </row>
    <row r="3828" customFormat="false" ht="51" hidden="false" customHeight="true" outlineLevel="0" collapsed="false">
      <c r="A3828" s="275" t="s">
        <v>2723</v>
      </c>
      <c r="B3828" s="276" t="s">
        <v>3283</v>
      </c>
      <c r="C3828" s="277" t="s">
        <v>203</v>
      </c>
      <c r="D3828" s="277" t="s">
        <v>3284</v>
      </c>
      <c r="E3828" s="277" t="s">
        <v>3006</v>
      </c>
      <c r="F3828" s="277"/>
      <c r="G3828" s="278" t="s">
        <v>168</v>
      </c>
      <c r="H3828" s="279" t="n">
        <v>1</v>
      </c>
      <c r="I3828" s="280" t="n">
        <v>299.75</v>
      </c>
      <c r="J3828" s="281" t="n">
        <v>299.75</v>
      </c>
    </row>
    <row r="3829" customFormat="false" ht="25.5" hidden="false" customHeight="true" outlineLevel="0" collapsed="false">
      <c r="A3829" s="282" t="s">
        <v>2769</v>
      </c>
      <c r="B3829" s="283" t="s">
        <v>3294</v>
      </c>
      <c r="C3829" s="284" t="s">
        <v>109</v>
      </c>
      <c r="D3829" s="284" t="s">
        <v>3295</v>
      </c>
      <c r="E3829" s="284" t="s">
        <v>2768</v>
      </c>
      <c r="F3829" s="284"/>
      <c r="G3829" s="285" t="s">
        <v>2798</v>
      </c>
      <c r="H3829" s="286" t="n">
        <v>1.678</v>
      </c>
      <c r="I3829" s="287" t="n">
        <v>20.9</v>
      </c>
      <c r="J3829" s="288" t="n">
        <v>35.07</v>
      </c>
    </row>
    <row r="3830" customFormat="false" ht="15" hidden="false" customHeight="true" outlineLevel="0" collapsed="false">
      <c r="A3830" s="282" t="s">
        <v>2769</v>
      </c>
      <c r="B3830" s="283" t="s">
        <v>2860</v>
      </c>
      <c r="C3830" s="284" t="s">
        <v>109</v>
      </c>
      <c r="D3830" s="284" t="s">
        <v>2861</v>
      </c>
      <c r="E3830" s="284" t="s">
        <v>2768</v>
      </c>
      <c r="F3830" s="284"/>
      <c r="G3830" s="285" t="s">
        <v>2798</v>
      </c>
      <c r="H3830" s="286" t="n">
        <v>0.839</v>
      </c>
      <c r="I3830" s="287" t="n">
        <v>14.91</v>
      </c>
      <c r="J3830" s="288" t="n">
        <v>12.5</v>
      </c>
    </row>
    <row r="3831" customFormat="false" ht="38.25" hidden="false" customHeight="true" outlineLevel="0" collapsed="false">
      <c r="A3831" s="259" t="s">
        <v>2725</v>
      </c>
      <c r="B3831" s="260" t="s">
        <v>4238</v>
      </c>
      <c r="C3831" s="261" t="s">
        <v>109</v>
      </c>
      <c r="D3831" s="261" t="s">
        <v>4239</v>
      </c>
      <c r="E3831" s="261" t="s">
        <v>2728</v>
      </c>
      <c r="F3831" s="261"/>
      <c r="G3831" s="262" t="s">
        <v>168</v>
      </c>
      <c r="H3831" s="263" t="n">
        <v>3</v>
      </c>
      <c r="I3831" s="264" t="n">
        <v>23.34</v>
      </c>
      <c r="J3831" s="265" t="n">
        <v>70.02</v>
      </c>
    </row>
    <row r="3832" customFormat="false" ht="25.5" hidden="false" customHeight="true" outlineLevel="0" collapsed="false">
      <c r="A3832" s="259" t="s">
        <v>2725</v>
      </c>
      <c r="B3832" s="260" t="s">
        <v>4240</v>
      </c>
      <c r="C3832" s="261" t="s">
        <v>109</v>
      </c>
      <c r="D3832" s="261" t="s">
        <v>4241</v>
      </c>
      <c r="E3832" s="261" t="s">
        <v>2728</v>
      </c>
      <c r="F3832" s="261"/>
      <c r="G3832" s="262" t="s">
        <v>168</v>
      </c>
      <c r="H3832" s="263" t="n">
        <v>19.8</v>
      </c>
      <c r="I3832" s="264" t="n">
        <v>0.05</v>
      </c>
      <c r="J3832" s="265" t="n">
        <v>0.99</v>
      </c>
    </row>
    <row r="3833" customFormat="false" ht="51" hidden="false" customHeight="true" outlineLevel="0" collapsed="false">
      <c r="A3833" s="259" t="s">
        <v>2725</v>
      </c>
      <c r="B3833" s="260" t="s">
        <v>4242</v>
      </c>
      <c r="C3833" s="261" t="s">
        <v>109</v>
      </c>
      <c r="D3833" s="261" t="s">
        <v>4243</v>
      </c>
      <c r="E3833" s="261" t="s">
        <v>2728</v>
      </c>
      <c r="F3833" s="261"/>
      <c r="G3833" s="262" t="s">
        <v>168</v>
      </c>
      <c r="H3833" s="263" t="n">
        <v>1</v>
      </c>
      <c r="I3833" s="264" t="n">
        <v>181.17</v>
      </c>
      <c r="J3833" s="265" t="n">
        <v>181.17</v>
      </c>
    </row>
    <row r="3834" customFormat="false" ht="15" hidden="false" customHeight="false" outlineLevel="0" collapsed="false">
      <c r="A3834" s="266"/>
      <c r="B3834" s="267"/>
      <c r="C3834" s="267"/>
      <c r="D3834" s="267"/>
      <c r="E3834" s="267" t="s">
        <v>2748</v>
      </c>
      <c r="F3834" s="268" t="n">
        <v>32.01</v>
      </c>
      <c r="G3834" s="267" t="s">
        <v>2749</v>
      </c>
      <c r="H3834" s="268" t="n">
        <v>0</v>
      </c>
      <c r="I3834" s="267" t="s">
        <v>2750</v>
      </c>
      <c r="J3834" s="269" t="n">
        <v>32.01</v>
      </c>
    </row>
    <row r="3835" customFormat="false" ht="25.5" hidden="false" customHeight="true" outlineLevel="0" collapsed="false">
      <c r="A3835" s="266"/>
      <c r="B3835" s="267"/>
      <c r="C3835" s="267"/>
      <c r="D3835" s="267"/>
      <c r="E3835" s="267" t="s">
        <v>2751</v>
      </c>
      <c r="F3835" s="268" t="n">
        <v>80.51</v>
      </c>
      <c r="G3835" s="267"/>
      <c r="H3835" s="267" t="s">
        <v>2752</v>
      </c>
      <c r="I3835" s="267"/>
      <c r="J3835" s="269" t="n">
        <v>380.26</v>
      </c>
    </row>
    <row r="3836" customFormat="false" ht="15" hidden="false" customHeight="true" outlineLevel="0" collapsed="false">
      <c r="A3836" s="270" t="s">
        <v>2753</v>
      </c>
      <c r="B3836" s="270"/>
      <c r="C3836" s="270"/>
      <c r="D3836" s="270"/>
      <c r="E3836" s="270"/>
      <c r="F3836" s="270"/>
      <c r="G3836" s="270"/>
      <c r="H3836" s="270"/>
      <c r="I3836" s="270"/>
      <c r="J3836" s="270"/>
    </row>
    <row r="3837" customFormat="false" ht="15.75" hidden="false" customHeight="true" outlineLevel="0" collapsed="false">
      <c r="A3837" s="271" t="s">
        <v>4244</v>
      </c>
      <c r="B3837" s="271"/>
      <c r="C3837" s="271"/>
      <c r="D3837" s="271"/>
      <c r="E3837" s="271"/>
      <c r="F3837" s="271"/>
      <c r="G3837" s="271"/>
      <c r="H3837" s="271"/>
      <c r="I3837" s="271"/>
      <c r="J3837" s="271"/>
    </row>
    <row r="3838" customFormat="false" ht="15.75" hidden="false" customHeight="false" outlineLevel="0" collapsed="false">
      <c r="A3838" s="272"/>
      <c r="B3838" s="273"/>
      <c r="C3838" s="273"/>
      <c r="D3838" s="273"/>
      <c r="E3838" s="273"/>
      <c r="F3838" s="273"/>
      <c r="G3838" s="273"/>
      <c r="H3838" s="273"/>
      <c r="I3838" s="273"/>
      <c r="J3838" s="274"/>
    </row>
    <row r="3839" customFormat="false" ht="25.5" hidden="false" customHeight="true" outlineLevel="0" collapsed="false">
      <c r="A3839" s="275" t="s">
        <v>2723</v>
      </c>
      <c r="B3839" s="276" t="s">
        <v>3353</v>
      </c>
      <c r="C3839" s="277" t="s">
        <v>203</v>
      </c>
      <c r="D3839" s="277" t="s">
        <v>3354</v>
      </c>
      <c r="E3839" s="277" t="s">
        <v>2874</v>
      </c>
      <c r="F3839" s="277"/>
      <c r="G3839" s="278" t="s">
        <v>168</v>
      </c>
      <c r="H3839" s="279" t="n">
        <v>1</v>
      </c>
      <c r="I3839" s="280" t="n">
        <v>92.05</v>
      </c>
      <c r="J3839" s="281" t="n">
        <v>92.05</v>
      </c>
    </row>
    <row r="3840" customFormat="false" ht="15" hidden="false" customHeight="true" outlineLevel="0" collapsed="false">
      <c r="A3840" s="282" t="s">
        <v>2769</v>
      </c>
      <c r="B3840" s="283" t="s">
        <v>2884</v>
      </c>
      <c r="C3840" s="284" t="s">
        <v>109</v>
      </c>
      <c r="D3840" s="284" t="s">
        <v>2885</v>
      </c>
      <c r="E3840" s="284" t="s">
        <v>2768</v>
      </c>
      <c r="F3840" s="284"/>
      <c r="G3840" s="285" t="s">
        <v>2798</v>
      </c>
      <c r="H3840" s="286" t="n">
        <v>0.15</v>
      </c>
      <c r="I3840" s="287" t="n">
        <v>21.19</v>
      </c>
      <c r="J3840" s="288" t="n">
        <v>3.17</v>
      </c>
    </row>
    <row r="3841" customFormat="false" ht="25.5" hidden="false" customHeight="true" outlineLevel="0" collapsed="false">
      <c r="A3841" s="259" t="s">
        <v>2725</v>
      </c>
      <c r="B3841" s="260" t="s">
        <v>4245</v>
      </c>
      <c r="C3841" s="261" t="s">
        <v>203</v>
      </c>
      <c r="D3841" s="261" t="s">
        <v>4246</v>
      </c>
      <c r="E3841" s="261" t="s">
        <v>2728</v>
      </c>
      <c r="F3841" s="261"/>
      <c r="G3841" s="262" t="s">
        <v>168</v>
      </c>
      <c r="H3841" s="263" t="n">
        <v>1</v>
      </c>
      <c r="I3841" s="264" t="n">
        <v>88.88</v>
      </c>
      <c r="J3841" s="265" t="n">
        <v>88.88</v>
      </c>
    </row>
    <row r="3842" customFormat="false" ht="15" hidden="false" customHeight="false" outlineLevel="0" collapsed="false">
      <c r="A3842" s="266"/>
      <c r="B3842" s="267"/>
      <c r="C3842" s="267"/>
      <c r="D3842" s="267"/>
      <c r="E3842" s="267" t="s">
        <v>2748</v>
      </c>
      <c r="F3842" s="268" t="n">
        <v>2.24</v>
      </c>
      <c r="G3842" s="267" t="s">
        <v>2749</v>
      </c>
      <c r="H3842" s="268" t="n">
        <v>0</v>
      </c>
      <c r="I3842" s="267" t="s">
        <v>2750</v>
      </c>
      <c r="J3842" s="269" t="n">
        <v>2.24</v>
      </c>
    </row>
    <row r="3843" customFormat="false" ht="26.25" hidden="false" customHeight="true" outlineLevel="0" collapsed="false">
      <c r="A3843" s="266"/>
      <c r="B3843" s="267"/>
      <c r="C3843" s="267"/>
      <c r="D3843" s="267"/>
      <c r="E3843" s="267" t="s">
        <v>2751</v>
      </c>
      <c r="F3843" s="268" t="n">
        <v>24.72</v>
      </c>
      <c r="G3843" s="267"/>
      <c r="H3843" s="267" t="s">
        <v>2752</v>
      </c>
      <c r="I3843" s="267"/>
      <c r="J3843" s="269" t="n">
        <v>116.77</v>
      </c>
    </row>
    <row r="3844" customFormat="false" ht="15.75" hidden="false" customHeight="false" outlineLevel="0" collapsed="false">
      <c r="A3844" s="272"/>
      <c r="B3844" s="273"/>
      <c r="C3844" s="273"/>
      <c r="D3844" s="273"/>
      <c r="E3844" s="273"/>
      <c r="F3844" s="273"/>
      <c r="G3844" s="273"/>
      <c r="H3844" s="273"/>
      <c r="I3844" s="273"/>
      <c r="J3844" s="274"/>
    </row>
    <row r="3845" customFormat="false" ht="51" hidden="false" customHeight="true" outlineLevel="0" collapsed="false">
      <c r="A3845" s="275" t="s">
        <v>2723</v>
      </c>
      <c r="B3845" s="276" t="s">
        <v>3315</v>
      </c>
      <c r="C3845" s="277" t="s">
        <v>203</v>
      </c>
      <c r="D3845" s="277" t="s">
        <v>3316</v>
      </c>
      <c r="E3845" s="277" t="s">
        <v>3006</v>
      </c>
      <c r="F3845" s="277"/>
      <c r="G3845" s="278" t="s">
        <v>164</v>
      </c>
      <c r="H3845" s="279" t="n">
        <v>1</v>
      </c>
      <c r="I3845" s="280" t="n">
        <v>574.69</v>
      </c>
      <c r="J3845" s="281" t="n">
        <v>574.69</v>
      </c>
    </row>
    <row r="3846" customFormat="false" ht="15" hidden="false" customHeight="true" outlineLevel="0" collapsed="false">
      <c r="A3846" s="282" t="s">
        <v>2769</v>
      </c>
      <c r="B3846" s="283" t="s">
        <v>2858</v>
      </c>
      <c r="C3846" s="284" t="s">
        <v>109</v>
      </c>
      <c r="D3846" s="284" t="s">
        <v>2859</v>
      </c>
      <c r="E3846" s="284" t="s">
        <v>2768</v>
      </c>
      <c r="F3846" s="284"/>
      <c r="G3846" s="285" t="s">
        <v>2798</v>
      </c>
      <c r="H3846" s="286" t="n">
        <v>0.3826</v>
      </c>
      <c r="I3846" s="287" t="n">
        <v>21.01</v>
      </c>
      <c r="J3846" s="288" t="n">
        <v>8.03</v>
      </c>
    </row>
    <row r="3847" customFormat="false" ht="15" hidden="false" customHeight="true" outlineLevel="0" collapsed="false">
      <c r="A3847" s="282" t="s">
        <v>2769</v>
      </c>
      <c r="B3847" s="283" t="s">
        <v>2860</v>
      </c>
      <c r="C3847" s="284" t="s">
        <v>109</v>
      </c>
      <c r="D3847" s="284" t="s">
        <v>2861</v>
      </c>
      <c r="E3847" s="284" t="s">
        <v>2768</v>
      </c>
      <c r="F3847" s="284"/>
      <c r="G3847" s="285" t="s">
        <v>2798</v>
      </c>
      <c r="H3847" s="286" t="n">
        <v>0.191</v>
      </c>
      <c r="I3847" s="287" t="n">
        <v>14.91</v>
      </c>
      <c r="J3847" s="288" t="n">
        <v>2.84</v>
      </c>
    </row>
    <row r="3848" customFormat="false" ht="25.5" hidden="false" customHeight="true" outlineLevel="0" collapsed="false">
      <c r="A3848" s="259" t="s">
        <v>2725</v>
      </c>
      <c r="B3848" s="260" t="s">
        <v>4212</v>
      </c>
      <c r="C3848" s="261" t="s">
        <v>109</v>
      </c>
      <c r="D3848" s="261" t="s">
        <v>4213</v>
      </c>
      <c r="E3848" s="261" t="s">
        <v>2728</v>
      </c>
      <c r="F3848" s="261"/>
      <c r="G3848" s="262" t="s">
        <v>4214</v>
      </c>
      <c r="H3848" s="263" t="n">
        <v>0.8829</v>
      </c>
      <c r="I3848" s="264" t="n">
        <v>23.45</v>
      </c>
      <c r="J3848" s="265" t="n">
        <v>20.7</v>
      </c>
    </row>
    <row r="3849" customFormat="false" ht="38.25" hidden="false" customHeight="true" outlineLevel="0" collapsed="false">
      <c r="A3849" s="259" t="s">
        <v>2725</v>
      </c>
      <c r="B3849" s="260" t="s">
        <v>2923</v>
      </c>
      <c r="C3849" s="261" t="s">
        <v>109</v>
      </c>
      <c r="D3849" s="261" t="s">
        <v>2924</v>
      </c>
      <c r="E3849" s="261" t="s">
        <v>2728</v>
      </c>
      <c r="F3849" s="261"/>
      <c r="G3849" s="262" t="s">
        <v>168</v>
      </c>
      <c r="H3849" s="263" t="n">
        <v>4.8166</v>
      </c>
      <c r="I3849" s="264" t="n">
        <v>0.36</v>
      </c>
      <c r="J3849" s="265" t="n">
        <v>1.73</v>
      </c>
    </row>
    <row r="3850" customFormat="false" ht="38.25" hidden="false" customHeight="true" outlineLevel="0" collapsed="false">
      <c r="A3850" s="259" t="s">
        <v>2725</v>
      </c>
      <c r="B3850" s="260" t="s">
        <v>4247</v>
      </c>
      <c r="C3850" s="261" t="s">
        <v>203</v>
      </c>
      <c r="D3850" s="261" t="s">
        <v>4248</v>
      </c>
      <c r="E3850" s="261" t="s">
        <v>2728</v>
      </c>
      <c r="F3850" s="261"/>
      <c r="G3850" s="262" t="s">
        <v>164</v>
      </c>
      <c r="H3850" s="263" t="n">
        <v>1</v>
      </c>
      <c r="I3850" s="264" t="n">
        <v>403.02</v>
      </c>
      <c r="J3850" s="265" t="n">
        <v>403.02</v>
      </c>
    </row>
    <row r="3851" customFormat="false" ht="38.25" hidden="false" customHeight="true" outlineLevel="0" collapsed="false">
      <c r="A3851" s="259" t="s">
        <v>2725</v>
      </c>
      <c r="B3851" s="260" t="s">
        <v>4249</v>
      </c>
      <c r="C3851" s="261" t="s">
        <v>203</v>
      </c>
      <c r="D3851" s="261" t="s">
        <v>4250</v>
      </c>
      <c r="E3851" s="261" t="s">
        <v>2728</v>
      </c>
      <c r="F3851" s="261"/>
      <c r="G3851" s="262" t="s">
        <v>269</v>
      </c>
      <c r="H3851" s="263" t="n">
        <v>6.8504</v>
      </c>
      <c r="I3851" s="264" t="n">
        <v>20.2</v>
      </c>
      <c r="J3851" s="265" t="n">
        <v>138.37</v>
      </c>
    </row>
    <row r="3852" customFormat="false" ht="15" hidden="false" customHeight="false" outlineLevel="0" collapsed="false">
      <c r="A3852" s="266"/>
      <c r="B3852" s="267"/>
      <c r="C3852" s="267"/>
      <c r="D3852" s="267"/>
      <c r="E3852" s="267" t="s">
        <v>2748</v>
      </c>
      <c r="F3852" s="268" t="n">
        <v>7.31</v>
      </c>
      <c r="G3852" s="267" t="s">
        <v>2749</v>
      </c>
      <c r="H3852" s="268" t="n">
        <v>0</v>
      </c>
      <c r="I3852" s="267" t="s">
        <v>2750</v>
      </c>
      <c r="J3852" s="269" t="n">
        <v>7.31</v>
      </c>
    </row>
    <row r="3853" customFormat="false" ht="25.5" hidden="false" customHeight="true" outlineLevel="0" collapsed="false">
      <c r="A3853" s="266"/>
      <c r="B3853" s="267"/>
      <c r="C3853" s="267"/>
      <c r="D3853" s="267"/>
      <c r="E3853" s="267" t="s">
        <v>2751</v>
      </c>
      <c r="F3853" s="268" t="n">
        <v>154.36</v>
      </c>
      <c r="G3853" s="267"/>
      <c r="H3853" s="267" t="s">
        <v>2752</v>
      </c>
      <c r="I3853" s="267"/>
      <c r="J3853" s="269" t="n">
        <v>729.05</v>
      </c>
    </row>
    <row r="3854" customFormat="false" ht="15" hidden="false" customHeight="true" outlineLevel="0" collapsed="false">
      <c r="A3854" s="270" t="s">
        <v>2753</v>
      </c>
      <c r="B3854" s="270"/>
      <c r="C3854" s="270"/>
      <c r="D3854" s="270"/>
      <c r="E3854" s="270"/>
      <c r="F3854" s="270"/>
      <c r="G3854" s="270"/>
      <c r="H3854" s="270"/>
      <c r="I3854" s="270"/>
      <c r="J3854" s="270"/>
    </row>
    <row r="3855" customFormat="false" ht="15.75" hidden="false" customHeight="true" outlineLevel="0" collapsed="false">
      <c r="A3855" s="271" t="s">
        <v>4251</v>
      </c>
      <c r="B3855" s="271"/>
      <c r="C3855" s="271"/>
      <c r="D3855" s="271"/>
      <c r="E3855" s="271"/>
      <c r="F3855" s="271"/>
      <c r="G3855" s="271"/>
      <c r="H3855" s="271"/>
      <c r="I3855" s="271"/>
      <c r="J3855" s="271"/>
    </row>
    <row r="3856" customFormat="false" ht="15.75" hidden="false" customHeight="false" outlineLevel="0" collapsed="false">
      <c r="A3856" s="272"/>
      <c r="B3856" s="273"/>
      <c r="C3856" s="273"/>
      <c r="D3856" s="273"/>
      <c r="E3856" s="273"/>
      <c r="F3856" s="273"/>
      <c r="G3856" s="273"/>
      <c r="H3856" s="273"/>
      <c r="I3856" s="273"/>
      <c r="J3856" s="274"/>
    </row>
    <row r="3857" customFormat="false" ht="51" hidden="false" customHeight="true" outlineLevel="0" collapsed="false">
      <c r="A3857" s="275" t="s">
        <v>2723</v>
      </c>
      <c r="B3857" s="276" t="s">
        <v>3367</v>
      </c>
      <c r="C3857" s="277" t="s">
        <v>203</v>
      </c>
      <c r="D3857" s="277" t="s">
        <v>3368</v>
      </c>
      <c r="E3857" s="277" t="s">
        <v>2874</v>
      </c>
      <c r="F3857" s="277"/>
      <c r="G3857" s="278" t="s">
        <v>168</v>
      </c>
      <c r="H3857" s="279" t="n">
        <v>1</v>
      </c>
      <c r="I3857" s="280" t="n">
        <v>462.34</v>
      </c>
      <c r="J3857" s="281" t="n">
        <v>462.34</v>
      </c>
    </row>
    <row r="3858" customFormat="false" ht="25.5" hidden="false" customHeight="true" outlineLevel="0" collapsed="false">
      <c r="A3858" s="282" t="s">
        <v>2769</v>
      </c>
      <c r="B3858" s="283" t="s">
        <v>2889</v>
      </c>
      <c r="C3858" s="284" t="s">
        <v>109</v>
      </c>
      <c r="D3858" s="284" t="s">
        <v>2890</v>
      </c>
      <c r="E3858" s="284" t="s">
        <v>2768</v>
      </c>
      <c r="F3858" s="284"/>
      <c r="G3858" s="285" t="s">
        <v>2798</v>
      </c>
      <c r="H3858" s="286" t="n">
        <v>3.5</v>
      </c>
      <c r="I3858" s="287" t="n">
        <v>16.75</v>
      </c>
      <c r="J3858" s="288" t="n">
        <v>58.62</v>
      </c>
    </row>
    <row r="3859" customFormat="false" ht="15" hidden="false" customHeight="true" outlineLevel="0" collapsed="false">
      <c r="A3859" s="282" t="s">
        <v>2769</v>
      </c>
      <c r="B3859" s="283" t="s">
        <v>2884</v>
      </c>
      <c r="C3859" s="284" t="s">
        <v>109</v>
      </c>
      <c r="D3859" s="284" t="s">
        <v>2885</v>
      </c>
      <c r="E3859" s="284" t="s">
        <v>2768</v>
      </c>
      <c r="F3859" s="284"/>
      <c r="G3859" s="285" t="s">
        <v>2798</v>
      </c>
      <c r="H3859" s="286" t="n">
        <v>3.5</v>
      </c>
      <c r="I3859" s="287" t="n">
        <v>21.19</v>
      </c>
      <c r="J3859" s="288" t="n">
        <v>74.16</v>
      </c>
    </row>
    <row r="3860" customFormat="false" ht="38.25" hidden="false" customHeight="true" outlineLevel="0" collapsed="false">
      <c r="A3860" s="259" t="s">
        <v>2725</v>
      </c>
      <c r="B3860" s="260" t="s">
        <v>4252</v>
      </c>
      <c r="C3860" s="261" t="s">
        <v>109</v>
      </c>
      <c r="D3860" s="261" t="s">
        <v>4253</v>
      </c>
      <c r="E3860" s="261" t="s">
        <v>2728</v>
      </c>
      <c r="F3860" s="261"/>
      <c r="G3860" s="262" t="s">
        <v>168</v>
      </c>
      <c r="H3860" s="263" t="n">
        <v>1</v>
      </c>
      <c r="I3860" s="264" t="n">
        <v>329.56</v>
      </c>
      <c r="J3860" s="265" t="n">
        <v>329.56</v>
      </c>
    </row>
    <row r="3861" customFormat="false" ht="15" hidden="false" customHeight="false" outlineLevel="0" collapsed="false">
      <c r="A3861" s="266"/>
      <c r="B3861" s="267"/>
      <c r="C3861" s="267"/>
      <c r="D3861" s="267"/>
      <c r="E3861" s="267" t="s">
        <v>2748</v>
      </c>
      <c r="F3861" s="268" t="n">
        <v>89.04</v>
      </c>
      <c r="G3861" s="267" t="s">
        <v>2749</v>
      </c>
      <c r="H3861" s="268" t="n">
        <v>0</v>
      </c>
      <c r="I3861" s="267" t="s">
        <v>2750</v>
      </c>
      <c r="J3861" s="269" t="n">
        <v>89.04</v>
      </c>
    </row>
    <row r="3862" customFormat="false" ht="25.5" hidden="false" customHeight="true" outlineLevel="0" collapsed="false">
      <c r="A3862" s="266"/>
      <c r="B3862" s="267"/>
      <c r="C3862" s="267"/>
      <c r="D3862" s="267"/>
      <c r="E3862" s="267" t="s">
        <v>2751</v>
      </c>
      <c r="F3862" s="268" t="n">
        <v>124.18</v>
      </c>
      <c r="G3862" s="267"/>
      <c r="H3862" s="267" t="s">
        <v>2752</v>
      </c>
      <c r="I3862" s="267"/>
      <c r="J3862" s="269" t="n">
        <v>586.52</v>
      </c>
    </row>
    <row r="3863" customFormat="false" ht="15" hidden="false" customHeight="true" outlineLevel="0" collapsed="false">
      <c r="A3863" s="270" t="s">
        <v>2753</v>
      </c>
      <c r="B3863" s="270"/>
      <c r="C3863" s="270"/>
      <c r="D3863" s="270"/>
      <c r="E3863" s="270"/>
      <c r="F3863" s="270"/>
      <c r="G3863" s="270"/>
      <c r="H3863" s="270"/>
      <c r="I3863" s="270"/>
      <c r="J3863" s="270"/>
    </row>
    <row r="3864" customFormat="false" ht="15.75" hidden="false" customHeight="true" outlineLevel="0" collapsed="false">
      <c r="A3864" s="271" t="s">
        <v>4254</v>
      </c>
      <c r="B3864" s="271"/>
      <c r="C3864" s="271"/>
      <c r="D3864" s="271"/>
      <c r="E3864" s="271"/>
      <c r="F3864" s="271"/>
      <c r="G3864" s="271"/>
      <c r="H3864" s="271"/>
      <c r="I3864" s="271"/>
      <c r="J3864" s="271"/>
    </row>
    <row r="3865" customFormat="false" ht="15.75" hidden="false" customHeight="false" outlineLevel="0" collapsed="false">
      <c r="A3865" s="272"/>
      <c r="B3865" s="273"/>
      <c r="C3865" s="273"/>
      <c r="D3865" s="273"/>
      <c r="E3865" s="273"/>
      <c r="F3865" s="273"/>
      <c r="G3865" s="273"/>
      <c r="H3865" s="273"/>
      <c r="I3865" s="273"/>
      <c r="J3865" s="274"/>
    </row>
    <row r="3866" customFormat="false" ht="51" hidden="false" customHeight="true" outlineLevel="0" collapsed="false">
      <c r="A3866" s="275" t="s">
        <v>2723</v>
      </c>
      <c r="B3866" s="276" t="s">
        <v>3383</v>
      </c>
      <c r="C3866" s="277" t="s">
        <v>203</v>
      </c>
      <c r="D3866" s="277" t="s">
        <v>3384</v>
      </c>
      <c r="E3866" s="277" t="s">
        <v>2874</v>
      </c>
      <c r="F3866" s="277"/>
      <c r="G3866" s="278" t="s">
        <v>168</v>
      </c>
      <c r="H3866" s="279" t="n">
        <v>1</v>
      </c>
      <c r="I3866" s="280" t="n">
        <v>716.88</v>
      </c>
      <c r="J3866" s="281" t="n">
        <v>716.88</v>
      </c>
    </row>
    <row r="3867" customFormat="false" ht="25.5" hidden="false" customHeight="true" outlineLevel="0" collapsed="false">
      <c r="A3867" s="282" t="s">
        <v>2769</v>
      </c>
      <c r="B3867" s="283" t="s">
        <v>2889</v>
      </c>
      <c r="C3867" s="284" t="s">
        <v>109</v>
      </c>
      <c r="D3867" s="284" t="s">
        <v>2890</v>
      </c>
      <c r="E3867" s="284" t="s">
        <v>2768</v>
      </c>
      <c r="F3867" s="284"/>
      <c r="G3867" s="285" t="s">
        <v>2798</v>
      </c>
      <c r="H3867" s="286" t="n">
        <v>6</v>
      </c>
      <c r="I3867" s="287" t="n">
        <v>16.75</v>
      </c>
      <c r="J3867" s="288" t="n">
        <v>100.5</v>
      </c>
    </row>
    <row r="3868" customFormat="false" ht="15" hidden="false" customHeight="true" outlineLevel="0" collapsed="false">
      <c r="A3868" s="282" t="s">
        <v>2769</v>
      </c>
      <c r="B3868" s="283" t="s">
        <v>2884</v>
      </c>
      <c r="C3868" s="284" t="s">
        <v>109</v>
      </c>
      <c r="D3868" s="284" t="s">
        <v>2885</v>
      </c>
      <c r="E3868" s="284" t="s">
        <v>2768</v>
      </c>
      <c r="F3868" s="284"/>
      <c r="G3868" s="285" t="s">
        <v>2798</v>
      </c>
      <c r="H3868" s="286" t="n">
        <v>6</v>
      </c>
      <c r="I3868" s="287" t="n">
        <v>21.19</v>
      </c>
      <c r="J3868" s="288" t="n">
        <v>127.14</v>
      </c>
    </row>
    <row r="3869" customFormat="false" ht="38.25" hidden="false" customHeight="true" outlineLevel="0" collapsed="false">
      <c r="A3869" s="259" t="s">
        <v>2725</v>
      </c>
      <c r="B3869" s="260" t="s">
        <v>4255</v>
      </c>
      <c r="C3869" s="261" t="s">
        <v>109</v>
      </c>
      <c r="D3869" s="261" t="s">
        <v>4256</v>
      </c>
      <c r="E3869" s="261" t="s">
        <v>2728</v>
      </c>
      <c r="F3869" s="261"/>
      <c r="G3869" s="262" t="s">
        <v>168</v>
      </c>
      <c r="H3869" s="263" t="n">
        <v>1</v>
      </c>
      <c r="I3869" s="264" t="n">
        <v>489.24</v>
      </c>
      <c r="J3869" s="265" t="n">
        <v>489.24</v>
      </c>
    </row>
    <row r="3870" customFormat="false" ht="15" hidden="false" customHeight="false" outlineLevel="0" collapsed="false">
      <c r="A3870" s="266"/>
      <c r="B3870" s="267"/>
      <c r="C3870" s="267"/>
      <c r="D3870" s="267"/>
      <c r="E3870" s="267" t="s">
        <v>2748</v>
      </c>
      <c r="F3870" s="268" t="n">
        <v>152.64</v>
      </c>
      <c r="G3870" s="267" t="s">
        <v>2749</v>
      </c>
      <c r="H3870" s="268" t="n">
        <v>0</v>
      </c>
      <c r="I3870" s="267" t="s">
        <v>2750</v>
      </c>
      <c r="J3870" s="269" t="n">
        <v>152.64</v>
      </c>
    </row>
    <row r="3871" customFormat="false" ht="25.5" hidden="false" customHeight="true" outlineLevel="0" collapsed="false">
      <c r="A3871" s="266"/>
      <c r="B3871" s="267"/>
      <c r="C3871" s="267"/>
      <c r="D3871" s="267"/>
      <c r="E3871" s="267" t="s">
        <v>2751</v>
      </c>
      <c r="F3871" s="268" t="n">
        <v>192.55</v>
      </c>
      <c r="G3871" s="267"/>
      <c r="H3871" s="267" t="s">
        <v>2752</v>
      </c>
      <c r="I3871" s="267"/>
      <c r="J3871" s="269" t="n">
        <v>909.43</v>
      </c>
    </row>
    <row r="3872" customFormat="false" ht="15" hidden="false" customHeight="true" outlineLevel="0" collapsed="false">
      <c r="A3872" s="270" t="s">
        <v>2753</v>
      </c>
      <c r="B3872" s="270"/>
      <c r="C3872" s="270"/>
      <c r="D3872" s="270"/>
      <c r="E3872" s="270"/>
      <c r="F3872" s="270"/>
      <c r="G3872" s="270"/>
      <c r="H3872" s="270"/>
      <c r="I3872" s="270"/>
      <c r="J3872" s="270"/>
    </row>
    <row r="3873" customFormat="false" ht="15.75" hidden="false" customHeight="true" outlineLevel="0" collapsed="false">
      <c r="A3873" s="271" t="s">
        <v>4257</v>
      </c>
      <c r="B3873" s="271"/>
      <c r="C3873" s="271"/>
      <c r="D3873" s="271"/>
      <c r="E3873" s="271"/>
      <c r="F3873" s="271"/>
      <c r="G3873" s="271"/>
      <c r="H3873" s="271"/>
      <c r="I3873" s="271"/>
      <c r="J3873" s="271"/>
    </row>
    <row r="3874" customFormat="false" ht="15.75" hidden="false" customHeight="false" outlineLevel="0" collapsed="false">
      <c r="A3874" s="272"/>
      <c r="B3874" s="273"/>
      <c r="C3874" s="273"/>
      <c r="D3874" s="273"/>
      <c r="E3874" s="273"/>
      <c r="F3874" s="273"/>
      <c r="G3874" s="273"/>
      <c r="H3874" s="273"/>
      <c r="I3874" s="273"/>
      <c r="J3874" s="274"/>
    </row>
    <row r="3875" customFormat="false" ht="51" hidden="false" customHeight="true" outlineLevel="0" collapsed="false">
      <c r="A3875" s="275" t="s">
        <v>2723</v>
      </c>
      <c r="B3875" s="276" t="s">
        <v>3381</v>
      </c>
      <c r="C3875" s="277" t="s">
        <v>203</v>
      </c>
      <c r="D3875" s="277" t="s">
        <v>3382</v>
      </c>
      <c r="E3875" s="277" t="s">
        <v>2874</v>
      </c>
      <c r="F3875" s="277"/>
      <c r="G3875" s="278" t="s">
        <v>168</v>
      </c>
      <c r="H3875" s="279" t="n">
        <v>1</v>
      </c>
      <c r="I3875" s="280" t="n">
        <v>1412.6</v>
      </c>
      <c r="J3875" s="281" t="n">
        <v>1412.6</v>
      </c>
    </row>
    <row r="3876" customFormat="false" ht="25.5" hidden="false" customHeight="true" outlineLevel="0" collapsed="false">
      <c r="A3876" s="282" t="s">
        <v>2769</v>
      </c>
      <c r="B3876" s="283" t="s">
        <v>2889</v>
      </c>
      <c r="C3876" s="284" t="s">
        <v>109</v>
      </c>
      <c r="D3876" s="284" t="s">
        <v>2890</v>
      </c>
      <c r="E3876" s="284" t="s">
        <v>2768</v>
      </c>
      <c r="F3876" s="284"/>
      <c r="G3876" s="285" t="s">
        <v>2798</v>
      </c>
      <c r="H3876" s="286" t="n">
        <v>8</v>
      </c>
      <c r="I3876" s="287" t="n">
        <v>16.75</v>
      </c>
      <c r="J3876" s="288" t="n">
        <v>134</v>
      </c>
    </row>
    <row r="3877" customFormat="false" ht="15" hidden="false" customHeight="true" outlineLevel="0" collapsed="false">
      <c r="A3877" s="282" t="s">
        <v>2769</v>
      </c>
      <c r="B3877" s="283" t="s">
        <v>2884</v>
      </c>
      <c r="C3877" s="284" t="s">
        <v>109</v>
      </c>
      <c r="D3877" s="284" t="s">
        <v>2885</v>
      </c>
      <c r="E3877" s="284" t="s">
        <v>2768</v>
      </c>
      <c r="F3877" s="284"/>
      <c r="G3877" s="285" t="s">
        <v>2798</v>
      </c>
      <c r="H3877" s="286" t="n">
        <v>8</v>
      </c>
      <c r="I3877" s="287" t="n">
        <v>21.19</v>
      </c>
      <c r="J3877" s="288" t="n">
        <v>169.52</v>
      </c>
    </row>
    <row r="3878" customFormat="false" ht="38.25" hidden="false" customHeight="true" outlineLevel="0" collapsed="false">
      <c r="A3878" s="259" t="s">
        <v>2725</v>
      </c>
      <c r="B3878" s="260" t="s">
        <v>4258</v>
      </c>
      <c r="C3878" s="261" t="s">
        <v>203</v>
      </c>
      <c r="D3878" s="261" t="s">
        <v>4259</v>
      </c>
      <c r="E3878" s="261" t="s">
        <v>2728</v>
      </c>
      <c r="F3878" s="261"/>
      <c r="G3878" s="262" t="s">
        <v>168</v>
      </c>
      <c r="H3878" s="263" t="n">
        <v>1</v>
      </c>
      <c r="I3878" s="264" t="n">
        <v>1109.08</v>
      </c>
      <c r="J3878" s="265" t="n">
        <v>1109.08</v>
      </c>
    </row>
    <row r="3879" customFormat="false" ht="15" hidden="false" customHeight="false" outlineLevel="0" collapsed="false">
      <c r="A3879" s="266"/>
      <c r="B3879" s="267"/>
      <c r="C3879" s="267"/>
      <c r="D3879" s="267"/>
      <c r="E3879" s="267" t="s">
        <v>2748</v>
      </c>
      <c r="F3879" s="268" t="n">
        <v>203.52</v>
      </c>
      <c r="G3879" s="267" t="s">
        <v>2749</v>
      </c>
      <c r="H3879" s="268" t="n">
        <v>0</v>
      </c>
      <c r="I3879" s="267" t="s">
        <v>2750</v>
      </c>
      <c r="J3879" s="269" t="n">
        <v>203.52</v>
      </c>
    </row>
    <row r="3880" customFormat="false" ht="25.5" hidden="false" customHeight="true" outlineLevel="0" collapsed="false">
      <c r="A3880" s="266"/>
      <c r="B3880" s="267"/>
      <c r="C3880" s="267"/>
      <c r="D3880" s="267"/>
      <c r="E3880" s="267" t="s">
        <v>2751</v>
      </c>
      <c r="F3880" s="268" t="n">
        <v>379.42</v>
      </c>
      <c r="G3880" s="267"/>
      <c r="H3880" s="267" t="s">
        <v>2752</v>
      </c>
      <c r="I3880" s="267"/>
      <c r="J3880" s="269" t="n">
        <v>1792.02</v>
      </c>
    </row>
    <row r="3881" customFormat="false" ht="15" hidden="false" customHeight="true" outlineLevel="0" collapsed="false">
      <c r="A3881" s="270" t="s">
        <v>2753</v>
      </c>
      <c r="B3881" s="270"/>
      <c r="C3881" s="270"/>
      <c r="D3881" s="270"/>
      <c r="E3881" s="270"/>
      <c r="F3881" s="270"/>
      <c r="G3881" s="270"/>
      <c r="H3881" s="270"/>
      <c r="I3881" s="270"/>
      <c r="J3881" s="270"/>
    </row>
    <row r="3882" customFormat="false" ht="15.75" hidden="false" customHeight="true" outlineLevel="0" collapsed="false">
      <c r="A3882" s="271" t="s">
        <v>4257</v>
      </c>
      <c r="B3882" s="271"/>
      <c r="C3882" s="271"/>
      <c r="D3882" s="271"/>
      <c r="E3882" s="271"/>
      <c r="F3882" s="271"/>
      <c r="G3882" s="271"/>
      <c r="H3882" s="271"/>
      <c r="I3882" s="271"/>
      <c r="J3882" s="271"/>
    </row>
    <row r="3883" customFormat="false" ht="15.75" hidden="false" customHeight="false" outlineLevel="0" collapsed="false">
      <c r="A3883" s="272"/>
      <c r="B3883" s="273"/>
      <c r="C3883" s="273"/>
      <c r="D3883" s="273"/>
      <c r="E3883" s="273"/>
      <c r="F3883" s="273"/>
      <c r="G3883" s="273"/>
      <c r="H3883" s="273"/>
      <c r="I3883" s="273"/>
      <c r="J3883" s="274"/>
    </row>
    <row r="3884" customFormat="false" ht="51" hidden="false" customHeight="true" outlineLevel="0" collapsed="false">
      <c r="A3884" s="275" t="s">
        <v>2723</v>
      </c>
      <c r="B3884" s="276" t="s">
        <v>3379</v>
      </c>
      <c r="C3884" s="277" t="s">
        <v>203</v>
      </c>
      <c r="D3884" s="277" t="s">
        <v>3380</v>
      </c>
      <c r="E3884" s="277" t="s">
        <v>2874</v>
      </c>
      <c r="F3884" s="277"/>
      <c r="G3884" s="278" t="s">
        <v>168</v>
      </c>
      <c r="H3884" s="279" t="n">
        <v>1</v>
      </c>
      <c r="I3884" s="280" t="n">
        <v>1899.29</v>
      </c>
      <c r="J3884" s="281" t="n">
        <v>1899.29</v>
      </c>
    </row>
    <row r="3885" customFormat="false" ht="25.5" hidden="false" customHeight="true" outlineLevel="0" collapsed="false">
      <c r="A3885" s="282" t="s">
        <v>2769</v>
      </c>
      <c r="B3885" s="283" t="s">
        <v>2889</v>
      </c>
      <c r="C3885" s="284" t="s">
        <v>109</v>
      </c>
      <c r="D3885" s="284" t="s">
        <v>2890</v>
      </c>
      <c r="E3885" s="284" t="s">
        <v>2768</v>
      </c>
      <c r="F3885" s="284"/>
      <c r="G3885" s="285" t="s">
        <v>2798</v>
      </c>
      <c r="H3885" s="286" t="n">
        <v>9</v>
      </c>
      <c r="I3885" s="287" t="n">
        <v>16.75</v>
      </c>
      <c r="J3885" s="288" t="n">
        <v>150.75</v>
      </c>
    </row>
    <row r="3886" customFormat="false" ht="15" hidden="false" customHeight="true" outlineLevel="0" collapsed="false">
      <c r="A3886" s="282" t="s">
        <v>2769</v>
      </c>
      <c r="B3886" s="283" t="s">
        <v>2884</v>
      </c>
      <c r="C3886" s="284" t="s">
        <v>109</v>
      </c>
      <c r="D3886" s="284" t="s">
        <v>2885</v>
      </c>
      <c r="E3886" s="284" t="s">
        <v>2768</v>
      </c>
      <c r="F3886" s="284"/>
      <c r="G3886" s="285" t="s">
        <v>2798</v>
      </c>
      <c r="H3886" s="286" t="n">
        <v>9</v>
      </c>
      <c r="I3886" s="287" t="n">
        <v>21.19</v>
      </c>
      <c r="J3886" s="288" t="n">
        <v>190.71</v>
      </c>
    </row>
    <row r="3887" customFormat="false" ht="38.25" hidden="false" customHeight="true" outlineLevel="0" collapsed="false">
      <c r="A3887" s="259" t="s">
        <v>2725</v>
      </c>
      <c r="B3887" s="260" t="s">
        <v>4260</v>
      </c>
      <c r="C3887" s="261" t="s">
        <v>203</v>
      </c>
      <c r="D3887" s="261" t="s">
        <v>4261</v>
      </c>
      <c r="E3887" s="261" t="s">
        <v>2728</v>
      </c>
      <c r="F3887" s="261"/>
      <c r="G3887" s="262" t="s">
        <v>168</v>
      </c>
      <c r="H3887" s="263" t="n">
        <v>1</v>
      </c>
      <c r="I3887" s="264" t="n">
        <v>1557.83</v>
      </c>
      <c r="J3887" s="265" t="n">
        <v>1557.83</v>
      </c>
    </row>
    <row r="3888" customFormat="false" ht="15" hidden="false" customHeight="false" outlineLevel="0" collapsed="false">
      <c r="A3888" s="266"/>
      <c r="B3888" s="267"/>
      <c r="C3888" s="267"/>
      <c r="D3888" s="267"/>
      <c r="E3888" s="267" t="s">
        <v>2748</v>
      </c>
      <c r="F3888" s="268" t="n">
        <v>228.96</v>
      </c>
      <c r="G3888" s="267" t="s">
        <v>2749</v>
      </c>
      <c r="H3888" s="268" t="n">
        <v>0</v>
      </c>
      <c r="I3888" s="267" t="s">
        <v>2750</v>
      </c>
      <c r="J3888" s="269" t="n">
        <v>228.96</v>
      </c>
    </row>
    <row r="3889" customFormat="false" ht="25.5" hidden="false" customHeight="true" outlineLevel="0" collapsed="false">
      <c r="A3889" s="266"/>
      <c r="B3889" s="267"/>
      <c r="C3889" s="267"/>
      <c r="D3889" s="267"/>
      <c r="E3889" s="267" t="s">
        <v>2751</v>
      </c>
      <c r="F3889" s="268" t="n">
        <v>510.14</v>
      </c>
      <c r="G3889" s="267"/>
      <c r="H3889" s="267" t="s">
        <v>2752</v>
      </c>
      <c r="I3889" s="267"/>
      <c r="J3889" s="269" t="n">
        <v>2409.43</v>
      </c>
    </row>
    <row r="3890" customFormat="false" ht="15" hidden="false" customHeight="true" outlineLevel="0" collapsed="false">
      <c r="A3890" s="270" t="s">
        <v>2753</v>
      </c>
      <c r="B3890" s="270"/>
      <c r="C3890" s="270"/>
      <c r="D3890" s="270"/>
      <c r="E3890" s="270"/>
      <c r="F3890" s="270"/>
      <c r="G3890" s="270"/>
      <c r="H3890" s="270"/>
      <c r="I3890" s="270"/>
      <c r="J3890" s="270"/>
    </row>
    <row r="3891" customFormat="false" ht="15.75" hidden="false" customHeight="true" outlineLevel="0" collapsed="false">
      <c r="A3891" s="271" t="s">
        <v>4257</v>
      </c>
      <c r="B3891" s="271"/>
      <c r="C3891" s="271"/>
      <c r="D3891" s="271"/>
      <c r="E3891" s="271"/>
      <c r="F3891" s="271"/>
      <c r="G3891" s="271"/>
      <c r="H3891" s="271"/>
      <c r="I3891" s="271"/>
      <c r="J3891" s="271"/>
    </row>
    <row r="3892" customFormat="false" ht="15.75" hidden="false" customHeight="false" outlineLevel="0" collapsed="false">
      <c r="A3892" s="272"/>
      <c r="B3892" s="273"/>
      <c r="C3892" s="273"/>
      <c r="D3892" s="273"/>
      <c r="E3892" s="273"/>
      <c r="F3892" s="273"/>
      <c r="G3892" s="273"/>
      <c r="H3892" s="273"/>
      <c r="I3892" s="273"/>
      <c r="J3892" s="274"/>
    </row>
    <row r="3893" customFormat="false" ht="63.75" hidden="false" customHeight="true" outlineLevel="0" collapsed="false">
      <c r="A3893" s="275" t="s">
        <v>2723</v>
      </c>
      <c r="B3893" s="276" t="s">
        <v>3245</v>
      </c>
      <c r="C3893" s="277" t="s">
        <v>203</v>
      </c>
      <c r="D3893" s="277" t="s">
        <v>3246</v>
      </c>
      <c r="E3893" s="277" t="s">
        <v>2846</v>
      </c>
      <c r="F3893" s="277"/>
      <c r="G3893" s="278" t="s">
        <v>164</v>
      </c>
      <c r="H3893" s="279" t="n">
        <v>1</v>
      </c>
      <c r="I3893" s="280" t="n">
        <v>57.81</v>
      </c>
      <c r="J3893" s="281" t="n">
        <v>57.81</v>
      </c>
    </row>
    <row r="3894" customFormat="false" ht="25.5" hidden="false" customHeight="true" outlineLevel="0" collapsed="false">
      <c r="A3894" s="282" t="s">
        <v>2769</v>
      </c>
      <c r="B3894" s="283" t="s">
        <v>3219</v>
      </c>
      <c r="C3894" s="284" t="s">
        <v>109</v>
      </c>
      <c r="D3894" s="284" t="s">
        <v>3220</v>
      </c>
      <c r="E3894" s="284" t="s">
        <v>2768</v>
      </c>
      <c r="F3894" s="284"/>
      <c r="G3894" s="285" t="s">
        <v>2798</v>
      </c>
      <c r="H3894" s="286" t="n">
        <v>0.91</v>
      </c>
      <c r="I3894" s="287" t="n">
        <v>22.04</v>
      </c>
      <c r="J3894" s="288" t="n">
        <v>20.05</v>
      </c>
    </row>
    <row r="3895" customFormat="false" ht="15" hidden="false" customHeight="true" outlineLevel="0" collapsed="false">
      <c r="A3895" s="282" t="s">
        <v>2769</v>
      </c>
      <c r="B3895" s="283" t="s">
        <v>2860</v>
      </c>
      <c r="C3895" s="284" t="s">
        <v>109</v>
      </c>
      <c r="D3895" s="284" t="s">
        <v>2861</v>
      </c>
      <c r="E3895" s="284" t="s">
        <v>2768</v>
      </c>
      <c r="F3895" s="284"/>
      <c r="G3895" s="285" t="s">
        <v>2798</v>
      </c>
      <c r="H3895" s="286" t="n">
        <v>0.46</v>
      </c>
      <c r="I3895" s="287" t="n">
        <v>14.91</v>
      </c>
      <c r="J3895" s="288" t="n">
        <v>6.85</v>
      </c>
    </row>
    <row r="3896" customFormat="false" ht="15" hidden="false" customHeight="true" outlineLevel="0" collapsed="false">
      <c r="A3896" s="259" t="s">
        <v>2725</v>
      </c>
      <c r="B3896" s="260" t="s">
        <v>4262</v>
      </c>
      <c r="C3896" s="261" t="s">
        <v>109</v>
      </c>
      <c r="D3896" s="261" t="s">
        <v>4263</v>
      </c>
      <c r="E3896" s="261" t="s">
        <v>2728</v>
      </c>
      <c r="F3896" s="261"/>
      <c r="G3896" s="262" t="s">
        <v>417</v>
      </c>
      <c r="H3896" s="263" t="n">
        <v>6.14</v>
      </c>
      <c r="I3896" s="264" t="n">
        <v>0.6</v>
      </c>
      <c r="J3896" s="265" t="n">
        <v>3.68</v>
      </c>
    </row>
    <row r="3897" customFormat="false" ht="15" hidden="false" customHeight="true" outlineLevel="0" collapsed="false">
      <c r="A3897" s="259" t="s">
        <v>2725</v>
      </c>
      <c r="B3897" s="260" t="s">
        <v>3074</v>
      </c>
      <c r="C3897" s="261" t="s">
        <v>109</v>
      </c>
      <c r="D3897" s="261" t="s">
        <v>3075</v>
      </c>
      <c r="E3897" s="261" t="s">
        <v>2728</v>
      </c>
      <c r="F3897" s="261"/>
      <c r="G3897" s="262" t="s">
        <v>417</v>
      </c>
      <c r="H3897" s="263" t="n">
        <v>0.22</v>
      </c>
      <c r="I3897" s="264" t="n">
        <v>3.82</v>
      </c>
      <c r="J3897" s="265" t="n">
        <v>0.84</v>
      </c>
    </row>
    <row r="3898" customFormat="false" ht="15" hidden="false" customHeight="true" outlineLevel="0" collapsed="false">
      <c r="A3898" s="259" t="s">
        <v>2725</v>
      </c>
      <c r="B3898" s="260" t="s">
        <v>4264</v>
      </c>
      <c r="C3898" s="261" t="s">
        <v>203</v>
      </c>
      <c r="D3898" s="261" t="s">
        <v>4265</v>
      </c>
      <c r="E3898" s="261" t="s">
        <v>2728</v>
      </c>
      <c r="F3898" s="261"/>
      <c r="G3898" s="262" t="s">
        <v>164</v>
      </c>
      <c r="H3898" s="263" t="n">
        <v>1.09</v>
      </c>
      <c r="I3898" s="264" t="n">
        <v>24.22</v>
      </c>
      <c r="J3898" s="265" t="n">
        <v>26.39</v>
      </c>
    </row>
    <row r="3899" customFormat="false" ht="15" hidden="false" customHeight="false" outlineLevel="0" collapsed="false">
      <c r="A3899" s="266"/>
      <c r="B3899" s="267"/>
      <c r="C3899" s="267"/>
      <c r="D3899" s="267"/>
      <c r="E3899" s="267" t="s">
        <v>2748</v>
      </c>
      <c r="F3899" s="268" t="n">
        <v>18.4</v>
      </c>
      <c r="G3899" s="267" t="s">
        <v>2749</v>
      </c>
      <c r="H3899" s="268" t="n">
        <v>0</v>
      </c>
      <c r="I3899" s="267" t="s">
        <v>2750</v>
      </c>
      <c r="J3899" s="269" t="n">
        <v>18.4</v>
      </c>
    </row>
    <row r="3900" customFormat="false" ht="25.5" hidden="false" customHeight="true" outlineLevel="0" collapsed="false">
      <c r="A3900" s="266"/>
      <c r="B3900" s="267"/>
      <c r="C3900" s="267"/>
      <c r="D3900" s="267"/>
      <c r="E3900" s="267" t="s">
        <v>2751</v>
      </c>
      <c r="F3900" s="268" t="n">
        <v>15.52</v>
      </c>
      <c r="G3900" s="267"/>
      <c r="H3900" s="267" t="s">
        <v>2752</v>
      </c>
      <c r="I3900" s="267"/>
      <c r="J3900" s="269" t="n">
        <v>73.33</v>
      </c>
    </row>
    <row r="3901" customFormat="false" ht="15" hidden="false" customHeight="true" outlineLevel="0" collapsed="false">
      <c r="A3901" s="270" t="s">
        <v>2753</v>
      </c>
      <c r="B3901" s="270"/>
      <c r="C3901" s="270"/>
      <c r="D3901" s="270"/>
      <c r="E3901" s="270"/>
      <c r="F3901" s="270"/>
      <c r="G3901" s="270"/>
      <c r="H3901" s="270"/>
      <c r="I3901" s="270"/>
      <c r="J3901" s="270"/>
    </row>
    <row r="3902" customFormat="false" ht="15.75" hidden="false" customHeight="true" outlineLevel="0" collapsed="false">
      <c r="A3902" s="271" t="s">
        <v>4266</v>
      </c>
      <c r="B3902" s="271"/>
      <c r="C3902" s="271"/>
      <c r="D3902" s="271"/>
      <c r="E3902" s="271"/>
      <c r="F3902" s="271"/>
      <c r="G3902" s="271"/>
      <c r="H3902" s="271"/>
      <c r="I3902" s="271"/>
      <c r="J3902" s="271"/>
    </row>
    <row r="3903" customFormat="false" ht="15.75" hidden="false" customHeight="false" outlineLevel="0" collapsed="false">
      <c r="A3903" s="272"/>
      <c r="B3903" s="273"/>
      <c r="C3903" s="273"/>
      <c r="D3903" s="273"/>
      <c r="E3903" s="273"/>
      <c r="F3903" s="273"/>
      <c r="G3903" s="273"/>
      <c r="H3903" s="273"/>
      <c r="I3903" s="273"/>
      <c r="J3903" s="274"/>
    </row>
    <row r="3904" customFormat="false" ht="63.75" hidden="false" customHeight="true" outlineLevel="0" collapsed="false">
      <c r="A3904" s="275" t="s">
        <v>2723</v>
      </c>
      <c r="B3904" s="276" t="s">
        <v>3241</v>
      </c>
      <c r="C3904" s="277" t="s">
        <v>203</v>
      </c>
      <c r="D3904" s="277" t="s">
        <v>3242</v>
      </c>
      <c r="E3904" s="277" t="s">
        <v>2846</v>
      </c>
      <c r="F3904" s="277"/>
      <c r="G3904" s="278" t="s">
        <v>164</v>
      </c>
      <c r="H3904" s="279" t="n">
        <v>1</v>
      </c>
      <c r="I3904" s="280" t="n">
        <v>50.57</v>
      </c>
      <c r="J3904" s="281" t="n">
        <v>50.57</v>
      </c>
    </row>
    <row r="3905" customFormat="false" ht="25.5" hidden="false" customHeight="true" outlineLevel="0" collapsed="false">
      <c r="A3905" s="282" t="s">
        <v>2769</v>
      </c>
      <c r="B3905" s="283" t="s">
        <v>3219</v>
      </c>
      <c r="C3905" s="284" t="s">
        <v>109</v>
      </c>
      <c r="D3905" s="284" t="s">
        <v>3220</v>
      </c>
      <c r="E3905" s="284" t="s">
        <v>2768</v>
      </c>
      <c r="F3905" s="284"/>
      <c r="G3905" s="285" t="s">
        <v>2798</v>
      </c>
      <c r="H3905" s="286" t="n">
        <v>0.66</v>
      </c>
      <c r="I3905" s="287" t="n">
        <v>22.04</v>
      </c>
      <c r="J3905" s="288" t="n">
        <v>14.54</v>
      </c>
    </row>
    <row r="3906" customFormat="false" ht="15" hidden="false" customHeight="true" outlineLevel="0" collapsed="false">
      <c r="A3906" s="282" t="s">
        <v>2769</v>
      </c>
      <c r="B3906" s="283" t="s">
        <v>2860</v>
      </c>
      <c r="C3906" s="284" t="s">
        <v>109</v>
      </c>
      <c r="D3906" s="284" t="s">
        <v>2861</v>
      </c>
      <c r="E3906" s="284" t="s">
        <v>2768</v>
      </c>
      <c r="F3906" s="284"/>
      <c r="G3906" s="285" t="s">
        <v>2798</v>
      </c>
      <c r="H3906" s="286" t="n">
        <v>0.36</v>
      </c>
      <c r="I3906" s="287" t="n">
        <v>14.91</v>
      </c>
      <c r="J3906" s="288" t="n">
        <v>5.36</v>
      </c>
    </row>
    <row r="3907" customFormat="false" ht="15" hidden="false" customHeight="true" outlineLevel="0" collapsed="false">
      <c r="A3907" s="259" t="s">
        <v>2725</v>
      </c>
      <c r="B3907" s="260" t="s">
        <v>4262</v>
      </c>
      <c r="C3907" s="261" t="s">
        <v>109</v>
      </c>
      <c r="D3907" s="261" t="s">
        <v>4263</v>
      </c>
      <c r="E3907" s="261" t="s">
        <v>2728</v>
      </c>
      <c r="F3907" s="261"/>
      <c r="G3907" s="262" t="s">
        <v>417</v>
      </c>
      <c r="H3907" s="263" t="n">
        <v>6.14</v>
      </c>
      <c r="I3907" s="264" t="n">
        <v>0.6</v>
      </c>
      <c r="J3907" s="265" t="n">
        <v>3.68</v>
      </c>
    </row>
    <row r="3908" customFormat="false" ht="15" hidden="false" customHeight="true" outlineLevel="0" collapsed="false">
      <c r="A3908" s="259" t="s">
        <v>2725</v>
      </c>
      <c r="B3908" s="260" t="s">
        <v>3074</v>
      </c>
      <c r="C3908" s="261" t="s">
        <v>109</v>
      </c>
      <c r="D3908" s="261" t="s">
        <v>3075</v>
      </c>
      <c r="E3908" s="261" t="s">
        <v>2728</v>
      </c>
      <c r="F3908" s="261"/>
      <c r="G3908" s="262" t="s">
        <v>417</v>
      </c>
      <c r="H3908" s="263" t="n">
        <v>0.22</v>
      </c>
      <c r="I3908" s="264" t="n">
        <v>3.82</v>
      </c>
      <c r="J3908" s="265" t="n">
        <v>0.84</v>
      </c>
    </row>
    <row r="3909" customFormat="false" ht="15" hidden="false" customHeight="true" outlineLevel="0" collapsed="false">
      <c r="A3909" s="259" t="s">
        <v>2725</v>
      </c>
      <c r="B3909" s="260" t="s">
        <v>4264</v>
      </c>
      <c r="C3909" s="261" t="s">
        <v>203</v>
      </c>
      <c r="D3909" s="261" t="s">
        <v>4265</v>
      </c>
      <c r="E3909" s="261" t="s">
        <v>2728</v>
      </c>
      <c r="F3909" s="261"/>
      <c r="G3909" s="262" t="s">
        <v>164</v>
      </c>
      <c r="H3909" s="263" t="n">
        <v>1.08</v>
      </c>
      <c r="I3909" s="264" t="n">
        <v>24.22</v>
      </c>
      <c r="J3909" s="265" t="n">
        <v>26.15</v>
      </c>
    </row>
    <row r="3910" customFormat="false" ht="15" hidden="false" customHeight="false" outlineLevel="0" collapsed="false">
      <c r="A3910" s="266"/>
      <c r="B3910" s="267"/>
      <c r="C3910" s="267"/>
      <c r="D3910" s="267"/>
      <c r="E3910" s="267" t="s">
        <v>2748</v>
      </c>
      <c r="F3910" s="268" t="n">
        <v>13.57</v>
      </c>
      <c r="G3910" s="267" t="s">
        <v>2749</v>
      </c>
      <c r="H3910" s="268" t="n">
        <v>0</v>
      </c>
      <c r="I3910" s="267" t="s">
        <v>2750</v>
      </c>
      <c r="J3910" s="269" t="n">
        <v>13.57</v>
      </c>
    </row>
    <row r="3911" customFormat="false" ht="25.5" hidden="false" customHeight="true" outlineLevel="0" collapsed="false">
      <c r="A3911" s="266"/>
      <c r="B3911" s="267"/>
      <c r="C3911" s="267"/>
      <c r="D3911" s="267"/>
      <c r="E3911" s="267" t="s">
        <v>2751</v>
      </c>
      <c r="F3911" s="268" t="n">
        <v>13.58</v>
      </c>
      <c r="G3911" s="267"/>
      <c r="H3911" s="267" t="s">
        <v>2752</v>
      </c>
      <c r="I3911" s="267"/>
      <c r="J3911" s="269" t="n">
        <v>64.15</v>
      </c>
    </row>
    <row r="3912" customFormat="false" ht="15" hidden="false" customHeight="true" outlineLevel="0" collapsed="false">
      <c r="A3912" s="270" t="s">
        <v>2753</v>
      </c>
      <c r="B3912" s="270"/>
      <c r="C3912" s="270"/>
      <c r="D3912" s="270"/>
      <c r="E3912" s="270"/>
      <c r="F3912" s="270"/>
      <c r="G3912" s="270"/>
      <c r="H3912" s="270"/>
      <c r="I3912" s="270"/>
      <c r="J3912" s="270"/>
    </row>
    <row r="3913" customFormat="false" ht="15.75" hidden="false" customHeight="true" outlineLevel="0" collapsed="false">
      <c r="A3913" s="271" t="s">
        <v>4267</v>
      </c>
      <c r="B3913" s="271"/>
      <c r="C3913" s="271"/>
      <c r="D3913" s="271"/>
      <c r="E3913" s="271"/>
      <c r="F3913" s="271"/>
      <c r="G3913" s="271"/>
      <c r="H3913" s="271"/>
      <c r="I3913" s="271"/>
      <c r="J3913" s="271"/>
    </row>
    <row r="3914" customFormat="false" ht="15.75" hidden="false" customHeight="false" outlineLevel="0" collapsed="false">
      <c r="A3914" s="272"/>
      <c r="B3914" s="273"/>
      <c r="C3914" s="273"/>
      <c r="D3914" s="273"/>
      <c r="E3914" s="273"/>
      <c r="F3914" s="273"/>
      <c r="G3914" s="273"/>
      <c r="H3914" s="273"/>
      <c r="I3914" s="273"/>
      <c r="J3914" s="274"/>
    </row>
    <row r="3915" customFormat="false" ht="63.75" hidden="false" customHeight="true" outlineLevel="0" collapsed="false">
      <c r="A3915" s="275" t="s">
        <v>2723</v>
      </c>
      <c r="B3915" s="276" t="s">
        <v>3243</v>
      </c>
      <c r="C3915" s="277" t="s">
        <v>203</v>
      </c>
      <c r="D3915" s="277" t="s">
        <v>3244</v>
      </c>
      <c r="E3915" s="277" t="s">
        <v>2846</v>
      </c>
      <c r="F3915" s="277"/>
      <c r="G3915" s="278" t="s">
        <v>164</v>
      </c>
      <c r="H3915" s="279" t="n">
        <v>1</v>
      </c>
      <c r="I3915" s="280" t="n">
        <v>60.84</v>
      </c>
      <c r="J3915" s="281" t="n">
        <v>60.84</v>
      </c>
    </row>
    <row r="3916" customFormat="false" ht="25.5" hidden="false" customHeight="true" outlineLevel="0" collapsed="false">
      <c r="A3916" s="282" t="s">
        <v>2769</v>
      </c>
      <c r="B3916" s="283" t="s">
        <v>3219</v>
      </c>
      <c r="C3916" s="284" t="s">
        <v>109</v>
      </c>
      <c r="D3916" s="284" t="s">
        <v>3220</v>
      </c>
      <c r="E3916" s="284" t="s">
        <v>2768</v>
      </c>
      <c r="F3916" s="284"/>
      <c r="G3916" s="285" t="s">
        <v>2798</v>
      </c>
      <c r="H3916" s="286" t="n">
        <v>1.02</v>
      </c>
      <c r="I3916" s="287" t="n">
        <v>22.04</v>
      </c>
      <c r="J3916" s="288" t="n">
        <v>22.48</v>
      </c>
    </row>
    <row r="3917" customFormat="false" ht="15" hidden="false" customHeight="true" outlineLevel="0" collapsed="false">
      <c r="A3917" s="282" t="s">
        <v>2769</v>
      </c>
      <c r="B3917" s="283" t="s">
        <v>2860</v>
      </c>
      <c r="C3917" s="284" t="s">
        <v>109</v>
      </c>
      <c r="D3917" s="284" t="s">
        <v>2861</v>
      </c>
      <c r="E3917" s="284" t="s">
        <v>2768</v>
      </c>
      <c r="F3917" s="284"/>
      <c r="G3917" s="285" t="s">
        <v>2798</v>
      </c>
      <c r="H3917" s="286" t="n">
        <v>0.5</v>
      </c>
      <c r="I3917" s="287" t="n">
        <v>14.91</v>
      </c>
      <c r="J3917" s="288" t="n">
        <v>7.45</v>
      </c>
    </row>
    <row r="3918" customFormat="false" ht="15" hidden="false" customHeight="true" outlineLevel="0" collapsed="false">
      <c r="A3918" s="259" t="s">
        <v>2725</v>
      </c>
      <c r="B3918" s="260" t="s">
        <v>4262</v>
      </c>
      <c r="C3918" s="261" t="s">
        <v>109</v>
      </c>
      <c r="D3918" s="261" t="s">
        <v>4263</v>
      </c>
      <c r="E3918" s="261" t="s">
        <v>2728</v>
      </c>
      <c r="F3918" s="261"/>
      <c r="G3918" s="262" t="s">
        <v>417</v>
      </c>
      <c r="H3918" s="263" t="n">
        <v>6.14</v>
      </c>
      <c r="I3918" s="264" t="n">
        <v>0.6</v>
      </c>
      <c r="J3918" s="265" t="n">
        <v>3.68</v>
      </c>
    </row>
    <row r="3919" customFormat="false" ht="15" hidden="false" customHeight="true" outlineLevel="0" collapsed="false">
      <c r="A3919" s="259" t="s">
        <v>2725</v>
      </c>
      <c r="B3919" s="260" t="s">
        <v>3074</v>
      </c>
      <c r="C3919" s="261" t="s">
        <v>109</v>
      </c>
      <c r="D3919" s="261" t="s">
        <v>3075</v>
      </c>
      <c r="E3919" s="261" t="s">
        <v>2728</v>
      </c>
      <c r="F3919" s="261"/>
      <c r="G3919" s="262" t="s">
        <v>417</v>
      </c>
      <c r="H3919" s="263" t="n">
        <v>0.22</v>
      </c>
      <c r="I3919" s="264" t="n">
        <v>3.82</v>
      </c>
      <c r="J3919" s="265" t="n">
        <v>0.84</v>
      </c>
    </row>
    <row r="3920" customFormat="false" ht="15" hidden="false" customHeight="true" outlineLevel="0" collapsed="false">
      <c r="A3920" s="259" t="s">
        <v>2725</v>
      </c>
      <c r="B3920" s="260" t="s">
        <v>4264</v>
      </c>
      <c r="C3920" s="261" t="s">
        <v>203</v>
      </c>
      <c r="D3920" s="261" t="s">
        <v>4265</v>
      </c>
      <c r="E3920" s="261" t="s">
        <v>2728</v>
      </c>
      <c r="F3920" s="261"/>
      <c r="G3920" s="262" t="s">
        <v>164</v>
      </c>
      <c r="H3920" s="263" t="n">
        <v>1.09</v>
      </c>
      <c r="I3920" s="264" t="n">
        <v>24.22</v>
      </c>
      <c r="J3920" s="265" t="n">
        <v>26.39</v>
      </c>
    </row>
    <row r="3921" customFormat="false" ht="15" hidden="false" customHeight="false" outlineLevel="0" collapsed="false">
      <c r="A3921" s="266"/>
      <c r="B3921" s="267"/>
      <c r="C3921" s="267"/>
      <c r="D3921" s="267"/>
      <c r="E3921" s="267" t="s">
        <v>2748</v>
      </c>
      <c r="F3921" s="268" t="n">
        <v>20.49</v>
      </c>
      <c r="G3921" s="267" t="s">
        <v>2749</v>
      </c>
      <c r="H3921" s="268" t="n">
        <v>0</v>
      </c>
      <c r="I3921" s="267" t="s">
        <v>2750</v>
      </c>
      <c r="J3921" s="269" t="n">
        <v>20.49</v>
      </c>
    </row>
    <row r="3922" customFormat="false" ht="25.5" hidden="false" customHeight="true" outlineLevel="0" collapsed="false">
      <c r="A3922" s="266"/>
      <c r="B3922" s="267"/>
      <c r="C3922" s="267"/>
      <c r="D3922" s="267"/>
      <c r="E3922" s="267" t="s">
        <v>2751</v>
      </c>
      <c r="F3922" s="268" t="n">
        <v>16.34</v>
      </c>
      <c r="G3922" s="267"/>
      <c r="H3922" s="267" t="s">
        <v>2752</v>
      </c>
      <c r="I3922" s="267"/>
      <c r="J3922" s="269" t="n">
        <v>77.18</v>
      </c>
    </row>
    <row r="3923" customFormat="false" ht="15" hidden="false" customHeight="true" outlineLevel="0" collapsed="false">
      <c r="A3923" s="270" t="s">
        <v>2753</v>
      </c>
      <c r="B3923" s="270"/>
      <c r="C3923" s="270"/>
      <c r="D3923" s="270"/>
      <c r="E3923" s="270"/>
      <c r="F3923" s="270"/>
      <c r="G3923" s="270"/>
      <c r="H3923" s="270"/>
      <c r="I3923" s="270"/>
      <c r="J3923" s="270"/>
    </row>
    <row r="3924" customFormat="false" ht="15.75" hidden="false" customHeight="true" outlineLevel="0" collapsed="false">
      <c r="A3924" s="271" t="s">
        <v>4268</v>
      </c>
      <c r="B3924" s="271"/>
      <c r="C3924" s="271"/>
      <c r="D3924" s="271"/>
      <c r="E3924" s="271"/>
      <c r="F3924" s="271"/>
      <c r="G3924" s="271"/>
      <c r="H3924" s="271"/>
      <c r="I3924" s="271"/>
      <c r="J3924" s="271"/>
    </row>
    <row r="3925" customFormat="false" ht="15.75" hidden="false" customHeight="false" outlineLevel="0" collapsed="false">
      <c r="A3925" s="272"/>
      <c r="B3925" s="273"/>
      <c r="C3925" s="273"/>
      <c r="D3925" s="273"/>
      <c r="E3925" s="273"/>
      <c r="F3925" s="273"/>
      <c r="G3925" s="273"/>
      <c r="H3925" s="273"/>
      <c r="I3925" s="273"/>
      <c r="J3925" s="274"/>
    </row>
    <row r="3926" customFormat="false" ht="63.75" hidden="false" customHeight="true" outlineLevel="0" collapsed="false">
      <c r="A3926" s="275" t="s">
        <v>2723</v>
      </c>
      <c r="B3926" s="276" t="s">
        <v>3239</v>
      </c>
      <c r="C3926" s="277" t="s">
        <v>203</v>
      </c>
      <c r="D3926" s="277" t="s">
        <v>3240</v>
      </c>
      <c r="E3926" s="277" t="s">
        <v>2846</v>
      </c>
      <c r="F3926" s="277"/>
      <c r="G3926" s="278" t="s">
        <v>164</v>
      </c>
      <c r="H3926" s="279" t="n">
        <v>1</v>
      </c>
      <c r="I3926" s="280" t="n">
        <v>59.43</v>
      </c>
      <c r="J3926" s="281" t="n">
        <v>59.43</v>
      </c>
    </row>
    <row r="3927" customFormat="false" ht="25.5" hidden="false" customHeight="true" outlineLevel="0" collapsed="false">
      <c r="A3927" s="282" t="s">
        <v>2769</v>
      </c>
      <c r="B3927" s="283" t="s">
        <v>3219</v>
      </c>
      <c r="C3927" s="284" t="s">
        <v>109</v>
      </c>
      <c r="D3927" s="284" t="s">
        <v>3220</v>
      </c>
      <c r="E3927" s="284" t="s">
        <v>2768</v>
      </c>
      <c r="F3927" s="284"/>
      <c r="G3927" s="285" t="s">
        <v>2798</v>
      </c>
      <c r="H3927" s="286" t="n">
        <v>0.97</v>
      </c>
      <c r="I3927" s="287" t="n">
        <v>22.04</v>
      </c>
      <c r="J3927" s="288" t="n">
        <v>21.37</v>
      </c>
    </row>
    <row r="3928" customFormat="false" ht="15" hidden="false" customHeight="true" outlineLevel="0" collapsed="false">
      <c r="A3928" s="282" t="s">
        <v>2769</v>
      </c>
      <c r="B3928" s="283" t="s">
        <v>2860</v>
      </c>
      <c r="C3928" s="284" t="s">
        <v>109</v>
      </c>
      <c r="D3928" s="284" t="s">
        <v>2861</v>
      </c>
      <c r="E3928" s="284" t="s">
        <v>2768</v>
      </c>
      <c r="F3928" s="284"/>
      <c r="G3928" s="285" t="s">
        <v>2798</v>
      </c>
      <c r="H3928" s="286" t="n">
        <v>0.48</v>
      </c>
      <c r="I3928" s="287" t="n">
        <v>14.91</v>
      </c>
      <c r="J3928" s="288" t="n">
        <v>7.15</v>
      </c>
    </row>
    <row r="3929" customFormat="false" ht="15" hidden="false" customHeight="true" outlineLevel="0" collapsed="false">
      <c r="A3929" s="259" t="s">
        <v>2725</v>
      </c>
      <c r="B3929" s="260" t="s">
        <v>4262</v>
      </c>
      <c r="C3929" s="261" t="s">
        <v>109</v>
      </c>
      <c r="D3929" s="261" t="s">
        <v>4263</v>
      </c>
      <c r="E3929" s="261" t="s">
        <v>2728</v>
      </c>
      <c r="F3929" s="261"/>
      <c r="G3929" s="262" t="s">
        <v>417</v>
      </c>
      <c r="H3929" s="263" t="n">
        <v>6.14</v>
      </c>
      <c r="I3929" s="264" t="n">
        <v>0.6</v>
      </c>
      <c r="J3929" s="265" t="n">
        <v>3.68</v>
      </c>
    </row>
    <row r="3930" customFormat="false" ht="15" hidden="false" customHeight="true" outlineLevel="0" collapsed="false">
      <c r="A3930" s="259" t="s">
        <v>2725</v>
      </c>
      <c r="B3930" s="260" t="s">
        <v>3074</v>
      </c>
      <c r="C3930" s="261" t="s">
        <v>109</v>
      </c>
      <c r="D3930" s="261" t="s">
        <v>3075</v>
      </c>
      <c r="E3930" s="261" t="s">
        <v>2728</v>
      </c>
      <c r="F3930" s="261"/>
      <c r="G3930" s="262" t="s">
        <v>417</v>
      </c>
      <c r="H3930" s="263" t="n">
        <v>0.22</v>
      </c>
      <c r="I3930" s="264" t="n">
        <v>3.82</v>
      </c>
      <c r="J3930" s="265" t="n">
        <v>0.84</v>
      </c>
    </row>
    <row r="3931" customFormat="false" ht="15" hidden="false" customHeight="true" outlineLevel="0" collapsed="false">
      <c r="A3931" s="259" t="s">
        <v>2725</v>
      </c>
      <c r="B3931" s="260" t="s">
        <v>4264</v>
      </c>
      <c r="C3931" s="261" t="s">
        <v>203</v>
      </c>
      <c r="D3931" s="261" t="s">
        <v>4265</v>
      </c>
      <c r="E3931" s="261" t="s">
        <v>2728</v>
      </c>
      <c r="F3931" s="261"/>
      <c r="G3931" s="262" t="s">
        <v>164</v>
      </c>
      <c r="H3931" s="263" t="n">
        <v>1.09</v>
      </c>
      <c r="I3931" s="264" t="n">
        <v>24.22</v>
      </c>
      <c r="J3931" s="265" t="n">
        <v>26.39</v>
      </c>
    </row>
    <row r="3932" customFormat="false" ht="15" hidden="false" customHeight="false" outlineLevel="0" collapsed="false">
      <c r="A3932" s="266"/>
      <c r="B3932" s="267"/>
      <c r="C3932" s="267"/>
      <c r="D3932" s="267"/>
      <c r="E3932" s="267" t="s">
        <v>2748</v>
      </c>
      <c r="F3932" s="268" t="n">
        <v>19.52</v>
      </c>
      <c r="G3932" s="267" t="s">
        <v>2749</v>
      </c>
      <c r="H3932" s="268" t="n">
        <v>0</v>
      </c>
      <c r="I3932" s="267" t="s">
        <v>2750</v>
      </c>
      <c r="J3932" s="269" t="n">
        <v>19.52</v>
      </c>
    </row>
    <row r="3933" customFormat="false" ht="25.5" hidden="false" customHeight="true" outlineLevel="0" collapsed="false">
      <c r="A3933" s="266"/>
      <c r="B3933" s="267"/>
      <c r="C3933" s="267"/>
      <c r="D3933" s="267"/>
      <c r="E3933" s="267" t="s">
        <v>2751</v>
      </c>
      <c r="F3933" s="268" t="n">
        <v>15.96</v>
      </c>
      <c r="G3933" s="267"/>
      <c r="H3933" s="267" t="s">
        <v>2752</v>
      </c>
      <c r="I3933" s="267"/>
      <c r="J3933" s="269" t="n">
        <v>75.39</v>
      </c>
    </row>
    <row r="3934" customFormat="false" ht="15" hidden="false" customHeight="true" outlineLevel="0" collapsed="false">
      <c r="A3934" s="270" t="s">
        <v>2753</v>
      </c>
      <c r="B3934" s="270"/>
      <c r="C3934" s="270"/>
      <c r="D3934" s="270"/>
      <c r="E3934" s="270"/>
      <c r="F3934" s="270"/>
      <c r="G3934" s="270"/>
      <c r="H3934" s="270"/>
      <c r="I3934" s="270"/>
      <c r="J3934" s="270"/>
    </row>
    <row r="3935" customFormat="false" ht="15.75" hidden="false" customHeight="true" outlineLevel="0" collapsed="false">
      <c r="A3935" s="271" t="s">
        <v>4269</v>
      </c>
      <c r="B3935" s="271"/>
      <c r="C3935" s="271"/>
      <c r="D3935" s="271"/>
      <c r="E3935" s="271"/>
      <c r="F3935" s="271"/>
      <c r="G3935" s="271"/>
      <c r="H3935" s="271"/>
      <c r="I3935" s="271"/>
      <c r="J3935" s="271"/>
    </row>
    <row r="3936" customFormat="false" ht="15.75" hidden="false" customHeight="false" outlineLevel="0" collapsed="false">
      <c r="A3936" s="272"/>
      <c r="B3936" s="273"/>
      <c r="C3936" s="273"/>
      <c r="D3936" s="273"/>
      <c r="E3936" s="273"/>
      <c r="F3936" s="273"/>
      <c r="G3936" s="273"/>
      <c r="H3936" s="273"/>
      <c r="I3936" s="273"/>
      <c r="J3936" s="274"/>
    </row>
    <row r="3937" customFormat="false" ht="25.5" hidden="false" customHeight="true" outlineLevel="0" collapsed="false">
      <c r="A3937" s="275" t="s">
        <v>2723</v>
      </c>
      <c r="B3937" s="276" t="s">
        <v>2782</v>
      </c>
      <c r="C3937" s="277" t="s">
        <v>203</v>
      </c>
      <c r="D3937" s="277" t="s">
        <v>2783</v>
      </c>
      <c r="E3937" s="277" t="s">
        <v>2768</v>
      </c>
      <c r="F3937" s="277"/>
      <c r="G3937" s="278" t="s">
        <v>2781</v>
      </c>
      <c r="H3937" s="279" t="n">
        <v>1</v>
      </c>
      <c r="I3937" s="280" t="n">
        <v>8144.4</v>
      </c>
      <c r="J3937" s="281" t="n">
        <v>8144.4</v>
      </c>
    </row>
    <row r="3938" customFormat="false" ht="15" hidden="false" customHeight="true" outlineLevel="0" collapsed="false">
      <c r="A3938" s="282" t="s">
        <v>2769</v>
      </c>
      <c r="B3938" s="283" t="s">
        <v>4270</v>
      </c>
      <c r="C3938" s="284" t="s">
        <v>109</v>
      </c>
      <c r="D3938" s="284" t="s">
        <v>4271</v>
      </c>
      <c r="E3938" s="284" t="s">
        <v>2768</v>
      </c>
      <c r="F3938" s="284"/>
      <c r="G3938" s="285" t="s">
        <v>2798</v>
      </c>
      <c r="H3938" s="286" t="n">
        <v>440</v>
      </c>
      <c r="I3938" s="287" t="n">
        <v>18.51</v>
      </c>
      <c r="J3938" s="288" t="n">
        <v>8144.4</v>
      </c>
    </row>
    <row r="3939" customFormat="false" ht="15" hidden="false" customHeight="false" outlineLevel="0" collapsed="false">
      <c r="A3939" s="266"/>
      <c r="B3939" s="267"/>
      <c r="C3939" s="267"/>
      <c r="D3939" s="267"/>
      <c r="E3939" s="267" t="s">
        <v>2748</v>
      </c>
      <c r="F3939" s="268" t="n">
        <v>5429.6</v>
      </c>
      <c r="G3939" s="267" t="s">
        <v>2749</v>
      </c>
      <c r="H3939" s="268" t="n">
        <v>0</v>
      </c>
      <c r="I3939" s="267" t="s">
        <v>2750</v>
      </c>
      <c r="J3939" s="269" t="n">
        <v>5429.6</v>
      </c>
    </row>
    <row r="3940" customFormat="false" ht="25.5" hidden="false" customHeight="true" outlineLevel="0" collapsed="false">
      <c r="A3940" s="266"/>
      <c r="B3940" s="267"/>
      <c r="C3940" s="267"/>
      <c r="D3940" s="267"/>
      <c r="E3940" s="267" t="s">
        <v>2751</v>
      </c>
      <c r="F3940" s="268" t="n">
        <v>2187.58</v>
      </c>
      <c r="G3940" s="267"/>
      <c r="H3940" s="267" t="s">
        <v>2752</v>
      </c>
      <c r="I3940" s="267"/>
      <c r="J3940" s="269" t="n">
        <v>10331.98</v>
      </c>
    </row>
    <row r="3941" customFormat="false" ht="15" hidden="false" customHeight="true" outlineLevel="0" collapsed="false">
      <c r="A3941" s="270" t="s">
        <v>2753</v>
      </c>
      <c r="B3941" s="270"/>
      <c r="C3941" s="270"/>
      <c r="D3941" s="270"/>
      <c r="E3941" s="270"/>
      <c r="F3941" s="270"/>
      <c r="G3941" s="270"/>
      <c r="H3941" s="270"/>
      <c r="I3941" s="270"/>
      <c r="J3941" s="270"/>
    </row>
    <row r="3942" customFormat="false" ht="15.75" hidden="false" customHeight="true" outlineLevel="0" collapsed="false">
      <c r="A3942" s="271" t="s">
        <v>4272</v>
      </c>
      <c r="B3942" s="271"/>
      <c r="C3942" s="271"/>
      <c r="D3942" s="271"/>
      <c r="E3942" s="271"/>
      <c r="F3942" s="271"/>
      <c r="G3942" s="271"/>
      <c r="H3942" s="271"/>
      <c r="I3942" s="271"/>
      <c r="J3942" s="271"/>
    </row>
    <row r="3943" customFormat="false" ht="15.75" hidden="false" customHeight="false" outlineLevel="0" collapsed="false">
      <c r="A3943" s="272"/>
      <c r="B3943" s="273"/>
      <c r="C3943" s="273"/>
      <c r="D3943" s="273"/>
      <c r="E3943" s="273"/>
      <c r="F3943" s="273"/>
      <c r="G3943" s="273"/>
      <c r="H3943" s="273"/>
      <c r="I3943" s="273"/>
      <c r="J3943" s="274"/>
    </row>
    <row r="3944" customFormat="false" ht="38.25" hidden="false" customHeight="true" outlineLevel="0" collapsed="false">
      <c r="A3944" s="275" t="s">
        <v>2723</v>
      </c>
      <c r="B3944" s="276" t="s">
        <v>3349</v>
      </c>
      <c r="C3944" s="277" t="s">
        <v>203</v>
      </c>
      <c r="D3944" s="277" t="s">
        <v>3350</v>
      </c>
      <c r="E3944" s="277" t="s">
        <v>2874</v>
      </c>
      <c r="F3944" s="277"/>
      <c r="G3944" s="278" t="s">
        <v>168</v>
      </c>
      <c r="H3944" s="279" t="n">
        <v>1</v>
      </c>
      <c r="I3944" s="280" t="n">
        <v>91.91</v>
      </c>
      <c r="J3944" s="281" t="n">
        <v>91.91</v>
      </c>
    </row>
    <row r="3945" customFormat="false" ht="25.5" hidden="false" customHeight="true" outlineLevel="0" collapsed="false">
      <c r="A3945" s="282" t="s">
        <v>2769</v>
      </c>
      <c r="B3945" s="283" t="s">
        <v>2889</v>
      </c>
      <c r="C3945" s="284" t="s">
        <v>109</v>
      </c>
      <c r="D3945" s="284" t="s">
        <v>2890</v>
      </c>
      <c r="E3945" s="284" t="s">
        <v>2768</v>
      </c>
      <c r="F3945" s="284"/>
      <c r="G3945" s="285" t="s">
        <v>2798</v>
      </c>
      <c r="H3945" s="286" t="n">
        <v>0.3</v>
      </c>
      <c r="I3945" s="287" t="n">
        <v>16.75</v>
      </c>
      <c r="J3945" s="288" t="n">
        <v>5.02</v>
      </c>
    </row>
    <row r="3946" customFormat="false" ht="15" hidden="false" customHeight="true" outlineLevel="0" collapsed="false">
      <c r="A3946" s="282" t="s">
        <v>2769</v>
      </c>
      <c r="B3946" s="283" t="s">
        <v>2884</v>
      </c>
      <c r="C3946" s="284" t="s">
        <v>109</v>
      </c>
      <c r="D3946" s="284" t="s">
        <v>2885</v>
      </c>
      <c r="E3946" s="284" t="s">
        <v>2768</v>
      </c>
      <c r="F3946" s="284"/>
      <c r="G3946" s="285" t="s">
        <v>2798</v>
      </c>
      <c r="H3946" s="286" t="n">
        <v>0.3</v>
      </c>
      <c r="I3946" s="287" t="n">
        <v>21.19</v>
      </c>
      <c r="J3946" s="288" t="n">
        <v>6.35</v>
      </c>
    </row>
    <row r="3947" customFormat="false" ht="25.5" hidden="false" customHeight="true" outlineLevel="0" collapsed="false">
      <c r="A3947" s="259" t="s">
        <v>2725</v>
      </c>
      <c r="B3947" s="260" t="s">
        <v>4273</v>
      </c>
      <c r="C3947" s="261" t="s">
        <v>2892</v>
      </c>
      <c r="D3947" s="261" t="s">
        <v>4274</v>
      </c>
      <c r="E3947" s="261" t="s">
        <v>2728</v>
      </c>
      <c r="F3947" s="261"/>
      <c r="G3947" s="262" t="s">
        <v>2894</v>
      </c>
      <c r="H3947" s="263" t="n">
        <v>1</v>
      </c>
      <c r="I3947" s="264" t="n">
        <v>80.54</v>
      </c>
      <c r="J3947" s="265" t="n">
        <v>80.54</v>
      </c>
    </row>
    <row r="3948" customFormat="false" ht="15" hidden="false" customHeight="false" outlineLevel="0" collapsed="false">
      <c r="A3948" s="266"/>
      <c r="B3948" s="267"/>
      <c r="C3948" s="267"/>
      <c r="D3948" s="267"/>
      <c r="E3948" s="267" t="s">
        <v>2748</v>
      </c>
      <c r="F3948" s="268" t="n">
        <v>7.63</v>
      </c>
      <c r="G3948" s="267" t="s">
        <v>2749</v>
      </c>
      <c r="H3948" s="268" t="n">
        <v>0</v>
      </c>
      <c r="I3948" s="267" t="s">
        <v>2750</v>
      </c>
      <c r="J3948" s="269" t="n">
        <v>7.63</v>
      </c>
    </row>
    <row r="3949" customFormat="false" ht="25.5" hidden="false" customHeight="true" outlineLevel="0" collapsed="false">
      <c r="A3949" s="266"/>
      <c r="B3949" s="267"/>
      <c r="C3949" s="267"/>
      <c r="D3949" s="267"/>
      <c r="E3949" s="267" t="s">
        <v>2751</v>
      </c>
      <c r="F3949" s="268" t="n">
        <v>24.68</v>
      </c>
      <c r="G3949" s="267"/>
      <c r="H3949" s="267" t="s">
        <v>2752</v>
      </c>
      <c r="I3949" s="267"/>
      <c r="J3949" s="269" t="n">
        <v>116.59</v>
      </c>
    </row>
    <row r="3950" customFormat="false" ht="15" hidden="false" customHeight="true" outlineLevel="0" collapsed="false">
      <c r="A3950" s="270" t="s">
        <v>2753</v>
      </c>
      <c r="B3950" s="270"/>
      <c r="C3950" s="270"/>
      <c r="D3950" s="270"/>
      <c r="E3950" s="270"/>
      <c r="F3950" s="270"/>
      <c r="G3950" s="270"/>
      <c r="H3950" s="270"/>
      <c r="I3950" s="270"/>
      <c r="J3950" s="270"/>
    </row>
    <row r="3951" customFormat="false" ht="15.75" hidden="false" customHeight="true" outlineLevel="0" collapsed="false">
      <c r="A3951" s="271" t="s">
        <v>4275</v>
      </c>
      <c r="B3951" s="271"/>
      <c r="C3951" s="271"/>
      <c r="D3951" s="271"/>
      <c r="E3951" s="271"/>
      <c r="F3951" s="271"/>
      <c r="G3951" s="271"/>
      <c r="H3951" s="271"/>
      <c r="I3951" s="271"/>
      <c r="J3951" s="271"/>
    </row>
    <row r="3952" customFormat="false" ht="15.75" hidden="false" customHeight="false" outlineLevel="0" collapsed="false">
      <c r="A3952" s="272"/>
      <c r="B3952" s="273"/>
      <c r="C3952" s="273"/>
      <c r="D3952" s="273"/>
      <c r="E3952" s="273"/>
      <c r="F3952" s="273"/>
      <c r="G3952" s="273"/>
      <c r="H3952" s="273"/>
      <c r="I3952" s="273"/>
      <c r="J3952" s="274"/>
    </row>
    <row r="3953" customFormat="false" ht="38.25" hidden="false" customHeight="true" outlineLevel="0" collapsed="false">
      <c r="A3953" s="275" t="s">
        <v>2723</v>
      </c>
      <c r="B3953" s="276" t="s">
        <v>3351</v>
      </c>
      <c r="C3953" s="277" t="s">
        <v>203</v>
      </c>
      <c r="D3953" s="277" t="s">
        <v>3352</v>
      </c>
      <c r="E3953" s="277" t="s">
        <v>2874</v>
      </c>
      <c r="F3953" s="277"/>
      <c r="G3953" s="278" t="s">
        <v>168</v>
      </c>
      <c r="H3953" s="279" t="n">
        <v>1</v>
      </c>
      <c r="I3953" s="280" t="n">
        <v>91.91</v>
      </c>
      <c r="J3953" s="281" t="n">
        <v>91.91</v>
      </c>
    </row>
    <row r="3954" customFormat="false" ht="25.5" hidden="false" customHeight="true" outlineLevel="0" collapsed="false">
      <c r="A3954" s="282" t="s">
        <v>2769</v>
      </c>
      <c r="B3954" s="283" t="s">
        <v>2889</v>
      </c>
      <c r="C3954" s="284" t="s">
        <v>109</v>
      </c>
      <c r="D3954" s="284" t="s">
        <v>2890</v>
      </c>
      <c r="E3954" s="284" t="s">
        <v>2768</v>
      </c>
      <c r="F3954" s="284"/>
      <c r="G3954" s="285" t="s">
        <v>2798</v>
      </c>
      <c r="H3954" s="286" t="n">
        <v>0.3</v>
      </c>
      <c r="I3954" s="287" t="n">
        <v>16.75</v>
      </c>
      <c r="J3954" s="288" t="n">
        <v>5.02</v>
      </c>
    </row>
    <row r="3955" customFormat="false" ht="15" hidden="false" customHeight="true" outlineLevel="0" collapsed="false">
      <c r="A3955" s="282" t="s">
        <v>2769</v>
      </c>
      <c r="B3955" s="283" t="s">
        <v>2884</v>
      </c>
      <c r="C3955" s="284" t="s">
        <v>109</v>
      </c>
      <c r="D3955" s="284" t="s">
        <v>2885</v>
      </c>
      <c r="E3955" s="284" t="s">
        <v>2768</v>
      </c>
      <c r="F3955" s="284"/>
      <c r="G3955" s="285" t="s">
        <v>2798</v>
      </c>
      <c r="H3955" s="286" t="n">
        <v>0.3</v>
      </c>
      <c r="I3955" s="287" t="n">
        <v>21.19</v>
      </c>
      <c r="J3955" s="288" t="n">
        <v>6.35</v>
      </c>
    </row>
    <row r="3956" customFormat="false" ht="25.5" hidden="false" customHeight="true" outlineLevel="0" collapsed="false">
      <c r="A3956" s="259" t="s">
        <v>2725</v>
      </c>
      <c r="B3956" s="260" t="s">
        <v>4273</v>
      </c>
      <c r="C3956" s="261" t="s">
        <v>2892</v>
      </c>
      <c r="D3956" s="261" t="s">
        <v>4274</v>
      </c>
      <c r="E3956" s="261" t="s">
        <v>2728</v>
      </c>
      <c r="F3956" s="261"/>
      <c r="G3956" s="262" t="s">
        <v>2894</v>
      </c>
      <c r="H3956" s="263" t="n">
        <v>1</v>
      </c>
      <c r="I3956" s="264" t="n">
        <v>80.54</v>
      </c>
      <c r="J3956" s="265" t="n">
        <v>80.54</v>
      </c>
    </row>
    <row r="3957" customFormat="false" ht="15" hidden="false" customHeight="false" outlineLevel="0" collapsed="false">
      <c r="A3957" s="266"/>
      <c r="B3957" s="267"/>
      <c r="C3957" s="267"/>
      <c r="D3957" s="267"/>
      <c r="E3957" s="267" t="s">
        <v>2748</v>
      </c>
      <c r="F3957" s="268" t="n">
        <v>7.63</v>
      </c>
      <c r="G3957" s="267" t="s">
        <v>2749</v>
      </c>
      <c r="H3957" s="268" t="n">
        <v>0</v>
      </c>
      <c r="I3957" s="267" t="s">
        <v>2750</v>
      </c>
      <c r="J3957" s="269" t="n">
        <v>7.63</v>
      </c>
    </row>
    <row r="3958" customFormat="false" ht="25.5" hidden="false" customHeight="true" outlineLevel="0" collapsed="false">
      <c r="A3958" s="266"/>
      <c r="B3958" s="267"/>
      <c r="C3958" s="267"/>
      <c r="D3958" s="267"/>
      <c r="E3958" s="267" t="s">
        <v>2751</v>
      </c>
      <c r="F3958" s="268" t="n">
        <v>24.68</v>
      </c>
      <c r="G3958" s="267"/>
      <c r="H3958" s="267" t="s">
        <v>2752</v>
      </c>
      <c r="I3958" s="267"/>
      <c r="J3958" s="269" t="n">
        <v>116.59</v>
      </c>
    </row>
    <row r="3959" customFormat="false" ht="15" hidden="false" customHeight="true" outlineLevel="0" collapsed="false">
      <c r="A3959" s="270" t="s">
        <v>2753</v>
      </c>
      <c r="B3959" s="270"/>
      <c r="C3959" s="270"/>
      <c r="D3959" s="270"/>
      <c r="E3959" s="270"/>
      <c r="F3959" s="270"/>
      <c r="G3959" s="270"/>
      <c r="H3959" s="270"/>
      <c r="I3959" s="270"/>
      <c r="J3959" s="270"/>
    </row>
    <row r="3960" customFormat="false" ht="15.75" hidden="false" customHeight="true" outlineLevel="0" collapsed="false">
      <c r="A3960" s="271" t="s">
        <v>4275</v>
      </c>
      <c r="B3960" s="271"/>
      <c r="C3960" s="271"/>
      <c r="D3960" s="271"/>
      <c r="E3960" s="271"/>
      <c r="F3960" s="271"/>
      <c r="G3960" s="271"/>
      <c r="H3960" s="271"/>
      <c r="I3960" s="271"/>
      <c r="J3960" s="271"/>
    </row>
    <row r="3961" customFormat="false" ht="15.75" hidden="false" customHeight="false" outlineLevel="0" collapsed="false">
      <c r="A3961" s="272"/>
      <c r="B3961" s="273"/>
      <c r="C3961" s="273"/>
      <c r="D3961" s="273"/>
      <c r="E3961" s="273"/>
      <c r="F3961" s="273"/>
      <c r="G3961" s="273"/>
      <c r="H3961" s="273"/>
      <c r="I3961" s="273"/>
      <c r="J3961" s="274"/>
    </row>
    <row r="3962" customFormat="false" ht="25.5" hidden="false" customHeight="true" outlineLevel="0" collapsed="false">
      <c r="A3962" s="275" t="s">
        <v>2723</v>
      </c>
      <c r="B3962" s="276" t="s">
        <v>4021</v>
      </c>
      <c r="C3962" s="277" t="s">
        <v>203</v>
      </c>
      <c r="D3962" s="277" t="s">
        <v>4022</v>
      </c>
      <c r="E3962" s="277" t="s">
        <v>2806</v>
      </c>
      <c r="F3962" s="277"/>
      <c r="G3962" s="278" t="s">
        <v>168</v>
      </c>
      <c r="H3962" s="279" t="n">
        <v>1</v>
      </c>
      <c r="I3962" s="280" t="n">
        <v>663.9</v>
      </c>
      <c r="J3962" s="281" t="n">
        <v>663.9</v>
      </c>
    </row>
    <row r="3963" customFormat="false" ht="25.5" hidden="false" customHeight="true" outlineLevel="0" collapsed="false">
      <c r="A3963" s="282" t="s">
        <v>2769</v>
      </c>
      <c r="B3963" s="283" t="s">
        <v>2809</v>
      </c>
      <c r="C3963" s="284" t="s">
        <v>109</v>
      </c>
      <c r="D3963" s="284" t="s">
        <v>2810</v>
      </c>
      <c r="E3963" s="284" t="s">
        <v>2768</v>
      </c>
      <c r="F3963" s="284"/>
      <c r="G3963" s="285" t="s">
        <v>2798</v>
      </c>
      <c r="H3963" s="286" t="n">
        <v>1.77</v>
      </c>
      <c r="I3963" s="287" t="n">
        <v>20.59</v>
      </c>
      <c r="J3963" s="288" t="n">
        <v>36.44</v>
      </c>
    </row>
    <row r="3964" customFormat="false" ht="15" hidden="false" customHeight="true" outlineLevel="0" collapsed="false">
      <c r="A3964" s="282" t="s">
        <v>2769</v>
      </c>
      <c r="B3964" s="283" t="s">
        <v>2860</v>
      </c>
      <c r="C3964" s="284" t="s">
        <v>109</v>
      </c>
      <c r="D3964" s="284" t="s">
        <v>2861</v>
      </c>
      <c r="E3964" s="284" t="s">
        <v>2768</v>
      </c>
      <c r="F3964" s="284"/>
      <c r="G3964" s="285" t="s">
        <v>2798</v>
      </c>
      <c r="H3964" s="286" t="n">
        <v>0.71</v>
      </c>
      <c r="I3964" s="287" t="n">
        <v>14.91</v>
      </c>
      <c r="J3964" s="288" t="n">
        <v>10.58</v>
      </c>
    </row>
    <row r="3965" customFormat="false" ht="51" hidden="false" customHeight="true" outlineLevel="0" collapsed="false">
      <c r="A3965" s="259" t="s">
        <v>2725</v>
      </c>
      <c r="B3965" s="260" t="s">
        <v>4276</v>
      </c>
      <c r="C3965" s="261" t="s">
        <v>109</v>
      </c>
      <c r="D3965" s="261" t="s">
        <v>4277</v>
      </c>
      <c r="E3965" s="261" t="s">
        <v>2728</v>
      </c>
      <c r="F3965" s="261"/>
      <c r="G3965" s="262" t="s">
        <v>168</v>
      </c>
      <c r="H3965" s="263" t="n">
        <v>6</v>
      </c>
      <c r="I3965" s="264" t="n">
        <v>8.78</v>
      </c>
      <c r="J3965" s="265" t="n">
        <v>52.68</v>
      </c>
    </row>
    <row r="3966" customFormat="false" ht="15" hidden="false" customHeight="true" outlineLevel="0" collapsed="false">
      <c r="A3966" s="259" t="s">
        <v>2725</v>
      </c>
      <c r="B3966" s="260" t="s">
        <v>4204</v>
      </c>
      <c r="C3966" s="261" t="s">
        <v>109</v>
      </c>
      <c r="D3966" s="261" t="s">
        <v>4205</v>
      </c>
      <c r="E3966" s="261" t="s">
        <v>2728</v>
      </c>
      <c r="F3966" s="261"/>
      <c r="G3966" s="262" t="s">
        <v>417</v>
      </c>
      <c r="H3966" s="263" t="n">
        <v>0.117</v>
      </c>
      <c r="I3966" s="264" t="n">
        <v>53.16</v>
      </c>
      <c r="J3966" s="265" t="n">
        <v>6.21</v>
      </c>
    </row>
    <row r="3967" customFormat="false" ht="15" hidden="false" customHeight="true" outlineLevel="0" collapsed="false">
      <c r="A3967" s="259" t="s">
        <v>2725</v>
      </c>
      <c r="B3967" s="260" t="s">
        <v>4278</v>
      </c>
      <c r="C3967" s="261" t="s">
        <v>65</v>
      </c>
      <c r="D3967" s="261" t="s">
        <v>4279</v>
      </c>
      <c r="E3967" s="261" t="s">
        <v>2728</v>
      </c>
      <c r="F3967" s="261"/>
      <c r="G3967" s="262" t="s">
        <v>168</v>
      </c>
      <c r="H3967" s="263" t="n">
        <v>1</v>
      </c>
      <c r="I3967" s="264" t="n">
        <v>557.99</v>
      </c>
      <c r="J3967" s="265" t="n">
        <v>557.99</v>
      </c>
    </row>
    <row r="3968" customFormat="false" ht="15" hidden="false" customHeight="false" outlineLevel="0" collapsed="false">
      <c r="A3968" s="266"/>
      <c r="B3968" s="267"/>
      <c r="C3968" s="267"/>
      <c r="D3968" s="267"/>
      <c r="E3968" s="267" t="s">
        <v>2748</v>
      </c>
      <c r="F3968" s="268" t="n">
        <v>32.3</v>
      </c>
      <c r="G3968" s="267" t="s">
        <v>2749</v>
      </c>
      <c r="H3968" s="268" t="n">
        <v>0</v>
      </c>
      <c r="I3968" s="267" t="s">
        <v>2750</v>
      </c>
      <c r="J3968" s="269" t="n">
        <v>32.3</v>
      </c>
    </row>
    <row r="3969" customFormat="false" ht="25.5" hidden="false" customHeight="true" outlineLevel="0" collapsed="false">
      <c r="A3969" s="266"/>
      <c r="B3969" s="267"/>
      <c r="C3969" s="267"/>
      <c r="D3969" s="267"/>
      <c r="E3969" s="267" t="s">
        <v>2751</v>
      </c>
      <c r="F3969" s="268" t="n">
        <v>178.32</v>
      </c>
      <c r="G3969" s="267"/>
      <c r="H3969" s="267" t="s">
        <v>2752</v>
      </c>
      <c r="I3969" s="267"/>
      <c r="J3969" s="269" t="n">
        <v>842.22</v>
      </c>
    </row>
    <row r="3970" customFormat="false" ht="15" hidden="false" customHeight="true" outlineLevel="0" collapsed="false">
      <c r="A3970" s="270" t="s">
        <v>2753</v>
      </c>
      <c r="B3970" s="270"/>
      <c r="C3970" s="270"/>
      <c r="D3970" s="270"/>
      <c r="E3970" s="270"/>
      <c r="F3970" s="270"/>
      <c r="G3970" s="270"/>
      <c r="H3970" s="270"/>
      <c r="I3970" s="270"/>
      <c r="J3970" s="270"/>
    </row>
    <row r="3971" customFormat="false" ht="15.75" hidden="false" customHeight="true" outlineLevel="0" collapsed="false">
      <c r="A3971" s="292" t="s">
        <v>4280</v>
      </c>
      <c r="B3971" s="292"/>
      <c r="C3971" s="292"/>
      <c r="D3971" s="292"/>
      <c r="E3971" s="292"/>
      <c r="F3971" s="292"/>
      <c r="G3971" s="292"/>
      <c r="H3971" s="292"/>
      <c r="I3971" s="292"/>
      <c r="J3971" s="292"/>
    </row>
    <row r="3972" customFormat="false" ht="15" hidden="false" customHeight="false" outlineLevel="0" collapsed="false">
      <c r="A3972" s="293"/>
      <c r="B3972" s="293"/>
      <c r="C3972" s="293"/>
      <c r="D3972" s="293"/>
      <c r="E3972" s="293"/>
      <c r="F3972" s="293"/>
      <c r="G3972" s="293"/>
      <c r="H3972" s="293"/>
      <c r="I3972" s="293"/>
      <c r="J3972" s="293"/>
    </row>
    <row r="3973" customFormat="false" ht="28.5" hidden="false" customHeight="true" outlineLevel="0" collapsed="false">
      <c r="A3973" s="294" t="s">
        <v>4281</v>
      </c>
      <c r="B3973" s="294"/>
      <c r="C3973" s="294"/>
      <c r="D3973" s="294"/>
      <c r="E3973" s="294"/>
      <c r="F3973" s="294"/>
      <c r="G3973" s="294"/>
      <c r="H3973" s="294"/>
      <c r="I3973" s="294"/>
      <c r="J3973" s="294"/>
    </row>
    <row r="3974" customFormat="false" ht="28.5" hidden="false" customHeight="true" outlineLevel="0" collapsed="false">
      <c r="A3974" s="295" t="s">
        <v>4282</v>
      </c>
      <c r="B3974" s="295"/>
      <c r="C3974" s="295"/>
      <c r="D3974" s="295"/>
      <c r="E3974" s="295"/>
      <c r="F3974" s="295"/>
      <c r="G3974" s="295"/>
      <c r="H3974" s="295"/>
      <c r="I3974" s="295"/>
      <c r="J3974" s="295"/>
    </row>
  </sheetData>
  <autoFilter ref="A11:J3971"/>
  <mergeCells count="3150">
    <mergeCell ref="A1:J2"/>
    <mergeCell ref="A4:A6"/>
    <mergeCell ref="B4:D6"/>
    <mergeCell ref="F4:G4"/>
    <mergeCell ref="E5:G6"/>
    <mergeCell ref="A7:A8"/>
    <mergeCell ref="B7:D8"/>
    <mergeCell ref="E7:I7"/>
    <mergeCell ref="E8:E9"/>
    <mergeCell ref="F8:G9"/>
    <mergeCell ref="H8:H9"/>
    <mergeCell ref="I8:I9"/>
    <mergeCell ref="B9:D9"/>
    <mergeCell ref="E11:F11"/>
    <mergeCell ref="E12:F12"/>
    <mergeCell ref="E13:F13"/>
    <mergeCell ref="E14:F14"/>
    <mergeCell ref="E15:F15"/>
    <mergeCell ref="E16:F16"/>
    <mergeCell ref="E17:F17"/>
    <mergeCell ref="E18:F18"/>
    <mergeCell ref="E19:F19"/>
    <mergeCell ref="E20:F20"/>
    <mergeCell ref="E21:F21"/>
    <mergeCell ref="H23:I23"/>
    <mergeCell ref="A24:J24"/>
    <mergeCell ref="A25:J25"/>
    <mergeCell ref="E27:F27"/>
    <mergeCell ref="E28:F28"/>
    <mergeCell ref="H30:I30"/>
    <mergeCell ref="E32:F32"/>
    <mergeCell ref="E33:F33"/>
    <mergeCell ref="H35:I35"/>
    <mergeCell ref="E37:F37"/>
    <mergeCell ref="E38:F38"/>
    <mergeCell ref="H40:I40"/>
    <mergeCell ref="E42:F42"/>
    <mergeCell ref="E43:F43"/>
    <mergeCell ref="H45:I45"/>
    <mergeCell ref="A46:J46"/>
    <mergeCell ref="A47:J47"/>
    <mergeCell ref="E49:F49"/>
    <mergeCell ref="E50:F50"/>
    <mergeCell ref="E51:F51"/>
    <mergeCell ref="E52:F52"/>
    <mergeCell ref="E53:F53"/>
    <mergeCell ref="E54:F54"/>
    <mergeCell ref="E55:F55"/>
    <mergeCell ref="E56:F56"/>
    <mergeCell ref="E57:F57"/>
    <mergeCell ref="E58:F58"/>
    <mergeCell ref="E59:F59"/>
    <mergeCell ref="E60:F60"/>
    <mergeCell ref="E61:F61"/>
    <mergeCell ref="H63:I63"/>
    <mergeCell ref="E65:F65"/>
    <mergeCell ref="E66:F66"/>
    <mergeCell ref="H68:I68"/>
    <mergeCell ref="A69:J69"/>
    <mergeCell ref="A70:J70"/>
    <mergeCell ref="E72:F72"/>
    <mergeCell ref="E73:F73"/>
    <mergeCell ref="H75:I75"/>
    <mergeCell ref="A76:J76"/>
    <mergeCell ref="A77:J77"/>
    <mergeCell ref="E79:F79"/>
    <mergeCell ref="E80:F80"/>
    <mergeCell ref="E81:F81"/>
    <mergeCell ref="E82:F82"/>
    <mergeCell ref="E83:F83"/>
    <mergeCell ref="H85:I85"/>
    <mergeCell ref="A86:J86"/>
    <mergeCell ref="A87:J87"/>
    <mergeCell ref="E89:F89"/>
    <mergeCell ref="E90:F90"/>
    <mergeCell ref="E91:F91"/>
    <mergeCell ref="E92:F92"/>
    <mergeCell ref="E93:F93"/>
    <mergeCell ref="E94:F94"/>
    <mergeCell ref="H96:I96"/>
    <mergeCell ref="A97:J97"/>
    <mergeCell ref="A98:J98"/>
    <mergeCell ref="E100:F100"/>
    <mergeCell ref="E101:F101"/>
    <mergeCell ref="E102:F102"/>
    <mergeCell ref="E103:F103"/>
    <mergeCell ref="E104:F104"/>
    <mergeCell ref="E105:F105"/>
    <mergeCell ref="H107:I107"/>
    <mergeCell ref="A108:J108"/>
    <mergeCell ref="A109:J109"/>
    <mergeCell ref="E111:F111"/>
    <mergeCell ref="E112:F112"/>
    <mergeCell ref="E113:F113"/>
    <mergeCell ref="E114:F114"/>
    <mergeCell ref="E115:F115"/>
    <mergeCell ref="E116:F116"/>
    <mergeCell ref="H118:I118"/>
    <mergeCell ref="A119:J119"/>
    <mergeCell ref="A120:J120"/>
    <mergeCell ref="E122:F122"/>
    <mergeCell ref="E123:F123"/>
    <mergeCell ref="E124:F124"/>
    <mergeCell ref="E125:F125"/>
    <mergeCell ref="E126:F126"/>
    <mergeCell ref="E127:F127"/>
    <mergeCell ref="E128:F128"/>
    <mergeCell ref="E129:F129"/>
    <mergeCell ref="E130:F130"/>
    <mergeCell ref="H132:I132"/>
    <mergeCell ref="E134:F134"/>
    <mergeCell ref="E135:F135"/>
    <mergeCell ref="E136:F136"/>
    <mergeCell ref="E137:F137"/>
    <mergeCell ref="E138:F138"/>
    <mergeCell ref="E139:F139"/>
    <mergeCell ref="E140:F140"/>
    <mergeCell ref="E141:F141"/>
    <mergeCell ref="E142:F142"/>
    <mergeCell ref="H144:I144"/>
    <mergeCell ref="E146:F146"/>
    <mergeCell ref="E147:F147"/>
    <mergeCell ref="E148:F148"/>
    <mergeCell ref="E149:F149"/>
    <mergeCell ref="E150:F150"/>
    <mergeCell ref="E151:F151"/>
    <mergeCell ref="E152:F152"/>
    <mergeCell ref="H154:I154"/>
    <mergeCell ref="A155:J155"/>
    <mergeCell ref="A156:J156"/>
    <mergeCell ref="E158:F158"/>
    <mergeCell ref="E159:F159"/>
    <mergeCell ref="E160:F160"/>
    <mergeCell ref="E161:F161"/>
    <mergeCell ref="E162:F162"/>
    <mergeCell ref="H164:I164"/>
    <mergeCell ref="E166:F166"/>
    <mergeCell ref="E167:F167"/>
    <mergeCell ref="E168:F168"/>
    <mergeCell ref="E169:F169"/>
    <mergeCell ref="E170:F170"/>
    <mergeCell ref="E171:F171"/>
    <mergeCell ref="H173:I173"/>
    <mergeCell ref="A174:J174"/>
    <mergeCell ref="A175:J175"/>
    <mergeCell ref="E177:F177"/>
    <mergeCell ref="E178:F178"/>
    <mergeCell ref="E179:F179"/>
    <mergeCell ref="E180:F180"/>
    <mergeCell ref="H182:I182"/>
    <mergeCell ref="A183:J183"/>
    <mergeCell ref="A184:J184"/>
    <mergeCell ref="E186:F186"/>
    <mergeCell ref="E187:F187"/>
    <mergeCell ref="E188:F188"/>
    <mergeCell ref="E189:F189"/>
    <mergeCell ref="H191:I191"/>
    <mergeCell ref="A192:J192"/>
    <mergeCell ref="A193:J193"/>
    <mergeCell ref="E195:F195"/>
    <mergeCell ref="E196:F196"/>
    <mergeCell ref="E197:F197"/>
    <mergeCell ref="E198:F198"/>
    <mergeCell ref="H200:I200"/>
    <mergeCell ref="A201:J201"/>
    <mergeCell ref="A202:J202"/>
    <mergeCell ref="E204:F204"/>
    <mergeCell ref="E205:F205"/>
    <mergeCell ref="E206:F206"/>
    <mergeCell ref="E207:F207"/>
    <mergeCell ref="H209:I209"/>
    <mergeCell ref="A210:J210"/>
    <mergeCell ref="A211:J211"/>
    <mergeCell ref="E213:F213"/>
    <mergeCell ref="E214:F214"/>
    <mergeCell ref="E215:F215"/>
    <mergeCell ref="E216:F216"/>
    <mergeCell ref="H218:I218"/>
    <mergeCell ref="E220:F220"/>
    <mergeCell ref="E221:F221"/>
    <mergeCell ref="E222:F222"/>
    <mergeCell ref="E223:F223"/>
    <mergeCell ref="H225:I225"/>
    <mergeCell ref="E227:F227"/>
    <mergeCell ref="E228:F228"/>
    <mergeCell ref="E229:F229"/>
    <mergeCell ref="E230:F230"/>
    <mergeCell ref="H232:I232"/>
    <mergeCell ref="A233:J233"/>
    <mergeCell ref="A234:J234"/>
    <mergeCell ref="E236:F236"/>
    <mergeCell ref="E237:F237"/>
    <mergeCell ref="E238:F238"/>
    <mergeCell ref="E239:F239"/>
    <mergeCell ref="H241:I241"/>
    <mergeCell ref="A242:J242"/>
    <mergeCell ref="A243:J243"/>
    <mergeCell ref="E245:F245"/>
    <mergeCell ref="E246:F246"/>
    <mergeCell ref="H248:I248"/>
    <mergeCell ref="E250:F250"/>
    <mergeCell ref="E251:F251"/>
    <mergeCell ref="H253:I253"/>
    <mergeCell ref="A254:J254"/>
    <mergeCell ref="A255:J255"/>
    <mergeCell ref="E257:F257"/>
    <mergeCell ref="E258:F258"/>
    <mergeCell ref="H260:I260"/>
    <mergeCell ref="A261:J261"/>
    <mergeCell ref="A262:J262"/>
    <mergeCell ref="E264:F264"/>
    <mergeCell ref="E265:F265"/>
    <mergeCell ref="E266:F266"/>
    <mergeCell ref="E267:F267"/>
    <mergeCell ref="H269:I269"/>
    <mergeCell ref="A270:J270"/>
    <mergeCell ref="A271:J271"/>
    <mergeCell ref="E273:F273"/>
    <mergeCell ref="E274:F274"/>
    <mergeCell ref="E275:F275"/>
    <mergeCell ref="E276:F276"/>
    <mergeCell ref="H278:I278"/>
    <mergeCell ref="A279:J279"/>
    <mergeCell ref="A280:J280"/>
    <mergeCell ref="E282:F282"/>
    <mergeCell ref="E283:F283"/>
    <mergeCell ref="E284:F284"/>
    <mergeCell ref="H286:I286"/>
    <mergeCell ref="A287:J287"/>
    <mergeCell ref="A288:J288"/>
    <mergeCell ref="E290:F290"/>
    <mergeCell ref="E291:F291"/>
    <mergeCell ref="E292:F292"/>
    <mergeCell ref="E293:F293"/>
    <mergeCell ref="E294:F294"/>
    <mergeCell ref="E295:F295"/>
    <mergeCell ref="H297:I297"/>
    <mergeCell ref="A298:J298"/>
    <mergeCell ref="A299:J299"/>
    <mergeCell ref="E301:F301"/>
    <mergeCell ref="E302:F302"/>
    <mergeCell ref="E303:F303"/>
    <mergeCell ref="E304:F304"/>
    <mergeCell ref="H306:I306"/>
    <mergeCell ref="A307:J307"/>
    <mergeCell ref="A308:J308"/>
    <mergeCell ref="E310:F310"/>
    <mergeCell ref="E311:F311"/>
    <mergeCell ref="E312:F312"/>
    <mergeCell ref="E313:F313"/>
    <mergeCell ref="E314:F314"/>
    <mergeCell ref="E315:F315"/>
    <mergeCell ref="E316:F316"/>
    <mergeCell ref="E317:F317"/>
    <mergeCell ref="E318:F318"/>
    <mergeCell ref="E319:F319"/>
    <mergeCell ref="H321:I321"/>
    <mergeCell ref="E323:F323"/>
    <mergeCell ref="E324:F324"/>
    <mergeCell ref="E325:F325"/>
    <mergeCell ref="E326:F326"/>
    <mergeCell ref="H328:I328"/>
    <mergeCell ref="A329:J329"/>
    <mergeCell ref="A330:J330"/>
    <mergeCell ref="E332:F332"/>
    <mergeCell ref="E333:F333"/>
    <mergeCell ref="E334:F334"/>
    <mergeCell ref="E335:F335"/>
    <mergeCell ref="H337:I337"/>
    <mergeCell ref="A338:J338"/>
    <mergeCell ref="A339:J339"/>
    <mergeCell ref="E341:F341"/>
    <mergeCell ref="E342:F342"/>
    <mergeCell ref="E343:F343"/>
    <mergeCell ref="E344:F344"/>
    <mergeCell ref="H346:I346"/>
    <mergeCell ref="A347:J347"/>
    <mergeCell ref="A348:J348"/>
    <mergeCell ref="E350:F350"/>
    <mergeCell ref="E351:F351"/>
    <mergeCell ref="E352:F352"/>
    <mergeCell ref="E353:F353"/>
    <mergeCell ref="H355:I355"/>
    <mergeCell ref="A356:J356"/>
    <mergeCell ref="A357:J357"/>
    <mergeCell ref="E359:F359"/>
    <mergeCell ref="E360:F360"/>
    <mergeCell ref="E361:F361"/>
    <mergeCell ref="E362:F362"/>
    <mergeCell ref="H364:I364"/>
    <mergeCell ref="A365:J365"/>
    <mergeCell ref="A366:J366"/>
    <mergeCell ref="E368:F368"/>
    <mergeCell ref="E369:F369"/>
    <mergeCell ref="E370:F370"/>
    <mergeCell ref="E371:F371"/>
    <mergeCell ref="E372:F372"/>
    <mergeCell ref="E373:F373"/>
    <mergeCell ref="H375:I375"/>
    <mergeCell ref="E377:F377"/>
    <mergeCell ref="E378:F378"/>
    <mergeCell ref="E379:F379"/>
    <mergeCell ref="E380:F380"/>
    <mergeCell ref="H382:I382"/>
    <mergeCell ref="A383:J383"/>
    <mergeCell ref="A384:J384"/>
    <mergeCell ref="E386:F386"/>
    <mergeCell ref="E387:F387"/>
    <mergeCell ref="E388:F388"/>
    <mergeCell ref="E389:F389"/>
    <mergeCell ref="H391:I391"/>
    <mergeCell ref="A392:J392"/>
    <mergeCell ref="A393:J393"/>
    <mergeCell ref="E395:F395"/>
    <mergeCell ref="E396:F396"/>
    <mergeCell ref="E397:F397"/>
    <mergeCell ref="E398:F398"/>
    <mergeCell ref="H400:I400"/>
    <mergeCell ref="A401:J401"/>
    <mergeCell ref="A402:J402"/>
    <mergeCell ref="E404:F404"/>
    <mergeCell ref="E405:F405"/>
    <mergeCell ref="E406:F406"/>
    <mergeCell ref="E407:F407"/>
    <mergeCell ref="H409:I409"/>
    <mergeCell ref="A410:J410"/>
    <mergeCell ref="A411:J411"/>
    <mergeCell ref="E413:F413"/>
    <mergeCell ref="E414:F414"/>
    <mergeCell ref="E415:F415"/>
    <mergeCell ref="E416:F416"/>
    <mergeCell ref="H418:I418"/>
    <mergeCell ref="A419:J419"/>
    <mergeCell ref="A420:J420"/>
    <mergeCell ref="E422:F422"/>
    <mergeCell ref="E423:F423"/>
    <mergeCell ref="E424:F424"/>
    <mergeCell ref="E425:F425"/>
    <mergeCell ref="E426:F426"/>
    <mergeCell ref="E427:F427"/>
    <mergeCell ref="E428:F428"/>
    <mergeCell ref="E429:F429"/>
    <mergeCell ref="E430:F430"/>
    <mergeCell ref="H432:I432"/>
    <mergeCell ref="E434:F434"/>
    <mergeCell ref="E435:F435"/>
    <mergeCell ref="E436:F436"/>
    <mergeCell ref="E437:F437"/>
    <mergeCell ref="E438:F438"/>
    <mergeCell ref="H440:I440"/>
    <mergeCell ref="A441:J441"/>
    <mergeCell ref="A442:J442"/>
    <mergeCell ref="E444:F444"/>
    <mergeCell ref="E445:F445"/>
    <mergeCell ref="E446:F446"/>
    <mergeCell ref="E447:F447"/>
    <mergeCell ref="E448:F448"/>
    <mergeCell ref="E449:F449"/>
    <mergeCell ref="H451:I451"/>
    <mergeCell ref="A452:J452"/>
    <mergeCell ref="A453:J453"/>
    <mergeCell ref="E455:F455"/>
    <mergeCell ref="E456:F456"/>
    <mergeCell ref="E457:F457"/>
    <mergeCell ref="E458:F458"/>
    <mergeCell ref="E459:F459"/>
    <mergeCell ref="E460:F460"/>
    <mergeCell ref="E461:F461"/>
    <mergeCell ref="H463:I463"/>
    <mergeCell ref="A464:J464"/>
    <mergeCell ref="A465:J465"/>
    <mergeCell ref="E467:F467"/>
    <mergeCell ref="E468:F468"/>
    <mergeCell ref="E469:F469"/>
    <mergeCell ref="E470:F470"/>
    <mergeCell ref="E471:F471"/>
    <mergeCell ref="E472:F472"/>
    <mergeCell ref="H474:I474"/>
    <mergeCell ref="A475:J475"/>
    <mergeCell ref="A476:J476"/>
    <mergeCell ref="E478:F478"/>
    <mergeCell ref="E479:F479"/>
    <mergeCell ref="E480:F480"/>
    <mergeCell ref="E481:F481"/>
    <mergeCell ref="H483:I483"/>
    <mergeCell ref="A484:J484"/>
    <mergeCell ref="A485:J485"/>
    <mergeCell ref="E487:F487"/>
    <mergeCell ref="E488:F488"/>
    <mergeCell ref="E489:F489"/>
    <mergeCell ref="E490:F490"/>
    <mergeCell ref="E491:F491"/>
    <mergeCell ref="E492:F492"/>
    <mergeCell ref="E493:F493"/>
    <mergeCell ref="E494:F494"/>
    <mergeCell ref="E495:F495"/>
    <mergeCell ref="E496:F496"/>
    <mergeCell ref="E497:F497"/>
    <mergeCell ref="E498:F498"/>
    <mergeCell ref="E499:F499"/>
    <mergeCell ref="E500:F500"/>
    <mergeCell ref="E501:F501"/>
    <mergeCell ref="H503:I503"/>
    <mergeCell ref="A504:J504"/>
    <mergeCell ref="A505:J505"/>
    <mergeCell ref="E507:F507"/>
    <mergeCell ref="E508:F508"/>
    <mergeCell ref="E509:F509"/>
    <mergeCell ref="H511:I511"/>
    <mergeCell ref="E513:F513"/>
    <mergeCell ref="E514:F514"/>
    <mergeCell ref="E515:F515"/>
    <mergeCell ref="H517:I517"/>
    <mergeCell ref="E519:F519"/>
    <mergeCell ref="E520:F520"/>
    <mergeCell ref="E521:F521"/>
    <mergeCell ref="E522:F522"/>
    <mergeCell ref="E523:F523"/>
    <mergeCell ref="E524:F524"/>
    <mergeCell ref="E525:F525"/>
    <mergeCell ref="E526:F526"/>
    <mergeCell ref="E527:F527"/>
    <mergeCell ref="E528:F528"/>
    <mergeCell ref="H530:I530"/>
    <mergeCell ref="A531:J531"/>
    <mergeCell ref="A532:J532"/>
    <mergeCell ref="E534:F534"/>
    <mergeCell ref="E535:F535"/>
    <mergeCell ref="E536:F536"/>
    <mergeCell ref="E537:F537"/>
    <mergeCell ref="E538:F538"/>
    <mergeCell ref="E539:F539"/>
    <mergeCell ref="H541:I541"/>
    <mergeCell ref="A542:J542"/>
    <mergeCell ref="A543:J543"/>
    <mergeCell ref="E545:F545"/>
    <mergeCell ref="E546:F546"/>
    <mergeCell ref="E547:F547"/>
    <mergeCell ref="E548:F548"/>
    <mergeCell ref="E549:F549"/>
    <mergeCell ref="H551:I551"/>
    <mergeCell ref="A552:J552"/>
    <mergeCell ref="A553:J553"/>
    <mergeCell ref="E555:F555"/>
    <mergeCell ref="E556:F556"/>
    <mergeCell ref="E557:F557"/>
    <mergeCell ref="E558:F558"/>
    <mergeCell ref="H560:I560"/>
    <mergeCell ref="A561:J561"/>
    <mergeCell ref="A562:J562"/>
    <mergeCell ref="E564:F564"/>
    <mergeCell ref="E565:F565"/>
    <mergeCell ref="E566:F566"/>
    <mergeCell ref="E567:F567"/>
    <mergeCell ref="H569:I569"/>
    <mergeCell ref="A570:J570"/>
    <mergeCell ref="A571:J571"/>
    <mergeCell ref="E573:F573"/>
    <mergeCell ref="E574:F574"/>
    <mergeCell ref="E575:F575"/>
    <mergeCell ref="E576:F576"/>
    <mergeCell ref="H578:I578"/>
    <mergeCell ref="A579:J579"/>
    <mergeCell ref="A580:J580"/>
    <mergeCell ref="E582:F582"/>
    <mergeCell ref="E583:F583"/>
    <mergeCell ref="E584:F584"/>
    <mergeCell ref="E585:F585"/>
    <mergeCell ref="E586:F586"/>
    <mergeCell ref="E587:F587"/>
    <mergeCell ref="H589:I589"/>
    <mergeCell ref="A590:J590"/>
    <mergeCell ref="A591:J591"/>
    <mergeCell ref="E593:F593"/>
    <mergeCell ref="E594:F594"/>
    <mergeCell ref="E595:F595"/>
    <mergeCell ref="E596:F596"/>
    <mergeCell ref="H598:I598"/>
    <mergeCell ref="A599:J599"/>
    <mergeCell ref="A600:J600"/>
    <mergeCell ref="E602:F602"/>
    <mergeCell ref="E603:F603"/>
    <mergeCell ref="E604:F604"/>
    <mergeCell ref="E605:F605"/>
    <mergeCell ref="E606:F606"/>
    <mergeCell ref="E607:F607"/>
    <mergeCell ref="E608:F608"/>
    <mergeCell ref="H610:I610"/>
    <mergeCell ref="A611:J611"/>
    <mergeCell ref="A612:J612"/>
    <mergeCell ref="E614:F614"/>
    <mergeCell ref="E615:F615"/>
    <mergeCell ref="E616:F616"/>
    <mergeCell ref="E617:F617"/>
    <mergeCell ref="E618:F618"/>
    <mergeCell ref="E619:F619"/>
    <mergeCell ref="E620:F620"/>
    <mergeCell ref="E621:F621"/>
    <mergeCell ref="E622:F622"/>
    <mergeCell ref="H624:I624"/>
    <mergeCell ref="A625:J625"/>
    <mergeCell ref="A626:J626"/>
    <mergeCell ref="E628:F628"/>
    <mergeCell ref="E629:F629"/>
    <mergeCell ref="E630:F630"/>
    <mergeCell ref="E631:F631"/>
    <mergeCell ref="E632:F632"/>
    <mergeCell ref="E633:F633"/>
    <mergeCell ref="E634:F634"/>
    <mergeCell ref="E635:F635"/>
    <mergeCell ref="E636:F636"/>
    <mergeCell ref="E637:F637"/>
    <mergeCell ref="E638:F638"/>
    <mergeCell ref="H640:I640"/>
    <mergeCell ref="A641:J641"/>
    <mergeCell ref="A642:J642"/>
    <mergeCell ref="E644:F644"/>
    <mergeCell ref="E645:F645"/>
    <mergeCell ref="E646:F646"/>
    <mergeCell ref="E647:F647"/>
    <mergeCell ref="E648:F648"/>
    <mergeCell ref="E649:F649"/>
    <mergeCell ref="E650:F650"/>
    <mergeCell ref="E651:F651"/>
    <mergeCell ref="E652:F652"/>
    <mergeCell ref="H654:I654"/>
    <mergeCell ref="A655:J655"/>
    <mergeCell ref="A656:J656"/>
    <mergeCell ref="E658:F658"/>
    <mergeCell ref="E659:F659"/>
    <mergeCell ref="E660:F660"/>
    <mergeCell ref="E661:F661"/>
    <mergeCell ref="H663:I663"/>
    <mergeCell ref="A664:J664"/>
    <mergeCell ref="A665:J665"/>
    <mergeCell ref="E667:F667"/>
    <mergeCell ref="E668:F668"/>
    <mergeCell ref="E669:F669"/>
    <mergeCell ref="E670:F670"/>
    <mergeCell ref="H672:I672"/>
    <mergeCell ref="A673:J673"/>
    <mergeCell ref="A674:J674"/>
    <mergeCell ref="E676:F676"/>
    <mergeCell ref="E677:F677"/>
    <mergeCell ref="E678:F678"/>
    <mergeCell ref="H680:I680"/>
    <mergeCell ref="A681:J681"/>
    <mergeCell ref="A682:J682"/>
    <mergeCell ref="E684:F684"/>
    <mergeCell ref="E685:F685"/>
    <mergeCell ref="E686:F686"/>
    <mergeCell ref="E687:F687"/>
    <mergeCell ref="H689:I689"/>
    <mergeCell ref="E691:F691"/>
    <mergeCell ref="E692:F692"/>
    <mergeCell ref="E693:F693"/>
    <mergeCell ref="H695:I695"/>
    <mergeCell ref="E697:F697"/>
    <mergeCell ref="E698:F698"/>
    <mergeCell ref="E699:F699"/>
    <mergeCell ref="E700:F700"/>
    <mergeCell ref="E701:F701"/>
    <mergeCell ref="E702:F702"/>
    <mergeCell ref="H704:I704"/>
    <mergeCell ref="A705:J705"/>
    <mergeCell ref="A706:J706"/>
    <mergeCell ref="E708:F708"/>
    <mergeCell ref="E709:F709"/>
    <mergeCell ref="E710:F710"/>
    <mergeCell ref="E711:F711"/>
    <mergeCell ref="H713:I713"/>
    <mergeCell ref="A714:J714"/>
    <mergeCell ref="A715:J715"/>
    <mergeCell ref="E717:F717"/>
    <mergeCell ref="E718:F718"/>
    <mergeCell ref="E719:F719"/>
    <mergeCell ref="E720:F720"/>
    <mergeCell ref="E721:F721"/>
    <mergeCell ref="E722:F722"/>
    <mergeCell ref="H724:I724"/>
    <mergeCell ref="A725:J725"/>
    <mergeCell ref="A726:J726"/>
    <mergeCell ref="E728:F728"/>
    <mergeCell ref="E729:F729"/>
    <mergeCell ref="E730:F730"/>
    <mergeCell ref="E731:F731"/>
    <mergeCell ref="E732:F732"/>
    <mergeCell ref="H734:I734"/>
    <mergeCell ref="A735:J735"/>
    <mergeCell ref="A736:J736"/>
    <mergeCell ref="E738:F738"/>
    <mergeCell ref="E739:F739"/>
    <mergeCell ref="E740:F740"/>
    <mergeCell ref="E741:F741"/>
    <mergeCell ref="E742:F742"/>
    <mergeCell ref="E743:F743"/>
    <mergeCell ref="H745:I745"/>
    <mergeCell ref="A746:J746"/>
    <mergeCell ref="A747:J747"/>
    <mergeCell ref="E749:F749"/>
    <mergeCell ref="E750:F750"/>
    <mergeCell ref="E751:F751"/>
    <mergeCell ref="E752:F752"/>
    <mergeCell ref="E753:F753"/>
    <mergeCell ref="H755:I755"/>
    <mergeCell ref="A756:J756"/>
    <mergeCell ref="A757:J757"/>
    <mergeCell ref="E759:F759"/>
    <mergeCell ref="E760:F760"/>
    <mergeCell ref="E761:F761"/>
    <mergeCell ref="E762:F762"/>
    <mergeCell ref="E763:F763"/>
    <mergeCell ref="E764:F764"/>
    <mergeCell ref="E765:F765"/>
    <mergeCell ref="E766:F766"/>
    <mergeCell ref="H768:I768"/>
    <mergeCell ref="A769:J769"/>
    <mergeCell ref="A770:J770"/>
    <mergeCell ref="E772:F772"/>
    <mergeCell ref="E773:F773"/>
    <mergeCell ref="E774:F774"/>
    <mergeCell ref="E775:F775"/>
    <mergeCell ref="E776:F776"/>
    <mergeCell ref="E777:F777"/>
    <mergeCell ref="E778:F778"/>
    <mergeCell ref="E779:F779"/>
    <mergeCell ref="E780:F780"/>
    <mergeCell ref="E781:F781"/>
    <mergeCell ref="E782:F782"/>
    <mergeCell ref="E783:F783"/>
    <mergeCell ref="H785:I785"/>
    <mergeCell ref="A786:J786"/>
    <mergeCell ref="A787:J787"/>
    <mergeCell ref="E789:F789"/>
    <mergeCell ref="E790:F790"/>
    <mergeCell ref="E791:F791"/>
    <mergeCell ref="E792:F792"/>
    <mergeCell ref="E793:F793"/>
    <mergeCell ref="E794:F794"/>
    <mergeCell ref="E795:F795"/>
    <mergeCell ref="H797:I797"/>
    <mergeCell ref="A798:J798"/>
    <mergeCell ref="A799:J799"/>
    <mergeCell ref="E801:F801"/>
    <mergeCell ref="E802:F802"/>
    <mergeCell ref="E803:F803"/>
    <mergeCell ref="E804:F804"/>
    <mergeCell ref="E805:F805"/>
    <mergeCell ref="E806:F806"/>
    <mergeCell ref="E807:F807"/>
    <mergeCell ref="H809:I809"/>
    <mergeCell ref="A810:J810"/>
    <mergeCell ref="A811:J811"/>
    <mergeCell ref="E813:F813"/>
    <mergeCell ref="E814:F814"/>
    <mergeCell ref="E815:F815"/>
    <mergeCell ref="E816:F816"/>
    <mergeCell ref="E817:F817"/>
    <mergeCell ref="E818:F818"/>
    <mergeCell ref="E819:F819"/>
    <mergeCell ref="H821:I821"/>
    <mergeCell ref="A822:J822"/>
    <mergeCell ref="A823:J823"/>
    <mergeCell ref="E825:F825"/>
    <mergeCell ref="E826:F826"/>
    <mergeCell ref="E827:F827"/>
    <mergeCell ref="E828:F828"/>
    <mergeCell ref="E829:F829"/>
    <mergeCell ref="E830:F830"/>
    <mergeCell ref="H832:I832"/>
    <mergeCell ref="A833:J833"/>
    <mergeCell ref="A834:J834"/>
    <mergeCell ref="E836:F836"/>
    <mergeCell ref="E837:F837"/>
    <mergeCell ref="E838:F838"/>
    <mergeCell ref="E839:F839"/>
    <mergeCell ref="E840:F840"/>
    <mergeCell ref="H842:I842"/>
    <mergeCell ref="A843:J843"/>
    <mergeCell ref="A844:J844"/>
    <mergeCell ref="E846:F846"/>
    <mergeCell ref="E847:F847"/>
    <mergeCell ref="E848:F848"/>
    <mergeCell ref="E849:F849"/>
    <mergeCell ref="E850:F850"/>
    <mergeCell ref="E851:F851"/>
    <mergeCell ref="H853:I853"/>
    <mergeCell ref="A854:J854"/>
    <mergeCell ref="A855:J855"/>
    <mergeCell ref="E857:F857"/>
    <mergeCell ref="E858:F858"/>
    <mergeCell ref="E859:F859"/>
    <mergeCell ref="E860:F860"/>
    <mergeCell ref="H862:I862"/>
    <mergeCell ref="E864:F864"/>
    <mergeCell ref="E865:F865"/>
    <mergeCell ref="E866:F866"/>
    <mergeCell ref="E867:F867"/>
    <mergeCell ref="E868:F868"/>
    <mergeCell ref="H870:I870"/>
    <mergeCell ref="A871:J871"/>
    <mergeCell ref="A872:J872"/>
    <mergeCell ref="E874:F874"/>
    <mergeCell ref="E875:F875"/>
    <mergeCell ref="E876:F876"/>
    <mergeCell ref="E877:F877"/>
    <mergeCell ref="E878:F878"/>
    <mergeCell ref="E879:F879"/>
    <mergeCell ref="H881:I881"/>
    <mergeCell ref="A882:J882"/>
    <mergeCell ref="A883:J883"/>
    <mergeCell ref="E885:F885"/>
    <mergeCell ref="E886:F886"/>
    <mergeCell ref="E887:F887"/>
    <mergeCell ref="E888:F888"/>
    <mergeCell ref="E889:F889"/>
    <mergeCell ref="E890:F890"/>
    <mergeCell ref="H892:I892"/>
    <mergeCell ref="A893:J893"/>
    <mergeCell ref="A894:J894"/>
    <mergeCell ref="E896:F896"/>
    <mergeCell ref="E897:F897"/>
    <mergeCell ref="E898:F898"/>
    <mergeCell ref="E899:F899"/>
    <mergeCell ref="E900:F900"/>
    <mergeCell ref="E901:F901"/>
    <mergeCell ref="H903:I903"/>
    <mergeCell ref="A904:J904"/>
    <mergeCell ref="A905:J905"/>
    <mergeCell ref="E907:F907"/>
    <mergeCell ref="E908:F908"/>
    <mergeCell ref="E909:F909"/>
    <mergeCell ref="E910:F910"/>
    <mergeCell ref="E911:F911"/>
    <mergeCell ref="E912:F912"/>
    <mergeCell ref="H914:I914"/>
    <mergeCell ref="A915:J915"/>
    <mergeCell ref="A916:J916"/>
    <mergeCell ref="E918:F918"/>
    <mergeCell ref="E919:F919"/>
    <mergeCell ref="E920:F920"/>
    <mergeCell ref="E921:F921"/>
    <mergeCell ref="E922:F922"/>
    <mergeCell ref="H924:I924"/>
    <mergeCell ref="A925:J925"/>
    <mergeCell ref="A926:J926"/>
    <mergeCell ref="E928:F928"/>
    <mergeCell ref="E929:F929"/>
    <mergeCell ref="E930:F930"/>
    <mergeCell ref="E931:F931"/>
    <mergeCell ref="E932:F932"/>
    <mergeCell ref="H934:I934"/>
    <mergeCell ref="A935:J935"/>
    <mergeCell ref="A936:J936"/>
    <mergeCell ref="E938:F938"/>
    <mergeCell ref="E939:F939"/>
    <mergeCell ref="E940:F940"/>
    <mergeCell ref="E941:F941"/>
    <mergeCell ref="E942:F942"/>
    <mergeCell ref="H944:I944"/>
    <mergeCell ref="A945:J945"/>
    <mergeCell ref="A946:J946"/>
    <mergeCell ref="E948:F948"/>
    <mergeCell ref="E949:F949"/>
    <mergeCell ref="E950:F950"/>
    <mergeCell ref="E951:F951"/>
    <mergeCell ref="E952:F952"/>
    <mergeCell ref="H954:I954"/>
    <mergeCell ref="A955:J955"/>
    <mergeCell ref="A956:J956"/>
    <mergeCell ref="E958:F958"/>
    <mergeCell ref="E959:F959"/>
    <mergeCell ref="E960:F960"/>
    <mergeCell ref="E961:F961"/>
    <mergeCell ref="E962:F962"/>
    <mergeCell ref="H964:I964"/>
    <mergeCell ref="A965:J965"/>
    <mergeCell ref="A966:J966"/>
    <mergeCell ref="E968:F968"/>
    <mergeCell ref="E969:F969"/>
    <mergeCell ref="E970:F970"/>
    <mergeCell ref="H972:I972"/>
    <mergeCell ref="A973:J973"/>
    <mergeCell ref="A974:J974"/>
    <mergeCell ref="E976:F976"/>
    <mergeCell ref="E977:F977"/>
    <mergeCell ref="E978:F978"/>
    <mergeCell ref="E979:F979"/>
    <mergeCell ref="E980:F980"/>
    <mergeCell ref="E981:F981"/>
    <mergeCell ref="H983:I983"/>
    <mergeCell ref="A984:J984"/>
    <mergeCell ref="A985:J985"/>
    <mergeCell ref="E987:F987"/>
    <mergeCell ref="E988:F988"/>
    <mergeCell ref="E989:F989"/>
    <mergeCell ref="E990:F990"/>
    <mergeCell ref="E991:F991"/>
    <mergeCell ref="E992:F992"/>
    <mergeCell ref="H994:I994"/>
    <mergeCell ref="A995:J995"/>
    <mergeCell ref="A996:J996"/>
    <mergeCell ref="E998:F998"/>
    <mergeCell ref="E999:F999"/>
    <mergeCell ref="E1000:F1000"/>
    <mergeCell ref="E1001:F1001"/>
    <mergeCell ref="E1002:F1002"/>
    <mergeCell ref="E1003:F1003"/>
    <mergeCell ref="H1005:I1005"/>
    <mergeCell ref="A1006:J1006"/>
    <mergeCell ref="A1007:J1007"/>
    <mergeCell ref="E1009:F1009"/>
    <mergeCell ref="E1010:F1010"/>
    <mergeCell ref="E1011:F1011"/>
    <mergeCell ref="E1012:F1012"/>
    <mergeCell ref="E1013:F1013"/>
    <mergeCell ref="E1014:F1014"/>
    <mergeCell ref="E1015:F1015"/>
    <mergeCell ref="H1017:I1017"/>
    <mergeCell ref="A1018:J1018"/>
    <mergeCell ref="A1019:J1019"/>
    <mergeCell ref="E1021:F1021"/>
    <mergeCell ref="E1022:F1022"/>
    <mergeCell ref="E1023:F1023"/>
    <mergeCell ref="E1024:F1024"/>
    <mergeCell ref="E1025:F1025"/>
    <mergeCell ref="E1026:F1026"/>
    <mergeCell ref="E1027:F1027"/>
    <mergeCell ref="E1028:F1028"/>
    <mergeCell ref="H1030:I1030"/>
    <mergeCell ref="A1031:J1031"/>
    <mergeCell ref="A1032:J1032"/>
    <mergeCell ref="E1034:F1034"/>
    <mergeCell ref="E1035:F1035"/>
    <mergeCell ref="E1036:F1036"/>
    <mergeCell ref="E1037:F1037"/>
    <mergeCell ref="E1038:F1038"/>
    <mergeCell ref="E1039:F1039"/>
    <mergeCell ref="E1040:F1040"/>
    <mergeCell ref="E1041:F1041"/>
    <mergeCell ref="E1042:F1042"/>
    <mergeCell ref="H1044:I1044"/>
    <mergeCell ref="E1046:F1046"/>
    <mergeCell ref="E1047:F1047"/>
    <mergeCell ref="E1048:F1048"/>
    <mergeCell ref="E1049:F1049"/>
    <mergeCell ref="E1050:F1050"/>
    <mergeCell ref="E1051:F1051"/>
    <mergeCell ref="E1052:F1052"/>
    <mergeCell ref="H1054:I1054"/>
    <mergeCell ref="A1055:J1055"/>
    <mergeCell ref="A1056:J1056"/>
    <mergeCell ref="E1058:F1058"/>
    <mergeCell ref="E1059:F1059"/>
    <mergeCell ref="E1060:F1060"/>
    <mergeCell ref="E1061:F1061"/>
    <mergeCell ref="E1062:F1062"/>
    <mergeCell ref="E1063:F1063"/>
    <mergeCell ref="E1064:F1064"/>
    <mergeCell ref="H1066:I1066"/>
    <mergeCell ref="A1067:J1067"/>
    <mergeCell ref="A1068:J1068"/>
    <mergeCell ref="E1070:F1070"/>
    <mergeCell ref="E1071:F1071"/>
    <mergeCell ref="E1072:F1072"/>
    <mergeCell ref="H1074:I1074"/>
    <mergeCell ref="E1076:F1076"/>
    <mergeCell ref="E1077:F1077"/>
    <mergeCell ref="E1078:F1078"/>
    <mergeCell ref="H1080:I1080"/>
    <mergeCell ref="E1082:F1082"/>
    <mergeCell ref="E1083:F1083"/>
    <mergeCell ref="H1085:I1085"/>
    <mergeCell ref="E1087:F1087"/>
    <mergeCell ref="E1088:F1088"/>
    <mergeCell ref="H1090:I1090"/>
    <mergeCell ref="E1092:F1092"/>
    <mergeCell ref="E1093:F1093"/>
    <mergeCell ref="E1094:F1094"/>
    <mergeCell ref="H1096:I1096"/>
    <mergeCell ref="E1098:F1098"/>
    <mergeCell ref="E1099:F1099"/>
    <mergeCell ref="H1101:I1101"/>
    <mergeCell ref="E1103:F1103"/>
    <mergeCell ref="E1104:F1104"/>
    <mergeCell ref="H1106:I1106"/>
    <mergeCell ref="E1108:F1108"/>
    <mergeCell ref="E1109:F1109"/>
    <mergeCell ref="H1111:I1111"/>
    <mergeCell ref="E1113:F1113"/>
    <mergeCell ref="E1114:F1114"/>
    <mergeCell ref="H1116:I1116"/>
    <mergeCell ref="E1118:F1118"/>
    <mergeCell ref="E1119:F1119"/>
    <mergeCell ref="H1121:I1121"/>
    <mergeCell ref="E1123:F1123"/>
    <mergeCell ref="E1124:F1124"/>
    <mergeCell ref="H1126:I1126"/>
    <mergeCell ref="E1128:F1128"/>
    <mergeCell ref="E1129:F1129"/>
    <mergeCell ref="E1130:F1130"/>
    <mergeCell ref="E1131:F1131"/>
    <mergeCell ref="E1132:F1132"/>
    <mergeCell ref="E1133:F1133"/>
    <mergeCell ref="E1134:F1134"/>
    <mergeCell ref="E1135:F1135"/>
    <mergeCell ref="E1136:F1136"/>
    <mergeCell ref="H1138:I1138"/>
    <mergeCell ref="A1139:J1139"/>
    <mergeCell ref="A1140:J1140"/>
    <mergeCell ref="E1142:F1142"/>
    <mergeCell ref="E1143:F1143"/>
    <mergeCell ref="E1144:F1144"/>
    <mergeCell ref="E1145:F1145"/>
    <mergeCell ref="E1146:F1146"/>
    <mergeCell ref="E1147:F1147"/>
    <mergeCell ref="H1149:I1149"/>
    <mergeCell ref="A1150:J1150"/>
    <mergeCell ref="A1151:J1151"/>
    <mergeCell ref="E1153:F1153"/>
    <mergeCell ref="E1154:F1154"/>
    <mergeCell ref="E1155:F1155"/>
    <mergeCell ref="E1156:F1156"/>
    <mergeCell ref="E1157:F1157"/>
    <mergeCell ref="E1158:F1158"/>
    <mergeCell ref="E1159:F1159"/>
    <mergeCell ref="E1160:F1160"/>
    <mergeCell ref="E1161:F1161"/>
    <mergeCell ref="H1163:I1163"/>
    <mergeCell ref="A1164:J1164"/>
    <mergeCell ref="A1165:J1165"/>
    <mergeCell ref="E1167:F1167"/>
    <mergeCell ref="E1168:F1168"/>
    <mergeCell ref="E1169:F1169"/>
    <mergeCell ref="E1170:F1170"/>
    <mergeCell ref="H1172:I1172"/>
    <mergeCell ref="A1173:J1173"/>
    <mergeCell ref="A1174:J1174"/>
    <mergeCell ref="E1176:F1176"/>
    <mergeCell ref="E1177:F1177"/>
    <mergeCell ref="E1178:F1178"/>
    <mergeCell ref="E1179:F1179"/>
    <mergeCell ref="E1180:F1180"/>
    <mergeCell ref="E1181:F1181"/>
    <mergeCell ref="E1182:F1182"/>
    <mergeCell ref="E1183:F1183"/>
    <mergeCell ref="E1184:F1184"/>
    <mergeCell ref="E1185:F1185"/>
    <mergeCell ref="E1186:F1186"/>
    <mergeCell ref="E1187:F1187"/>
    <mergeCell ref="E1188:F1188"/>
    <mergeCell ref="E1189:F1189"/>
    <mergeCell ref="H1191:I1191"/>
    <mergeCell ref="E1193:F1193"/>
    <mergeCell ref="E1194:F1194"/>
    <mergeCell ref="E1195:F1195"/>
    <mergeCell ref="E1196:F1196"/>
    <mergeCell ref="E1197:F1197"/>
    <mergeCell ref="E1198:F1198"/>
    <mergeCell ref="E1199:F1199"/>
    <mergeCell ref="E1200:F1200"/>
    <mergeCell ref="E1201:F1201"/>
    <mergeCell ref="E1202:F1202"/>
    <mergeCell ref="E1203:F1203"/>
    <mergeCell ref="E1204:F1204"/>
    <mergeCell ref="H1206:I1206"/>
    <mergeCell ref="E1208:F1208"/>
    <mergeCell ref="E1209:F1209"/>
    <mergeCell ref="E1210:F1210"/>
    <mergeCell ref="E1211:F1211"/>
    <mergeCell ref="E1212:F1212"/>
    <mergeCell ref="E1213:F1213"/>
    <mergeCell ref="E1214:F1214"/>
    <mergeCell ref="E1215:F1215"/>
    <mergeCell ref="E1216:F1216"/>
    <mergeCell ref="E1217:F1217"/>
    <mergeCell ref="E1218:F1218"/>
    <mergeCell ref="E1219:F1219"/>
    <mergeCell ref="H1221:I1221"/>
    <mergeCell ref="E1223:F1223"/>
    <mergeCell ref="E1224:F1224"/>
    <mergeCell ref="E1225:F1225"/>
    <mergeCell ref="E1226:F1226"/>
    <mergeCell ref="E1227:F1227"/>
    <mergeCell ref="E1228:F1228"/>
    <mergeCell ref="E1229:F1229"/>
    <mergeCell ref="E1230:F1230"/>
    <mergeCell ref="E1231:F1231"/>
    <mergeCell ref="E1232:F1232"/>
    <mergeCell ref="E1233:F1233"/>
    <mergeCell ref="E1234:F1234"/>
    <mergeCell ref="H1236:I1236"/>
    <mergeCell ref="E1238:F1238"/>
    <mergeCell ref="E1239:F1239"/>
    <mergeCell ref="E1240:F1240"/>
    <mergeCell ref="E1241:F1241"/>
    <mergeCell ref="E1242:F1242"/>
    <mergeCell ref="E1243:F1243"/>
    <mergeCell ref="E1244:F1244"/>
    <mergeCell ref="E1245:F1245"/>
    <mergeCell ref="E1246:F1246"/>
    <mergeCell ref="E1247:F1247"/>
    <mergeCell ref="E1248:F1248"/>
    <mergeCell ref="E1249:F1249"/>
    <mergeCell ref="E1250:F1250"/>
    <mergeCell ref="H1252:I1252"/>
    <mergeCell ref="E1254:F1254"/>
    <mergeCell ref="E1255:F1255"/>
    <mergeCell ref="E1256:F1256"/>
    <mergeCell ref="H1258:I1258"/>
    <mergeCell ref="E1260:F1260"/>
    <mergeCell ref="E1261:F1261"/>
    <mergeCell ref="E1262:F1262"/>
    <mergeCell ref="E1263:F1263"/>
    <mergeCell ref="H1265:I1265"/>
    <mergeCell ref="A1266:J1266"/>
    <mergeCell ref="A1267:J1267"/>
    <mergeCell ref="E1269:F1269"/>
    <mergeCell ref="E1270:F1270"/>
    <mergeCell ref="E1271:F1271"/>
    <mergeCell ref="E1272:F1272"/>
    <mergeCell ref="H1274:I1274"/>
    <mergeCell ref="E1276:F1276"/>
    <mergeCell ref="E1277:F1277"/>
    <mergeCell ref="E1278:F1278"/>
    <mergeCell ref="H1280:I1280"/>
    <mergeCell ref="A1281:J1281"/>
    <mergeCell ref="A1282:J1282"/>
    <mergeCell ref="E1284:F1284"/>
    <mergeCell ref="E1285:F1285"/>
    <mergeCell ref="E1286:F1286"/>
    <mergeCell ref="E1287:F1287"/>
    <mergeCell ref="H1289:I1289"/>
    <mergeCell ref="A1290:J1290"/>
    <mergeCell ref="A1291:J1291"/>
    <mergeCell ref="E1293:F1293"/>
    <mergeCell ref="E1294:F1294"/>
    <mergeCell ref="E1295:F1295"/>
    <mergeCell ref="E1296:F1296"/>
    <mergeCell ref="H1298:I1298"/>
    <mergeCell ref="A1299:J1299"/>
    <mergeCell ref="A1300:J1300"/>
    <mergeCell ref="E1302:F1302"/>
    <mergeCell ref="E1303:F1303"/>
    <mergeCell ref="E1304:F1304"/>
    <mergeCell ref="E1305:F1305"/>
    <mergeCell ref="H1307:I1307"/>
    <mergeCell ref="A1308:J1308"/>
    <mergeCell ref="A1309:J1309"/>
    <mergeCell ref="E1311:F1311"/>
    <mergeCell ref="E1312:F1312"/>
    <mergeCell ref="E1313:F1313"/>
    <mergeCell ref="E1314:F1314"/>
    <mergeCell ref="H1316:I1316"/>
    <mergeCell ref="A1317:J1317"/>
    <mergeCell ref="A1318:J1318"/>
    <mergeCell ref="E1320:F1320"/>
    <mergeCell ref="E1321:F1321"/>
    <mergeCell ref="E1322:F1322"/>
    <mergeCell ref="E1323:F1323"/>
    <mergeCell ref="H1325:I1325"/>
    <mergeCell ref="A1326:J1326"/>
    <mergeCell ref="A1327:J1327"/>
    <mergeCell ref="E1329:F1329"/>
    <mergeCell ref="E1330:F1330"/>
    <mergeCell ref="E1331:F1331"/>
    <mergeCell ref="E1332:F1332"/>
    <mergeCell ref="H1334:I1334"/>
    <mergeCell ref="A1335:J1335"/>
    <mergeCell ref="A1336:J1336"/>
    <mergeCell ref="E1338:F1338"/>
    <mergeCell ref="E1339:F1339"/>
    <mergeCell ref="E1340:F1340"/>
    <mergeCell ref="E1341:F1341"/>
    <mergeCell ref="H1343:I1343"/>
    <mergeCell ref="A1344:J1344"/>
    <mergeCell ref="A1345:J1345"/>
    <mergeCell ref="E1347:F1347"/>
    <mergeCell ref="E1348:F1348"/>
    <mergeCell ref="E1349:F1349"/>
    <mergeCell ref="E1350:F1350"/>
    <mergeCell ref="E1351:F1351"/>
    <mergeCell ref="H1353:I1353"/>
    <mergeCell ref="A1354:J1354"/>
    <mergeCell ref="A1355:J1355"/>
    <mergeCell ref="E1357:F1357"/>
    <mergeCell ref="E1358:F1358"/>
    <mergeCell ref="E1359:F1359"/>
    <mergeCell ref="E1360:F1360"/>
    <mergeCell ref="H1362:I1362"/>
    <mergeCell ref="A1363:J1363"/>
    <mergeCell ref="A1364:J1364"/>
    <mergeCell ref="E1366:F1366"/>
    <mergeCell ref="E1367:F1367"/>
    <mergeCell ref="E1368:F1368"/>
    <mergeCell ref="E1369:F1369"/>
    <mergeCell ref="H1371:I1371"/>
    <mergeCell ref="A1372:J1372"/>
    <mergeCell ref="A1373:J1373"/>
    <mergeCell ref="E1375:F1375"/>
    <mergeCell ref="E1376:F1376"/>
    <mergeCell ref="E1377:F1377"/>
    <mergeCell ref="E1378:F1378"/>
    <mergeCell ref="E1379:F1379"/>
    <mergeCell ref="H1381:I1381"/>
    <mergeCell ref="A1382:J1382"/>
    <mergeCell ref="A1383:J1383"/>
    <mergeCell ref="E1385:F1385"/>
    <mergeCell ref="E1386:F1386"/>
    <mergeCell ref="E1387:F1387"/>
    <mergeCell ref="E1388:F1388"/>
    <mergeCell ref="E1389:F1389"/>
    <mergeCell ref="E1390:F1390"/>
    <mergeCell ref="E1391:F1391"/>
    <mergeCell ref="E1392:F1392"/>
    <mergeCell ref="H1394:I1394"/>
    <mergeCell ref="A1395:J1395"/>
    <mergeCell ref="A1396:J1396"/>
    <mergeCell ref="E1398:F1398"/>
    <mergeCell ref="E1399:F1399"/>
    <mergeCell ref="E1400:F1400"/>
    <mergeCell ref="E1401:F1401"/>
    <mergeCell ref="E1402:F1402"/>
    <mergeCell ref="E1403:F1403"/>
    <mergeCell ref="E1404:F1404"/>
    <mergeCell ref="E1405:F1405"/>
    <mergeCell ref="E1406:F1406"/>
    <mergeCell ref="H1408:I1408"/>
    <mergeCell ref="A1409:J1409"/>
    <mergeCell ref="A1410:J1410"/>
    <mergeCell ref="E1412:F1412"/>
    <mergeCell ref="E1413:F1413"/>
    <mergeCell ref="E1414:F1414"/>
    <mergeCell ref="E1415:F1415"/>
    <mergeCell ref="H1417:I1417"/>
    <mergeCell ref="A1418:J1418"/>
    <mergeCell ref="A1419:J1419"/>
    <mergeCell ref="E1421:F1421"/>
    <mergeCell ref="E1422:F1422"/>
    <mergeCell ref="E1423:F1423"/>
    <mergeCell ref="H1425:I1425"/>
    <mergeCell ref="A1426:J1426"/>
    <mergeCell ref="A1427:J1427"/>
    <mergeCell ref="E1429:F1429"/>
    <mergeCell ref="E1430:F1430"/>
    <mergeCell ref="H1432:I1432"/>
    <mergeCell ref="A1433:J1433"/>
    <mergeCell ref="A1434:J1434"/>
    <mergeCell ref="E1436:F1436"/>
    <mergeCell ref="E1437:F1437"/>
    <mergeCell ref="H1439:I1439"/>
    <mergeCell ref="A1440:J1440"/>
    <mergeCell ref="A1441:J1441"/>
    <mergeCell ref="E1443:F1443"/>
    <mergeCell ref="E1444:F1444"/>
    <mergeCell ref="E1445:F1445"/>
    <mergeCell ref="H1447:I1447"/>
    <mergeCell ref="A1448:J1448"/>
    <mergeCell ref="A1449:J1449"/>
    <mergeCell ref="E1451:F1451"/>
    <mergeCell ref="E1452:F1452"/>
    <mergeCell ref="E1453:F1453"/>
    <mergeCell ref="H1455:I1455"/>
    <mergeCell ref="A1456:J1456"/>
    <mergeCell ref="A1457:J1457"/>
    <mergeCell ref="E1459:F1459"/>
    <mergeCell ref="E1460:F1460"/>
    <mergeCell ref="E1461:F1461"/>
    <mergeCell ref="H1463:I1463"/>
    <mergeCell ref="E1465:F1465"/>
    <mergeCell ref="E1466:F1466"/>
    <mergeCell ref="E1467:F1467"/>
    <mergeCell ref="H1469:I1469"/>
    <mergeCell ref="E1471:F1471"/>
    <mergeCell ref="E1472:F1472"/>
    <mergeCell ref="E1473:F1473"/>
    <mergeCell ref="E1474:F1474"/>
    <mergeCell ref="H1476:I1476"/>
    <mergeCell ref="A1477:J1477"/>
    <mergeCell ref="A1478:J1478"/>
    <mergeCell ref="E1480:F1480"/>
    <mergeCell ref="E1481:F1481"/>
    <mergeCell ref="E1482:F1482"/>
    <mergeCell ref="E1483:F1483"/>
    <mergeCell ref="H1485:I1485"/>
    <mergeCell ref="A1486:J1486"/>
    <mergeCell ref="A1487:J1487"/>
    <mergeCell ref="E1489:F1489"/>
    <mergeCell ref="E1490:F1490"/>
    <mergeCell ref="E1491:F1491"/>
    <mergeCell ref="E1492:F1492"/>
    <mergeCell ref="E1493:F1493"/>
    <mergeCell ref="H1495:I1495"/>
    <mergeCell ref="A1496:J1496"/>
    <mergeCell ref="A1497:J1497"/>
    <mergeCell ref="E1499:F1499"/>
    <mergeCell ref="E1500:F1500"/>
    <mergeCell ref="E1501:F1501"/>
    <mergeCell ref="E1502:F1502"/>
    <mergeCell ref="E1503:F1503"/>
    <mergeCell ref="H1505:I1505"/>
    <mergeCell ref="A1506:J1506"/>
    <mergeCell ref="A1507:J1507"/>
    <mergeCell ref="E1509:F1509"/>
    <mergeCell ref="E1510:F1510"/>
    <mergeCell ref="E1511:F1511"/>
    <mergeCell ref="E1512:F1512"/>
    <mergeCell ref="E1513:F1513"/>
    <mergeCell ref="H1515:I1515"/>
    <mergeCell ref="A1516:J1516"/>
    <mergeCell ref="A1517:J1517"/>
    <mergeCell ref="E1519:F1519"/>
    <mergeCell ref="E1520:F1520"/>
    <mergeCell ref="E1521:F1521"/>
    <mergeCell ref="E1522:F1522"/>
    <mergeCell ref="E1523:F1523"/>
    <mergeCell ref="H1525:I1525"/>
    <mergeCell ref="A1526:J1526"/>
    <mergeCell ref="A1527:J1527"/>
    <mergeCell ref="E1529:F1529"/>
    <mergeCell ref="E1530:F1530"/>
    <mergeCell ref="E1531:F1531"/>
    <mergeCell ref="H1533:I1533"/>
    <mergeCell ref="E1535:F1535"/>
    <mergeCell ref="E1536:F1536"/>
    <mergeCell ref="E1537:F1537"/>
    <mergeCell ref="E1538:F1538"/>
    <mergeCell ref="H1540:I1540"/>
    <mergeCell ref="A1541:J1541"/>
    <mergeCell ref="A1542:J1542"/>
    <mergeCell ref="E1544:F1544"/>
    <mergeCell ref="E1545:F1545"/>
    <mergeCell ref="E1546:F1546"/>
    <mergeCell ref="E1547:F1547"/>
    <mergeCell ref="H1549:I1549"/>
    <mergeCell ref="A1550:J1550"/>
    <mergeCell ref="A1551:J1551"/>
    <mergeCell ref="E1553:F1553"/>
    <mergeCell ref="E1554:F1554"/>
    <mergeCell ref="E1555:F1555"/>
    <mergeCell ref="E1556:F1556"/>
    <mergeCell ref="H1558:I1558"/>
    <mergeCell ref="A1559:J1559"/>
    <mergeCell ref="A1560:J1560"/>
    <mergeCell ref="E1562:F1562"/>
    <mergeCell ref="E1563:F1563"/>
    <mergeCell ref="E1564:F1564"/>
    <mergeCell ref="E1565:F1565"/>
    <mergeCell ref="H1567:I1567"/>
    <mergeCell ref="A1568:J1568"/>
    <mergeCell ref="A1569:J1569"/>
    <mergeCell ref="E1571:F1571"/>
    <mergeCell ref="E1572:F1572"/>
    <mergeCell ref="E1573:F1573"/>
    <mergeCell ref="E1574:F1574"/>
    <mergeCell ref="H1576:I1576"/>
    <mergeCell ref="A1577:J1577"/>
    <mergeCell ref="A1578:J1578"/>
    <mergeCell ref="E1580:F1580"/>
    <mergeCell ref="E1581:F1581"/>
    <mergeCell ref="E1582:F1582"/>
    <mergeCell ref="H1584:I1584"/>
    <mergeCell ref="A1585:J1585"/>
    <mergeCell ref="A1586:J1586"/>
    <mergeCell ref="E1588:F1588"/>
    <mergeCell ref="E1589:F1589"/>
    <mergeCell ref="E1590:F1590"/>
    <mergeCell ref="H1592:I1592"/>
    <mergeCell ref="A1593:J1593"/>
    <mergeCell ref="A1594:J1594"/>
    <mergeCell ref="E1596:F1596"/>
    <mergeCell ref="E1597:F1597"/>
    <mergeCell ref="E1598:F1598"/>
    <mergeCell ref="E1599:F1599"/>
    <mergeCell ref="H1601:I1601"/>
    <mergeCell ref="A1602:J1602"/>
    <mergeCell ref="A1603:J1603"/>
    <mergeCell ref="E1605:F1605"/>
    <mergeCell ref="E1606:F1606"/>
    <mergeCell ref="E1607:F1607"/>
    <mergeCell ref="H1609:I1609"/>
    <mergeCell ref="E1611:F1611"/>
    <mergeCell ref="E1612:F1612"/>
    <mergeCell ref="E1613:F1613"/>
    <mergeCell ref="E1614:F1614"/>
    <mergeCell ref="H1616:I1616"/>
    <mergeCell ref="A1617:J1617"/>
    <mergeCell ref="A1618:J1618"/>
    <mergeCell ref="E1620:F1620"/>
    <mergeCell ref="E1621:F1621"/>
    <mergeCell ref="E1622:F1622"/>
    <mergeCell ref="E1623:F1623"/>
    <mergeCell ref="H1625:I1625"/>
    <mergeCell ref="A1626:J1626"/>
    <mergeCell ref="A1627:J1627"/>
    <mergeCell ref="E1629:F1629"/>
    <mergeCell ref="E1630:F1630"/>
    <mergeCell ref="E1631:F1631"/>
    <mergeCell ref="E1632:F1632"/>
    <mergeCell ref="E1633:F1633"/>
    <mergeCell ref="H1635:I1635"/>
    <mergeCell ref="A1636:J1636"/>
    <mergeCell ref="A1637:J1637"/>
    <mergeCell ref="E1639:F1639"/>
    <mergeCell ref="E1640:F1640"/>
    <mergeCell ref="E1641:F1641"/>
    <mergeCell ref="E1642:F1642"/>
    <mergeCell ref="E1643:F1643"/>
    <mergeCell ref="H1645:I1645"/>
    <mergeCell ref="A1646:J1646"/>
    <mergeCell ref="A1647:J1647"/>
    <mergeCell ref="E1649:F1649"/>
    <mergeCell ref="E1650:F1650"/>
    <mergeCell ref="E1651:F1651"/>
    <mergeCell ref="E1652:F1652"/>
    <mergeCell ref="E1653:F1653"/>
    <mergeCell ref="H1655:I1655"/>
    <mergeCell ref="A1656:J1656"/>
    <mergeCell ref="A1657:J1657"/>
    <mergeCell ref="E1659:F1659"/>
    <mergeCell ref="E1660:F1660"/>
    <mergeCell ref="E1661:F1661"/>
    <mergeCell ref="E1662:F1662"/>
    <mergeCell ref="E1663:F1663"/>
    <mergeCell ref="H1665:I1665"/>
    <mergeCell ref="A1666:J1666"/>
    <mergeCell ref="A1667:J1667"/>
    <mergeCell ref="E1669:F1669"/>
    <mergeCell ref="E1670:F1670"/>
    <mergeCell ref="E1671:F1671"/>
    <mergeCell ref="E1672:F1672"/>
    <mergeCell ref="H1674:I1674"/>
    <mergeCell ref="A1675:J1675"/>
    <mergeCell ref="A1676:J1676"/>
    <mergeCell ref="E1678:F1678"/>
    <mergeCell ref="E1679:F1679"/>
    <mergeCell ref="E1680:F1680"/>
    <mergeCell ref="E1681:F1681"/>
    <mergeCell ref="H1683:I1683"/>
    <mergeCell ref="A1684:J1684"/>
    <mergeCell ref="A1685:J1685"/>
    <mergeCell ref="E1687:F1687"/>
    <mergeCell ref="E1688:F1688"/>
    <mergeCell ref="E1689:F1689"/>
    <mergeCell ref="E1690:F1690"/>
    <mergeCell ref="H1692:I1692"/>
    <mergeCell ref="A1693:J1693"/>
    <mergeCell ref="A1694:J1694"/>
    <mergeCell ref="E1696:F1696"/>
    <mergeCell ref="E1697:F1697"/>
    <mergeCell ref="E1698:F1698"/>
    <mergeCell ref="E1699:F1699"/>
    <mergeCell ref="H1701:I1701"/>
    <mergeCell ref="A1702:J1702"/>
    <mergeCell ref="A1703:J1703"/>
    <mergeCell ref="E1705:F1705"/>
    <mergeCell ref="E1706:F1706"/>
    <mergeCell ref="E1707:F1707"/>
    <mergeCell ref="E1708:F1708"/>
    <mergeCell ref="H1710:I1710"/>
    <mergeCell ref="A1711:J1711"/>
    <mergeCell ref="A1712:J1712"/>
    <mergeCell ref="E1714:F1714"/>
    <mergeCell ref="E1715:F1715"/>
    <mergeCell ref="E1716:F1716"/>
    <mergeCell ref="E1717:F1717"/>
    <mergeCell ref="H1719:I1719"/>
    <mergeCell ref="A1720:J1720"/>
    <mergeCell ref="A1721:J1721"/>
    <mergeCell ref="E1723:F1723"/>
    <mergeCell ref="E1724:F1724"/>
    <mergeCell ref="E1725:F1725"/>
    <mergeCell ref="E1726:F1726"/>
    <mergeCell ref="H1728:I1728"/>
    <mergeCell ref="A1729:J1729"/>
    <mergeCell ref="A1730:J1730"/>
    <mergeCell ref="E1732:F1732"/>
    <mergeCell ref="E1733:F1733"/>
    <mergeCell ref="E1734:F1734"/>
    <mergeCell ref="E1735:F1735"/>
    <mergeCell ref="H1737:I1737"/>
    <mergeCell ref="A1738:J1738"/>
    <mergeCell ref="A1739:J1739"/>
    <mergeCell ref="E1741:F1741"/>
    <mergeCell ref="E1742:F1742"/>
    <mergeCell ref="E1743:F1743"/>
    <mergeCell ref="E1744:F1744"/>
    <mergeCell ref="H1746:I1746"/>
    <mergeCell ref="A1747:J1747"/>
    <mergeCell ref="A1748:J1748"/>
    <mergeCell ref="E1750:F1750"/>
    <mergeCell ref="E1751:F1751"/>
    <mergeCell ref="E1752:F1752"/>
    <mergeCell ref="E1753:F1753"/>
    <mergeCell ref="E1754:F1754"/>
    <mergeCell ref="H1756:I1756"/>
    <mergeCell ref="A1757:J1757"/>
    <mergeCell ref="A1758:J1758"/>
    <mergeCell ref="E1760:F1760"/>
    <mergeCell ref="E1761:F1761"/>
    <mergeCell ref="E1762:F1762"/>
    <mergeCell ref="E1763:F1763"/>
    <mergeCell ref="H1765:I1765"/>
    <mergeCell ref="A1766:J1766"/>
    <mergeCell ref="A1767:J1767"/>
    <mergeCell ref="E1769:F1769"/>
    <mergeCell ref="E1770:F1770"/>
    <mergeCell ref="E1771:F1771"/>
    <mergeCell ref="E1772:F1772"/>
    <mergeCell ref="H1774:I1774"/>
    <mergeCell ref="A1775:J1775"/>
    <mergeCell ref="A1776:J1776"/>
    <mergeCell ref="E1778:F1778"/>
    <mergeCell ref="E1779:F1779"/>
    <mergeCell ref="E1780:F1780"/>
    <mergeCell ref="E1781:F1781"/>
    <mergeCell ref="H1783:I1783"/>
    <mergeCell ref="A1784:J1784"/>
    <mergeCell ref="A1785:J1785"/>
    <mergeCell ref="E1787:F1787"/>
    <mergeCell ref="E1788:F1788"/>
    <mergeCell ref="E1789:F1789"/>
    <mergeCell ref="E1790:F1790"/>
    <mergeCell ref="H1792:I1792"/>
    <mergeCell ref="A1793:J1793"/>
    <mergeCell ref="A1794:J1794"/>
    <mergeCell ref="E1796:F1796"/>
    <mergeCell ref="E1797:F1797"/>
    <mergeCell ref="E1798:F1798"/>
    <mergeCell ref="E1799:F1799"/>
    <mergeCell ref="H1801:I1801"/>
    <mergeCell ref="A1802:J1802"/>
    <mergeCell ref="A1803:J1803"/>
    <mergeCell ref="E1805:F1805"/>
    <mergeCell ref="E1806:F1806"/>
    <mergeCell ref="E1807:F1807"/>
    <mergeCell ref="H1809:I1809"/>
    <mergeCell ref="E1811:F1811"/>
    <mergeCell ref="E1812:F1812"/>
    <mergeCell ref="E1813:F1813"/>
    <mergeCell ref="H1815:I1815"/>
    <mergeCell ref="E1817:F1817"/>
    <mergeCell ref="E1818:F1818"/>
    <mergeCell ref="E1819:F1819"/>
    <mergeCell ref="E1820:F1820"/>
    <mergeCell ref="H1822:I1822"/>
    <mergeCell ref="A1823:J1823"/>
    <mergeCell ref="A1824:J1824"/>
    <mergeCell ref="E1826:F1826"/>
    <mergeCell ref="E1827:F1827"/>
    <mergeCell ref="E1828:F1828"/>
    <mergeCell ref="E1829:F1829"/>
    <mergeCell ref="E1830:F1830"/>
    <mergeCell ref="E1831:F1831"/>
    <mergeCell ref="E1832:F1832"/>
    <mergeCell ref="E1833:F1833"/>
    <mergeCell ref="H1835:I1835"/>
    <mergeCell ref="E1837:F1837"/>
    <mergeCell ref="E1838:F1838"/>
    <mergeCell ref="E1839:F1839"/>
    <mergeCell ref="E1840:F1840"/>
    <mergeCell ref="H1842:I1842"/>
    <mergeCell ref="A1843:J1843"/>
    <mergeCell ref="A1844:J1844"/>
    <mergeCell ref="E1846:F1846"/>
    <mergeCell ref="E1847:F1847"/>
    <mergeCell ref="E1848:F1848"/>
    <mergeCell ref="H1850:I1850"/>
    <mergeCell ref="E1852:F1852"/>
    <mergeCell ref="E1853:F1853"/>
    <mergeCell ref="E1854:F1854"/>
    <mergeCell ref="H1856:I1856"/>
    <mergeCell ref="A1857:J1857"/>
    <mergeCell ref="A1858:J1858"/>
    <mergeCell ref="E1860:F1860"/>
    <mergeCell ref="E1861:F1861"/>
    <mergeCell ref="H1863:I1863"/>
    <mergeCell ref="E1865:F1865"/>
    <mergeCell ref="E1866:F1866"/>
    <mergeCell ref="E1867:F1867"/>
    <mergeCell ref="E1868:F1868"/>
    <mergeCell ref="E1869:F1869"/>
    <mergeCell ref="H1871:I1871"/>
    <mergeCell ref="A1872:J1872"/>
    <mergeCell ref="A1873:J1873"/>
    <mergeCell ref="E1875:F1875"/>
    <mergeCell ref="E1876:F1876"/>
    <mergeCell ref="E1877:F1877"/>
    <mergeCell ref="E1878:F1878"/>
    <mergeCell ref="H1880:I1880"/>
    <mergeCell ref="A1881:J1881"/>
    <mergeCell ref="A1882:J1882"/>
    <mergeCell ref="E1884:F1884"/>
    <mergeCell ref="E1885:F1885"/>
    <mergeCell ref="E1886:F1886"/>
    <mergeCell ref="E1887:F1887"/>
    <mergeCell ref="H1889:I1889"/>
    <mergeCell ref="A1890:J1890"/>
    <mergeCell ref="A1891:J1891"/>
    <mergeCell ref="E1893:F1893"/>
    <mergeCell ref="E1894:F1894"/>
    <mergeCell ref="E1895:F1895"/>
    <mergeCell ref="E1896:F1896"/>
    <mergeCell ref="H1898:I1898"/>
    <mergeCell ref="A1899:J1899"/>
    <mergeCell ref="A1900:J1900"/>
    <mergeCell ref="E1902:F1902"/>
    <mergeCell ref="E1903:F1903"/>
    <mergeCell ref="E1904:F1904"/>
    <mergeCell ref="E1905:F1905"/>
    <mergeCell ref="H1907:I1907"/>
    <mergeCell ref="E1909:F1909"/>
    <mergeCell ref="E1910:F1910"/>
    <mergeCell ref="E1911:F1911"/>
    <mergeCell ref="E1912:F1912"/>
    <mergeCell ref="H1914:I1914"/>
    <mergeCell ref="A1915:J1915"/>
    <mergeCell ref="A1916:J1916"/>
    <mergeCell ref="E1918:F1918"/>
    <mergeCell ref="E1919:F1919"/>
    <mergeCell ref="E1920:F1920"/>
    <mergeCell ref="E1921:F1921"/>
    <mergeCell ref="H1923:I1923"/>
    <mergeCell ref="A1924:J1924"/>
    <mergeCell ref="A1925:J1925"/>
    <mergeCell ref="E1927:F1927"/>
    <mergeCell ref="E1928:F1928"/>
    <mergeCell ref="E1929:F1929"/>
    <mergeCell ref="E1930:F1930"/>
    <mergeCell ref="H1932:I1932"/>
    <mergeCell ref="A1933:J1933"/>
    <mergeCell ref="A1934:J1934"/>
    <mergeCell ref="E1936:F1936"/>
    <mergeCell ref="E1937:F1937"/>
    <mergeCell ref="E1938:F1938"/>
    <mergeCell ref="H1940:I1940"/>
    <mergeCell ref="E1942:F1942"/>
    <mergeCell ref="E1943:F1943"/>
    <mergeCell ref="E1944:F1944"/>
    <mergeCell ref="H1946:I1946"/>
    <mergeCell ref="E1948:F1948"/>
    <mergeCell ref="E1949:F1949"/>
    <mergeCell ref="E1950:F1950"/>
    <mergeCell ref="E1951:F1951"/>
    <mergeCell ref="E1952:F1952"/>
    <mergeCell ref="E1953:F1953"/>
    <mergeCell ref="H1955:I1955"/>
    <mergeCell ref="A1956:J1956"/>
    <mergeCell ref="A1957:J1957"/>
    <mergeCell ref="E1959:F1959"/>
    <mergeCell ref="E1960:F1960"/>
    <mergeCell ref="E1961:F1961"/>
    <mergeCell ref="E1962:F1962"/>
    <mergeCell ref="E1963:F1963"/>
    <mergeCell ref="E1964:F1964"/>
    <mergeCell ref="H1966:I1966"/>
    <mergeCell ref="A1967:J1967"/>
    <mergeCell ref="A1968:J1968"/>
    <mergeCell ref="E1970:F1970"/>
    <mergeCell ref="E1971:F1971"/>
    <mergeCell ref="E1972:F1972"/>
    <mergeCell ref="E1973:F1973"/>
    <mergeCell ref="H1975:I1975"/>
    <mergeCell ref="A1976:J1976"/>
    <mergeCell ref="A1977:J1977"/>
    <mergeCell ref="E1979:F1979"/>
    <mergeCell ref="E1980:F1980"/>
    <mergeCell ref="E1981:F1981"/>
    <mergeCell ref="E1982:F1982"/>
    <mergeCell ref="E1983:F1983"/>
    <mergeCell ref="E1984:F1984"/>
    <mergeCell ref="H1986:I1986"/>
    <mergeCell ref="A1987:J1987"/>
    <mergeCell ref="A1988:J1988"/>
    <mergeCell ref="E1990:F1990"/>
    <mergeCell ref="E1991:F1991"/>
    <mergeCell ref="E1992:F1992"/>
    <mergeCell ref="E1993:F1993"/>
    <mergeCell ref="H1995:I1995"/>
    <mergeCell ref="A1996:J1996"/>
    <mergeCell ref="A1997:J1997"/>
    <mergeCell ref="E1999:F1999"/>
    <mergeCell ref="E2000:F2000"/>
    <mergeCell ref="E2001:F2001"/>
    <mergeCell ref="E2002:F2002"/>
    <mergeCell ref="H2004:I2004"/>
    <mergeCell ref="A2005:J2005"/>
    <mergeCell ref="A2006:J2006"/>
    <mergeCell ref="E2008:F2008"/>
    <mergeCell ref="E2009:F2009"/>
    <mergeCell ref="H2011:I2011"/>
    <mergeCell ref="E2013:F2013"/>
    <mergeCell ref="E2014:F2014"/>
    <mergeCell ref="E2015:F2015"/>
    <mergeCell ref="E2016:F2016"/>
    <mergeCell ref="H2018:I2018"/>
    <mergeCell ref="A2019:J2019"/>
    <mergeCell ref="A2020:J2020"/>
    <mergeCell ref="E2022:F2022"/>
    <mergeCell ref="E2023:F2023"/>
    <mergeCell ref="E2024:F2024"/>
    <mergeCell ref="H2026:I2026"/>
    <mergeCell ref="E2028:F2028"/>
    <mergeCell ref="E2029:F2029"/>
    <mergeCell ref="E2030:F2030"/>
    <mergeCell ref="E2031:F2031"/>
    <mergeCell ref="H2033:I2033"/>
    <mergeCell ref="A2034:J2034"/>
    <mergeCell ref="A2035:J2035"/>
    <mergeCell ref="E2037:F2037"/>
    <mergeCell ref="E2038:F2038"/>
    <mergeCell ref="E2039:F2039"/>
    <mergeCell ref="E2040:F2040"/>
    <mergeCell ref="H2042:I2042"/>
    <mergeCell ref="A2043:J2043"/>
    <mergeCell ref="A2044:J2044"/>
    <mergeCell ref="E2046:F2046"/>
    <mergeCell ref="E2047:F2047"/>
    <mergeCell ref="E2048:F2048"/>
    <mergeCell ref="E2049:F2049"/>
    <mergeCell ref="H2051:I2051"/>
    <mergeCell ref="A2052:J2052"/>
    <mergeCell ref="A2053:J2053"/>
    <mergeCell ref="E2055:F2055"/>
    <mergeCell ref="E2056:F2056"/>
    <mergeCell ref="E2057:F2057"/>
    <mergeCell ref="E2058:F2058"/>
    <mergeCell ref="H2060:I2060"/>
    <mergeCell ref="A2061:J2061"/>
    <mergeCell ref="A2062:J2062"/>
    <mergeCell ref="E2064:F2064"/>
    <mergeCell ref="E2065:F2065"/>
    <mergeCell ref="E2066:F2066"/>
    <mergeCell ref="E2067:F2067"/>
    <mergeCell ref="H2069:I2069"/>
    <mergeCell ref="A2070:J2070"/>
    <mergeCell ref="A2071:J2071"/>
    <mergeCell ref="E2073:F2073"/>
    <mergeCell ref="E2074:F2074"/>
    <mergeCell ref="E2075:F2075"/>
    <mergeCell ref="E2076:F2076"/>
    <mergeCell ref="H2078:I2078"/>
    <mergeCell ref="A2079:J2079"/>
    <mergeCell ref="A2080:J2080"/>
    <mergeCell ref="E2082:F2082"/>
    <mergeCell ref="E2083:F2083"/>
    <mergeCell ref="E2084:F2084"/>
    <mergeCell ref="E2085:F2085"/>
    <mergeCell ref="H2087:I2087"/>
    <mergeCell ref="A2088:J2088"/>
    <mergeCell ref="A2089:J2089"/>
    <mergeCell ref="E2091:F2091"/>
    <mergeCell ref="E2092:F2092"/>
    <mergeCell ref="E2093:F2093"/>
    <mergeCell ref="E2094:F2094"/>
    <mergeCell ref="H2096:I2096"/>
    <mergeCell ref="A2097:J2097"/>
    <mergeCell ref="A2098:J2098"/>
    <mergeCell ref="E2100:F2100"/>
    <mergeCell ref="E2101:F2101"/>
    <mergeCell ref="E2102:F2102"/>
    <mergeCell ref="E2103:F2103"/>
    <mergeCell ref="E2104:F2104"/>
    <mergeCell ref="H2106:I2106"/>
    <mergeCell ref="A2107:J2107"/>
    <mergeCell ref="A2108:J2108"/>
    <mergeCell ref="E2110:F2110"/>
    <mergeCell ref="E2111:F2111"/>
    <mergeCell ref="E2112:F2112"/>
    <mergeCell ref="E2113:F2113"/>
    <mergeCell ref="E2114:F2114"/>
    <mergeCell ref="H2116:I2116"/>
    <mergeCell ref="A2117:J2117"/>
    <mergeCell ref="A2118:J2118"/>
    <mergeCell ref="E2120:F2120"/>
    <mergeCell ref="E2121:F2121"/>
    <mergeCell ref="E2122:F2122"/>
    <mergeCell ref="E2123:F2123"/>
    <mergeCell ref="E2124:F2124"/>
    <mergeCell ref="H2126:I2126"/>
    <mergeCell ref="A2127:J2127"/>
    <mergeCell ref="A2128:J2128"/>
    <mergeCell ref="E2130:F2130"/>
    <mergeCell ref="E2131:F2131"/>
    <mergeCell ref="E2132:F2132"/>
    <mergeCell ref="E2133:F2133"/>
    <mergeCell ref="E2134:F2134"/>
    <mergeCell ref="E2135:F2135"/>
    <mergeCell ref="E2136:F2136"/>
    <mergeCell ref="H2138:I2138"/>
    <mergeCell ref="A2139:J2139"/>
    <mergeCell ref="A2140:J2140"/>
    <mergeCell ref="E2142:F2142"/>
    <mergeCell ref="E2143:F2143"/>
    <mergeCell ref="E2144:F2144"/>
    <mergeCell ref="E2145:F2145"/>
    <mergeCell ref="E2146:F2146"/>
    <mergeCell ref="E2147:F2147"/>
    <mergeCell ref="E2148:F2148"/>
    <mergeCell ref="H2150:I2150"/>
    <mergeCell ref="A2151:J2151"/>
    <mergeCell ref="A2152:J2152"/>
    <mergeCell ref="E2154:F2154"/>
    <mergeCell ref="E2155:F2155"/>
    <mergeCell ref="E2156:F2156"/>
    <mergeCell ref="E2157:F2157"/>
    <mergeCell ref="E2158:F2158"/>
    <mergeCell ref="E2159:F2159"/>
    <mergeCell ref="E2160:F2160"/>
    <mergeCell ref="H2162:I2162"/>
    <mergeCell ref="A2163:J2163"/>
    <mergeCell ref="A2164:J2164"/>
    <mergeCell ref="E2166:F2166"/>
    <mergeCell ref="E2167:F2167"/>
    <mergeCell ref="E2168:F2168"/>
    <mergeCell ref="E2169:F2169"/>
    <mergeCell ref="E2170:F2170"/>
    <mergeCell ref="E2171:F2171"/>
    <mergeCell ref="E2172:F2172"/>
    <mergeCell ref="H2174:I2174"/>
    <mergeCell ref="A2175:J2175"/>
    <mergeCell ref="A2176:J2176"/>
    <mergeCell ref="E2178:F2178"/>
    <mergeCell ref="E2179:F2179"/>
    <mergeCell ref="E2180:F2180"/>
    <mergeCell ref="E2181:F2181"/>
    <mergeCell ref="E2182:F2182"/>
    <mergeCell ref="E2183:F2183"/>
    <mergeCell ref="E2184:F2184"/>
    <mergeCell ref="H2186:I2186"/>
    <mergeCell ref="A2187:J2187"/>
    <mergeCell ref="A2188:J2188"/>
    <mergeCell ref="E2190:F2190"/>
    <mergeCell ref="E2191:F2191"/>
    <mergeCell ref="E2192:F2192"/>
    <mergeCell ref="E2193:F2193"/>
    <mergeCell ref="E2194:F2194"/>
    <mergeCell ref="E2195:F2195"/>
    <mergeCell ref="E2196:F2196"/>
    <mergeCell ref="H2198:I2198"/>
    <mergeCell ref="A2199:J2199"/>
    <mergeCell ref="A2200:J2200"/>
    <mergeCell ref="E2202:F2202"/>
    <mergeCell ref="E2203:F2203"/>
    <mergeCell ref="E2204:F2204"/>
    <mergeCell ref="E2205:F2205"/>
    <mergeCell ref="E2206:F2206"/>
    <mergeCell ref="E2207:F2207"/>
    <mergeCell ref="E2208:F2208"/>
    <mergeCell ref="H2210:I2210"/>
    <mergeCell ref="A2211:J2211"/>
    <mergeCell ref="A2212:J2212"/>
    <mergeCell ref="E2214:F2214"/>
    <mergeCell ref="E2215:F2215"/>
    <mergeCell ref="E2216:F2216"/>
    <mergeCell ref="E2217:F2217"/>
    <mergeCell ref="E2218:F2218"/>
    <mergeCell ref="E2219:F2219"/>
    <mergeCell ref="E2220:F2220"/>
    <mergeCell ref="H2222:I2222"/>
    <mergeCell ref="A2223:J2223"/>
    <mergeCell ref="A2224:J2224"/>
    <mergeCell ref="E2226:F2226"/>
    <mergeCell ref="E2227:F2227"/>
    <mergeCell ref="E2228:F2228"/>
    <mergeCell ref="E2229:F2229"/>
    <mergeCell ref="E2230:F2230"/>
    <mergeCell ref="E2231:F2231"/>
    <mergeCell ref="E2232:F2232"/>
    <mergeCell ref="H2234:I2234"/>
    <mergeCell ref="A2235:J2235"/>
    <mergeCell ref="A2236:J2236"/>
    <mergeCell ref="E2238:F2238"/>
    <mergeCell ref="E2239:F2239"/>
    <mergeCell ref="E2240:F2240"/>
    <mergeCell ref="E2241:F2241"/>
    <mergeCell ref="E2242:F2242"/>
    <mergeCell ref="E2243:F2243"/>
    <mergeCell ref="E2244:F2244"/>
    <mergeCell ref="H2246:I2246"/>
    <mergeCell ref="A2247:J2247"/>
    <mergeCell ref="A2248:J2248"/>
    <mergeCell ref="E2250:F2250"/>
    <mergeCell ref="E2251:F2251"/>
    <mergeCell ref="E2252:F2252"/>
    <mergeCell ref="E2253:F2253"/>
    <mergeCell ref="H2255:I2255"/>
    <mergeCell ref="A2256:J2256"/>
    <mergeCell ref="A2257:J2257"/>
    <mergeCell ref="E2259:F2259"/>
    <mergeCell ref="E2260:F2260"/>
    <mergeCell ref="E2261:F2261"/>
    <mergeCell ref="E2262:F2262"/>
    <mergeCell ref="E2263:F2263"/>
    <mergeCell ref="E2264:F2264"/>
    <mergeCell ref="E2265:F2265"/>
    <mergeCell ref="H2267:I2267"/>
    <mergeCell ref="A2268:J2268"/>
    <mergeCell ref="A2269:J2269"/>
    <mergeCell ref="E2271:F2271"/>
    <mergeCell ref="E2272:F2272"/>
    <mergeCell ref="E2273:F2273"/>
    <mergeCell ref="E2274:F2274"/>
    <mergeCell ref="E2275:F2275"/>
    <mergeCell ref="E2276:F2276"/>
    <mergeCell ref="E2277:F2277"/>
    <mergeCell ref="H2279:I2279"/>
    <mergeCell ref="A2280:J2280"/>
    <mergeCell ref="A2281:J2281"/>
    <mergeCell ref="E2283:F2283"/>
    <mergeCell ref="E2284:F2284"/>
    <mergeCell ref="E2285:F2285"/>
    <mergeCell ref="E2286:F2286"/>
    <mergeCell ref="H2288:I2288"/>
    <mergeCell ref="A2289:J2289"/>
    <mergeCell ref="A2290:J2290"/>
    <mergeCell ref="E2292:F2292"/>
    <mergeCell ref="E2293:F2293"/>
    <mergeCell ref="E2294:F2294"/>
    <mergeCell ref="E2295:F2295"/>
    <mergeCell ref="E2296:F2296"/>
    <mergeCell ref="E2297:F2297"/>
    <mergeCell ref="E2298:F2298"/>
    <mergeCell ref="H2300:I2300"/>
    <mergeCell ref="A2301:J2301"/>
    <mergeCell ref="A2302:J2302"/>
    <mergeCell ref="E2304:F2304"/>
    <mergeCell ref="E2305:F2305"/>
    <mergeCell ref="E2306:F2306"/>
    <mergeCell ref="E2307:F2307"/>
    <mergeCell ref="E2308:F2308"/>
    <mergeCell ref="E2309:F2309"/>
    <mergeCell ref="E2310:F2310"/>
    <mergeCell ref="H2312:I2312"/>
    <mergeCell ref="A2313:J2313"/>
    <mergeCell ref="A2314:J2314"/>
    <mergeCell ref="E2316:F2316"/>
    <mergeCell ref="E2317:F2317"/>
    <mergeCell ref="E2318:F2318"/>
    <mergeCell ref="E2319:F2319"/>
    <mergeCell ref="E2320:F2320"/>
    <mergeCell ref="E2321:F2321"/>
    <mergeCell ref="E2322:F2322"/>
    <mergeCell ref="H2324:I2324"/>
    <mergeCell ref="A2325:J2325"/>
    <mergeCell ref="A2326:J2326"/>
    <mergeCell ref="E2328:F2328"/>
    <mergeCell ref="E2329:F2329"/>
    <mergeCell ref="E2330:F2330"/>
    <mergeCell ref="E2331:F2331"/>
    <mergeCell ref="E2332:F2332"/>
    <mergeCell ref="E2333:F2333"/>
    <mergeCell ref="E2334:F2334"/>
    <mergeCell ref="H2336:I2336"/>
    <mergeCell ref="A2337:J2337"/>
    <mergeCell ref="A2338:J2338"/>
    <mergeCell ref="E2340:F2340"/>
    <mergeCell ref="E2341:F2341"/>
    <mergeCell ref="E2342:F2342"/>
    <mergeCell ref="E2343:F2343"/>
    <mergeCell ref="E2344:F2344"/>
    <mergeCell ref="E2345:F2345"/>
    <mergeCell ref="H2347:I2347"/>
    <mergeCell ref="A2348:J2348"/>
    <mergeCell ref="A2349:J2349"/>
    <mergeCell ref="E2351:F2351"/>
    <mergeCell ref="E2352:F2352"/>
    <mergeCell ref="E2353:F2353"/>
    <mergeCell ref="E2354:F2354"/>
    <mergeCell ref="E2355:F2355"/>
    <mergeCell ref="E2356:F2356"/>
    <mergeCell ref="E2357:F2357"/>
    <mergeCell ref="H2359:I2359"/>
    <mergeCell ref="A2360:J2360"/>
    <mergeCell ref="A2361:J2361"/>
    <mergeCell ref="E2363:F2363"/>
    <mergeCell ref="E2364:F2364"/>
    <mergeCell ref="E2365:F2365"/>
    <mergeCell ref="E2366:F2366"/>
    <mergeCell ref="E2367:F2367"/>
    <mergeCell ref="E2368:F2368"/>
    <mergeCell ref="H2370:I2370"/>
    <mergeCell ref="A2371:J2371"/>
    <mergeCell ref="A2372:J2372"/>
    <mergeCell ref="E2374:F2374"/>
    <mergeCell ref="E2375:F2375"/>
    <mergeCell ref="E2376:F2376"/>
    <mergeCell ref="E2377:F2377"/>
    <mergeCell ref="E2378:F2378"/>
    <mergeCell ref="E2379:F2379"/>
    <mergeCell ref="H2381:I2381"/>
    <mergeCell ref="A2382:J2382"/>
    <mergeCell ref="A2383:J2383"/>
    <mergeCell ref="E2385:F2385"/>
    <mergeCell ref="E2386:F2386"/>
    <mergeCell ref="E2387:F2387"/>
    <mergeCell ref="E2388:F2388"/>
    <mergeCell ref="E2389:F2389"/>
    <mergeCell ref="E2390:F2390"/>
    <mergeCell ref="H2392:I2392"/>
    <mergeCell ref="A2393:J2393"/>
    <mergeCell ref="A2394:J2394"/>
    <mergeCell ref="E2396:F2396"/>
    <mergeCell ref="E2397:F2397"/>
    <mergeCell ref="E2398:F2398"/>
    <mergeCell ref="E2399:F2399"/>
    <mergeCell ref="E2400:F2400"/>
    <mergeCell ref="E2401:F2401"/>
    <mergeCell ref="H2403:I2403"/>
    <mergeCell ref="A2404:J2404"/>
    <mergeCell ref="A2405:J2405"/>
    <mergeCell ref="E2407:F2407"/>
    <mergeCell ref="E2408:F2408"/>
    <mergeCell ref="E2409:F2409"/>
    <mergeCell ref="E2410:F2410"/>
    <mergeCell ref="E2411:F2411"/>
    <mergeCell ref="E2412:F2412"/>
    <mergeCell ref="H2414:I2414"/>
    <mergeCell ref="A2415:J2415"/>
    <mergeCell ref="A2416:J2416"/>
    <mergeCell ref="E2418:F2418"/>
    <mergeCell ref="E2419:F2419"/>
    <mergeCell ref="E2420:F2420"/>
    <mergeCell ref="E2421:F2421"/>
    <mergeCell ref="E2422:F2422"/>
    <mergeCell ref="E2423:F2423"/>
    <mergeCell ref="E2424:F2424"/>
    <mergeCell ref="E2425:F2425"/>
    <mergeCell ref="H2427:I2427"/>
    <mergeCell ref="A2428:J2428"/>
    <mergeCell ref="A2429:J2429"/>
    <mergeCell ref="E2431:F2431"/>
    <mergeCell ref="E2432:F2432"/>
    <mergeCell ref="E2433:F2433"/>
    <mergeCell ref="E2434:F2434"/>
    <mergeCell ref="E2435:F2435"/>
    <mergeCell ref="E2436:F2436"/>
    <mergeCell ref="E2437:F2437"/>
    <mergeCell ref="E2438:F2438"/>
    <mergeCell ref="E2439:F2439"/>
    <mergeCell ref="E2440:F2440"/>
    <mergeCell ref="H2442:I2442"/>
    <mergeCell ref="A2443:J2443"/>
    <mergeCell ref="A2444:J2444"/>
    <mergeCell ref="E2446:F2446"/>
    <mergeCell ref="E2447:F2447"/>
    <mergeCell ref="E2448:F2448"/>
    <mergeCell ref="E2449:F2449"/>
    <mergeCell ref="E2450:F2450"/>
    <mergeCell ref="E2451:F2451"/>
    <mergeCell ref="E2452:F2452"/>
    <mergeCell ref="E2453:F2453"/>
    <mergeCell ref="E2454:F2454"/>
    <mergeCell ref="E2455:F2455"/>
    <mergeCell ref="H2457:I2457"/>
    <mergeCell ref="A2458:J2458"/>
    <mergeCell ref="A2459:J2459"/>
    <mergeCell ref="E2461:F2461"/>
    <mergeCell ref="E2462:F2462"/>
    <mergeCell ref="E2463:F2463"/>
    <mergeCell ref="H2465:I2465"/>
    <mergeCell ref="E2467:F2467"/>
    <mergeCell ref="E2468:F2468"/>
    <mergeCell ref="E2469:F2469"/>
    <mergeCell ref="E2470:F2470"/>
    <mergeCell ref="H2472:I2472"/>
    <mergeCell ref="A2473:J2473"/>
    <mergeCell ref="A2474:J2474"/>
    <mergeCell ref="E2476:F2476"/>
    <mergeCell ref="E2477:F2477"/>
    <mergeCell ref="E2478:F2478"/>
    <mergeCell ref="E2479:F2479"/>
    <mergeCell ref="E2480:F2480"/>
    <mergeCell ref="H2482:I2482"/>
    <mergeCell ref="A2483:J2483"/>
    <mergeCell ref="A2484:J2484"/>
    <mergeCell ref="E2486:F2486"/>
    <mergeCell ref="E2487:F2487"/>
    <mergeCell ref="E2488:F2488"/>
    <mergeCell ref="E2489:F2489"/>
    <mergeCell ref="E2490:F2490"/>
    <mergeCell ref="H2492:I2492"/>
    <mergeCell ref="A2493:J2493"/>
    <mergeCell ref="A2494:J2494"/>
    <mergeCell ref="E2496:F2496"/>
    <mergeCell ref="E2497:F2497"/>
    <mergeCell ref="E2498:F2498"/>
    <mergeCell ref="H2500:I2500"/>
    <mergeCell ref="E2502:F2502"/>
    <mergeCell ref="E2503:F2503"/>
    <mergeCell ref="E2504:F2504"/>
    <mergeCell ref="H2506:I2506"/>
    <mergeCell ref="E2508:F2508"/>
    <mergeCell ref="E2509:F2509"/>
    <mergeCell ref="E2510:F2510"/>
    <mergeCell ref="E2511:F2511"/>
    <mergeCell ref="E2512:F2512"/>
    <mergeCell ref="E2513:F2513"/>
    <mergeCell ref="E2514:F2514"/>
    <mergeCell ref="H2516:I2516"/>
    <mergeCell ref="A2517:J2517"/>
    <mergeCell ref="A2518:J2518"/>
    <mergeCell ref="E2520:F2520"/>
    <mergeCell ref="E2521:F2521"/>
    <mergeCell ref="E2522:F2522"/>
    <mergeCell ref="E2523:F2523"/>
    <mergeCell ref="E2524:F2524"/>
    <mergeCell ref="E2525:F2525"/>
    <mergeCell ref="E2526:F2526"/>
    <mergeCell ref="H2528:I2528"/>
    <mergeCell ref="A2529:J2529"/>
    <mergeCell ref="A2530:J2530"/>
    <mergeCell ref="E2532:F2532"/>
    <mergeCell ref="E2533:F2533"/>
    <mergeCell ref="E2534:F2534"/>
    <mergeCell ref="E2535:F2535"/>
    <mergeCell ref="E2536:F2536"/>
    <mergeCell ref="E2537:F2537"/>
    <mergeCell ref="E2538:F2538"/>
    <mergeCell ref="H2540:I2540"/>
    <mergeCell ref="A2541:J2541"/>
    <mergeCell ref="A2542:J2542"/>
    <mergeCell ref="E2544:F2544"/>
    <mergeCell ref="E2545:F2545"/>
    <mergeCell ref="E2546:F2546"/>
    <mergeCell ref="E2547:F2547"/>
    <mergeCell ref="E2548:F2548"/>
    <mergeCell ref="E2549:F2549"/>
    <mergeCell ref="E2550:F2550"/>
    <mergeCell ref="H2552:I2552"/>
    <mergeCell ref="A2553:J2553"/>
    <mergeCell ref="A2554:J2554"/>
    <mergeCell ref="E2556:F2556"/>
    <mergeCell ref="E2557:F2557"/>
    <mergeCell ref="E2558:F2558"/>
    <mergeCell ref="E2559:F2559"/>
    <mergeCell ref="E2560:F2560"/>
    <mergeCell ref="E2561:F2561"/>
    <mergeCell ref="E2562:F2562"/>
    <mergeCell ref="H2564:I2564"/>
    <mergeCell ref="A2565:J2565"/>
    <mergeCell ref="A2566:J2566"/>
    <mergeCell ref="E2568:F2568"/>
    <mergeCell ref="E2569:F2569"/>
    <mergeCell ref="E2570:F2570"/>
    <mergeCell ref="E2571:F2571"/>
    <mergeCell ref="E2572:F2572"/>
    <mergeCell ref="E2573:F2573"/>
    <mergeCell ref="E2574:F2574"/>
    <mergeCell ref="H2576:I2576"/>
    <mergeCell ref="A2577:J2577"/>
    <mergeCell ref="A2578:J2578"/>
    <mergeCell ref="E2580:F2580"/>
    <mergeCell ref="E2581:F2581"/>
    <mergeCell ref="E2582:F2582"/>
    <mergeCell ref="E2583:F2583"/>
    <mergeCell ref="E2584:F2584"/>
    <mergeCell ref="E2585:F2585"/>
    <mergeCell ref="E2586:F2586"/>
    <mergeCell ref="H2588:I2588"/>
    <mergeCell ref="A2589:J2589"/>
    <mergeCell ref="A2590:J2590"/>
    <mergeCell ref="E2592:F2592"/>
    <mergeCell ref="E2593:F2593"/>
    <mergeCell ref="E2594:F2594"/>
    <mergeCell ref="E2595:F2595"/>
    <mergeCell ref="E2596:F2596"/>
    <mergeCell ref="E2597:F2597"/>
    <mergeCell ref="E2598:F2598"/>
    <mergeCell ref="H2600:I2600"/>
    <mergeCell ref="A2601:J2601"/>
    <mergeCell ref="A2602:J2602"/>
    <mergeCell ref="E2604:F2604"/>
    <mergeCell ref="E2605:F2605"/>
    <mergeCell ref="E2606:F2606"/>
    <mergeCell ref="E2607:F2607"/>
    <mergeCell ref="E2608:F2608"/>
    <mergeCell ref="E2609:F2609"/>
    <mergeCell ref="E2610:F2610"/>
    <mergeCell ref="H2612:I2612"/>
    <mergeCell ref="A2613:J2613"/>
    <mergeCell ref="A2614:J2614"/>
    <mergeCell ref="E2616:F2616"/>
    <mergeCell ref="E2617:F2617"/>
    <mergeCell ref="E2618:F2618"/>
    <mergeCell ref="E2619:F2619"/>
    <mergeCell ref="E2620:F2620"/>
    <mergeCell ref="E2621:F2621"/>
    <mergeCell ref="E2622:F2622"/>
    <mergeCell ref="E2623:F2623"/>
    <mergeCell ref="E2624:F2624"/>
    <mergeCell ref="E2625:F2625"/>
    <mergeCell ref="H2627:I2627"/>
    <mergeCell ref="A2628:J2628"/>
    <mergeCell ref="A2629:J2629"/>
    <mergeCell ref="E2631:F2631"/>
    <mergeCell ref="E2632:F2632"/>
    <mergeCell ref="E2633:F2633"/>
    <mergeCell ref="E2634:F2634"/>
    <mergeCell ref="E2635:F2635"/>
    <mergeCell ref="E2636:F2636"/>
    <mergeCell ref="E2637:F2637"/>
    <mergeCell ref="E2638:F2638"/>
    <mergeCell ref="E2639:F2639"/>
    <mergeCell ref="E2640:F2640"/>
    <mergeCell ref="E2641:F2641"/>
    <mergeCell ref="E2642:F2642"/>
    <mergeCell ref="E2643:F2643"/>
    <mergeCell ref="E2644:F2644"/>
    <mergeCell ref="E2645:F2645"/>
    <mergeCell ref="H2647:I2647"/>
    <mergeCell ref="A2648:J2648"/>
    <mergeCell ref="A2649:J2649"/>
    <mergeCell ref="E2651:F2651"/>
    <mergeCell ref="E2652:F2652"/>
    <mergeCell ref="E2653:F2653"/>
    <mergeCell ref="H2655:I2655"/>
    <mergeCell ref="E2657:F2657"/>
    <mergeCell ref="E2658:F2658"/>
    <mergeCell ref="E2659:F2659"/>
    <mergeCell ref="E2660:F2660"/>
    <mergeCell ref="E2661:F2661"/>
    <mergeCell ref="E2662:F2662"/>
    <mergeCell ref="E2663:F2663"/>
    <mergeCell ref="E2664:F2664"/>
    <mergeCell ref="H2666:I2666"/>
    <mergeCell ref="E2668:F2668"/>
    <mergeCell ref="E2669:F2669"/>
    <mergeCell ref="E2670:F2670"/>
    <mergeCell ref="E2671:F2671"/>
    <mergeCell ref="H2673:I2673"/>
    <mergeCell ref="A2674:J2674"/>
    <mergeCell ref="A2675:J2675"/>
    <mergeCell ref="E2677:F2677"/>
    <mergeCell ref="E2678:F2678"/>
    <mergeCell ref="E2679:F2679"/>
    <mergeCell ref="E2680:F2680"/>
    <mergeCell ref="H2682:I2682"/>
    <mergeCell ref="A2683:J2683"/>
    <mergeCell ref="A2684:J2684"/>
    <mergeCell ref="E2686:F2686"/>
    <mergeCell ref="E2687:F2687"/>
    <mergeCell ref="E2688:F2688"/>
    <mergeCell ref="H2690:I2690"/>
    <mergeCell ref="E2692:F2692"/>
    <mergeCell ref="E2693:F2693"/>
    <mergeCell ref="E2694:F2694"/>
    <mergeCell ref="E2695:F2695"/>
    <mergeCell ref="E2696:F2696"/>
    <mergeCell ref="H2698:I2698"/>
    <mergeCell ref="A2699:J2699"/>
    <mergeCell ref="A2700:J2700"/>
    <mergeCell ref="E2702:F2702"/>
    <mergeCell ref="E2703:F2703"/>
    <mergeCell ref="E2704:F2704"/>
    <mergeCell ref="E2705:F2705"/>
    <mergeCell ref="E2706:F2706"/>
    <mergeCell ref="H2708:I2708"/>
    <mergeCell ref="A2709:J2709"/>
    <mergeCell ref="A2710:J2710"/>
    <mergeCell ref="E2712:F2712"/>
    <mergeCell ref="E2713:F2713"/>
    <mergeCell ref="E2714:F2714"/>
    <mergeCell ref="E2715:F2715"/>
    <mergeCell ref="E2716:F2716"/>
    <mergeCell ref="E2717:F2717"/>
    <mergeCell ref="H2719:I2719"/>
    <mergeCell ref="A2720:J2720"/>
    <mergeCell ref="A2721:J2721"/>
    <mergeCell ref="E2723:F2723"/>
    <mergeCell ref="E2724:F2724"/>
    <mergeCell ref="E2725:F2725"/>
    <mergeCell ref="E2726:F2726"/>
    <mergeCell ref="H2728:I2728"/>
    <mergeCell ref="A2729:J2729"/>
    <mergeCell ref="A2730:J2730"/>
    <mergeCell ref="E2732:F2732"/>
    <mergeCell ref="E2733:F2733"/>
    <mergeCell ref="E2734:F2734"/>
    <mergeCell ref="E2735:F2735"/>
    <mergeCell ref="E2736:F2736"/>
    <mergeCell ref="E2737:F2737"/>
    <mergeCell ref="H2739:I2739"/>
    <mergeCell ref="A2740:J2740"/>
    <mergeCell ref="A2741:J2741"/>
    <mergeCell ref="E2743:F2743"/>
    <mergeCell ref="E2744:F2744"/>
    <mergeCell ref="E2745:F2745"/>
    <mergeCell ref="E2746:F2746"/>
    <mergeCell ref="E2747:F2747"/>
    <mergeCell ref="E2748:F2748"/>
    <mergeCell ref="H2750:I2750"/>
    <mergeCell ref="A2751:J2751"/>
    <mergeCell ref="A2752:J2752"/>
    <mergeCell ref="E2754:F2754"/>
    <mergeCell ref="E2755:F2755"/>
    <mergeCell ref="E2756:F2756"/>
    <mergeCell ref="E2757:F2757"/>
    <mergeCell ref="E2758:F2758"/>
    <mergeCell ref="E2759:F2759"/>
    <mergeCell ref="H2761:I2761"/>
    <mergeCell ref="A2762:J2762"/>
    <mergeCell ref="A2763:J2763"/>
    <mergeCell ref="E2765:F2765"/>
    <mergeCell ref="E2766:F2766"/>
    <mergeCell ref="E2767:F2767"/>
    <mergeCell ref="E2768:F2768"/>
    <mergeCell ref="E2769:F2769"/>
    <mergeCell ref="E2770:F2770"/>
    <mergeCell ref="H2772:I2772"/>
    <mergeCell ref="A2773:J2773"/>
    <mergeCell ref="A2774:J2774"/>
    <mergeCell ref="E2776:F2776"/>
    <mergeCell ref="E2777:F2777"/>
    <mergeCell ref="E2778:F2778"/>
    <mergeCell ref="E2779:F2779"/>
    <mergeCell ref="E2780:F2780"/>
    <mergeCell ref="E2781:F2781"/>
    <mergeCell ref="H2783:I2783"/>
    <mergeCell ref="A2784:J2784"/>
    <mergeCell ref="A2785:J2785"/>
    <mergeCell ref="E2787:F2787"/>
    <mergeCell ref="E2788:F2788"/>
    <mergeCell ref="E2789:F2789"/>
    <mergeCell ref="E2790:F2790"/>
    <mergeCell ref="E2791:F2791"/>
    <mergeCell ref="E2792:F2792"/>
    <mergeCell ref="H2794:I2794"/>
    <mergeCell ref="A2795:J2795"/>
    <mergeCell ref="A2796:J2796"/>
    <mergeCell ref="E2798:F2798"/>
    <mergeCell ref="E2799:F2799"/>
    <mergeCell ref="E2800:F2800"/>
    <mergeCell ref="E2801:F2801"/>
    <mergeCell ref="E2802:F2802"/>
    <mergeCell ref="E2803:F2803"/>
    <mergeCell ref="H2805:I2805"/>
    <mergeCell ref="A2806:J2806"/>
    <mergeCell ref="A2807:J2807"/>
    <mergeCell ref="E2809:F2809"/>
    <mergeCell ref="E2810:F2810"/>
    <mergeCell ref="E2811:F2811"/>
    <mergeCell ref="E2812:F2812"/>
    <mergeCell ref="E2813:F2813"/>
    <mergeCell ref="E2814:F2814"/>
    <mergeCell ref="H2816:I2816"/>
    <mergeCell ref="A2817:J2817"/>
    <mergeCell ref="A2818:J2818"/>
    <mergeCell ref="E2820:F2820"/>
    <mergeCell ref="E2821:F2821"/>
    <mergeCell ref="E2822:F2822"/>
    <mergeCell ref="E2823:F2823"/>
    <mergeCell ref="E2824:F2824"/>
    <mergeCell ref="E2825:F2825"/>
    <mergeCell ref="H2827:I2827"/>
    <mergeCell ref="A2828:J2828"/>
    <mergeCell ref="A2829:J2829"/>
    <mergeCell ref="E2831:F2831"/>
    <mergeCell ref="E2832:F2832"/>
    <mergeCell ref="E2833:F2833"/>
    <mergeCell ref="H2835:I2835"/>
    <mergeCell ref="E2837:F2837"/>
    <mergeCell ref="E2838:F2838"/>
    <mergeCell ref="E2839:F2839"/>
    <mergeCell ref="E2840:F2840"/>
    <mergeCell ref="E2841:F2841"/>
    <mergeCell ref="H2843:I2843"/>
    <mergeCell ref="A2844:J2844"/>
    <mergeCell ref="A2845:J2845"/>
    <mergeCell ref="E2847:F2847"/>
    <mergeCell ref="E2848:F2848"/>
    <mergeCell ref="E2849:F2849"/>
    <mergeCell ref="E2850:F2850"/>
    <mergeCell ref="E2851:F2851"/>
    <mergeCell ref="E2852:F2852"/>
    <mergeCell ref="E2853:F2853"/>
    <mergeCell ref="E2854:F2854"/>
    <mergeCell ref="H2856:I2856"/>
    <mergeCell ref="E2858:F2858"/>
    <mergeCell ref="E2859:F2859"/>
    <mergeCell ref="E2860:F2860"/>
    <mergeCell ref="E2861:F2861"/>
    <mergeCell ref="E2862:F2862"/>
    <mergeCell ref="E2863:F2863"/>
    <mergeCell ref="E2864:F2864"/>
    <mergeCell ref="E2865:F2865"/>
    <mergeCell ref="H2867:I2867"/>
    <mergeCell ref="E2869:F2869"/>
    <mergeCell ref="E2870:F2870"/>
    <mergeCell ref="E2871:F2871"/>
    <mergeCell ref="E2872:F2872"/>
    <mergeCell ref="E2873:F2873"/>
    <mergeCell ref="E2874:F2874"/>
    <mergeCell ref="E2875:F2875"/>
    <mergeCell ref="E2876:F2876"/>
    <mergeCell ref="E2877:F2877"/>
    <mergeCell ref="E2878:F2878"/>
    <mergeCell ref="H2880:I2880"/>
    <mergeCell ref="A2881:J2881"/>
    <mergeCell ref="A2882:J2882"/>
    <mergeCell ref="E2884:F2884"/>
    <mergeCell ref="E2885:F2885"/>
    <mergeCell ref="E2886:F2886"/>
    <mergeCell ref="E2887:F2887"/>
    <mergeCell ref="E2888:F2888"/>
    <mergeCell ref="H2890:I2890"/>
    <mergeCell ref="A2891:J2891"/>
    <mergeCell ref="A2892:J2892"/>
    <mergeCell ref="E2894:F2894"/>
    <mergeCell ref="E2895:F2895"/>
    <mergeCell ref="E2896:F2896"/>
    <mergeCell ref="E2897:F2897"/>
    <mergeCell ref="E2898:F2898"/>
    <mergeCell ref="E2899:F2899"/>
    <mergeCell ref="H2901:I2901"/>
    <mergeCell ref="A2902:J2902"/>
    <mergeCell ref="A2903:J2903"/>
    <mergeCell ref="E2905:F2905"/>
    <mergeCell ref="E2906:F2906"/>
    <mergeCell ref="E2907:F2907"/>
    <mergeCell ref="E2908:F2908"/>
    <mergeCell ref="E2909:F2909"/>
    <mergeCell ref="H2911:I2911"/>
    <mergeCell ref="A2912:J2912"/>
    <mergeCell ref="A2913:J2913"/>
    <mergeCell ref="E2915:F2915"/>
    <mergeCell ref="E2916:F2916"/>
    <mergeCell ref="E2917:F2917"/>
    <mergeCell ref="E2918:F2918"/>
    <mergeCell ref="E2919:F2919"/>
    <mergeCell ref="H2921:I2921"/>
    <mergeCell ref="A2922:J2922"/>
    <mergeCell ref="A2923:J2923"/>
    <mergeCell ref="E2925:F2925"/>
    <mergeCell ref="E2926:F2926"/>
    <mergeCell ref="E2927:F2927"/>
    <mergeCell ref="E2928:F2928"/>
    <mergeCell ref="H2930:I2930"/>
    <mergeCell ref="A2931:J2931"/>
    <mergeCell ref="A2932:J2932"/>
    <mergeCell ref="E2934:F2934"/>
    <mergeCell ref="E2935:F2935"/>
    <mergeCell ref="E2936:F2936"/>
    <mergeCell ref="E2937:F2937"/>
    <mergeCell ref="H2939:I2939"/>
    <mergeCell ref="A2940:J2940"/>
    <mergeCell ref="A2941:J2941"/>
    <mergeCell ref="E2943:F2943"/>
    <mergeCell ref="E2944:F2944"/>
    <mergeCell ref="E2945:F2945"/>
    <mergeCell ref="E2946:F2946"/>
    <mergeCell ref="H2948:I2948"/>
    <mergeCell ref="A2949:J2949"/>
    <mergeCell ref="A2950:J2950"/>
    <mergeCell ref="E2952:F2952"/>
    <mergeCell ref="E2953:F2953"/>
    <mergeCell ref="E2954:F2954"/>
    <mergeCell ref="E2955:F2955"/>
    <mergeCell ref="H2957:I2957"/>
    <mergeCell ref="A2958:J2958"/>
    <mergeCell ref="A2959:J2959"/>
    <mergeCell ref="E2961:F2961"/>
    <mergeCell ref="E2962:F2962"/>
    <mergeCell ref="H2964:I2964"/>
    <mergeCell ref="E2966:F2966"/>
    <mergeCell ref="E2967:F2967"/>
    <mergeCell ref="E2968:F2968"/>
    <mergeCell ref="E2969:F2969"/>
    <mergeCell ref="E2970:F2970"/>
    <mergeCell ref="E2971:F2971"/>
    <mergeCell ref="H2973:I2973"/>
    <mergeCell ref="A2974:J2974"/>
    <mergeCell ref="A2975:J2975"/>
    <mergeCell ref="E2977:F2977"/>
    <mergeCell ref="E2978:F2978"/>
    <mergeCell ref="E2979:F2979"/>
    <mergeCell ref="E2980:F2980"/>
    <mergeCell ref="E2981:F2981"/>
    <mergeCell ref="E2982:F2982"/>
    <mergeCell ref="H2984:I2984"/>
    <mergeCell ref="A2985:J2985"/>
    <mergeCell ref="A2986:J2986"/>
    <mergeCell ref="E2988:F2988"/>
    <mergeCell ref="E2989:F2989"/>
    <mergeCell ref="E2990:F2990"/>
    <mergeCell ref="E2991:F2991"/>
    <mergeCell ref="E2992:F2992"/>
    <mergeCell ref="E2993:F2993"/>
    <mergeCell ref="H2995:I2995"/>
    <mergeCell ref="A2996:J2996"/>
    <mergeCell ref="A2997:J2997"/>
    <mergeCell ref="E2999:F2999"/>
    <mergeCell ref="E3000:F3000"/>
    <mergeCell ref="E3001:F3001"/>
    <mergeCell ref="E3002:F3002"/>
    <mergeCell ref="E3003:F3003"/>
    <mergeCell ref="E3004:F3004"/>
    <mergeCell ref="H3006:I3006"/>
    <mergeCell ref="A3007:J3007"/>
    <mergeCell ref="A3008:J3008"/>
    <mergeCell ref="E3010:F3010"/>
    <mergeCell ref="E3011:F3011"/>
    <mergeCell ref="E3012:F3012"/>
    <mergeCell ref="E3013:F3013"/>
    <mergeCell ref="H3015:I3015"/>
    <mergeCell ref="A3016:J3016"/>
    <mergeCell ref="A3017:J3017"/>
    <mergeCell ref="E3019:F3019"/>
    <mergeCell ref="E3020:F3020"/>
    <mergeCell ref="E3021:F3021"/>
    <mergeCell ref="H3023:I3023"/>
    <mergeCell ref="E3025:F3025"/>
    <mergeCell ref="E3026:F3026"/>
    <mergeCell ref="E3027:F3027"/>
    <mergeCell ref="H3029:I3029"/>
    <mergeCell ref="E3031:F3031"/>
    <mergeCell ref="E3032:F3032"/>
    <mergeCell ref="E3033:F3033"/>
    <mergeCell ref="H3035:I3035"/>
    <mergeCell ref="E3037:F3037"/>
    <mergeCell ref="E3038:F3038"/>
    <mergeCell ref="E3039:F3039"/>
    <mergeCell ref="E3040:F3040"/>
    <mergeCell ref="E3041:F3041"/>
    <mergeCell ref="E3042:F3042"/>
    <mergeCell ref="H3044:I3044"/>
    <mergeCell ref="A3045:J3045"/>
    <mergeCell ref="A3046:J3046"/>
    <mergeCell ref="E3048:F3048"/>
    <mergeCell ref="E3049:F3049"/>
    <mergeCell ref="E3050:F3050"/>
    <mergeCell ref="E3051:F3051"/>
    <mergeCell ref="H3053:I3053"/>
    <mergeCell ref="E3055:F3055"/>
    <mergeCell ref="E3056:F3056"/>
    <mergeCell ref="E3057:F3057"/>
    <mergeCell ref="E3058:F3058"/>
    <mergeCell ref="H3060:I3060"/>
    <mergeCell ref="A3061:J3061"/>
    <mergeCell ref="A3062:J3062"/>
    <mergeCell ref="E3064:F3064"/>
    <mergeCell ref="E3065:F3065"/>
    <mergeCell ref="E3066:F3066"/>
    <mergeCell ref="E3067:F3067"/>
    <mergeCell ref="H3069:I3069"/>
    <mergeCell ref="E3071:F3071"/>
    <mergeCell ref="E3072:F3072"/>
    <mergeCell ref="E3073:F3073"/>
    <mergeCell ref="H3075:I3075"/>
    <mergeCell ref="A3076:J3076"/>
    <mergeCell ref="A3077:J3077"/>
    <mergeCell ref="E3079:F3079"/>
    <mergeCell ref="E3080:F3080"/>
    <mergeCell ref="E3081:F3081"/>
    <mergeCell ref="H3083:I3083"/>
    <mergeCell ref="A3084:J3084"/>
    <mergeCell ref="A3085:J3085"/>
    <mergeCell ref="E3087:F3087"/>
    <mergeCell ref="E3088:F3088"/>
    <mergeCell ref="E3089:F3089"/>
    <mergeCell ref="H3091:I3091"/>
    <mergeCell ref="A3092:J3092"/>
    <mergeCell ref="A3093:J3093"/>
    <mergeCell ref="E3095:F3095"/>
    <mergeCell ref="E3096:F3096"/>
    <mergeCell ref="E3097:F3097"/>
    <mergeCell ref="H3099:I3099"/>
    <mergeCell ref="A3100:J3100"/>
    <mergeCell ref="A3101:J3101"/>
    <mergeCell ref="E3103:F3103"/>
    <mergeCell ref="E3104:F3104"/>
    <mergeCell ref="E3105:F3105"/>
    <mergeCell ref="H3107:I3107"/>
    <mergeCell ref="A3108:J3108"/>
    <mergeCell ref="A3109:J3109"/>
    <mergeCell ref="E3111:F3111"/>
    <mergeCell ref="E3112:F3112"/>
    <mergeCell ref="E3113:F3113"/>
    <mergeCell ref="E3114:F3114"/>
    <mergeCell ref="H3116:I3116"/>
    <mergeCell ref="A3117:J3117"/>
    <mergeCell ref="A3118:J3118"/>
    <mergeCell ref="E3120:F3120"/>
    <mergeCell ref="E3121:F3121"/>
    <mergeCell ref="E3122:F3122"/>
    <mergeCell ref="E3123:F3123"/>
    <mergeCell ref="H3125:I3125"/>
    <mergeCell ref="A3126:J3126"/>
    <mergeCell ref="A3127:J3127"/>
    <mergeCell ref="E3129:F3129"/>
    <mergeCell ref="E3130:F3130"/>
    <mergeCell ref="E3131:F3131"/>
    <mergeCell ref="E3132:F3132"/>
    <mergeCell ref="H3134:I3134"/>
    <mergeCell ref="A3135:J3135"/>
    <mergeCell ref="A3136:J3136"/>
    <mergeCell ref="E3138:F3138"/>
    <mergeCell ref="E3139:F3139"/>
    <mergeCell ref="E3140:F3140"/>
    <mergeCell ref="E3141:F3141"/>
    <mergeCell ref="H3143:I3143"/>
    <mergeCell ref="A3144:J3144"/>
    <mergeCell ref="A3145:J3145"/>
    <mergeCell ref="E3147:F3147"/>
    <mergeCell ref="E3148:F3148"/>
    <mergeCell ref="E3149:F3149"/>
    <mergeCell ref="E3150:F3150"/>
    <mergeCell ref="H3152:I3152"/>
    <mergeCell ref="E3154:F3154"/>
    <mergeCell ref="E3155:F3155"/>
    <mergeCell ref="E3156:F3156"/>
    <mergeCell ref="E3157:F3157"/>
    <mergeCell ref="H3159:I3159"/>
    <mergeCell ref="E3161:F3161"/>
    <mergeCell ref="E3162:F3162"/>
    <mergeCell ref="E3163:F3163"/>
    <mergeCell ref="E3164:F3164"/>
    <mergeCell ref="H3166:I3166"/>
    <mergeCell ref="E3168:F3168"/>
    <mergeCell ref="E3169:F3169"/>
    <mergeCell ref="E3170:F3170"/>
    <mergeCell ref="E3171:F3171"/>
    <mergeCell ref="H3173:I3173"/>
    <mergeCell ref="E3175:F3175"/>
    <mergeCell ref="E3176:F3176"/>
    <mergeCell ref="E3177:F3177"/>
    <mergeCell ref="E3178:F3178"/>
    <mergeCell ref="H3180:I3180"/>
    <mergeCell ref="E3182:F3182"/>
    <mergeCell ref="E3183:F3183"/>
    <mergeCell ref="E3184:F3184"/>
    <mergeCell ref="E3185:F3185"/>
    <mergeCell ref="H3187:I3187"/>
    <mergeCell ref="E3189:F3189"/>
    <mergeCell ref="E3190:F3190"/>
    <mergeCell ref="E3191:F3191"/>
    <mergeCell ref="E3192:F3192"/>
    <mergeCell ref="H3194:I3194"/>
    <mergeCell ref="E3196:F3196"/>
    <mergeCell ref="E3197:F3197"/>
    <mergeCell ref="E3198:F3198"/>
    <mergeCell ref="E3199:F3199"/>
    <mergeCell ref="H3201:I3201"/>
    <mergeCell ref="E3203:F3203"/>
    <mergeCell ref="E3204:F3204"/>
    <mergeCell ref="E3205:F3205"/>
    <mergeCell ref="E3206:F3206"/>
    <mergeCell ref="H3208:I3208"/>
    <mergeCell ref="E3210:F3210"/>
    <mergeCell ref="E3211:F3211"/>
    <mergeCell ref="E3212:F3212"/>
    <mergeCell ref="E3213:F3213"/>
    <mergeCell ref="H3215:I3215"/>
    <mergeCell ref="E3217:F3217"/>
    <mergeCell ref="E3218:F3218"/>
    <mergeCell ref="E3219:F3219"/>
    <mergeCell ref="E3220:F3220"/>
    <mergeCell ref="H3222:I3222"/>
    <mergeCell ref="A3223:J3223"/>
    <mergeCell ref="A3224:J3224"/>
    <mergeCell ref="E3226:F3226"/>
    <mergeCell ref="E3227:F3227"/>
    <mergeCell ref="E3228:F3228"/>
    <mergeCell ref="E3229:F3229"/>
    <mergeCell ref="H3231:I3231"/>
    <mergeCell ref="A3232:J3232"/>
    <mergeCell ref="A3233:J3233"/>
    <mergeCell ref="E3235:F3235"/>
    <mergeCell ref="E3236:F3236"/>
    <mergeCell ref="E3237:F3237"/>
    <mergeCell ref="E3238:F3238"/>
    <mergeCell ref="H3240:I3240"/>
    <mergeCell ref="A3241:J3241"/>
    <mergeCell ref="A3242:J3242"/>
    <mergeCell ref="E3244:F3244"/>
    <mergeCell ref="E3245:F3245"/>
    <mergeCell ref="H3247:I3247"/>
    <mergeCell ref="A3248:J3248"/>
    <mergeCell ref="A3249:J3249"/>
    <mergeCell ref="E3251:F3251"/>
    <mergeCell ref="E3252:F3252"/>
    <mergeCell ref="H3254:I3254"/>
    <mergeCell ref="A3255:J3255"/>
    <mergeCell ref="A3256:J3256"/>
    <mergeCell ref="E3258:F3258"/>
    <mergeCell ref="E3259:F3259"/>
    <mergeCell ref="H3261:I3261"/>
    <mergeCell ref="A3262:J3262"/>
    <mergeCell ref="A3263:J3263"/>
    <mergeCell ref="E3265:F3265"/>
    <mergeCell ref="E3266:F3266"/>
    <mergeCell ref="H3268:I3268"/>
    <mergeCell ref="A3269:J3269"/>
    <mergeCell ref="A3270:J3270"/>
    <mergeCell ref="E3272:F3272"/>
    <mergeCell ref="E3273:F3273"/>
    <mergeCell ref="E3274:F3274"/>
    <mergeCell ref="E3275:F3275"/>
    <mergeCell ref="H3277:I3277"/>
    <mergeCell ref="A3278:J3278"/>
    <mergeCell ref="A3279:J3279"/>
    <mergeCell ref="E3281:F3281"/>
    <mergeCell ref="E3282:F3282"/>
    <mergeCell ref="E3283:F3283"/>
    <mergeCell ref="E3284:F3284"/>
    <mergeCell ref="E3285:F3285"/>
    <mergeCell ref="H3287:I3287"/>
    <mergeCell ref="A3288:J3288"/>
    <mergeCell ref="A3289:J3289"/>
    <mergeCell ref="E3291:F3291"/>
    <mergeCell ref="E3292:F3292"/>
    <mergeCell ref="E3293:F3293"/>
    <mergeCell ref="E3294:F3294"/>
    <mergeCell ref="E3295:F3295"/>
    <mergeCell ref="H3297:I3297"/>
    <mergeCell ref="A3298:J3298"/>
    <mergeCell ref="A3299:J3299"/>
    <mergeCell ref="E3301:F3301"/>
    <mergeCell ref="E3302:F3302"/>
    <mergeCell ref="E3303:F3303"/>
    <mergeCell ref="E3304:F3304"/>
    <mergeCell ref="H3306:I3306"/>
    <mergeCell ref="A3307:J3307"/>
    <mergeCell ref="A3308:J3308"/>
    <mergeCell ref="E3310:F3310"/>
    <mergeCell ref="E3311:F3311"/>
    <mergeCell ref="H3313:I3313"/>
    <mergeCell ref="E3315:F3315"/>
    <mergeCell ref="E3316:F3316"/>
    <mergeCell ref="E3317:F3317"/>
    <mergeCell ref="E3318:F3318"/>
    <mergeCell ref="H3320:I3320"/>
    <mergeCell ref="A3321:J3321"/>
    <mergeCell ref="A3322:J3322"/>
    <mergeCell ref="E3324:F3324"/>
    <mergeCell ref="E3325:F3325"/>
    <mergeCell ref="E3326:F3326"/>
    <mergeCell ref="E3327:F3327"/>
    <mergeCell ref="H3329:I3329"/>
    <mergeCell ref="A3330:J3330"/>
    <mergeCell ref="A3331:J3331"/>
    <mergeCell ref="E3333:F3333"/>
    <mergeCell ref="E3334:F3334"/>
    <mergeCell ref="E3335:F3335"/>
    <mergeCell ref="E3336:F3336"/>
    <mergeCell ref="E3337:F3337"/>
    <mergeCell ref="E3338:F3338"/>
    <mergeCell ref="H3340:I3340"/>
    <mergeCell ref="A3341:J3341"/>
    <mergeCell ref="A3342:J3342"/>
    <mergeCell ref="E3344:F3344"/>
    <mergeCell ref="E3345:F3345"/>
    <mergeCell ref="E3346:F3346"/>
    <mergeCell ref="E3347:F3347"/>
    <mergeCell ref="E3348:F3348"/>
    <mergeCell ref="H3350:I3350"/>
    <mergeCell ref="A3351:J3351"/>
    <mergeCell ref="A3352:J3352"/>
    <mergeCell ref="E3354:F3354"/>
    <mergeCell ref="E3355:F3355"/>
    <mergeCell ref="E3356:F3356"/>
    <mergeCell ref="E3357:F3357"/>
    <mergeCell ref="E3358:F3358"/>
    <mergeCell ref="H3360:I3360"/>
    <mergeCell ref="A3361:J3361"/>
    <mergeCell ref="A3362:J3362"/>
    <mergeCell ref="E3364:F3364"/>
    <mergeCell ref="E3365:F3365"/>
    <mergeCell ref="E3366:F3366"/>
    <mergeCell ref="E3367:F3367"/>
    <mergeCell ref="E3368:F3368"/>
    <mergeCell ref="H3370:I3370"/>
    <mergeCell ref="A3371:J3371"/>
    <mergeCell ref="A3372:J3372"/>
    <mergeCell ref="E3374:F3374"/>
    <mergeCell ref="E3375:F3375"/>
    <mergeCell ref="E3376:F3376"/>
    <mergeCell ref="E3377:F3377"/>
    <mergeCell ref="E3378:F3378"/>
    <mergeCell ref="H3380:I3380"/>
    <mergeCell ref="A3381:J3381"/>
    <mergeCell ref="A3382:J3382"/>
    <mergeCell ref="E3384:F3384"/>
    <mergeCell ref="E3385:F3385"/>
    <mergeCell ref="E3386:F3386"/>
    <mergeCell ref="E3387:F3387"/>
    <mergeCell ref="E3388:F3388"/>
    <mergeCell ref="E3389:F3389"/>
    <mergeCell ref="H3391:I3391"/>
    <mergeCell ref="A3392:J3392"/>
    <mergeCell ref="A3393:J3393"/>
    <mergeCell ref="E3395:F3395"/>
    <mergeCell ref="E3396:F3396"/>
    <mergeCell ref="E3397:F3397"/>
    <mergeCell ref="E3398:F3398"/>
    <mergeCell ref="E3399:F3399"/>
    <mergeCell ref="E3400:F3400"/>
    <mergeCell ref="E3401:F3401"/>
    <mergeCell ref="H3403:I3403"/>
    <mergeCell ref="E3405:F3405"/>
    <mergeCell ref="E3406:F3406"/>
    <mergeCell ref="E3407:F3407"/>
    <mergeCell ref="H3409:I3409"/>
    <mergeCell ref="A3410:J3410"/>
    <mergeCell ref="A3411:J3411"/>
    <mergeCell ref="E3413:F3413"/>
    <mergeCell ref="E3414:F3414"/>
    <mergeCell ref="E3415:F3415"/>
    <mergeCell ref="H3417:I3417"/>
    <mergeCell ref="A3418:J3418"/>
    <mergeCell ref="A3419:J3419"/>
    <mergeCell ref="E3421:F3421"/>
    <mergeCell ref="E3422:F3422"/>
    <mergeCell ref="E3423:F3423"/>
    <mergeCell ref="H3425:I3425"/>
    <mergeCell ref="E3427:F3427"/>
    <mergeCell ref="E3428:F3428"/>
    <mergeCell ref="H3430:I3430"/>
    <mergeCell ref="E3432:F3432"/>
    <mergeCell ref="E3433:F3433"/>
    <mergeCell ref="E3434:F3434"/>
    <mergeCell ref="E3435:F3435"/>
    <mergeCell ref="H3437:I3437"/>
    <mergeCell ref="A3438:J3438"/>
    <mergeCell ref="A3439:J3439"/>
    <mergeCell ref="E3441:F3441"/>
    <mergeCell ref="E3442:F3442"/>
    <mergeCell ref="E3443:F3443"/>
    <mergeCell ref="E3444:F3444"/>
    <mergeCell ref="H3446:I3446"/>
    <mergeCell ref="A3447:J3447"/>
    <mergeCell ref="A3448:J3448"/>
    <mergeCell ref="E3450:F3450"/>
    <mergeCell ref="E3451:F3451"/>
    <mergeCell ref="E3452:F3452"/>
    <mergeCell ref="E3453:F3453"/>
    <mergeCell ref="E3454:F3454"/>
    <mergeCell ref="H3456:I3456"/>
    <mergeCell ref="A3457:J3457"/>
    <mergeCell ref="A3458:J3458"/>
    <mergeCell ref="E3460:F3460"/>
    <mergeCell ref="E3461:F3461"/>
    <mergeCell ref="H3463:I3463"/>
    <mergeCell ref="A3464:J3464"/>
    <mergeCell ref="A3465:J3465"/>
    <mergeCell ref="E3467:F3467"/>
    <mergeCell ref="E3468:F3468"/>
    <mergeCell ref="E3469:F3469"/>
    <mergeCell ref="E3470:F3470"/>
    <mergeCell ref="H3472:I3472"/>
    <mergeCell ref="A3473:J3473"/>
    <mergeCell ref="A3474:J3474"/>
    <mergeCell ref="E3476:F3476"/>
    <mergeCell ref="E3477:F3477"/>
    <mergeCell ref="E3478:F3478"/>
    <mergeCell ref="E3479:F3479"/>
    <mergeCell ref="H3481:I3481"/>
    <mergeCell ref="A3482:J3482"/>
    <mergeCell ref="A3483:J3483"/>
    <mergeCell ref="E3485:F3485"/>
    <mergeCell ref="E3486:F3486"/>
    <mergeCell ref="E3487:F3487"/>
    <mergeCell ref="E3488:F3488"/>
    <mergeCell ref="H3490:I3490"/>
    <mergeCell ref="A3491:J3491"/>
    <mergeCell ref="A3492:J3492"/>
    <mergeCell ref="E3494:F3494"/>
    <mergeCell ref="E3495:F3495"/>
    <mergeCell ref="E3496:F3496"/>
    <mergeCell ref="E3497:F3497"/>
    <mergeCell ref="E3498:F3498"/>
    <mergeCell ref="E3499:F3499"/>
    <mergeCell ref="E3500:F3500"/>
    <mergeCell ref="H3502:I3502"/>
    <mergeCell ref="A3503:J3503"/>
    <mergeCell ref="A3504:J3504"/>
    <mergeCell ref="E3506:F3506"/>
    <mergeCell ref="E3507:F3507"/>
    <mergeCell ref="E3508:F3508"/>
    <mergeCell ref="E3509:F3509"/>
    <mergeCell ref="E3510:F3510"/>
    <mergeCell ref="E3511:F3511"/>
    <mergeCell ref="H3513:I3513"/>
    <mergeCell ref="A3514:J3514"/>
    <mergeCell ref="A3515:J3515"/>
    <mergeCell ref="E3517:F3517"/>
    <mergeCell ref="E3518:F3518"/>
    <mergeCell ref="E3519:F3519"/>
    <mergeCell ref="E3520:F3520"/>
    <mergeCell ref="E3521:F3521"/>
    <mergeCell ref="H3523:I3523"/>
    <mergeCell ref="A3524:J3524"/>
    <mergeCell ref="A3525:J3525"/>
    <mergeCell ref="E3527:F3527"/>
    <mergeCell ref="E3528:F3528"/>
    <mergeCell ref="E3529:F3529"/>
    <mergeCell ref="E3530:F3530"/>
    <mergeCell ref="E3531:F3531"/>
    <mergeCell ref="H3533:I3533"/>
    <mergeCell ref="A3534:J3534"/>
    <mergeCell ref="A3535:J3535"/>
    <mergeCell ref="E3537:F3537"/>
    <mergeCell ref="E3538:F3538"/>
    <mergeCell ref="E3539:F3539"/>
    <mergeCell ref="E3540:F3540"/>
    <mergeCell ref="H3542:I3542"/>
    <mergeCell ref="A3543:J3543"/>
    <mergeCell ref="A3544:J3544"/>
    <mergeCell ref="E3546:F3546"/>
    <mergeCell ref="E3547:F3547"/>
    <mergeCell ref="E3548:F3548"/>
    <mergeCell ref="E3549:F3549"/>
    <mergeCell ref="H3551:I3551"/>
    <mergeCell ref="A3552:J3552"/>
    <mergeCell ref="A3553:J3553"/>
    <mergeCell ref="E3555:F3555"/>
    <mergeCell ref="E3556:F3556"/>
    <mergeCell ref="H3558:I3558"/>
    <mergeCell ref="A3559:J3559"/>
    <mergeCell ref="A3560:J3560"/>
    <mergeCell ref="E3562:F3562"/>
    <mergeCell ref="E3563:F3563"/>
    <mergeCell ref="E3564:F3564"/>
    <mergeCell ref="E3565:F3565"/>
    <mergeCell ref="E3566:F3566"/>
    <mergeCell ref="E3567:F3567"/>
    <mergeCell ref="E3568:F3568"/>
    <mergeCell ref="E3569:F3569"/>
    <mergeCell ref="E3570:F3570"/>
    <mergeCell ref="H3572:I3572"/>
    <mergeCell ref="A3573:J3573"/>
    <mergeCell ref="A3574:J3574"/>
    <mergeCell ref="E3576:F3576"/>
    <mergeCell ref="E3577:F3577"/>
    <mergeCell ref="E3578:F3578"/>
    <mergeCell ref="E3579:F3579"/>
    <mergeCell ref="E3580:F3580"/>
    <mergeCell ref="E3581:F3581"/>
    <mergeCell ref="E3582:F3582"/>
    <mergeCell ref="H3584:I3584"/>
    <mergeCell ref="A3585:J3585"/>
    <mergeCell ref="A3586:J3586"/>
    <mergeCell ref="E3588:F3588"/>
    <mergeCell ref="E3589:F3589"/>
    <mergeCell ref="H3591:I3591"/>
    <mergeCell ref="A3592:J3592"/>
    <mergeCell ref="A3593:J3593"/>
    <mergeCell ref="E3595:F3595"/>
    <mergeCell ref="E3596:F3596"/>
    <mergeCell ref="E3597:F3597"/>
    <mergeCell ref="H3599:I3599"/>
    <mergeCell ref="A3600:J3600"/>
    <mergeCell ref="A3601:J3601"/>
    <mergeCell ref="E3603:F3603"/>
    <mergeCell ref="E3604:F3604"/>
    <mergeCell ref="H3606:I3606"/>
    <mergeCell ref="E3608:F3608"/>
    <mergeCell ref="E3609:F3609"/>
    <mergeCell ref="E3610:F3610"/>
    <mergeCell ref="E3611:F3611"/>
    <mergeCell ref="H3613:I3613"/>
    <mergeCell ref="A3614:J3614"/>
    <mergeCell ref="A3615:J3615"/>
    <mergeCell ref="E3617:F3617"/>
    <mergeCell ref="E3618:F3618"/>
    <mergeCell ref="E3619:F3619"/>
    <mergeCell ref="E3620:F3620"/>
    <mergeCell ref="E3621:F3621"/>
    <mergeCell ref="H3623:I3623"/>
    <mergeCell ref="A3624:J3624"/>
    <mergeCell ref="A3625:J3625"/>
    <mergeCell ref="E3627:F3627"/>
    <mergeCell ref="E3628:F3628"/>
    <mergeCell ref="E3629:F3629"/>
    <mergeCell ref="E3630:F3630"/>
    <mergeCell ref="E3631:F3631"/>
    <mergeCell ref="H3633:I3633"/>
    <mergeCell ref="A3634:J3634"/>
    <mergeCell ref="A3635:J3635"/>
    <mergeCell ref="E3637:F3637"/>
    <mergeCell ref="E3638:F3638"/>
    <mergeCell ref="E3639:F3639"/>
    <mergeCell ref="E3640:F3640"/>
    <mergeCell ref="H3642:I3642"/>
    <mergeCell ref="A3643:J3643"/>
    <mergeCell ref="A3644:J3644"/>
    <mergeCell ref="E3646:F3646"/>
    <mergeCell ref="E3647:F3647"/>
    <mergeCell ref="E3648:F3648"/>
    <mergeCell ref="E3649:F3649"/>
    <mergeCell ref="H3651:I3651"/>
    <mergeCell ref="A3652:J3652"/>
    <mergeCell ref="A3653:J3653"/>
    <mergeCell ref="E3655:F3655"/>
    <mergeCell ref="E3656:F3656"/>
    <mergeCell ref="E3657:F3657"/>
    <mergeCell ref="E3658:F3658"/>
    <mergeCell ref="H3660:I3660"/>
    <mergeCell ref="A3661:J3661"/>
    <mergeCell ref="A3662:J3662"/>
    <mergeCell ref="E3664:F3664"/>
    <mergeCell ref="E3665:F3665"/>
    <mergeCell ref="E3666:F3666"/>
    <mergeCell ref="E3667:F3667"/>
    <mergeCell ref="E3668:F3668"/>
    <mergeCell ref="E3669:F3669"/>
    <mergeCell ref="E3670:F3670"/>
    <mergeCell ref="H3672:I3672"/>
    <mergeCell ref="A3673:J3673"/>
    <mergeCell ref="A3674:J3674"/>
    <mergeCell ref="E3676:F3676"/>
    <mergeCell ref="E3677:F3677"/>
    <mergeCell ref="E3678:F3678"/>
    <mergeCell ref="H3680:I3680"/>
    <mergeCell ref="E3682:F3682"/>
    <mergeCell ref="E3683:F3683"/>
    <mergeCell ref="E3684:F3684"/>
    <mergeCell ref="E3685:F3685"/>
    <mergeCell ref="E3686:F3686"/>
    <mergeCell ref="E3687:F3687"/>
    <mergeCell ref="E3688:F3688"/>
    <mergeCell ref="E3689:F3689"/>
    <mergeCell ref="E3690:F3690"/>
    <mergeCell ref="E3691:F3691"/>
    <mergeCell ref="E3692:F3692"/>
    <mergeCell ref="E3693:F3693"/>
    <mergeCell ref="H3695:I3695"/>
    <mergeCell ref="A3696:J3696"/>
    <mergeCell ref="A3697:J3697"/>
    <mergeCell ref="E3699:F3699"/>
    <mergeCell ref="E3700:F3700"/>
    <mergeCell ref="E3701:F3701"/>
    <mergeCell ref="E3702:F3702"/>
    <mergeCell ref="H3704:I3704"/>
    <mergeCell ref="A3705:J3705"/>
    <mergeCell ref="A3706:J3706"/>
    <mergeCell ref="E3708:F3708"/>
    <mergeCell ref="E3709:F3709"/>
    <mergeCell ref="E3710:F3710"/>
    <mergeCell ref="E3711:F3711"/>
    <mergeCell ref="H3713:I3713"/>
    <mergeCell ref="E3715:F3715"/>
    <mergeCell ref="E3716:F3716"/>
    <mergeCell ref="E3717:F3717"/>
    <mergeCell ref="E3718:F3718"/>
    <mergeCell ref="H3720:I3720"/>
    <mergeCell ref="A3721:J3721"/>
    <mergeCell ref="A3722:J3722"/>
    <mergeCell ref="E3724:F3724"/>
    <mergeCell ref="E3725:F3725"/>
    <mergeCell ref="E3726:F3726"/>
    <mergeCell ref="E3727:F3727"/>
    <mergeCell ref="H3729:I3729"/>
    <mergeCell ref="A3730:J3730"/>
    <mergeCell ref="A3731:J3731"/>
    <mergeCell ref="E3733:F3733"/>
    <mergeCell ref="E3734:F3734"/>
    <mergeCell ref="E3735:F3735"/>
    <mergeCell ref="E3736:F3736"/>
    <mergeCell ref="H3738:I3738"/>
    <mergeCell ref="A3739:J3739"/>
    <mergeCell ref="A3740:J3740"/>
    <mergeCell ref="E3742:F3742"/>
    <mergeCell ref="E3743:F3743"/>
    <mergeCell ref="E3744:F3744"/>
    <mergeCell ref="E3745:F3745"/>
    <mergeCell ref="E3746:F3746"/>
    <mergeCell ref="H3748:I3748"/>
    <mergeCell ref="A3749:J3749"/>
    <mergeCell ref="A3750:J3750"/>
    <mergeCell ref="E3752:F3752"/>
    <mergeCell ref="E3753:F3753"/>
    <mergeCell ref="E3754:F3754"/>
    <mergeCell ref="E3755:F3755"/>
    <mergeCell ref="E3756:F3756"/>
    <mergeCell ref="E3757:F3757"/>
    <mergeCell ref="E3758:F3758"/>
    <mergeCell ref="H3760:I3760"/>
    <mergeCell ref="A3761:J3761"/>
    <mergeCell ref="A3762:J3762"/>
    <mergeCell ref="E3764:F3764"/>
    <mergeCell ref="E3765:F3765"/>
    <mergeCell ref="E3766:F3766"/>
    <mergeCell ref="E3767:F3767"/>
    <mergeCell ref="E3768:F3768"/>
    <mergeCell ref="E3769:F3769"/>
    <mergeCell ref="E3770:F3770"/>
    <mergeCell ref="H3772:I3772"/>
    <mergeCell ref="A3773:J3773"/>
    <mergeCell ref="A3774:J3774"/>
    <mergeCell ref="E3776:F3776"/>
    <mergeCell ref="E3777:F3777"/>
    <mergeCell ref="E3778:F3778"/>
    <mergeCell ref="E3779:F3779"/>
    <mergeCell ref="E3780:F3780"/>
    <mergeCell ref="E3781:F3781"/>
    <mergeCell ref="E3782:F3782"/>
    <mergeCell ref="H3784:I3784"/>
    <mergeCell ref="A3785:J3785"/>
    <mergeCell ref="A3786:J3786"/>
    <mergeCell ref="E3788:F3788"/>
    <mergeCell ref="E3789:F3789"/>
    <mergeCell ref="E3790:F3790"/>
    <mergeCell ref="E3791:F3791"/>
    <mergeCell ref="E3792:F3792"/>
    <mergeCell ref="E3793:F3793"/>
    <mergeCell ref="E3794:F3794"/>
    <mergeCell ref="H3796:I3796"/>
    <mergeCell ref="A3797:J3797"/>
    <mergeCell ref="A3798:J3798"/>
    <mergeCell ref="E3800:F3800"/>
    <mergeCell ref="E3801:F3801"/>
    <mergeCell ref="E3802:F3802"/>
    <mergeCell ref="E3803:F3803"/>
    <mergeCell ref="H3805:I3805"/>
    <mergeCell ref="A3806:J3806"/>
    <mergeCell ref="A3807:J3807"/>
    <mergeCell ref="E3809:F3809"/>
    <mergeCell ref="E3810:F3810"/>
    <mergeCell ref="E3811:F3811"/>
    <mergeCell ref="H3813:I3813"/>
    <mergeCell ref="A3814:J3814"/>
    <mergeCell ref="A3815:J3815"/>
    <mergeCell ref="E3817:F3817"/>
    <mergeCell ref="E3818:F3818"/>
    <mergeCell ref="E3819:F3819"/>
    <mergeCell ref="E3820:F3820"/>
    <mergeCell ref="E3821:F3821"/>
    <mergeCell ref="E3822:F3822"/>
    <mergeCell ref="H3824:I3824"/>
    <mergeCell ref="A3825:J3825"/>
    <mergeCell ref="A3826:J3826"/>
    <mergeCell ref="E3828:F3828"/>
    <mergeCell ref="E3829:F3829"/>
    <mergeCell ref="E3830:F3830"/>
    <mergeCell ref="E3831:F3831"/>
    <mergeCell ref="E3832:F3832"/>
    <mergeCell ref="E3833:F3833"/>
    <mergeCell ref="H3835:I3835"/>
    <mergeCell ref="A3836:J3836"/>
    <mergeCell ref="A3837:J3837"/>
    <mergeCell ref="E3839:F3839"/>
    <mergeCell ref="E3840:F3840"/>
    <mergeCell ref="E3841:F3841"/>
    <mergeCell ref="H3843:I3843"/>
    <mergeCell ref="E3845:F3845"/>
    <mergeCell ref="E3846:F3846"/>
    <mergeCell ref="E3847:F3847"/>
    <mergeCell ref="E3848:F3848"/>
    <mergeCell ref="E3849:F3849"/>
    <mergeCell ref="E3850:F3850"/>
    <mergeCell ref="E3851:F3851"/>
    <mergeCell ref="H3853:I3853"/>
    <mergeCell ref="A3854:J3854"/>
    <mergeCell ref="A3855:J3855"/>
    <mergeCell ref="E3857:F3857"/>
    <mergeCell ref="E3858:F3858"/>
    <mergeCell ref="E3859:F3859"/>
    <mergeCell ref="E3860:F3860"/>
    <mergeCell ref="H3862:I3862"/>
    <mergeCell ref="A3863:J3863"/>
    <mergeCell ref="A3864:J3864"/>
    <mergeCell ref="E3866:F3866"/>
    <mergeCell ref="E3867:F3867"/>
    <mergeCell ref="E3868:F3868"/>
    <mergeCell ref="E3869:F3869"/>
    <mergeCell ref="H3871:I3871"/>
    <mergeCell ref="A3872:J3872"/>
    <mergeCell ref="A3873:J3873"/>
    <mergeCell ref="E3875:F3875"/>
    <mergeCell ref="E3876:F3876"/>
    <mergeCell ref="E3877:F3877"/>
    <mergeCell ref="E3878:F3878"/>
    <mergeCell ref="H3880:I3880"/>
    <mergeCell ref="A3881:J3881"/>
    <mergeCell ref="A3882:J3882"/>
    <mergeCell ref="E3884:F3884"/>
    <mergeCell ref="E3885:F3885"/>
    <mergeCell ref="E3886:F3886"/>
    <mergeCell ref="E3887:F3887"/>
    <mergeCell ref="H3889:I3889"/>
    <mergeCell ref="A3890:J3890"/>
    <mergeCell ref="A3891:J3891"/>
    <mergeCell ref="E3893:F3893"/>
    <mergeCell ref="E3894:F3894"/>
    <mergeCell ref="E3895:F3895"/>
    <mergeCell ref="E3896:F3896"/>
    <mergeCell ref="E3897:F3897"/>
    <mergeCell ref="E3898:F3898"/>
    <mergeCell ref="H3900:I3900"/>
    <mergeCell ref="A3901:J3901"/>
    <mergeCell ref="A3902:J3902"/>
    <mergeCell ref="E3904:F3904"/>
    <mergeCell ref="E3905:F3905"/>
    <mergeCell ref="E3906:F3906"/>
    <mergeCell ref="E3907:F3907"/>
    <mergeCell ref="E3908:F3908"/>
    <mergeCell ref="E3909:F3909"/>
    <mergeCell ref="H3911:I3911"/>
    <mergeCell ref="A3912:J3912"/>
    <mergeCell ref="A3913:J3913"/>
    <mergeCell ref="E3915:F3915"/>
    <mergeCell ref="E3916:F3916"/>
    <mergeCell ref="E3917:F3917"/>
    <mergeCell ref="E3918:F3918"/>
    <mergeCell ref="E3919:F3919"/>
    <mergeCell ref="E3920:F3920"/>
    <mergeCell ref="H3922:I3922"/>
    <mergeCell ref="A3923:J3923"/>
    <mergeCell ref="A3924:J3924"/>
    <mergeCell ref="E3926:F3926"/>
    <mergeCell ref="E3927:F3927"/>
    <mergeCell ref="E3928:F3928"/>
    <mergeCell ref="E3929:F3929"/>
    <mergeCell ref="E3930:F3930"/>
    <mergeCell ref="E3931:F3931"/>
    <mergeCell ref="H3933:I3933"/>
    <mergeCell ref="A3934:J3934"/>
    <mergeCell ref="A3935:J3935"/>
    <mergeCell ref="E3937:F3937"/>
    <mergeCell ref="E3938:F3938"/>
    <mergeCell ref="H3940:I3940"/>
    <mergeCell ref="A3941:J3941"/>
    <mergeCell ref="A3942:J3942"/>
    <mergeCell ref="E3944:F3944"/>
    <mergeCell ref="E3945:F3945"/>
    <mergeCell ref="E3946:F3946"/>
    <mergeCell ref="E3947:F3947"/>
    <mergeCell ref="H3949:I3949"/>
    <mergeCell ref="A3950:J3950"/>
    <mergeCell ref="A3951:J3951"/>
    <mergeCell ref="E3953:F3953"/>
    <mergeCell ref="E3954:F3954"/>
    <mergeCell ref="E3955:F3955"/>
    <mergeCell ref="E3956:F3956"/>
    <mergeCell ref="H3958:I3958"/>
    <mergeCell ref="A3959:J3959"/>
    <mergeCell ref="A3960:J3960"/>
    <mergeCell ref="E3962:F3962"/>
    <mergeCell ref="E3963:F3963"/>
    <mergeCell ref="E3964:F3964"/>
    <mergeCell ref="E3965:F3965"/>
    <mergeCell ref="E3966:F3966"/>
    <mergeCell ref="E3967:F3967"/>
    <mergeCell ref="H3969:I3969"/>
    <mergeCell ref="A3970:J3970"/>
    <mergeCell ref="A3971:J3971"/>
    <mergeCell ref="A3972:J3972"/>
    <mergeCell ref="A3973:J3973"/>
    <mergeCell ref="A3974:J3974"/>
  </mergeCells>
  <conditionalFormatting sqref="AX1:BC9 BE1:BF9 AN1:AN9 BJ1:BJ9 AP1:AU9 BL1:IC9 M1:X9 A1:C1 A4 H5 A7">
    <cfRule type="cellIs" priority="2" operator="equal" aboveAverage="0" equalAverage="0" bottom="0" percent="0" rank="0" text="" dxfId="3">
      <formula>0</formula>
    </cfRule>
  </conditionalFormatting>
  <conditionalFormatting sqref="I4">
    <cfRule type="cellIs" priority="3" operator="equal" aboveAverage="0" equalAverage="0" bottom="0" percent="0" rank="0" text="" dxfId="4">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48"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BT1028"/>
  <sheetViews>
    <sheetView showFormulas="false" showGridLines="false" showRowColHeaders="true" showZeros="true" rightToLeft="false" tabSelected="false" showOutlineSymbols="true" defaultGridColor="true" view="pageBreakPreview" topLeftCell="A1" colorId="64" zoomScale="70" zoomScaleNormal="80" zoomScalePageLayoutView="70" workbookViewId="0">
      <pane xSplit="0" ySplit="10" topLeftCell="A1009" activePane="bottomLeft" state="frozen"/>
      <selection pane="topLeft" activeCell="A1" activeCellId="0" sqref="A1"/>
      <selection pane="bottomLeft" activeCell="D890" activeCellId="0" sqref="D890"/>
    </sheetView>
  </sheetViews>
  <sheetFormatPr defaultRowHeight="12.75" zeroHeight="false" outlineLevelRow="0" outlineLevelCol="0"/>
  <cols>
    <col collapsed="false" customWidth="true" hidden="false" outlineLevel="0" max="1" min="1" style="132" width="10.29"/>
    <col collapsed="false" customWidth="true" hidden="false" outlineLevel="0" max="2" min="2" style="132" width="18.14"/>
    <col collapsed="false" customWidth="true" hidden="false" outlineLevel="0" max="3" min="3" style="132" width="13.7"/>
    <col collapsed="false" customWidth="true" hidden="false" outlineLevel="0" max="4" min="4" style="1" width="48.86"/>
    <col collapsed="false" customWidth="true" hidden="false" outlineLevel="0" max="5" min="5" style="133" width="15.15"/>
    <col collapsed="false" customWidth="true" hidden="false" outlineLevel="0" max="6" min="6" style="134" width="15.15"/>
    <col collapsed="false" customWidth="true" hidden="false" outlineLevel="0" max="7" min="7" style="135" width="15.15"/>
    <col collapsed="false" customWidth="true" hidden="false" outlineLevel="0" max="8" min="8" style="134" width="15.15"/>
    <col collapsed="false" customWidth="true" hidden="false" outlineLevel="0" max="10" min="9" style="133" width="15.15"/>
    <col collapsed="false" customWidth="true" hidden="false" outlineLevel="0" max="11" min="11" style="1" width="2.29"/>
    <col collapsed="false" customWidth="true" hidden="false" outlineLevel="0" max="13" min="12" style="1" width="10.85"/>
    <col collapsed="false" customWidth="true" hidden="false" outlineLevel="0" max="14" min="14" style="1" width="11.29"/>
    <col collapsed="false" customWidth="true" hidden="false" outlineLevel="0" max="15" min="15" style="1" width="10.14"/>
    <col collapsed="false" customWidth="true" hidden="false" outlineLevel="0" max="16" min="16" style="1" width="10.71"/>
    <col collapsed="false" customWidth="true" hidden="false" outlineLevel="0" max="1025" min="17" style="1" width="9.14"/>
  </cols>
  <sheetData>
    <row r="1" s="142" customFormat="true" ht="14.25" hidden="false" customHeight="true" outlineLevel="0" collapsed="false">
      <c r="A1" s="136" t="s">
        <v>23</v>
      </c>
      <c r="B1" s="136"/>
      <c r="C1" s="136"/>
      <c r="D1" s="136"/>
      <c r="E1" s="136"/>
      <c r="F1" s="136"/>
      <c r="G1" s="136"/>
      <c r="H1" s="136"/>
      <c r="I1" s="136"/>
      <c r="J1" s="136"/>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5"/>
      <c r="AP1" s="138"/>
      <c r="AQ1" s="5"/>
      <c r="AR1" s="5"/>
      <c r="AS1" s="5"/>
      <c r="AT1" s="5"/>
      <c r="AU1" s="139"/>
      <c r="AV1" s="5"/>
      <c r="AW1" s="5"/>
      <c r="AX1" s="5"/>
      <c r="AY1" s="5"/>
      <c r="AZ1" s="140"/>
      <c r="BA1" s="5"/>
      <c r="BB1" s="5"/>
      <c r="BC1" s="141"/>
      <c r="BD1" s="141"/>
      <c r="BE1" s="141"/>
      <c r="BF1" s="141"/>
      <c r="BG1" s="141"/>
      <c r="BH1" s="141"/>
      <c r="BI1" s="141"/>
      <c r="BJ1" s="141"/>
      <c r="BK1" s="141"/>
      <c r="BL1" s="141"/>
      <c r="BM1" s="141"/>
      <c r="BN1" s="141"/>
      <c r="BO1" s="141"/>
      <c r="BP1" s="141"/>
      <c r="BQ1" s="141"/>
      <c r="BR1" s="141"/>
      <c r="BS1" s="141"/>
      <c r="BT1" s="10"/>
    </row>
    <row r="2" s="142" customFormat="true" ht="14.25" hidden="false" customHeight="true" outlineLevel="0" collapsed="false">
      <c r="A2" s="136"/>
      <c r="B2" s="136"/>
      <c r="C2" s="136"/>
      <c r="D2" s="136"/>
      <c r="E2" s="136"/>
      <c r="F2" s="136"/>
      <c r="G2" s="136"/>
      <c r="H2" s="136"/>
      <c r="I2" s="136"/>
      <c r="J2" s="136"/>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5"/>
      <c r="AP2" s="138"/>
      <c r="AQ2" s="5"/>
      <c r="AR2" s="5"/>
      <c r="AS2" s="5"/>
      <c r="AT2" s="5"/>
      <c r="AU2" s="139"/>
      <c r="AV2" s="5"/>
      <c r="AW2" s="5"/>
      <c r="AX2" s="5"/>
      <c r="AY2" s="5"/>
      <c r="AZ2" s="140"/>
      <c r="BA2" s="5"/>
      <c r="BB2" s="5"/>
      <c r="BC2" s="141"/>
      <c r="BD2" s="141"/>
      <c r="BE2" s="141"/>
      <c r="BF2" s="141"/>
      <c r="BG2" s="141"/>
      <c r="BH2" s="141"/>
      <c r="BI2" s="141"/>
      <c r="BJ2" s="141"/>
      <c r="BK2" s="141"/>
      <c r="BL2" s="141"/>
      <c r="BM2" s="141"/>
      <c r="BN2" s="141"/>
      <c r="BO2" s="141"/>
      <c r="BP2" s="141"/>
      <c r="BQ2" s="141"/>
      <c r="BR2" s="141"/>
      <c r="BS2" s="141"/>
      <c r="BT2" s="10"/>
    </row>
    <row r="3" s="142" customFormat="true" ht="4.5" hidden="false" customHeight="true" outlineLevel="0" collapsed="false">
      <c r="A3" s="143"/>
      <c r="B3" s="144"/>
      <c r="C3" s="144"/>
      <c r="D3" s="144"/>
      <c r="E3" s="137"/>
      <c r="F3" s="144"/>
      <c r="G3" s="144"/>
      <c r="H3" s="144"/>
      <c r="I3" s="145"/>
      <c r="J3" s="146"/>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5"/>
      <c r="AP3" s="138"/>
      <c r="AQ3" s="5"/>
      <c r="AR3" s="5"/>
      <c r="AS3" s="5"/>
      <c r="AT3" s="5"/>
      <c r="AU3" s="139"/>
      <c r="AV3" s="5"/>
      <c r="AW3" s="5"/>
      <c r="AX3" s="5"/>
      <c r="AY3" s="5"/>
      <c r="AZ3" s="140"/>
      <c r="BA3" s="5"/>
      <c r="BB3" s="5"/>
      <c r="BC3" s="141"/>
      <c r="BD3" s="141"/>
      <c r="BE3" s="141"/>
      <c r="BF3" s="141"/>
      <c r="BG3" s="141"/>
      <c r="BH3" s="141"/>
      <c r="BI3" s="141"/>
      <c r="BJ3" s="141"/>
      <c r="BK3" s="141"/>
      <c r="BL3" s="141"/>
      <c r="BM3" s="141"/>
      <c r="BN3" s="141"/>
      <c r="BO3" s="141"/>
      <c r="BP3" s="141"/>
      <c r="BQ3" s="141"/>
      <c r="BR3" s="141"/>
      <c r="BS3" s="141"/>
      <c r="BT3" s="10"/>
    </row>
    <row r="4" s="142" customFormat="true" ht="14.25" hidden="false" customHeight="true" outlineLevel="0" collapsed="false">
      <c r="A4" s="147" t="s">
        <v>3</v>
      </c>
      <c r="B4" s="148" t="str">
        <f aca="false">'DPVIT-FR'!B19</f>
        <v>UNIDADE DEFENSORIAL DE VITÓRIA DA CONQUISTA</v>
      </c>
      <c r="C4" s="148"/>
      <c r="D4" s="148"/>
      <c r="E4" s="149" t="s">
        <v>139</v>
      </c>
      <c r="F4" s="150" t="s">
        <v>96</v>
      </c>
      <c r="G4" s="151" t="n">
        <f aca="false">'DPVIT-FR'!C70</f>
        <v>1.14</v>
      </c>
      <c r="H4" s="147" t="s">
        <v>9</v>
      </c>
      <c r="I4" s="152" t="str">
        <f aca="false">'DPVIT-FR'!B22</f>
        <v>02</v>
      </c>
      <c r="J4" s="153"/>
      <c r="K4" s="12"/>
      <c r="L4" s="154"/>
      <c r="M4" s="155"/>
      <c r="N4" s="137"/>
      <c r="O4" s="137"/>
      <c r="P4" s="137"/>
      <c r="Q4" s="154"/>
      <c r="R4" s="156"/>
      <c r="S4" s="156"/>
      <c r="T4" s="137"/>
      <c r="U4" s="137"/>
      <c r="V4" s="137"/>
      <c r="W4" s="137"/>
      <c r="X4" s="137"/>
      <c r="Y4" s="137"/>
      <c r="Z4" s="137"/>
      <c r="AA4" s="137"/>
      <c r="AB4" s="137"/>
      <c r="AC4" s="137"/>
      <c r="AD4" s="137"/>
      <c r="AE4" s="137"/>
      <c r="AF4" s="137"/>
      <c r="AG4" s="12"/>
      <c r="AH4" s="157"/>
      <c r="AI4" s="157"/>
      <c r="AJ4" s="157"/>
      <c r="AK4" s="137"/>
      <c r="AL4" s="137"/>
      <c r="AM4" s="137"/>
      <c r="AN4" s="137"/>
      <c r="AO4" s="137"/>
      <c r="AP4" s="158"/>
      <c r="AQ4" s="159"/>
      <c r="AR4" s="15"/>
      <c r="AS4" s="160"/>
      <c r="AT4" s="17"/>
      <c r="AU4" s="18"/>
      <c r="AV4" s="19"/>
      <c r="AW4" s="161"/>
      <c r="AX4" s="161"/>
      <c r="AY4" s="161"/>
      <c r="AZ4" s="140"/>
      <c r="BA4" s="19"/>
      <c r="BB4" s="137"/>
      <c r="BC4" s="141"/>
      <c r="BD4" s="141"/>
      <c r="BE4" s="141"/>
      <c r="BF4" s="141"/>
      <c r="BG4" s="141"/>
      <c r="BH4" s="141"/>
      <c r="BI4" s="141"/>
      <c r="BJ4" s="141"/>
      <c r="BK4" s="141"/>
      <c r="BL4" s="141"/>
      <c r="BM4" s="141"/>
      <c r="BN4" s="141"/>
      <c r="BO4" s="141"/>
      <c r="BP4" s="141"/>
      <c r="BQ4" s="141"/>
      <c r="BR4" s="141"/>
      <c r="BS4" s="141"/>
      <c r="BT4" s="10"/>
    </row>
    <row r="5" s="142" customFormat="true" ht="14.25" hidden="false" customHeight="true" outlineLevel="0" collapsed="false">
      <c r="A5" s="147" t="s">
        <v>5</v>
      </c>
      <c r="B5" s="148" t="str">
        <f aca="false">'DPVIT-FR'!B20</f>
        <v>DEFENSORIA PÚBLICA DO ESTADO DA BAHIA</v>
      </c>
      <c r="C5" s="148"/>
      <c r="D5" s="148"/>
      <c r="E5" s="149"/>
      <c r="F5" s="162" t="s">
        <v>140</v>
      </c>
      <c r="G5" s="163" t="n">
        <f aca="false">'DPVIT-FR'!C71</f>
        <v>0.7098</v>
      </c>
      <c r="H5" s="147" t="s">
        <v>11</v>
      </c>
      <c r="I5" s="164" t="n">
        <f aca="false">'DPVIT-FR'!B23</f>
        <v>43892</v>
      </c>
      <c r="J5" s="165"/>
      <c r="K5" s="12"/>
      <c r="L5" s="166"/>
      <c r="M5" s="137"/>
      <c r="N5" s="137"/>
      <c r="O5" s="137"/>
      <c r="P5" s="137"/>
      <c r="Q5" s="12"/>
      <c r="R5" s="167"/>
      <c r="S5" s="167"/>
      <c r="T5" s="167"/>
      <c r="U5" s="137"/>
      <c r="V5" s="137"/>
      <c r="W5" s="137"/>
      <c r="X5" s="137"/>
      <c r="Y5" s="137"/>
      <c r="Z5" s="137"/>
      <c r="AA5" s="137"/>
      <c r="AB5" s="137"/>
      <c r="AC5" s="137"/>
      <c r="AD5" s="137"/>
      <c r="AE5" s="137"/>
      <c r="AF5" s="137"/>
      <c r="AG5" s="137"/>
      <c r="AH5" s="137"/>
      <c r="AI5" s="137"/>
      <c r="AJ5" s="137"/>
      <c r="AK5" s="137"/>
      <c r="AL5" s="137"/>
      <c r="AM5" s="137"/>
      <c r="AN5" s="137"/>
      <c r="AO5" s="137"/>
      <c r="AP5" s="158"/>
      <c r="AQ5" s="159"/>
      <c r="AR5" s="15"/>
      <c r="AS5" s="160"/>
      <c r="AT5" s="21"/>
      <c r="AU5" s="22"/>
      <c r="AV5" s="168"/>
      <c r="AW5" s="169"/>
      <c r="AX5" s="169"/>
      <c r="AY5" s="169"/>
      <c r="AZ5" s="140"/>
      <c r="BA5" s="168"/>
      <c r="BB5" s="137"/>
      <c r="BC5" s="141"/>
      <c r="BD5" s="141"/>
      <c r="BE5" s="141"/>
      <c r="BF5" s="141"/>
      <c r="BG5" s="141"/>
      <c r="BH5" s="141"/>
      <c r="BI5" s="141"/>
      <c r="BJ5" s="141"/>
      <c r="BK5" s="141"/>
      <c r="BL5" s="141"/>
      <c r="BM5" s="141"/>
      <c r="BN5" s="141"/>
      <c r="BO5" s="141"/>
      <c r="BP5" s="141"/>
      <c r="BQ5" s="141"/>
      <c r="BR5" s="141"/>
      <c r="BS5" s="141"/>
      <c r="BT5" s="10"/>
    </row>
    <row r="6" s="142" customFormat="true" ht="14.25" hidden="false" customHeight="true" outlineLevel="0" collapsed="false">
      <c r="A6" s="147" t="s">
        <v>141</v>
      </c>
      <c r="B6" s="170" t="str">
        <f aca="false">'DPVIT-FR'!B21</f>
        <v>VITÓRIA DA CONQUISTA/BA</v>
      </c>
      <c r="C6" s="170"/>
      <c r="D6" s="170"/>
      <c r="E6" s="296" t="s">
        <v>142</v>
      </c>
      <c r="F6" s="296"/>
      <c r="G6" s="296"/>
      <c r="H6" s="171" t="s">
        <v>143</v>
      </c>
      <c r="I6" s="171"/>
      <c r="J6" s="172"/>
      <c r="K6" s="12"/>
      <c r="L6" s="166"/>
      <c r="M6" s="137"/>
      <c r="N6" s="137"/>
      <c r="O6" s="137"/>
      <c r="P6" s="137"/>
      <c r="Q6" s="12"/>
      <c r="R6" s="167"/>
      <c r="S6" s="167"/>
      <c r="T6" s="167"/>
      <c r="U6" s="137"/>
      <c r="V6" s="137"/>
      <c r="W6" s="137"/>
      <c r="X6" s="137"/>
      <c r="Y6" s="137"/>
      <c r="Z6" s="137"/>
      <c r="AA6" s="137"/>
      <c r="AB6" s="137"/>
      <c r="AC6" s="137"/>
      <c r="AD6" s="137"/>
      <c r="AE6" s="137"/>
      <c r="AF6" s="137"/>
      <c r="AG6" s="137"/>
      <c r="AH6" s="137"/>
      <c r="AI6" s="137"/>
      <c r="AJ6" s="137"/>
      <c r="AK6" s="137"/>
      <c r="AL6" s="137"/>
      <c r="AM6" s="137"/>
      <c r="AN6" s="137"/>
      <c r="AO6" s="137"/>
      <c r="AP6" s="158"/>
      <c r="AQ6" s="159"/>
      <c r="AR6" s="15"/>
      <c r="AS6" s="160"/>
      <c r="AT6" s="21"/>
      <c r="AU6" s="22"/>
      <c r="AV6" s="168"/>
      <c r="AW6" s="169"/>
      <c r="AX6" s="169"/>
      <c r="AY6" s="169"/>
      <c r="AZ6" s="140"/>
      <c r="BA6" s="168"/>
      <c r="BB6" s="137"/>
      <c r="BC6" s="141"/>
      <c r="BD6" s="141"/>
      <c r="BE6" s="141"/>
      <c r="BF6" s="141"/>
      <c r="BG6" s="141"/>
      <c r="BH6" s="141"/>
      <c r="BI6" s="141"/>
      <c r="BJ6" s="141"/>
      <c r="BK6" s="141"/>
      <c r="BL6" s="141"/>
      <c r="BM6" s="141"/>
      <c r="BN6" s="141"/>
      <c r="BO6" s="141"/>
      <c r="BP6" s="141"/>
      <c r="BQ6" s="141"/>
      <c r="BR6" s="141"/>
      <c r="BS6" s="141"/>
      <c r="BT6" s="10"/>
    </row>
    <row r="7" s="142" customFormat="true" ht="14.25" hidden="false" customHeight="true" outlineLevel="0" collapsed="false">
      <c r="A7" s="147"/>
      <c r="B7" s="170"/>
      <c r="C7" s="170"/>
      <c r="D7" s="170"/>
      <c r="E7" s="297" t="s">
        <v>144</v>
      </c>
      <c r="F7" s="298" t="s">
        <v>145</v>
      </c>
      <c r="G7" s="298"/>
      <c r="H7" s="297" t="s">
        <v>146</v>
      </c>
      <c r="I7" s="299" t="s">
        <v>147</v>
      </c>
      <c r="J7" s="175"/>
      <c r="K7" s="12"/>
      <c r="L7" s="166"/>
      <c r="M7" s="137"/>
      <c r="N7" s="137"/>
      <c r="O7" s="137"/>
      <c r="P7" s="137"/>
      <c r="Q7" s="12"/>
      <c r="R7" s="167"/>
      <c r="S7" s="167"/>
      <c r="T7" s="167"/>
      <c r="U7" s="137"/>
      <c r="V7" s="137"/>
      <c r="W7" s="137"/>
      <c r="X7" s="137"/>
      <c r="Y7" s="137"/>
      <c r="Z7" s="137"/>
      <c r="AA7" s="137"/>
      <c r="AB7" s="137"/>
      <c r="AC7" s="137"/>
      <c r="AD7" s="137"/>
      <c r="AE7" s="137"/>
      <c r="AF7" s="137"/>
      <c r="AG7" s="137"/>
      <c r="AH7" s="137"/>
      <c r="AI7" s="137"/>
      <c r="AJ7" s="137"/>
      <c r="AK7" s="137"/>
      <c r="AL7" s="137"/>
      <c r="AM7" s="137"/>
      <c r="AN7" s="137"/>
      <c r="AO7" s="137"/>
      <c r="AP7" s="158"/>
      <c r="AQ7" s="159"/>
      <c r="AR7" s="15"/>
      <c r="AS7" s="160"/>
      <c r="AT7" s="21"/>
      <c r="AU7" s="22"/>
      <c r="AV7" s="168"/>
      <c r="AW7" s="169"/>
      <c r="AX7" s="169"/>
      <c r="AY7" s="169"/>
      <c r="AZ7" s="140"/>
      <c r="BA7" s="168"/>
      <c r="BB7" s="137"/>
      <c r="BC7" s="141"/>
      <c r="BD7" s="141"/>
      <c r="BE7" s="141"/>
      <c r="BF7" s="141"/>
      <c r="BG7" s="141"/>
      <c r="BH7" s="141"/>
      <c r="BI7" s="141"/>
      <c r="BJ7" s="141"/>
      <c r="BK7" s="141"/>
      <c r="BL7" s="141"/>
      <c r="BM7" s="141"/>
      <c r="BN7" s="141"/>
      <c r="BO7" s="141"/>
      <c r="BP7" s="141"/>
      <c r="BQ7" s="141"/>
      <c r="BR7" s="141"/>
      <c r="BS7" s="141"/>
      <c r="BT7" s="10"/>
    </row>
    <row r="8" s="142" customFormat="true" ht="14.25" hidden="false" customHeight="true" outlineLevel="0" collapsed="false">
      <c r="A8" s="147"/>
      <c r="B8" s="170"/>
      <c r="C8" s="170"/>
      <c r="D8" s="170"/>
      <c r="E8" s="300" t="str">
        <f aca="false">'DPVIT-FR'!C46</f>
        <v>12/2019</v>
      </c>
      <c r="F8" s="301" t="s">
        <v>148</v>
      </c>
      <c r="G8" s="301"/>
      <c r="H8" s="302" t="n">
        <f aca="false">'DPVIT-FR'!I70</f>
        <v>0.2081</v>
      </c>
      <c r="I8" s="303" t="n">
        <f aca="false">'DPVIT-FR'!I71:J71</f>
        <v>0.1351</v>
      </c>
      <c r="J8" s="180"/>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58"/>
      <c r="AQ8" s="159"/>
      <c r="AR8" s="15"/>
      <c r="AS8" s="160"/>
      <c r="AT8" s="21"/>
      <c r="AU8" s="22"/>
      <c r="AV8" s="168"/>
      <c r="AW8" s="181"/>
      <c r="AX8" s="181"/>
      <c r="AY8" s="181"/>
      <c r="AZ8" s="140"/>
      <c r="BA8" s="168"/>
      <c r="BB8" s="137"/>
      <c r="BC8" s="141"/>
      <c r="BD8" s="141"/>
      <c r="BE8" s="141"/>
      <c r="BF8" s="141"/>
      <c r="BG8" s="141"/>
      <c r="BH8" s="141"/>
      <c r="BI8" s="141"/>
      <c r="BJ8" s="141"/>
      <c r="BK8" s="141"/>
      <c r="BL8" s="141"/>
      <c r="BM8" s="141"/>
      <c r="BN8" s="141"/>
      <c r="BO8" s="141"/>
      <c r="BP8" s="141"/>
      <c r="BQ8" s="141"/>
      <c r="BR8" s="141"/>
      <c r="BS8" s="141"/>
      <c r="BT8" s="10"/>
    </row>
    <row r="9" customFormat="false" ht="13.5" hidden="false" customHeight="false" outlineLevel="0" collapsed="false">
      <c r="A9" s="182"/>
      <c r="B9" s="182"/>
      <c r="C9" s="182"/>
      <c r="D9" s="182"/>
      <c r="E9" s="182"/>
      <c r="F9" s="182"/>
      <c r="G9" s="182"/>
      <c r="H9" s="182"/>
      <c r="I9" s="182"/>
      <c r="J9" s="182"/>
    </row>
    <row r="10" customFormat="false" ht="48.75" hidden="false" customHeight="true" outlineLevel="0" collapsed="false">
      <c r="A10" s="183" t="s">
        <v>13</v>
      </c>
      <c r="B10" s="184" t="s">
        <v>149</v>
      </c>
      <c r="C10" s="184" t="s">
        <v>150</v>
      </c>
      <c r="D10" s="185" t="s">
        <v>14</v>
      </c>
      <c r="E10" s="185" t="s">
        <v>151</v>
      </c>
      <c r="F10" s="185" t="s">
        <v>152</v>
      </c>
      <c r="G10" s="185" t="s">
        <v>153</v>
      </c>
      <c r="H10" s="185" t="s">
        <v>154</v>
      </c>
      <c r="I10" s="185" t="s">
        <v>155</v>
      </c>
      <c r="J10" s="186" t="s">
        <v>156</v>
      </c>
    </row>
    <row r="11" customFormat="false" ht="4.5" hidden="false" customHeight="true" outlineLevel="0" collapsed="false">
      <c r="A11" s="187"/>
      <c r="B11" s="188"/>
      <c r="C11" s="188"/>
      <c r="D11" s="189"/>
      <c r="E11" s="190"/>
      <c r="F11" s="191"/>
      <c r="G11" s="191"/>
      <c r="H11" s="192"/>
      <c r="I11" s="191"/>
      <c r="J11" s="193"/>
    </row>
    <row r="12" s="200" customFormat="true" ht="25.5" hidden="false" customHeight="false" outlineLevel="0" collapsed="false">
      <c r="A12" s="194" t="s">
        <v>157</v>
      </c>
      <c r="B12" s="195"/>
      <c r="C12" s="195"/>
      <c r="D12" s="195" t="s">
        <v>158</v>
      </c>
      <c r="E12" s="195"/>
      <c r="F12" s="196"/>
      <c r="G12" s="195"/>
      <c r="H12" s="195"/>
      <c r="I12" s="197" t="n">
        <v>512362.69</v>
      </c>
      <c r="J12" s="198" t="n">
        <f aca="false">I12 / 3849047.98</f>
        <v>0.133114134368364</v>
      </c>
      <c r="K12" s="199"/>
    </row>
    <row r="13" s="200" customFormat="true" ht="12.75" hidden="false" customHeight="false" outlineLevel="0" collapsed="false">
      <c r="A13" s="201" t="s">
        <v>159</v>
      </c>
      <c r="B13" s="202"/>
      <c r="C13" s="202"/>
      <c r="D13" s="202" t="s">
        <v>160</v>
      </c>
      <c r="E13" s="202"/>
      <c r="F13" s="203"/>
      <c r="G13" s="202"/>
      <c r="H13" s="202"/>
      <c r="I13" s="204" t="n">
        <v>9613.1</v>
      </c>
      <c r="J13" s="205" t="n">
        <f aca="false">I13 / 3849047.98</f>
        <v>0.0024975266741154</v>
      </c>
    </row>
    <row r="14" s="200" customFormat="true" ht="25.5" hidden="false" customHeight="false" outlineLevel="0" collapsed="false">
      <c r="A14" s="206" t="s">
        <v>161</v>
      </c>
      <c r="B14" s="207" t="s">
        <v>162</v>
      </c>
      <c r="C14" s="208" t="s">
        <v>109</v>
      </c>
      <c r="D14" s="208" t="s">
        <v>163</v>
      </c>
      <c r="E14" s="209" t="s">
        <v>164</v>
      </c>
      <c r="F14" s="207" t="n">
        <v>18</v>
      </c>
      <c r="G14" s="210" t="n">
        <v>306.06</v>
      </c>
      <c r="H14" s="210" t="n">
        <f aca="false">TRUNC(G14 * (1 + 20.81 / 100), 2)</f>
        <v>369.75</v>
      </c>
      <c r="I14" s="210" t="n">
        <f aca="false">TRUNC(F14 * H14, 2)</f>
        <v>6655.5</v>
      </c>
      <c r="J14" s="211" t="n">
        <f aca="false">I14 / 3849047.98</f>
        <v>0.00172912887409629</v>
      </c>
    </row>
    <row r="15" s="200" customFormat="true" ht="25.5" hidden="false" customHeight="false" outlineLevel="0" collapsed="false">
      <c r="A15" s="206" t="s">
        <v>165</v>
      </c>
      <c r="B15" s="207" t="s">
        <v>166</v>
      </c>
      <c r="C15" s="208" t="s">
        <v>109</v>
      </c>
      <c r="D15" s="208" t="s">
        <v>167</v>
      </c>
      <c r="E15" s="209" t="s">
        <v>168</v>
      </c>
      <c r="F15" s="207" t="n">
        <v>1</v>
      </c>
      <c r="G15" s="210" t="n">
        <v>1436.61</v>
      </c>
      <c r="H15" s="210" t="n">
        <f aca="false">TRUNC(G15 * (1 + 20.81 / 100), 2)</f>
        <v>1735.56</v>
      </c>
      <c r="I15" s="210" t="n">
        <f aca="false">TRUNC(F15 * H15, 2)</f>
        <v>1735.56</v>
      </c>
      <c r="J15" s="211" t="n">
        <f aca="false">I15 / 3849047.98</f>
        <v>0.000450906304368801</v>
      </c>
      <c r="K15" s="199"/>
    </row>
    <row r="16" s="200" customFormat="true" ht="63.75" hidden="false" customHeight="false" outlineLevel="0" collapsed="false">
      <c r="A16" s="206" t="s">
        <v>169</v>
      </c>
      <c r="B16" s="207" t="s">
        <v>170</v>
      </c>
      <c r="C16" s="208" t="s">
        <v>109</v>
      </c>
      <c r="D16" s="208" t="s">
        <v>171</v>
      </c>
      <c r="E16" s="209" t="s">
        <v>168</v>
      </c>
      <c r="F16" s="207" t="n">
        <v>1</v>
      </c>
      <c r="G16" s="210" t="n">
        <v>540.96</v>
      </c>
      <c r="H16" s="210" t="n">
        <f aca="false">TRUNC(G16 * (1 + 20.81 / 100), 2)</f>
        <v>653.53</v>
      </c>
      <c r="I16" s="210" t="n">
        <f aca="false">TRUNC(F16 * H16, 2)</f>
        <v>653.53</v>
      </c>
      <c r="J16" s="211" t="n">
        <f aca="false">I16 / 3849047.98</f>
        <v>0.000169790037275659</v>
      </c>
      <c r="K16" s="199"/>
    </row>
    <row r="17" s="200" customFormat="true" ht="51" hidden="false" customHeight="false" outlineLevel="0" collapsed="false">
      <c r="A17" s="206" t="s">
        <v>172</v>
      </c>
      <c r="B17" s="207" t="s">
        <v>173</v>
      </c>
      <c r="C17" s="208" t="s">
        <v>109</v>
      </c>
      <c r="D17" s="208" t="s">
        <v>174</v>
      </c>
      <c r="E17" s="209" t="s">
        <v>168</v>
      </c>
      <c r="F17" s="207" t="n">
        <v>1</v>
      </c>
      <c r="G17" s="210" t="n">
        <v>161.22</v>
      </c>
      <c r="H17" s="210" t="n">
        <f aca="false">TRUNC(G17 * (1 + 20.81 / 100), 2)</f>
        <v>194.76</v>
      </c>
      <c r="I17" s="210" t="n">
        <f aca="false">TRUNC(F17 * H17, 2)</f>
        <v>194.76</v>
      </c>
      <c r="J17" s="211" t="n">
        <f aca="false">I17 / 3849047.98</f>
        <v>5.05995251324459E-005</v>
      </c>
    </row>
    <row r="18" s="200" customFormat="true" ht="25.5" hidden="false" customHeight="false" outlineLevel="0" collapsed="false">
      <c r="A18" s="206" t="s">
        <v>175</v>
      </c>
      <c r="B18" s="207" t="s">
        <v>176</v>
      </c>
      <c r="C18" s="208" t="s">
        <v>109</v>
      </c>
      <c r="D18" s="208" t="s">
        <v>177</v>
      </c>
      <c r="E18" s="209" t="s">
        <v>164</v>
      </c>
      <c r="F18" s="207" t="n">
        <v>5</v>
      </c>
      <c r="G18" s="210" t="n">
        <v>61.88</v>
      </c>
      <c r="H18" s="210" t="n">
        <f aca="false">TRUNC(G18 * (1 + 20.81 / 100), 2)</f>
        <v>74.75</v>
      </c>
      <c r="I18" s="210" t="n">
        <f aca="false">TRUNC(F18 * H18, 2)</f>
        <v>373.75</v>
      </c>
      <c r="J18" s="211" t="n">
        <f aca="false">I18 / 3849047.98</f>
        <v>9.7101933242204E-005</v>
      </c>
    </row>
    <row r="19" s="200" customFormat="true" ht="12.75" hidden="false" customHeight="false" outlineLevel="0" collapsed="false">
      <c r="A19" s="201" t="s">
        <v>178</v>
      </c>
      <c r="B19" s="202"/>
      <c r="C19" s="202"/>
      <c r="D19" s="202" t="s">
        <v>179</v>
      </c>
      <c r="E19" s="202"/>
      <c r="F19" s="203"/>
      <c r="G19" s="202"/>
      <c r="H19" s="202"/>
      <c r="I19" s="204" t="n">
        <v>142978.45</v>
      </c>
      <c r="J19" s="205" t="n">
        <f aca="false">I19 / 3849047.98</f>
        <v>0.0371464452360503</v>
      </c>
    </row>
    <row r="20" s="200" customFormat="true" ht="51" hidden="false" customHeight="false" outlineLevel="0" collapsed="false">
      <c r="A20" s="206" t="s">
        <v>180</v>
      </c>
      <c r="B20" s="207" t="s">
        <v>181</v>
      </c>
      <c r="C20" s="208" t="s">
        <v>109</v>
      </c>
      <c r="D20" s="208" t="s">
        <v>182</v>
      </c>
      <c r="E20" s="209" t="s">
        <v>164</v>
      </c>
      <c r="F20" s="207" t="n">
        <v>60</v>
      </c>
      <c r="G20" s="210" t="n">
        <v>740.03</v>
      </c>
      <c r="H20" s="210" t="n">
        <f aca="false">TRUNC(G20 * (1 + 20.81 / 100), 2)</f>
        <v>894.03</v>
      </c>
      <c r="I20" s="210" t="n">
        <f aca="false">TRUNC(F20 * H20, 2)</f>
        <v>53641.8</v>
      </c>
      <c r="J20" s="211" t="n">
        <f aca="false">I20 / 3849047.98</f>
        <v>0.0139363812243255</v>
      </c>
    </row>
    <row r="21" s="200" customFormat="true" ht="38.25" hidden="false" customHeight="false" outlineLevel="0" collapsed="false">
      <c r="A21" s="206" t="s">
        <v>183</v>
      </c>
      <c r="B21" s="207" t="s">
        <v>184</v>
      </c>
      <c r="C21" s="208" t="s">
        <v>109</v>
      </c>
      <c r="D21" s="208" t="s">
        <v>185</v>
      </c>
      <c r="E21" s="209" t="s">
        <v>164</v>
      </c>
      <c r="F21" s="207" t="n">
        <v>15</v>
      </c>
      <c r="G21" s="210" t="n">
        <v>587.48</v>
      </c>
      <c r="H21" s="210" t="n">
        <f aca="false">TRUNC(G21 * (1 + 20.81 / 100), 2)</f>
        <v>709.73</v>
      </c>
      <c r="I21" s="210" t="n">
        <f aca="false">TRUNC(F21 * H21, 2)</f>
        <v>10645.95</v>
      </c>
      <c r="J21" s="211" t="n">
        <f aca="false">I21 / 3849047.98</f>
        <v>0.00276586575571864</v>
      </c>
    </row>
    <row r="22" s="200" customFormat="true" ht="51" hidden="false" customHeight="false" outlineLevel="0" collapsed="false">
      <c r="A22" s="206" t="s">
        <v>186</v>
      </c>
      <c r="B22" s="207" t="s">
        <v>187</v>
      </c>
      <c r="C22" s="208" t="s">
        <v>109</v>
      </c>
      <c r="D22" s="208" t="s">
        <v>188</v>
      </c>
      <c r="E22" s="209" t="s">
        <v>164</v>
      </c>
      <c r="F22" s="207" t="n">
        <v>76</v>
      </c>
      <c r="G22" s="210" t="n">
        <v>395.89</v>
      </c>
      <c r="H22" s="210" t="n">
        <f aca="false">TRUNC(G22 * (1 + 20.81 / 100), 2)</f>
        <v>478.27</v>
      </c>
      <c r="I22" s="210" t="n">
        <f aca="false">TRUNC(F22 * H22, 2)</f>
        <v>36348.52</v>
      </c>
      <c r="J22" s="211" t="n">
        <f aca="false">I22 / 3849047.98</f>
        <v>0.00944350919730546</v>
      </c>
      <c r="K22" s="199"/>
    </row>
    <row r="23" s="200" customFormat="true" ht="51" hidden="false" customHeight="false" outlineLevel="0" collapsed="false">
      <c r="A23" s="206" t="s">
        <v>189</v>
      </c>
      <c r="B23" s="207" t="s">
        <v>190</v>
      </c>
      <c r="C23" s="208" t="s">
        <v>109</v>
      </c>
      <c r="D23" s="208" t="s">
        <v>191</v>
      </c>
      <c r="E23" s="209" t="s">
        <v>164</v>
      </c>
      <c r="F23" s="207" t="n">
        <v>28</v>
      </c>
      <c r="G23" s="210" t="n">
        <v>691.94</v>
      </c>
      <c r="H23" s="210" t="n">
        <f aca="false">TRUNC(G23 * (1 + 20.81 / 100), 2)</f>
        <v>835.93</v>
      </c>
      <c r="I23" s="210" t="n">
        <f aca="false">TRUNC(F23 * H23, 2)</f>
        <v>23406.04</v>
      </c>
      <c r="J23" s="211" t="n">
        <f aca="false">I23 / 3849047.98</f>
        <v>0.00608099460480095</v>
      </c>
    </row>
    <row r="24" s="200" customFormat="true" ht="51" hidden="false" customHeight="false" outlineLevel="0" collapsed="false">
      <c r="A24" s="206" t="s">
        <v>192</v>
      </c>
      <c r="B24" s="207" t="s">
        <v>193</v>
      </c>
      <c r="C24" s="208" t="s">
        <v>109</v>
      </c>
      <c r="D24" s="208" t="s">
        <v>194</v>
      </c>
      <c r="E24" s="209" t="s">
        <v>168</v>
      </c>
      <c r="F24" s="207" t="n">
        <v>1</v>
      </c>
      <c r="G24" s="210" t="n">
        <v>6460.2</v>
      </c>
      <c r="H24" s="210" t="n">
        <f aca="false">TRUNC(G24 * (1 + 20.81 / 100), 2)</f>
        <v>7804.56</v>
      </c>
      <c r="I24" s="210" t="n">
        <f aca="false">TRUNC(F24 * H24, 2)</f>
        <v>7804.56</v>
      </c>
      <c r="J24" s="211" t="n">
        <f aca="false">I24 / 3849047.98</f>
        <v>0.00202765983706963</v>
      </c>
      <c r="K24" s="199"/>
    </row>
    <row r="25" s="200" customFormat="true" ht="38.25" hidden="false" customHeight="false" outlineLevel="0" collapsed="false">
      <c r="A25" s="206" t="s">
        <v>195</v>
      </c>
      <c r="B25" s="207" t="s">
        <v>196</v>
      </c>
      <c r="C25" s="208" t="s">
        <v>109</v>
      </c>
      <c r="D25" s="208" t="s">
        <v>197</v>
      </c>
      <c r="E25" s="209" t="s">
        <v>164</v>
      </c>
      <c r="F25" s="207" t="n">
        <v>6</v>
      </c>
      <c r="G25" s="210" t="n">
        <v>188.87</v>
      </c>
      <c r="H25" s="210" t="n">
        <f aca="false">TRUNC(G25 * (1 + 20.81 / 100), 2)</f>
        <v>228.17</v>
      </c>
      <c r="I25" s="210" t="n">
        <f aca="false">TRUNC(F25 * H25, 2)</f>
        <v>1369.02</v>
      </c>
      <c r="J25" s="211" t="n">
        <f aca="false">I25 / 3849047.98</f>
        <v>0.000355677561597972</v>
      </c>
    </row>
    <row r="26" s="200" customFormat="true" ht="51" hidden="false" customHeight="false" outlineLevel="0" collapsed="false">
      <c r="A26" s="206" t="s">
        <v>198</v>
      </c>
      <c r="B26" s="207" t="s">
        <v>199</v>
      </c>
      <c r="C26" s="208" t="s">
        <v>109</v>
      </c>
      <c r="D26" s="208" t="s">
        <v>200</v>
      </c>
      <c r="E26" s="209" t="s">
        <v>164</v>
      </c>
      <c r="F26" s="207" t="n">
        <v>6</v>
      </c>
      <c r="G26" s="210" t="n">
        <v>310.94</v>
      </c>
      <c r="H26" s="210" t="n">
        <f aca="false">TRUNC(G26 * (1 + 20.81 / 100), 2)</f>
        <v>375.64</v>
      </c>
      <c r="I26" s="210" t="n">
        <f aca="false">TRUNC(F26 * H26, 2)</f>
        <v>2253.84</v>
      </c>
      <c r="J26" s="211" t="n">
        <f aca="false">I26 / 3849047.98</f>
        <v>0.000585557782524706</v>
      </c>
    </row>
    <row r="27" s="200" customFormat="true" ht="12.75" hidden="false" customHeight="false" outlineLevel="0" collapsed="false">
      <c r="A27" s="206" t="s">
        <v>201</v>
      </c>
      <c r="B27" s="207" t="s">
        <v>202</v>
      </c>
      <c r="C27" s="208" t="s">
        <v>203</v>
      </c>
      <c r="D27" s="208" t="s">
        <v>204</v>
      </c>
      <c r="E27" s="209" t="s">
        <v>168</v>
      </c>
      <c r="F27" s="207" t="n">
        <v>1</v>
      </c>
      <c r="G27" s="210" t="n">
        <v>6215.32</v>
      </c>
      <c r="H27" s="210" t="n">
        <f aca="false">TRUNC(G27 * (1 + 20.81 / 100), 2)</f>
        <v>7508.72</v>
      </c>
      <c r="I27" s="210" t="n">
        <f aca="false">TRUNC(F27 * H27, 2)</f>
        <v>7508.72</v>
      </c>
      <c r="J27" s="211" t="n">
        <f aca="false">I27 / 3849047.98</f>
        <v>0.00195079927270743</v>
      </c>
    </row>
    <row r="28" s="200" customFormat="true" ht="12.75" hidden="false" customHeight="false" outlineLevel="0" collapsed="false">
      <c r="A28" s="201" t="s">
        <v>205</v>
      </c>
      <c r="B28" s="202"/>
      <c r="C28" s="202"/>
      <c r="D28" s="202" t="s">
        <v>206</v>
      </c>
      <c r="E28" s="202"/>
      <c r="F28" s="203"/>
      <c r="G28" s="202"/>
      <c r="H28" s="202"/>
      <c r="I28" s="204" t="n">
        <v>10998.21</v>
      </c>
      <c r="J28" s="205" t="n">
        <f aca="false">I28 / 3849047.98</f>
        <v>0.00285738449017723</v>
      </c>
    </row>
    <row r="29" s="200" customFormat="true" ht="25.5" hidden="false" customHeight="false" outlineLevel="0" collapsed="false">
      <c r="A29" s="206" t="s">
        <v>207</v>
      </c>
      <c r="B29" s="207" t="s">
        <v>208</v>
      </c>
      <c r="C29" s="208" t="s">
        <v>203</v>
      </c>
      <c r="D29" s="208" t="s">
        <v>209</v>
      </c>
      <c r="E29" s="209" t="s">
        <v>168</v>
      </c>
      <c r="F29" s="207" t="n">
        <v>1</v>
      </c>
      <c r="G29" s="210" t="n">
        <v>226.5</v>
      </c>
      <c r="H29" s="210" t="n">
        <f aca="false">TRUNC(G29 * (1 + 20.81 / 100), 2)</f>
        <v>273.63</v>
      </c>
      <c r="I29" s="210" t="n">
        <f aca="false">TRUNC(F29 * H29, 2)</f>
        <v>273.63</v>
      </c>
      <c r="J29" s="211" t="n">
        <f aca="false">I29 / 3849047.98</f>
        <v>7.10903063359579E-005</v>
      </c>
    </row>
    <row r="30" s="200" customFormat="true" ht="25.5" hidden="false" customHeight="false" outlineLevel="0" collapsed="false">
      <c r="A30" s="206" t="s">
        <v>210</v>
      </c>
      <c r="B30" s="207" t="s">
        <v>211</v>
      </c>
      <c r="C30" s="208" t="s">
        <v>203</v>
      </c>
      <c r="D30" s="208" t="s">
        <v>212</v>
      </c>
      <c r="E30" s="209" t="s">
        <v>168</v>
      </c>
      <c r="F30" s="207" t="n">
        <v>1</v>
      </c>
      <c r="G30" s="210" t="n">
        <v>6340.89</v>
      </c>
      <c r="H30" s="210" t="n">
        <f aca="false">TRUNC(G30 * (1 + 20.81 / 100), 2)</f>
        <v>7660.42</v>
      </c>
      <c r="I30" s="210" t="n">
        <f aca="false">TRUNC(F30 * H30, 2)</f>
        <v>7660.42</v>
      </c>
      <c r="J30" s="211" t="n">
        <f aca="false">I30 / 3849047.98</f>
        <v>0.00199021161591236</v>
      </c>
      <c r="K30" s="199"/>
    </row>
    <row r="31" s="200" customFormat="true" ht="25.5" hidden="false" customHeight="false" outlineLevel="0" collapsed="false">
      <c r="A31" s="206" t="s">
        <v>213</v>
      </c>
      <c r="B31" s="207" t="s">
        <v>214</v>
      </c>
      <c r="C31" s="208" t="s">
        <v>203</v>
      </c>
      <c r="D31" s="208" t="s">
        <v>215</v>
      </c>
      <c r="E31" s="209" t="s">
        <v>168</v>
      </c>
      <c r="F31" s="207" t="n">
        <v>1</v>
      </c>
      <c r="G31" s="210" t="n">
        <v>2536.35</v>
      </c>
      <c r="H31" s="210" t="n">
        <f aca="false">TRUNC(G31 * (1 + 20.81 / 100), 2)</f>
        <v>3064.16</v>
      </c>
      <c r="I31" s="210" t="n">
        <f aca="false">TRUNC(F31 * H31, 2)</f>
        <v>3064.16</v>
      </c>
      <c r="J31" s="211" t="n">
        <f aca="false">I31 / 3849047.98</f>
        <v>0.000796082567928914</v>
      </c>
    </row>
    <row r="32" s="200" customFormat="true" ht="12.75" hidden="false" customHeight="false" outlineLevel="0" collapsed="false">
      <c r="A32" s="201" t="s">
        <v>216</v>
      </c>
      <c r="B32" s="202"/>
      <c r="C32" s="202"/>
      <c r="D32" s="202" t="s">
        <v>217</v>
      </c>
      <c r="E32" s="202"/>
      <c r="F32" s="203"/>
      <c r="G32" s="202"/>
      <c r="H32" s="202"/>
      <c r="I32" s="204" t="n">
        <v>25461.54</v>
      </c>
      <c r="J32" s="205" t="n">
        <f aca="false">I32 / 3849047.98</f>
        <v>0.00661502276207012</v>
      </c>
      <c r="K32" s="199"/>
    </row>
    <row r="33" s="200" customFormat="true" ht="51" hidden="false" customHeight="false" outlineLevel="0" collapsed="false">
      <c r="A33" s="206" t="s">
        <v>218</v>
      </c>
      <c r="B33" s="207" t="s">
        <v>219</v>
      </c>
      <c r="C33" s="208" t="s">
        <v>203</v>
      </c>
      <c r="D33" s="208" t="s">
        <v>220</v>
      </c>
      <c r="E33" s="209" t="s">
        <v>168</v>
      </c>
      <c r="F33" s="207" t="n">
        <v>234</v>
      </c>
      <c r="G33" s="210" t="n">
        <v>90.07</v>
      </c>
      <c r="H33" s="210" t="n">
        <f aca="false">TRUNC(G33 * (1 + 20.81 / 100), 2)</f>
        <v>108.81</v>
      </c>
      <c r="I33" s="210" t="n">
        <f aca="false">TRUNC(F33 * H33, 2)</f>
        <v>25461.54</v>
      </c>
      <c r="J33" s="211" t="n">
        <f aca="false">I33 / 3849047.98</f>
        <v>0.00661502276207012</v>
      </c>
      <c r="K33" s="199"/>
    </row>
    <row r="34" s="200" customFormat="true" ht="12.75" hidden="false" customHeight="false" outlineLevel="0" collapsed="false">
      <c r="A34" s="201" t="s">
        <v>221</v>
      </c>
      <c r="B34" s="202"/>
      <c r="C34" s="202"/>
      <c r="D34" s="202" t="s">
        <v>222</v>
      </c>
      <c r="E34" s="202"/>
      <c r="F34" s="203"/>
      <c r="G34" s="202"/>
      <c r="H34" s="202"/>
      <c r="I34" s="204" t="n">
        <v>321796.63</v>
      </c>
      <c r="J34" s="205" t="n">
        <f aca="false">I34 / 3849047.98</f>
        <v>0.0836042137359899</v>
      </c>
    </row>
    <row r="35" s="200" customFormat="true" ht="25.5" hidden="false" customHeight="false" outlineLevel="0" collapsed="false">
      <c r="A35" s="206" t="s">
        <v>223</v>
      </c>
      <c r="B35" s="207" t="s">
        <v>224</v>
      </c>
      <c r="C35" s="208" t="s">
        <v>203</v>
      </c>
      <c r="D35" s="208" t="s">
        <v>225</v>
      </c>
      <c r="E35" s="209" t="s">
        <v>168</v>
      </c>
      <c r="F35" s="207" t="n">
        <v>1</v>
      </c>
      <c r="G35" s="210" t="n">
        <v>266365.89</v>
      </c>
      <c r="H35" s="210" t="n">
        <f aca="false">TRUNC(G35 * (1 + 20.81 / 100), 2)</f>
        <v>321796.63</v>
      </c>
      <c r="I35" s="210" t="n">
        <f aca="false">TRUNC(F35 * H35, 2)</f>
        <v>321796.63</v>
      </c>
      <c r="J35" s="211" t="n">
        <f aca="false">I35 / 3849047.98</f>
        <v>0.0836042137359899</v>
      </c>
    </row>
    <row r="36" s="200" customFormat="true" ht="12.75" hidden="false" customHeight="false" outlineLevel="0" collapsed="false">
      <c r="A36" s="201" t="s">
        <v>226</v>
      </c>
      <c r="B36" s="202"/>
      <c r="C36" s="202"/>
      <c r="D36" s="202" t="s">
        <v>227</v>
      </c>
      <c r="E36" s="202"/>
      <c r="F36" s="203"/>
      <c r="G36" s="202"/>
      <c r="H36" s="202"/>
      <c r="I36" s="204" t="n">
        <v>1514.76</v>
      </c>
      <c r="J36" s="205" t="n">
        <f aca="false">I36 / 3849047.98</f>
        <v>0.000393541469961099</v>
      </c>
      <c r="K36" s="199"/>
    </row>
    <row r="37" s="200" customFormat="true" ht="25.5" hidden="false" customHeight="false" outlineLevel="0" collapsed="false">
      <c r="A37" s="206" t="s">
        <v>228</v>
      </c>
      <c r="B37" s="207" t="s">
        <v>229</v>
      </c>
      <c r="C37" s="208" t="s">
        <v>203</v>
      </c>
      <c r="D37" s="208" t="s">
        <v>230</v>
      </c>
      <c r="E37" s="209" t="s">
        <v>164</v>
      </c>
      <c r="F37" s="207" t="n">
        <v>1174.24</v>
      </c>
      <c r="G37" s="210" t="n">
        <v>1.07</v>
      </c>
      <c r="H37" s="210" t="n">
        <f aca="false">TRUNC(G37 * (1 + 20.81 / 100), 2)</f>
        <v>1.29</v>
      </c>
      <c r="I37" s="210" t="n">
        <f aca="false">TRUNC(F37 * H37, 2)</f>
        <v>1514.76</v>
      </c>
      <c r="J37" s="211" t="n">
        <f aca="false">I37 / 3849047.98</f>
        <v>0.000393541469961099</v>
      </c>
    </row>
    <row r="38" s="200" customFormat="true" ht="12.75" hidden="false" customHeight="false" outlineLevel="0" collapsed="false">
      <c r="A38" s="194" t="s">
        <v>231</v>
      </c>
      <c r="B38" s="195"/>
      <c r="C38" s="195"/>
      <c r="D38" s="195" t="s">
        <v>232</v>
      </c>
      <c r="E38" s="195"/>
      <c r="F38" s="196"/>
      <c r="G38" s="195"/>
      <c r="H38" s="195"/>
      <c r="I38" s="197" t="n">
        <v>310427.29</v>
      </c>
      <c r="J38" s="198" t="n">
        <f aca="false">I38 / 3849047.98</f>
        <v>0.08065040800037</v>
      </c>
    </row>
    <row r="39" s="200" customFormat="true" ht="12.75" hidden="false" customHeight="false" outlineLevel="0" collapsed="false">
      <c r="A39" s="201" t="s">
        <v>233</v>
      </c>
      <c r="B39" s="202"/>
      <c r="C39" s="202"/>
      <c r="D39" s="202" t="s">
        <v>160</v>
      </c>
      <c r="E39" s="202"/>
      <c r="F39" s="203"/>
      <c r="G39" s="202"/>
      <c r="H39" s="202"/>
      <c r="I39" s="204" t="n">
        <v>19619.72</v>
      </c>
      <c r="J39" s="205" t="n">
        <f aca="false">I39 / 3849047.98</f>
        <v>0.00509729161651033</v>
      </c>
      <c r="K39" s="199"/>
    </row>
    <row r="40" s="200" customFormat="true" ht="12.75" hidden="false" customHeight="false" outlineLevel="0" collapsed="false">
      <c r="A40" s="201" t="s">
        <v>234</v>
      </c>
      <c r="B40" s="202"/>
      <c r="C40" s="202"/>
      <c r="D40" s="202" t="s">
        <v>235</v>
      </c>
      <c r="E40" s="202"/>
      <c r="F40" s="203"/>
      <c r="G40" s="202"/>
      <c r="H40" s="202"/>
      <c r="I40" s="204" t="n">
        <v>1444.13</v>
      </c>
      <c r="J40" s="205" t="n">
        <f aca="false">I40 / 3849047.98</f>
        <v>0.00037519147786773</v>
      </c>
      <c r="K40" s="199"/>
    </row>
    <row r="41" s="200" customFormat="true" ht="51" hidden="false" customHeight="false" outlineLevel="0" collapsed="false">
      <c r="A41" s="206" t="s">
        <v>236</v>
      </c>
      <c r="B41" s="207" t="s">
        <v>237</v>
      </c>
      <c r="C41" s="208" t="s">
        <v>109</v>
      </c>
      <c r="D41" s="208" t="s">
        <v>238</v>
      </c>
      <c r="E41" s="209" t="s">
        <v>164</v>
      </c>
      <c r="F41" s="207" t="n">
        <v>1428.89</v>
      </c>
      <c r="G41" s="210" t="n">
        <v>0.3</v>
      </c>
      <c r="H41" s="210" t="n">
        <f aca="false">TRUNC(G41 * (1 + 20.81 / 100), 2)</f>
        <v>0.36</v>
      </c>
      <c r="I41" s="210" t="n">
        <f aca="false">TRUNC(F41 * H41, 2)</f>
        <v>514.4</v>
      </c>
      <c r="J41" s="211" t="n">
        <f aca="false">I41 / 3849047.98</f>
        <v>0.000133643436681712</v>
      </c>
    </row>
    <row r="42" s="200" customFormat="true" ht="38.25" hidden="false" customHeight="false" outlineLevel="0" collapsed="false">
      <c r="A42" s="206" t="s">
        <v>239</v>
      </c>
      <c r="B42" s="207" t="s">
        <v>240</v>
      </c>
      <c r="C42" s="208" t="s">
        <v>109</v>
      </c>
      <c r="D42" s="208" t="s">
        <v>241</v>
      </c>
      <c r="E42" s="209" t="s">
        <v>242</v>
      </c>
      <c r="F42" s="207" t="n">
        <v>11.14</v>
      </c>
      <c r="G42" s="210" t="n">
        <v>38.83</v>
      </c>
      <c r="H42" s="210" t="n">
        <f aca="false">TRUNC(G42 * (1 + 20.81 / 100), 2)</f>
        <v>46.91</v>
      </c>
      <c r="I42" s="210" t="n">
        <f aca="false">TRUNC(F42 * H42, 2)</f>
        <v>522.57</v>
      </c>
      <c r="J42" s="211" t="n">
        <f aca="false">I42 / 3849047.98</f>
        <v>0.000135766039476598</v>
      </c>
      <c r="K42" s="199"/>
    </row>
    <row r="43" s="200" customFormat="true" ht="51" hidden="false" customHeight="false" outlineLevel="0" collapsed="false">
      <c r="A43" s="206" t="s">
        <v>243</v>
      </c>
      <c r="B43" s="207" t="s">
        <v>244</v>
      </c>
      <c r="C43" s="208" t="s">
        <v>109</v>
      </c>
      <c r="D43" s="208" t="s">
        <v>245</v>
      </c>
      <c r="E43" s="209" t="s">
        <v>242</v>
      </c>
      <c r="F43" s="207" t="n">
        <v>1.2</v>
      </c>
      <c r="G43" s="210" t="n">
        <v>242.75</v>
      </c>
      <c r="H43" s="210" t="n">
        <f aca="false">TRUNC(G43 * (1 + 20.81 / 100), 2)</f>
        <v>293.26</v>
      </c>
      <c r="I43" s="210" t="n">
        <f aca="false">TRUNC(F43 * H43, 2)</f>
        <v>351.91</v>
      </c>
      <c r="J43" s="211" t="n">
        <f aca="false">I43 / 3849047.98</f>
        <v>9.14278028823117E-005</v>
      </c>
    </row>
    <row r="44" s="200" customFormat="true" ht="25.5" hidden="false" customHeight="false" outlineLevel="0" collapsed="false">
      <c r="A44" s="206" t="s">
        <v>246</v>
      </c>
      <c r="B44" s="207" t="s">
        <v>247</v>
      </c>
      <c r="C44" s="208" t="s">
        <v>109</v>
      </c>
      <c r="D44" s="208" t="s">
        <v>248</v>
      </c>
      <c r="E44" s="209" t="s">
        <v>164</v>
      </c>
      <c r="F44" s="207" t="n">
        <v>6.3</v>
      </c>
      <c r="G44" s="210" t="n">
        <v>7.26</v>
      </c>
      <c r="H44" s="210" t="n">
        <f aca="false">TRUNC(G44 * (1 + 20.81 / 100), 2)</f>
        <v>8.77</v>
      </c>
      <c r="I44" s="210" t="n">
        <f aca="false">TRUNC(F44 * H44, 2)</f>
        <v>55.25</v>
      </c>
      <c r="J44" s="211" t="n">
        <f aca="false">I44 / 3849047.98</f>
        <v>1.43541988271084E-005</v>
      </c>
    </row>
    <row r="45" s="200" customFormat="true" ht="12.75" hidden="false" customHeight="false" outlineLevel="0" collapsed="false">
      <c r="A45" s="201" t="s">
        <v>249</v>
      </c>
      <c r="B45" s="202"/>
      <c r="C45" s="202"/>
      <c r="D45" s="202" t="s">
        <v>250</v>
      </c>
      <c r="E45" s="202"/>
      <c r="F45" s="203"/>
      <c r="G45" s="202"/>
      <c r="H45" s="202"/>
      <c r="I45" s="204" t="n">
        <v>18175.59</v>
      </c>
      <c r="J45" s="205" t="n">
        <f aca="false">I45 / 3849047.98</f>
        <v>0.00472210013864259</v>
      </c>
      <c r="K45" s="199"/>
    </row>
    <row r="46" s="200" customFormat="true" ht="25.5" hidden="false" customHeight="false" outlineLevel="0" collapsed="false">
      <c r="A46" s="206" t="s">
        <v>251</v>
      </c>
      <c r="B46" s="207" t="s">
        <v>252</v>
      </c>
      <c r="C46" s="208" t="s">
        <v>109</v>
      </c>
      <c r="D46" s="208" t="s">
        <v>253</v>
      </c>
      <c r="E46" s="209" t="s">
        <v>242</v>
      </c>
      <c r="F46" s="207" t="n">
        <v>202.04</v>
      </c>
      <c r="G46" s="210" t="n">
        <v>3.47</v>
      </c>
      <c r="H46" s="210" t="n">
        <f aca="false">TRUNC(G46 * (1 + 20.81 / 100), 2)</f>
        <v>4.19</v>
      </c>
      <c r="I46" s="210" t="n">
        <f aca="false">TRUNC(F46 * H46, 2)</f>
        <v>846.54</v>
      </c>
      <c r="J46" s="211" t="n">
        <f aca="false">I46 / 3849047.98</f>
        <v>0.000219934904526703</v>
      </c>
      <c r="K46" s="199"/>
    </row>
    <row r="47" s="200" customFormat="true" ht="38.25" hidden="false" customHeight="false" outlineLevel="0" collapsed="false">
      <c r="A47" s="206" t="s">
        <v>254</v>
      </c>
      <c r="B47" s="207" t="s">
        <v>255</v>
      </c>
      <c r="C47" s="208" t="s">
        <v>109</v>
      </c>
      <c r="D47" s="208" t="s">
        <v>256</v>
      </c>
      <c r="E47" s="209" t="s">
        <v>257</v>
      </c>
      <c r="F47" s="207" t="n">
        <v>3030.66</v>
      </c>
      <c r="G47" s="210" t="n">
        <v>1.24</v>
      </c>
      <c r="H47" s="210" t="n">
        <f aca="false">TRUNC(G47 * (1 + 20.81 / 100), 2)</f>
        <v>1.49</v>
      </c>
      <c r="I47" s="210" t="n">
        <f aca="false">TRUNC(F47 * H47, 2)</f>
        <v>4515.68</v>
      </c>
      <c r="J47" s="211" t="n">
        <f aca="false">I47 / 3849047.98</f>
        <v>0.00117319400107868</v>
      </c>
    </row>
    <row r="48" s="200" customFormat="true" ht="38.25" hidden="false" customHeight="false" outlineLevel="0" collapsed="false">
      <c r="A48" s="206" t="s">
        <v>258</v>
      </c>
      <c r="B48" s="207" t="s">
        <v>259</v>
      </c>
      <c r="C48" s="208" t="s">
        <v>203</v>
      </c>
      <c r="D48" s="208" t="s">
        <v>260</v>
      </c>
      <c r="E48" s="209" t="s">
        <v>261</v>
      </c>
      <c r="F48" s="207" t="n">
        <v>303.06</v>
      </c>
      <c r="G48" s="210" t="n">
        <v>35</v>
      </c>
      <c r="H48" s="210" t="n">
        <f aca="false">TRUNC(G48 * (1 + 20.81 / 100), 2)</f>
        <v>42.28</v>
      </c>
      <c r="I48" s="210" t="n">
        <f aca="false">TRUNC(F48 * H48, 2)</f>
        <v>12813.37</v>
      </c>
      <c r="J48" s="211" t="n">
        <f aca="false">I48 / 3849047.98</f>
        <v>0.00332897123303721</v>
      </c>
      <c r="K48" s="199"/>
    </row>
    <row r="49" s="200" customFormat="true" ht="12.75" hidden="false" customHeight="false" outlineLevel="0" collapsed="false">
      <c r="A49" s="201" t="s">
        <v>262</v>
      </c>
      <c r="B49" s="202"/>
      <c r="C49" s="202"/>
      <c r="D49" s="202" t="s">
        <v>263</v>
      </c>
      <c r="E49" s="202"/>
      <c r="F49" s="203"/>
      <c r="G49" s="202"/>
      <c r="H49" s="202"/>
      <c r="I49" s="204" t="n">
        <v>2811.18</v>
      </c>
      <c r="J49" s="205" t="n">
        <f aca="false">I49 / 3849047.98</f>
        <v>0.000730357224593495</v>
      </c>
    </row>
    <row r="50" s="200" customFormat="true" ht="12.75" hidden="false" customHeight="false" outlineLevel="0" collapsed="false">
      <c r="A50" s="201" t="s">
        <v>264</v>
      </c>
      <c r="B50" s="202"/>
      <c r="C50" s="202"/>
      <c r="D50" s="202" t="s">
        <v>265</v>
      </c>
      <c r="E50" s="202"/>
      <c r="F50" s="203"/>
      <c r="G50" s="202"/>
      <c r="H50" s="202"/>
      <c r="I50" s="204" t="n">
        <v>636.78</v>
      </c>
      <c r="J50" s="205" t="n">
        <f aca="false">I50 / 3849047.98</f>
        <v>0.000165438311839386</v>
      </c>
    </row>
    <row r="51" s="200" customFormat="true" ht="38.25" hidden="false" customHeight="false" outlineLevel="0" collapsed="false">
      <c r="A51" s="206" t="s">
        <v>266</v>
      </c>
      <c r="B51" s="207" t="s">
        <v>267</v>
      </c>
      <c r="C51" s="208" t="s">
        <v>109</v>
      </c>
      <c r="D51" s="208" t="s">
        <v>268</v>
      </c>
      <c r="E51" s="209" t="s">
        <v>269</v>
      </c>
      <c r="F51" s="207" t="n">
        <v>62</v>
      </c>
      <c r="G51" s="210" t="n">
        <v>6.04</v>
      </c>
      <c r="H51" s="210" t="n">
        <f aca="false">TRUNC(G51 * (1 + 20.81 / 100), 2)</f>
        <v>7.29</v>
      </c>
      <c r="I51" s="210" t="n">
        <f aca="false">TRUNC(F51 * H51, 2)</f>
        <v>451.98</v>
      </c>
      <c r="J51" s="211" t="n">
        <f aca="false">I51 / 3849047.98</f>
        <v>0.000117426439563375</v>
      </c>
    </row>
    <row r="52" s="200" customFormat="true" ht="38.25" hidden="false" customHeight="false" outlineLevel="0" collapsed="false">
      <c r="A52" s="206" t="s">
        <v>270</v>
      </c>
      <c r="B52" s="207" t="s">
        <v>271</v>
      </c>
      <c r="C52" s="208" t="s">
        <v>109</v>
      </c>
      <c r="D52" s="208" t="s">
        <v>272</v>
      </c>
      <c r="E52" s="209" t="s">
        <v>269</v>
      </c>
      <c r="F52" s="207" t="n">
        <v>21</v>
      </c>
      <c r="G52" s="210" t="n">
        <v>7.29</v>
      </c>
      <c r="H52" s="210" t="n">
        <f aca="false">TRUNC(G52 * (1 + 20.81 / 100), 2)</f>
        <v>8.8</v>
      </c>
      <c r="I52" s="210" t="n">
        <f aca="false">TRUNC(F52 * H52, 2)</f>
        <v>184.8</v>
      </c>
      <c r="J52" s="211" t="n">
        <f aca="false">I52 / 3849047.98</f>
        <v>4.80118722760115E-005</v>
      </c>
    </row>
    <row r="53" s="200" customFormat="true" ht="12.75" hidden="false" customHeight="false" outlineLevel="0" collapsed="false">
      <c r="A53" s="201" t="s">
        <v>273</v>
      </c>
      <c r="B53" s="202"/>
      <c r="C53" s="202"/>
      <c r="D53" s="202" t="s">
        <v>274</v>
      </c>
      <c r="E53" s="202"/>
      <c r="F53" s="203"/>
      <c r="G53" s="202"/>
      <c r="H53" s="202"/>
      <c r="I53" s="204" t="n">
        <v>306.58</v>
      </c>
      <c r="J53" s="205" t="n">
        <f aca="false">I53 / 3849047.98</f>
        <v>7.96508647314913E-005</v>
      </c>
    </row>
    <row r="54" s="200" customFormat="true" ht="38.25" hidden="false" customHeight="false" outlineLevel="0" collapsed="false">
      <c r="A54" s="206" t="s">
        <v>275</v>
      </c>
      <c r="B54" s="207" t="s">
        <v>276</v>
      </c>
      <c r="C54" s="208" t="s">
        <v>109</v>
      </c>
      <c r="D54" s="208" t="s">
        <v>277</v>
      </c>
      <c r="E54" s="209" t="s">
        <v>168</v>
      </c>
      <c r="F54" s="207" t="n">
        <v>8</v>
      </c>
      <c r="G54" s="210" t="n">
        <v>4.07</v>
      </c>
      <c r="H54" s="210" t="n">
        <f aca="false">TRUNC(G54 * (1 + 20.81 / 100), 2)</f>
        <v>4.91</v>
      </c>
      <c r="I54" s="210" t="n">
        <f aca="false">TRUNC(F54 * H54, 2)</f>
        <v>39.28</v>
      </c>
      <c r="J54" s="211" t="n">
        <f aca="false">I54 / 3849047.98</f>
        <v>1.0205120903689E-005</v>
      </c>
    </row>
    <row r="55" s="200" customFormat="true" ht="38.25" hidden="false" customHeight="false" outlineLevel="0" collapsed="false">
      <c r="A55" s="206" t="s">
        <v>278</v>
      </c>
      <c r="B55" s="207" t="s">
        <v>279</v>
      </c>
      <c r="C55" s="208" t="s">
        <v>109</v>
      </c>
      <c r="D55" s="208" t="s">
        <v>280</v>
      </c>
      <c r="E55" s="209" t="s">
        <v>168</v>
      </c>
      <c r="F55" s="207" t="n">
        <v>2</v>
      </c>
      <c r="G55" s="210" t="n">
        <v>4.31</v>
      </c>
      <c r="H55" s="210" t="n">
        <f aca="false">TRUNC(G55 * (1 + 20.81 / 100), 2)</f>
        <v>5.2</v>
      </c>
      <c r="I55" s="210" t="n">
        <f aca="false">TRUNC(F55 * H55, 2)</f>
        <v>10.4</v>
      </c>
      <c r="J55" s="211" t="n">
        <f aca="false">I55 / 3849047.98</f>
        <v>2.70196683804394E-006</v>
      </c>
    </row>
    <row r="56" s="200" customFormat="true" ht="38.25" hidden="false" customHeight="false" outlineLevel="0" collapsed="false">
      <c r="A56" s="206" t="s">
        <v>281</v>
      </c>
      <c r="B56" s="207" t="s">
        <v>282</v>
      </c>
      <c r="C56" s="208" t="s">
        <v>109</v>
      </c>
      <c r="D56" s="208" t="s">
        <v>283</v>
      </c>
      <c r="E56" s="209" t="s">
        <v>168</v>
      </c>
      <c r="F56" s="207" t="n">
        <v>8</v>
      </c>
      <c r="G56" s="210" t="n">
        <v>4.89</v>
      </c>
      <c r="H56" s="210" t="n">
        <f aca="false">TRUNC(G56 * (1 + 20.81 / 100), 2)</f>
        <v>5.9</v>
      </c>
      <c r="I56" s="210" t="n">
        <f aca="false">TRUNC(F56 * H56, 2)</f>
        <v>47.2</v>
      </c>
      <c r="J56" s="211" t="n">
        <f aca="false">I56 / 3849047.98</f>
        <v>1.22627725726609E-005</v>
      </c>
    </row>
    <row r="57" s="200" customFormat="true" ht="38.25" hidden="false" customHeight="false" outlineLevel="0" collapsed="false">
      <c r="A57" s="206" t="s">
        <v>284</v>
      </c>
      <c r="B57" s="207" t="s">
        <v>285</v>
      </c>
      <c r="C57" s="208" t="s">
        <v>109</v>
      </c>
      <c r="D57" s="208" t="s">
        <v>286</v>
      </c>
      <c r="E57" s="209" t="s">
        <v>168</v>
      </c>
      <c r="F57" s="207" t="n">
        <v>2</v>
      </c>
      <c r="G57" s="210" t="n">
        <v>5.4</v>
      </c>
      <c r="H57" s="210" t="n">
        <f aca="false">TRUNC(G57 * (1 + 20.81 / 100), 2)</f>
        <v>6.52</v>
      </c>
      <c r="I57" s="210" t="n">
        <f aca="false">TRUNC(F57 * H57, 2)</f>
        <v>13.04</v>
      </c>
      <c r="J57" s="211" t="n">
        <f aca="false">I57 / 3849047.98</f>
        <v>3.38785072770124E-006</v>
      </c>
    </row>
    <row r="58" s="200" customFormat="true" ht="38.25" hidden="false" customHeight="false" outlineLevel="0" collapsed="false">
      <c r="A58" s="206" t="s">
        <v>287</v>
      </c>
      <c r="B58" s="207" t="s">
        <v>288</v>
      </c>
      <c r="C58" s="208" t="s">
        <v>109</v>
      </c>
      <c r="D58" s="208" t="s">
        <v>289</v>
      </c>
      <c r="E58" s="209" t="s">
        <v>168</v>
      </c>
      <c r="F58" s="207" t="n">
        <v>31</v>
      </c>
      <c r="G58" s="210" t="n">
        <v>3.14</v>
      </c>
      <c r="H58" s="210" t="n">
        <f aca="false">TRUNC(G58 * (1 + 20.81 / 100), 2)</f>
        <v>3.79</v>
      </c>
      <c r="I58" s="210" t="n">
        <f aca="false">TRUNC(F58 * H58, 2)</f>
        <v>117.49</v>
      </c>
      <c r="J58" s="211" t="n">
        <f aca="false">I58 / 3849047.98</f>
        <v>3.05244311347867E-005</v>
      </c>
    </row>
    <row r="59" s="200" customFormat="true" ht="51" hidden="false" customHeight="false" outlineLevel="0" collapsed="false">
      <c r="A59" s="206" t="s">
        <v>290</v>
      </c>
      <c r="B59" s="207" t="s">
        <v>291</v>
      </c>
      <c r="C59" s="208" t="s">
        <v>109</v>
      </c>
      <c r="D59" s="208" t="s">
        <v>292</v>
      </c>
      <c r="E59" s="209" t="s">
        <v>168</v>
      </c>
      <c r="F59" s="207" t="n">
        <v>2</v>
      </c>
      <c r="G59" s="210" t="n">
        <v>3.57</v>
      </c>
      <c r="H59" s="210" t="n">
        <f aca="false">TRUNC(G59 * (1 + 20.81 / 100), 2)</f>
        <v>4.31</v>
      </c>
      <c r="I59" s="210" t="n">
        <f aca="false">TRUNC(F59 * H59, 2)</f>
        <v>8.62</v>
      </c>
      <c r="J59" s="211" t="n">
        <f aca="false">I59 / 3849047.98</f>
        <v>2.23951482153257E-006</v>
      </c>
    </row>
    <row r="60" s="200" customFormat="true" ht="38.25" hidden="false" customHeight="false" outlineLevel="0" collapsed="false">
      <c r="A60" s="206" t="s">
        <v>293</v>
      </c>
      <c r="B60" s="207" t="s">
        <v>294</v>
      </c>
      <c r="C60" s="208" t="s">
        <v>109</v>
      </c>
      <c r="D60" s="208" t="s">
        <v>295</v>
      </c>
      <c r="E60" s="209" t="s">
        <v>168</v>
      </c>
      <c r="F60" s="207" t="n">
        <v>7</v>
      </c>
      <c r="G60" s="210" t="n">
        <v>3.69</v>
      </c>
      <c r="H60" s="210" t="n">
        <f aca="false">TRUNC(G60 * (1 + 20.81 / 100), 2)</f>
        <v>4.45</v>
      </c>
      <c r="I60" s="210" t="n">
        <f aca="false">TRUNC(F60 * H60, 2)</f>
        <v>31.15</v>
      </c>
      <c r="J60" s="211" t="n">
        <f aca="false">I60 / 3849047.98</f>
        <v>8.09291028894891E-006</v>
      </c>
    </row>
    <row r="61" s="200" customFormat="true" ht="51" hidden="false" customHeight="false" outlineLevel="0" collapsed="false">
      <c r="A61" s="206" t="s">
        <v>296</v>
      </c>
      <c r="B61" s="207" t="s">
        <v>297</v>
      </c>
      <c r="C61" s="208" t="s">
        <v>109</v>
      </c>
      <c r="D61" s="208" t="s">
        <v>298</v>
      </c>
      <c r="E61" s="209" t="s">
        <v>168</v>
      </c>
      <c r="F61" s="207" t="n">
        <v>2</v>
      </c>
      <c r="G61" s="210" t="n">
        <v>3.76</v>
      </c>
      <c r="H61" s="210" t="n">
        <f aca="false">TRUNC(G61 * (1 + 20.81 / 100), 2)</f>
        <v>4.54</v>
      </c>
      <c r="I61" s="210" t="n">
        <f aca="false">TRUNC(F61 * H61, 2)</f>
        <v>9.08</v>
      </c>
      <c r="J61" s="211" t="n">
        <f aca="false">I61 / 3849047.98</f>
        <v>2.35902489321528E-006</v>
      </c>
      <c r="K61" s="199"/>
    </row>
    <row r="62" s="200" customFormat="true" ht="38.25" hidden="false" customHeight="false" outlineLevel="0" collapsed="false">
      <c r="A62" s="206" t="s">
        <v>299</v>
      </c>
      <c r="B62" s="207" t="s">
        <v>300</v>
      </c>
      <c r="C62" s="208" t="s">
        <v>109</v>
      </c>
      <c r="D62" s="208" t="s">
        <v>301</v>
      </c>
      <c r="E62" s="209" t="s">
        <v>168</v>
      </c>
      <c r="F62" s="207" t="n">
        <v>2</v>
      </c>
      <c r="G62" s="210" t="n">
        <v>5.71</v>
      </c>
      <c r="H62" s="210" t="n">
        <f aca="false">TRUNC(G62 * (1 + 20.81 / 100), 2)</f>
        <v>6.89</v>
      </c>
      <c r="I62" s="210" t="n">
        <f aca="false">TRUNC(F62 * H62, 2)</f>
        <v>13.78</v>
      </c>
      <c r="J62" s="211" t="n">
        <f aca="false">I62 / 3849047.98</f>
        <v>3.58010606040822E-006</v>
      </c>
    </row>
    <row r="63" s="200" customFormat="true" ht="38.25" hidden="false" customHeight="false" outlineLevel="0" collapsed="false">
      <c r="A63" s="206" t="s">
        <v>302</v>
      </c>
      <c r="B63" s="207" t="s">
        <v>303</v>
      </c>
      <c r="C63" s="208" t="s">
        <v>109</v>
      </c>
      <c r="D63" s="208" t="s">
        <v>304</v>
      </c>
      <c r="E63" s="209" t="s">
        <v>168</v>
      </c>
      <c r="F63" s="207" t="n">
        <v>2</v>
      </c>
      <c r="G63" s="210" t="n">
        <v>6.85</v>
      </c>
      <c r="H63" s="210" t="n">
        <f aca="false">TRUNC(G63 * (1 + 20.81 / 100), 2)</f>
        <v>8.27</v>
      </c>
      <c r="I63" s="210" t="n">
        <f aca="false">TRUNC(F63 * H63, 2)</f>
        <v>16.54</v>
      </c>
      <c r="J63" s="211" t="n">
        <f aca="false">I63 / 3849047.98</f>
        <v>4.29716649050449E-006</v>
      </c>
    </row>
    <row r="64" s="200" customFormat="true" ht="12.75" hidden="false" customHeight="false" outlineLevel="0" collapsed="false">
      <c r="A64" s="201" t="s">
        <v>305</v>
      </c>
      <c r="B64" s="202"/>
      <c r="C64" s="202"/>
      <c r="D64" s="202" t="s">
        <v>306</v>
      </c>
      <c r="E64" s="202"/>
      <c r="F64" s="203"/>
      <c r="G64" s="202"/>
      <c r="H64" s="202"/>
      <c r="I64" s="204" t="n">
        <v>159.85</v>
      </c>
      <c r="J64" s="205" t="n">
        <f aca="false">I64 / 3849047.98</f>
        <v>4.15297499097426E-005</v>
      </c>
    </row>
    <row r="65" s="200" customFormat="true" ht="38.25" hidden="false" customHeight="false" outlineLevel="0" collapsed="false">
      <c r="A65" s="206" t="s">
        <v>307</v>
      </c>
      <c r="B65" s="207" t="s">
        <v>308</v>
      </c>
      <c r="C65" s="208" t="s">
        <v>109</v>
      </c>
      <c r="D65" s="208" t="s">
        <v>309</v>
      </c>
      <c r="E65" s="209" t="s">
        <v>168</v>
      </c>
      <c r="F65" s="207" t="n">
        <v>3</v>
      </c>
      <c r="G65" s="210" t="n">
        <v>33.55</v>
      </c>
      <c r="H65" s="210" t="n">
        <f aca="false">TRUNC(G65 * (1 + 20.81 / 100), 2)</f>
        <v>40.53</v>
      </c>
      <c r="I65" s="210" t="n">
        <f aca="false">TRUNC(F65 * H65, 2)</f>
        <v>121.59</v>
      </c>
      <c r="J65" s="211" t="n">
        <f aca="false">I65 / 3849047.98</f>
        <v>3.15896295997848E-005</v>
      </c>
    </row>
    <row r="66" s="200" customFormat="true" ht="38.25" hidden="false" customHeight="false" outlineLevel="0" collapsed="false">
      <c r="A66" s="206" t="s">
        <v>310</v>
      </c>
      <c r="B66" s="207" t="s">
        <v>311</v>
      </c>
      <c r="C66" s="208" t="s">
        <v>109</v>
      </c>
      <c r="D66" s="208" t="s">
        <v>312</v>
      </c>
      <c r="E66" s="209" t="s">
        <v>168</v>
      </c>
      <c r="F66" s="207" t="n">
        <v>1</v>
      </c>
      <c r="G66" s="210" t="n">
        <v>31.67</v>
      </c>
      <c r="H66" s="210" t="n">
        <f aca="false">TRUNC(G66 * (1 + 20.81 / 100), 2)</f>
        <v>38.26</v>
      </c>
      <c r="I66" s="210" t="n">
        <f aca="false">TRUNC(F66 * H66, 2)</f>
        <v>38.26</v>
      </c>
      <c r="J66" s="211" t="n">
        <f aca="false">I66 / 3849047.98</f>
        <v>9.94012030995779E-006</v>
      </c>
    </row>
    <row r="67" s="200" customFormat="true" ht="12.75" hidden="false" customHeight="false" outlineLevel="0" collapsed="false">
      <c r="A67" s="201" t="s">
        <v>313</v>
      </c>
      <c r="B67" s="202"/>
      <c r="C67" s="202"/>
      <c r="D67" s="202" t="s">
        <v>314</v>
      </c>
      <c r="E67" s="202"/>
      <c r="F67" s="203"/>
      <c r="G67" s="202"/>
      <c r="H67" s="202"/>
      <c r="I67" s="204" t="n">
        <v>396.75</v>
      </c>
      <c r="J67" s="205" t="n">
        <f aca="false">I67 / 3849047.98</f>
        <v>0.00010307743682634</v>
      </c>
    </row>
    <row r="68" s="200" customFormat="true" ht="38.25" hidden="false" customHeight="false" outlineLevel="0" collapsed="false">
      <c r="A68" s="206" t="s">
        <v>315</v>
      </c>
      <c r="B68" s="207" t="s">
        <v>316</v>
      </c>
      <c r="C68" s="208" t="s">
        <v>109</v>
      </c>
      <c r="D68" s="208" t="s">
        <v>317</v>
      </c>
      <c r="E68" s="209" t="s">
        <v>168</v>
      </c>
      <c r="F68" s="207" t="n">
        <v>1</v>
      </c>
      <c r="G68" s="210" t="n">
        <v>118.31</v>
      </c>
      <c r="H68" s="210" t="n">
        <f aca="false">TRUNC(G68 * (1 + 20.81 / 100), 2)</f>
        <v>142.93</v>
      </c>
      <c r="I68" s="210" t="n">
        <f aca="false">TRUNC(F68 * H68, 2)</f>
        <v>142.93</v>
      </c>
      <c r="J68" s="211" t="n">
        <f aca="false">I68 / 3849047.98</f>
        <v>3.71338577078481E-005</v>
      </c>
    </row>
    <row r="69" s="200" customFormat="true" ht="25.5" hidden="false" customHeight="false" outlineLevel="0" collapsed="false">
      <c r="A69" s="206" t="s">
        <v>318</v>
      </c>
      <c r="B69" s="207" t="s">
        <v>319</v>
      </c>
      <c r="C69" s="208" t="s">
        <v>203</v>
      </c>
      <c r="D69" s="208" t="s">
        <v>320</v>
      </c>
      <c r="E69" s="209" t="s">
        <v>168</v>
      </c>
      <c r="F69" s="207" t="n">
        <v>1</v>
      </c>
      <c r="G69" s="210" t="n">
        <v>210.1</v>
      </c>
      <c r="H69" s="210" t="n">
        <f aca="false">TRUNC(G69 * (1 + 20.81 / 100), 2)</f>
        <v>253.82</v>
      </c>
      <c r="I69" s="210" t="n">
        <f aca="false">TRUNC(F69 * H69, 2)</f>
        <v>253.82</v>
      </c>
      <c r="J69" s="211" t="n">
        <f aca="false">I69 / 3849047.98</f>
        <v>6.59435791184915E-005</v>
      </c>
      <c r="K69" s="199"/>
    </row>
    <row r="70" s="200" customFormat="true" ht="12.75" hidden="false" customHeight="false" outlineLevel="0" collapsed="false">
      <c r="A70" s="201" t="s">
        <v>321</v>
      </c>
      <c r="B70" s="202"/>
      <c r="C70" s="202"/>
      <c r="D70" s="202" t="s">
        <v>322</v>
      </c>
      <c r="E70" s="202"/>
      <c r="F70" s="203"/>
      <c r="G70" s="202"/>
      <c r="H70" s="202"/>
      <c r="I70" s="204" t="n">
        <v>1311.22</v>
      </c>
      <c r="J70" s="205" t="n">
        <f aca="false">I70 / 3849047.98</f>
        <v>0.000340660861286536</v>
      </c>
    </row>
    <row r="71" s="200" customFormat="true" ht="38.25" hidden="false" customHeight="false" outlineLevel="0" collapsed="false">
      <c r="A71" s="206" t="s">
        <v>323</v>
      </c>
      <c r="B71" s="207" t="s">
        <v>324</v>
      </c>
      <c r="C71" s="208" t="s">
        <v>109</v>
      </c>
      <c r="D71" s="208" t="s">
        <v>325</v>
      </c>
      <c r="E71" s="209" t="s">
        <v>242</v>
      </c>
      <c r="F71" s="207" t="n">
        <v>10</v>
      </c>
      <c r="G71" s="210" t="n">
        <v>64.4</v>
      </c>
      <c r="H71" s="210" t="n">
        <f aca="false">TRUNC(G71 * (1 + 20.81 / 100), 2)</f>
        <v>77.8</v>
      </c>
      <c r="I71" s="210" t="n">
        <f aca="false">TRUNC(F71 * H71, 2)</f>
        <v>778</v>
      </c>
      <c r="J71" s="211" t="n">
        <f aca="false">I71 / 3849047.98</f>
        <v>0.000202127903845979</v>
      </c>
    </row>
    <row r="72" s="200" customFormat="true" ht="51" hidden="false" customHeight="false" outlineLevel="0" collapsed="false">
      <c r="A72" s="206" t="s">
        <v>326</v>
      </c>
      <c r="B72" s="207" t="s">
        <v>327</v>
      </c>
      <c r="C72" s="208" t="s">
        <v>109</v>
      </c>
      <c r="D72" s="208" t="s">
        <v>328</v>
      </c>
      <c r="E72" s="209" t="s">
        <v>242</v>
      </c>
      <c r="F72" s="207" t="n">
        <v>1</v>
      </c>
      <c r="G72" s="210" t="n">
        <v>183.09</v>
      </c>
      <c r="H72" s="210" t="n">
        <f aca="false">TRUNC(G72 * (1 + 20.81 / 100), 2)</f>
        <v>221.19</v>
      </c>
      <c r="I72" s="210" t="n">
        <f aca="false">TRUNC(F72 * H72, 2)</f>
        <v>221.19</v>
      </c>
      <c r="J72" s="211" t="n">
        <f aca="false">I72 / 3849047.98</f>
        <v>5.74661581641287E-005</v>
      </c>
      <c r="K72" s="199"/>
    </row>
    <row r="73" s="200" customFormat="true" ht="25.5" hidden="false" customHeight="false" outlineLevel="0" collapsed="false">
      <c r="A73" s="206" t="s">
        <v>329</v>
      </c>
      <c r="B73" s="207" t="s">
        <v>330</v>
      </c>
      <c r="C73" s="208" t="s">
        <v>109</v>
      </c>
      <c r="D73" s="208" t="s">
        <v>331</v>
      </c>
      <c r="E73" s="209" t="s">
        <v>242</v>
      </c>
      <c r="F73" s="207" t="n">
        <v>9</v>
      </c>
      <c r="G73" s="210" t="n">
        <v>28.7</v>
      </c>
      <c r="H73" s="210" t="n">
        <f aca="false">TRUNC(G73 * (1 + 20.81 / 100), 2)</f>
        <v>34.67</v>
      </c>
      <c r="I73" s="210" t="n">
        <f aca="false">TRUNC(F73 * H73, 2)</f>
        <v>312.03</v>
      </c>
      <c r="J73" s="211" t="n">
        <f aca="false">I73 / 3849047.98</f>
        <v>8.10667992764278E-005</v>
      </c>
    </row>
    <row r="74" s="200" customFormat="true" ht="12.75" hidden="false" customHeight="false" outlineLevel="0" collapsed="false">
      <c r="A74" s="201" t="s">
        <v>332</v>
      </c>
      <c r="B74" s="202"/>
      <c r="C74" s="202"/>
      <c r="D74" s="202" t="s">
        <v>333</v>
      </c>
      <c r="E74" s="202"/>
      <c r="F74" s="203"/>
      <c r="G74" s="202"/>
      <c r="H74" s="202"/>
      <c r="I74" s="204" t="n">
        <v>56328.73</v>
      </c>
      <c r="J74" s="205" t="n">
        <f aca="false">I74 / 3849047.98</f>
        <v>0.0146344577393395</v>
      </c>
    </row>
    <row r="75" s="200" customFormat="true" ht="12.75" hidden="false" customHeight="false" outlineLevel="0" collapsed="false">
      <c r="A75" s="201" t="s">
        <v>334</v>
      </c>
      <c r="B75" s="202"/>
      <c r="C75" s="202"/>
      <c r="D75" s="202" t="s">
        <v>265</v>
      </c>
      <c r="E75" s="202"/>
      <c r="F75" s="203"/>
      <c r="G75" s="202"/>
      <c r="H75" s="202"/>
      <c r="I75" s="204" t="n">
        <v>10419.35</v>
      </c>
      <c r="J75" s="205" t="n">
        <f aca="false">I75 / 3849047.98</f>
        <v>0.00270699405518972</v>
      </c>
    </row>
    <row r="76" s="200" customFormat="true" ht="63.75" hidden="false" customHeight="false" outlineLevel="0" collapsed="false">
      <c r="A76" s="206" t="s">
        <v>335</v>
      </c>
      <c r="B76" s="207" t="s">
        <v>336</v>
      </c>
      <c r="C76" s="208" t="s">
        <v>109</v>
      </c>
      <c r="D76" s="208" t="s">
        <v>337</v>
      </c>
      <c r="E76" s="209" t="s">
        <v>269</v>
      </c>
      <c r="F76" s="207" t="n">
        <v>45</v>
      </c>
      <c r="G76" s="210" t="n">
        <v>22.53</v>
      </c>
      <c r="H76" s="210" t="n">
        <f aca="false">TRUNC(G76 * (1 + 20.81 / 100), 2)</f>
        <v>27.21</v>
      </c>
      <c r="I76" s="210" t="n">
        <f aca="false">TRUNC(F76 * H76, 2)</f>
        <v>1224.45</v>
      </c>
      <c r="J76" s="211" t="n">
        <f aca="false">I76 / 3849047.98</f>
        <v>0.000318117624504125</v>
      </c>
      <c r="K76" s="199"/>
    </row>
    <row r="77" s="200" customFormat="true" ht="63.75" hidden="false" customHeight="false" outlineLevel="0" collapsed="false">
      <c r="A77" s="206" t="s">
        <v>338</v>
      </c>
      <c r="B77" s="207" t="s">
        <v>339</v>
      </c>
      <c r="C77" s="208" t="s">
        <v>109</v>
      </c>
      <c r="D77" s="208" t="s">
        <v>340</v>
      </c>
      <c r="E77" s="209" t="s">
        <v>269</v>
      </c>
      <c r="F77" s="207" t="n">
        <v>50</v>
      </c>
      <c r="G77" s="210" t="n">
        <v>45.37</v>
      </c>
      <c r="H77" s="210" t="n">
        <f aca="false">TRUNC(G77 * (1 + 20.81 / 100), 2)</f>
        <v>54.81</v>
      </c>
      <c r="I77" s="210" t="n">
        <f aca="false">TRUNC(F77 * H77, 2)</f>
        <v>2740.5</v>
      </c>
      <c r="J77" s="211" t="n">
        <f aca="false">I77 / 3849047.98</f>
        <v>0.000711994242274943</v>
      </c>
    </row>
    <row r="78" s="200" customFormat="true" ht="63.75" hidden="false" customHeight="false" outlineLevel="0" collapsed="false">
      <c r="A78" s="206" t="s">
        <v>341</v>
      </c>
      <c r="B78" s="207" t="s">
        <v>342</v>
      </c>
      <c r="C78" s="208" t="s">
        <v>109</v>
      </c>
      <c r="D78" s="208" t="s">
        <v>343</v>
      </c>
      <c r="E78" s="209" t="s">
        <v>269</v>
      </c>
      <c r="F78" s="207" t="n">
        <v>80</v>
      </c>
      <c r="G78" s="210" t="n">
        <v>66.79</v>
      </c>
      <c r="H78" s="210" t="n">
        <f aca="false">TRUNC(G78 * (1 + 20.81 / 100), 2)</f>
        <v>80.68</v>
      </c>
      <c r="I78" s="210" t="n">
        <f aca="false">TRUNC(F78 * H78, 2)</f>
        <v>6454.4</v>
      </c>
      <c r="J78" s="211" t="n">
        <f aca="false">I78 / 3849047.98</f>
        <v>0.00167688218841065</v>
      </c>
    </row>
    <row r="79" s="200" customFormat="true" ht="12.75" hidden="false" customHeight="false" outlineLevel="0" collapsed="false">
      <c r="A79" s="201" t="s">
        <v>344</v>
      </c>
      <c r="B79" s="202"/>
      <c r="C79" s="202"/>
      <c r="D79" s="202" t="s">
        <v>274</v>
      </c>
      <c r="E79" s="202"/>
      <c r="F79" s="203"/>
      <c r="G79" s="202"/>
      <c r="H79" s="202"/>
      <c r="I79" s="204" t="n">
        <v>3010.66</v>
      </c>
      <c r="J79" s="205" t="n">
        <f aca="false">I79 / 3849047.98</f>
        <v>0.000782183026983207</v>
      </c>
    </row>
    <row r="80" s="200" customFormat="true" ht="51" hidden="false" customHeight="false" outlineLevel="0" collapsed="false">
      <c r="A80" s="206" t="s">
        <v>345</v>
      </c>
      <c r="B80" s="207" t="s">
        <v>346</v>
      </c>
      <c r="C80" s="208" t="s">
        <v>203</v>
      </c>
      <c r="D80" s="208" t="s">
        <v>347</v>
      </c>
      <c r="E80" s="209" t="s">
        <v>168</v>
      </c>
      <c r="F80" s="207" t="n">
        <v>15</v>
      </c>
      <c r="G80" s="210" t="n">
        <v>13.45</v>
      </c>
      <c r="H80" s="210" t="n">
        <f aca="false">TRUNC(G80 * (1 + 20.81 / 100), 2)</f>
        <v>16.24</v>
      </c>
      <c r="I80" s="210" t="n">
        <f aca="false">TRUNC(F80 * H80, 2)</f>
        <v>243.6</v>
      </c>
      <c r="J80" s="211" t="n">
        <f aca="false">I80 / 3849047.98</f>
        <v>6.3288377091106E-005</v>
      </c>
    </row>
    <row r="81" customFormat="false" ht="51" hidden="false" customHeight="false" outlineLevel="0" collapsed="false">
      <c r="A81" s="206" t="s">
        <v>348</v>
      </c>
      <c r="B81" s="207" t="s">
        <v>349</v>
      </c>
      <c r="C81" s="208" t="s">
        <v>203</v>
      </c>
      <c r="D81" s="208" t="s">
        <v>350</v>
      </c>
      <c r="E81" s="209" t="s">
        <v>168</v>
      </c>
      <c r="F81" s="207" t="n">
        <v>18</v>
      </c>
      <c r="G81" s="210" t="n">
        <v>35.34</v>
      </c>
      <c r="H81" s="210" t="n">
        <f aca="false">TRUNC(G81 * (1 + 20.81 / 100), 2)</f>
        <v>42.69</v>
      </c>
      <c r="I81" s="210" t="n">
        <f aca="false">TRUNC(F81 * H81, 2)</f>
        <v>768.42</v>
      </c>
      <c r="J81" s="211" t="n">
        <f aca="false">I81 / 3849047.98</f>
        <v>0.000199638976700935</v>
      </c>
    </row>
    <row r="82" s="200" customFormat="true" ht="51" hidden="false" customHeight="false" outlineLevel="0" collapsed="false">
      <c r="A82" s="206" t="s">
        <v>351</v>
      </c>
      <c r="B82" s="207" t="s">
        <v>352</v>
      </c>
      <c r="C82" s="208" t="s">
        <v>203</v>
      </c>
      <c r="D82" s="208" t="s">
        <v>353</v>
      </c>
      <c r="E82" s="209" t="s">
        <v>168</v>
      </c>
      <c r="F82" s="207" t="n">
        <v>28</v>
      </c>
      <c r="G82" s="210" t="n">
        <v>59.09</v>
      </c>
      <c r="H82" s="210" t="n">
        <f aca="false">TRUNC(G82 * (1 + 20.81 / 100), 2)</f>
        <v>71.38</v>
      </c>
      <c r="I82" s="210" t="n">
        <f aca="false">TRUNC(F82 * H82, 2)</f>
        <v>1998.64</v>
      </c>
      <c r="J82" s="211" t="n">
        <f aca="false">I82 / 3849047.98</f>
        <v>0.000519255673191167</v>
      </c>
    </row>
    <row r="83" s="200" customFormat="true" ht="12.75" hidden="false" customHeight="false" outlineLevel="0" collapsed="false">
      <c r="A83" s="201" t="s">
        <v>354</v>
      </c>
      <c r="B83" s="202"/>
      <c r="C83" s="202"/>
      <c r="D83" s="202" t="s">
        <v>355</v>
      </c>
      <c r="E83" s="202"/>
      <c r="F83" s="203"/>
      <c r="G83" s="202"/>
      <c r="H83" s="202"/>
      <c r="I83" s="204" t="n">
        <v>27709.32</v>
      </c>
      <c r="J83" s="205" t="n">
        <f aca="false">I83 / 3849047.98</f>
        <v>0.00719900612930265</v>
      </c>
    </row>
    <row r="84" s="200" customFormat="true" ht="63.75" hidden="false" customHeight="false" outlineLevel="0" collapsed="false">
      <c r="A84" s="206" t="s">
        <v>356</v>
      </c>
      <c r="B84" s="207" t="s">
        <v>357</v>
      </c>
      <c r="C84" s="208" t="s">
        <v>203</v>
      </c>
      <c r="D84" s="208" t="s">
        <v>358</v>
      </c>
      <c r="E84" s="209" t="s">
        <v>168</v>
      </c>
      <c r="F84" s="207" t="n">
        <v>5</v>
      </c>
      <c r="G84" s="210" t="n">
        <v>259.86</v>
      </c>
      <c r="H84" s="210" t="n">
        <f aca="false">TRUNC(G84 * (1 + 20.81 / 100), 2)</f>
        <v>313.93</v>
      </c>
      <c r="I84" s="210" t="n">
        <f aca="false">TRUNC(F84 * H84, 2)</f>
        <v>1569.65</v>
      </c>
      <c r="J84" s="211" t="n">
        <f aca="false">I84 / 3849047.98</f>
        <v>0.000407802139166891</v>
      </c>
    </row>
    <row r="85" s="200" customFormat="true" ht="63.75" hidden="false" customHeight="false" outlineLevel="0" collapsed="false">
      <c r="A85" s="206" t="s">
        <v>359</v>
      </c>
      <c r="B85" s="207" t="s">
        <v>360</v>
      </c>
      <c r="C85" s="208" t="s">
        <v>203</v>
      </c>
      <c r="D85" s="208" t="s">
        <v>361</v>
      </c>
      <c r="E85" s="209" t="s">
        <v>168</v>
      </c>
      <c r="F85" s="207" t="n">
        <v>1</v>
      </c>
      <c r="G85" s="210" t="n">
        <v>239.45</v>
      </c>
      <c r="H85" s="210" t="n">
        <f aca="false">TRUNC(G85 * (1 + 20.81 / 100), 2)</f>
        <v>289.27</v>
      </c>
      <c r="I85" s="210" t="n">
        <f aca="false">TRUNC(F85 * H85, 2)</f>
        <v>289.27</v>
      </c>
      <c r="J85" s="211" t="n">
        <f aca="false">I85 / 3849047.98</f>
        <v>7.51536487731701E-005</v>
      </c>
      <c r="K85" s="199"/>
    </row>
    <row r="86" s="200" customFormat="true" ht="51" hidden="false" customHeight="false" outlineLevel="0" collapsed="false">
      <c r="A86" s="206" t="s">
        <v>362</v>
      </c>
      <c r="B86" s="207" t="s">
        <v>363</v>
      </c>
      <c r="C86" s="208" t="s">
        <v>203</v>
      </c>
      <c r="D86" s="208" t="s">
        <v>364</v>
      </c>
      <c r="E86" s="209" t="s">
        <v>168</v>
      </c>
      <c r="F86" s="207" t="n">
        <v>1</v>
      </c>
      <c r="G86" s="210" t="n">
        <v>219.98</v>
      </c>
      <c r="H86" s="210" t="n">
        <f aca="false">TRUNC(G86 * (1 + 20.81 / 100), 2)</f>
        <v>265.75</v>
      </c>
      <c r="I86" s="210" t="n">
        <f aca="false">TRUNC(F86 * H86, 2)</f>
        <v>265.75</v>
      </c>
      <c r="J86" s="211" t="n">
        <f aca="false">I86 / 3849047.98</f>
        <v>6.90430468471323E-005</v>
      </c>
    </row>
    <row r="87" s="200" customFormat="true" ht="76.5" hidden="false" customHeight="false" outlineLevel="0" collapsed="false">
      <c r="A87" s="206" t="s">
        <v>365</v>
      </c>
      <c r="B87" s="207" t="s">
        <v>366</v>
      </c>
      <c r="C87" s="208" t="s">
        <v>109</v>
      </c>
      <c r="D87" s="208" t="s">
        <v>367</v>
      </c>
      <c r="E87" s="209" t="s">
        <v>168</v>
      </c>
      <c r="F87" s="207" t="n">
        <v>5</v>
      </c>
      <c r="G87" s="210" t="n">
        <v>4235.52</v>
      </c>
      <c r="H87" s="210" t="n">
        <f aca="false">TRUNC(G87 * (1 + 20.81 / 100), 2)</f>
        <v>5116.93</v>
      </c>
      <c r="I87" s="210" t="n">
        <f aca="false">TRUNC(F87 * H87, 2)</f>
        <v>25584.65</v>
      </c>
      <c r="J87" s="211" t="n">
        <f aca="false">I87 / 3849047.98</f>
        <v>0.00664700729451546</v>
      </c>
      <c r="K87" s="199"/>
    </row>
    <row r="88" s="200" customFormat="true" ht="12.75" hidden="false" customHeight="false" outlineLevel="0" collapsed="false">
      <c r="A88" s="201" t="s">
        <v>368</v>
      </c>
      <c r="B88" s="202"/>
      <c r="C88" s="202"/>
      <c r="D88" s="202" t="s">
        <v>322</v>
      </c>
      <c r="E88" s="202"/>
      <c r="F88" s="203"/>
      <c r="G88" s="202"/>
      <c r="H88" s="202"/>
      <c r="I88" s="204" t="n">
        <v>15189.4</v>
      </c>
      <c r="J88" s="205" t="n">
        <f aca="false">I88 / 3849047.98</f>
        <v>0.0039462745278639</v>
      </c>
    </row>
    <row r="89" s="200" customFormat="true" ht="25.5" hidden="false" customHeight="false" outlineLevel="0" collapsed="false">
      <c r="A89" s="206" t="s">
        <v>369</v>
      </c>
      <c r="B89" s="207" t="s">
        <v>370</v>
      </c>
      <c r="C89" s="208" t="s">
        <v>109</v>
      </c>
      <c r="D89" s="208" t="s">
        <v>371</v>
      </c>
      <c r="E89" s="209" t="s">
        <v>242</v>
      </c>
      <c r="F89" s="207" t="n">
        <v>145</v>
      </c>
      <c r="G89" s="210" t="n">
        <v>2.23</v>
      </c>
      <c r="H89" s="210" t="n">
        <f aca="false">TRUNC(G89 * (1 + 20.81 / 100), 2)</f>
        <v>2.69</v>
      </c>
      <c r="I89" s="210" t="n">
        <f aca="false">TRUNC(F89 * H89, 2)</f>
        <v>390.05</v>
      </c>
      <c r="J89" s="211" t="n">
        <f aca="false">I89 / 3849047.98</f>
        <v>0.000101336746651831</v>
      </c>
    </row>
    <row r="90" s="200" customFormat="true" ht="51" hidden="false" customHeight="false" outlineLevel="0" collapsed="false">
      <c r="A90" s="206" t="s">
        <v>372</v>
      </c>
      <c r="B90" s="207" t="s">
        <v>327</v>
      </c>
      <c r="C90" s="208" t="s">
        <v>109</v>
      </c>
      <c r="D90" s="208" t="s">
        <v>328</v>
      </c>
      <c r="E90" s="209" t="s">
        <v>242</v>
      </c>
      <c r="F90" s="207" t="n">
        <v>15</v>
      </c>
      <c r="G90" s="210" t="n">
        <v>183.09</v>
      </c>
      <c r="H90" s="210" t="n">
        <f aca="false">TRUNC(G90 * (1 + 20.81 / 100), 2)</f>
        <v>221.19</v>
      </c>
      <c r="I90" s="210" t="n">
        <f aca="false">TRUNC(F90 * H90, 2)</f>
        <v>3317.85</v>
      </c>
      <c r="J90" s="211" t="n">
        <f aca="false">I90 / 3849047.98</f>
        <v>0.00086199237246193</v>
      </c>
    </row>
    <row r="91" s="200" customFormat="true" ht="25.5" hidden="false" customHeight="false" outlineLevel="0" collapsed="false">
      <c r="A91" s="206" t="s">
        <v>373</v>
      </c>
      <c r="B91" s="207" t="s">
        <v>330</v>
      </c>
      <c r="C91" s="208" t="s">
        <v>109</v>
      </c>
      <c r="D91" s="208" t="s">
        <v>331</v>
      </c>
      <c r="E91" s="209" t="s">
        <v>242</v>
      </c>
      <c r="F91" s="207" t="n">
        <v>130</v>
      </c>
      <c r="G91" s="210" t="n">
        <v>28.7</v>
      </c>
      <c r="H91" s="210" t="n">
        <f aca="false">TRUNC(G91 * (1 + 20.81 / 100), 2)</f>
        <v>34.67</v>
      </c>
      <c r="I91" s="210" t="n">
        <f aca="false">TRUNC(F91 * H91, 2)</f>
        <v>4507.1</v>
      </c>
      <c r="J91" s="211" t="n">
        <f aca="false">I91 / 3849047.98</f>
        <v>0.00117096487843729</v>
      </c>
    </row>
    <row r="92" s="200" customFormat="true" ht="25.5" hidden="false" customHeight="false" outlineLevel="0" collapsed="false">
      <c r="A92" s="206" t="s">
        <v>374</v>
      </c>
      <c r="B92" s="207" t="s">
        <v>375</v>
      </c>
      <c r="C92" s="208" t="s">
        <v>203</v>
      </c>
      <c r="D92" s="208" t="s">
        <v>376</v>
      </c>
      <c r="E92" s="209" t="s">
        <v>164</v>
      </c>
      <c r="F92" s="207" t="n">
        <v>80</v>
      </c>
      <c r="G92" s="210" t="n">
        <v>72.17</v>
      </c>
      <c r="H92" s="210" t="n">
        <f aca="false">TRUNC(G92 * (1 + 20.81 / 100), 2)</f>
        <v>87.18</v>
      </c>
      <c r="I92" s="210" t="n">
        <f aca="false">TRUNC(F92 * H92, 2)</f>
        <v>6974.4</v>
      </c>
      <c r="J92" s="211" t="n">
        <f aca="false">I92 / 3849047.98</f>
        <v>0.00181198053031285</v>
      </c>
    </row>
    <row r="93" s="200" customFormat="true" ht="25.5" hidden="false" customHeight="false" outlineLevel="0" collapsed="false">
      <c r="A93" s="201" t="s">
        <v>377</v>
      </c>
      <c r="B93" s="202"/>
      <c r="C93" s="202"/>
      <c r="D93" s="202" t="s">
        <v>378</v>
      </c>
      <c r="E93" s="202"/>
      <c r="F93" s="203"/>
      <c r="G93" s="202"/>
      <c r="H93" s="202"/>
      <c r="I93" s="204" t="n">
        <v>75675.26</v>
      </c>
      <c r="J93" s="205" t="n">
        <f aca="false">I93 / 3849047.98</f>
        <v>0.0196607733634955</v>
      </c>
    </row>
    <row r="94" s="200" customFormat="true" ht="12.75" hidden="false" customHeight="false" outlineLevel="0" collapsed="false">
      <c r="A94" s="201" t="s">
        <v>379</v>
      </c>
      <c r="B94" s="202"/>
      <c r="C94" s="202"/>
      <c r="D94" s="202" t="s">
        <v>380</v>
      </c>
      <c r="E94" s="202"/>
      <c r="F94" s="203"/>
      <c r="G94" s="202"/>
      <c r="H94" s="202"/>
      <c r="I94" s="204" t="n">
        <v>35721.58</v>
      </c>
      <c r="J94" s="205" t="n">
        <f aca="false">I94 / 3849047.98</f>
        <v>0.00928062736178207</v>
      </c>
    </row>
    <row r="95" s="200" customFormat="true" ht="51" hidden="false" customHeight="false" outlineLevel="0" collapsed="false">
      <c r="A95" s="206" t="s">
        <v>381</v>
      </c>
      <c r="B95" s="207" t="s">
        <v>382</v>
      </c>
      <c r="C95" s="208" t="s">
        <v>203</v>
      </c>
      <c r="D95" s="208" t="s">
        <v>383</v>
      </c>
      <c r="E95" s="209" t="s">
        <v>168</v>
      </c>
      <c r="F95" s="207" t="n">
        <v>1</v>
      </c>
      <c r="G95" s="210" t="n">
        <v>1329.51</v>
      </c>
      <c r="H95" s="210" t="n">
        <f aca="false">TRUNC(G95 * (1 + 20.81 / 100), 2)</f>
        <v>1606.18</v>
      </c>
      <c r="I95" s="210" t="n">
        <f aca="false">TRUNC(F95 * H95, 2)</f>
        <v>1606.18</v>
      </c>
      <c r="J95" s="211" t="n">
        <f aca="false">I95 / 3849047.98</f>
        <v>0.00041729279768552</v>
      </c>
    </row>
    <row r="96" s="200" customFormat="true" ht="38.25" hidden="false" customHeight="false" outlineLevel="0" collapsed="false">
      <c r="A96" s="206" t="s">
        <v>384</v>
      </c>
      <c r="B96" s="207" t="s">
        <v>385</v>
      </c>
      <c r="C96" s="208" t="s">
        <v>203</v>
      </c>
      <c r="D96" s="208" t="s">
        <v>386</v>
      </c>
      <c r="E96" s="209" t="s">
        <v>168</v>
      </c>
      <c r="F96" s="207" t="n">
        <v>3</v>
      </c>
      <c r="G96" s="210" t="n">
        <v>205.82</v>
      </c>
      <c r="H96" s="210" t="n">
        <f aca="false">TRUNC(G96 * (1 + 20.81 / 100), 2)</f>
        <v>248.65</v>
      </c>
      <c r="I96" s="210" t="n">
        <f aca="false">TRUNC(F96 * H96, 2)</f>
        <v>745.95</v>
      </c>
      <c r="J96" s="211" t="n">
        <f aca="false">I96 / 3849047.98</f>
        <v>0.000193801169503738</v>
      </c>
    </row>
    <row r="97" s="200" customFormat="true" ht="51" hidden="false" customHeight="false" outlineLevel="0" collapsed="false">
      <c r="A97" s="206" t="s">
        <v>387</v>
      </c>
      <c r="B97" s="207" t="s">
        <v>388</v>
      </c>
      <c r="C97" s="208" t="s">
        <v>203</v>
      </c>
      <c r="D97" s="208" t="s">
        <v>389</v>
      </c>
      <c r="E97" s="209" t="s">
        <v>168</v>
      </c>
      <c r="F97" s="207" t="n">
        <v>3</v>
      </c>
      <c r="G97" s="210" t="n">
        <v>219.73</v>
      </c>
      <c r="H97" s="210" t="n">
        <f aca="false">TRUNC(G97 * (1 + 20.81 / 100), 2)</f>
        <v>265.45</v>
      </c>
      <c r="I97" s="210" t="n">
        <f aca="false">TRUNC(F97 * H97, 2)</f>
        <v>796.35</v>
      </c>
      <c r="J97" s="211" t="n">
        <f aca="false">I97 / 3849047.98</f>
        <v>0.000206895316488105</v>
      </c>
    </row>
    <row r="98" s="200" customFormat="true" ht="38.25" hidden="false" customHeight="false" outlineLevel="0" collapsed="false">
      <c r="A98" s="206" t="s">
        <v>390</v>
      </c>
      <c r="B98" s="207" t="s">
        <v>391</v>
      </c>
      <c r="C98" s="208" t="s">
        <v>109</v>
      </c>
      <c r="D98" s="208" t="s">
        <v>392</v>
      </c>
      <c r="E98" s="209" t="s">
        <v>168</v>
      </c>
      <c r="F98" s="207" t="n">
        <v>1</v>
      </c>
      <c r="G98" s="210" t="n">
        <v>13113.57</v>
      </c>
      <c r="H98" s="210" t="str">
        <f aca="false">TRUNC(G98 * (1 + 13.51 / 100), 2) &amp;CHAR(10)&amp; "(13.51%)"</f>
        <v>14885,21
(13.51%)</v>
      </c>
      <c r="I98" s="210" t="n">
        <f aca="false">TRUNC(F98 * TRUNC(G98 * (1 + 13.51 / 100), 2), 2)</f>
        <v>14885.21</v>
      </c>
      <c r="J98" s="211" t="n">
        <f aca="false">I98 / 3849047.98</f>
        <v>0.00386724459589615</v>
      </c>
      <c r="K98" s="199"/>
    </row>
    <row r="99" s="200" customFormat="true" ht="25.5" hidden="false" customHeight="false" outlineLevel="0" collapsed="false">
      <c r="A99" s="206" t="s">
        <v>393</v>
      </c>
      <c r="B99" s="207" t="s">
        <v>394</v>
      </c>
      <c r="C99" s="208" t="s">
        <v>203</v>
      </c>
      <c r="D99" s="208" t="s">
        <v>395</v>
      </c>
      <c r="E99" s="209" t="s">
        <v>168</v>
      </c>
      <c r="F99" s="207" t="n">
        <v>4</v>
      </c>
      <c r="G99" s="210" t="n">
        <v>193.48</v>
      </c>
      <c r="H99" s="210" t="n">
        <f aca="false">TRUNC(G99 * (1 + 20.81 / 100), 2)</f>
        <v>233.74</v>
      </c>
      <c r="I99" s="210" t="n">
        <f aca="false">TRUNC(F99 * H99, 2)</f>
        <v>934.96</v>
      </c>
      <c r="J99" s="211" t="n">
        <f aca="false">I99 / 3849047.98</f>
        <v>0.00024290681874015</v>
      </c>
    </row>
    <row r="100" s="200" customFormat="true" ht="51" hidden="false" customHeight="false" outlineLevel="0" collapsed="false">
      <c r="A100" s="206" t="s">
        <v>396</v>
      </c>
      <c r="B100" s="207" t="s">
        <v>397</v>
      </c>
      <c r="C100" s="208" t="s">
        <v>203</v>
      </c>
      <c r="D100" s="208" t="s">
        <v>398</v>
      </c>
      <c r="E100" s="209" t="s">
        <v>168</v>
      </c>
      <c r="F100" s="207" t="n">
        <v>8</v>
      </c>
      <c r="G100" s="210" t="n">
        <v>15.88</v>
      </c>
      <c r="H100" s="210" t="n">
        <f aca="false">TRUNC(G100 * (1 + 20.81 / 100), 2)</f>
        <v>19.18</v>
      </c>
      <c r="I100" s="210" t="n">
        <f aca="false">TRUNC(F100 * H100, 2)</f>
        <v>153.44</v>
      </c>
      <c r="J100" s="211" t="n">
        <f aca="false">I100 / 3849047.98</f>
        <v>3.98644030412944E-005</v>
      </c>
      <c r="K100" s="199"/>
    </row>
    <row r="101" s="200" customFormat="true" ht="25.5" hidden="false" customHeight="false" outlineLevel="0" collapsed="false">
      <c r="A101" s="206" t="s">
        <v>399</v>
      </c>
      <c r="B101" s="207" t="s">
        <v>400</v>
      </c>
      <c r="C101" s="208" t="s">
        <v>109</v>
      </c>
      <c r="D101" s="208" t="s">
        <v>401</v>
      </c>
      <c r="E101" s="209" t="s">
        <v>168</v>
      </c>
      <c r="F101" s="207" t="n">
        <v>6</v>
      </c>
      <c r="G101" s="210" t="n">
        <v>81.46</v>
      </c>
      <c r="H101" s="210" t="n">
        <f aca="false">TRUNC(G101 * (1 + 20.81 / 100), 2)</f>
        <v>98.41</v>
      </c>
      <c r="I101" s="210" t="n">
        <f aca="false">TRUNC(F101 * H101, 2)</f>
        <v>590.46</v>
      </c>
      <c r="J101" s="211" t="n">
        <f aca="false">I101 / 3849047.98</f>
        <v>0.000153404167229944</v>
      </c>
    </row>
    <row r="102" s="200" customFormat="true" ht="25.5" hidden="false" customHeight="false" outlineLevel="0" collapsed="false">
      <c r="A102" s="206" t="s">
        <v>402</v>
      </c>
      <c r="B102" s="207" t="s">
        <v>403</v>
      </c>
      <c r="C102" s="208" t="s">
        <v>203</v>
      </c>
      <c r="D102" s="208" t="s">
        <v>404</v>
      </c>
      <c r="E102" s="209" t="s">
        <v>168</v>
      </c>
      <c r="F102" s="207" t="n">
        <v>3</v>
      </c>
      <c r="G102" s="210" t="n">
        <v>42.54</v>
      </c>
      <c r="H102" s="210" t="n">
        <f aca="false">TRUNC(G102 * (1 + 20.81 / 100), 2)</f>
        <v>51.39</v>
      </c>
      <c r="I102" s="210" t="n">
        <f aca="false">TRUNC(F102 * H102, 2)</f>
        <v>154.17</v>
      </c>
      <c r="J102" s="211" t="n">
        <f aca="false">I102 / 3849047.98</f>
        <v>4.00540603289648E-005</v>
      </c>
      <c r="K102" s="199"/>
    </row>
    <row r="103" s="200" customFormat="true" ht="25.5" hidden="false" customHeight="false" outlineLevel="0" collapsed="false">
      <c r="A103" s="206" t="s">
        <v>405</v>
      </c>
      <c r="B103" s="207" t="s">
        <v>406</v>
      </c>
      <c r="C103" s="208" t="s">
        <v>203</v>
      </c>
      <c r="D103" s="208" t="s">
        <v>407</v>
      </c>
      <c r="E103" s="209" t="s">
        <v>168</v>
      </c>
      <c r="F103" s="207" t="n">
        <v>3</v>
      </c>
      <c r="G103" s="210" t="n">
        <v>42.54</v>
      </c>
      <c r="H103" s="210" t="n">
        <f aca="false">TRUNC(G103 * (1 + 20.81 / 100), 2)</f>
        <v>51.39</v>
      </c>
      <c r="I103" s="210" t="n">
        <f aca="false">TRUNC(F103 * H103, 2)</f>
        <v>154.17</v>
      </c>
      <c r="J103" s="211" t="n">
        <f aca="false">I103 / 3849047.98</f>
        <v>4.00540603289648E-005</v>
      </c>
    </row>
    <row r="104" s="200" customFormat="true" ht="25.5" hidden="false" customHeight="false" outlineLevel="0" collapsed="false">
      <c r="A104" s="206" t="s">
        <v>408</v>
      </c>
      <c r="B104" s="207" t="s">
        <v>409</v>
      </c>
      <c r="C104" s="208" t="s">
        <v>203</v>
      </c>
      <c r="D104" s="208" t="s">
        <v>410</v>
      </c>
      <c r="E104" s="209" t="s">
        <v>168</v>
      </c>
      <c r="F104" s="207" t="n">
        <v>3</v>
      </c>
      <c r="G104" s="210" t="n">
        <v>44.9</v>
      </c>
      <c r="H104" s="210" t="n">
        <f aca="false">TRUNC(G104 * (1 + 20.81 / 100), 2)</f>
        <v>54.24</v>
      </c>
      <c r="I104" s="210" t="n">
        <f aca="false">TRUNC(F104 * H104, 2)</f>
        <v>162.72</v>
      </c>
      <c r="J104" s="211" t="n">
        <f aca="false">I104 / 3849047.98</f>
        <v>4.22753888352413E-005</v>
      </c>
    </row>
    <row r="105" s="200" customFormat="true" ht="25.5" hidden="false" customHeight="false" outlineLevel="0" collapsed="false">
      <c r="A105" s="206" t="s">
        <v>411</v>
      </c>
      <c r="B105" s="207" t="s">
        <v>412</v>
      </c>
      <c r="C105" s="208" t="s">
        <v>203</v>
      </c>
      <c r="D105" s="208" t="s">
        <v>413</v>
      </c>
      <c r="E105" s="209" t="s">
        <v>168</v>
      </c>
      <c r="F105" s="207" t="n">
        <v>3</v>
      </c>
      <c r="G105" s="210" t="n">
        <v>26.67</v>
      </c>
      <c r="H105" s="210" t="n">
        <f aca="false">TRUNC(G105 * (1 + 20.81 / 100), 2)</f>
        <v>32.22</v>
      </c>
      <c r="I105" s="210" t="n">
        <f aca="false">TRUNC(F105 * H105, 2)</f>
        <v>96.66</v>
      </c>
      <c r="J105" s="211" t="n">
        <f aca="false">I105 / 3849047.98</f>
        <v>2.51127033235891E-005</v>
      </c>
    </row>
    <row r="106" s="200" customFormat="true" ht="25.5" hidden="false" customHeight="false" outlineLevel="0" collapsed="false">
      <c r="A106" s="206" t="s">
        <v>414</v>
      </c>
      <c r="B106" s="207" t="s">
        <v>415</v>
      </c>
      <c r="C106" s="208" t="s">
        <v>203</v>
      </c>
      <c r="D106" s="208" t="s">
        <v>416</v>
      </c>
      <c r="E106" s="209" t="s">
        <v>417</v>
      </c>
      <c r="F106" s="207" t="n">
        <v>1</v>
      </c>
      <c r="G106" s="210" t="n">
        <v>12.04</v>
      </c>
      <c r="H106" s="210" t="n">
        <f aca="false">TRUNC(G106 * (1 + 20.81 / 100), 2)</f>
        <v>14.54</v>
      </c>
      <c r="I106" s="210" t="n">
        <f aca="false">TRUNC(F106 * H106, 2)</f>
        <v>14.54</v>
      </c>
      <c r="J106" s="211" t="n">
        <f aca="false">I106 / 3849047.98</f>
        <v>3.77755748318835E-006</v>
      </c>
      <c r="K106" s="199"/>
    </row>
    <row r="107" s="200" customFormat="true" ht="38.25" hidden="false" customHeight="false" outlineLevel="0" collapsed="false">
      <c r="A107" s="206" t="s">
        <v>418</v>
      </c>
      <c r="B107" s="207" t="s">
        <v>419</v>
      </c>
      <c r="C107" s="208" t="s">
        <v>109</v>
      </c>
      <c r="D107" s="208" t="s">
        <v>420</v>
      </c>
      <c r="E107" s="209" t="s">
        <v>168</v>
      </c>
      <c r="F107" s="207" t="n">
        <v>6</v>
      </c>
      <c r="G107" s="210" t="n">
        <v>11.7</v>
      </c>
      <c r="H107" s="210" t="n">
        <f aca="false">TRUNC(G107 * (1 + 20.81 / 100), 2)</f>
        <v>14.13</v>
      </c>
      <c r="I107" s="210" t="n">
        <f aca="false">TRUNC(F107 * H107, 2)</f>
        <v>84.78</v>
      </c>
      <c r="J107" s="211" t="n">
        <f aca="false">I107 / 3849047.98</f>
        <v>2.20262258201312E-005</v>
      </c>
    </row>
    <row r="108" s="200" customFormat="true" ht="25.5" hidden="false" customHeight="false" outlineLevel="0" collapsed="false">
      <c r="A108" s="206" t="s">
        <v>421</v>
      </c>
      <c r="B108" s="207" t="s">
        <v>422</v>
      </c>
      <c r="C108" s="208" t="s">
        <v>109</v>
      </c>
      <c r="D108" s="208" t="s">
        <v>423</v>
      </c>
      <c r="E108" s="209" t="s">
        <v>168</v>
      </c>
      <c r="F108" s="207" t="n">
        <v>2</v>
      </c>
      <c r="G108" s="210" t="n">
        <v>91.38</v>
      </c>
      <c r="H108" s="210" t="n">
        <f aca="false">TRUNC(G108 * (1 + 20.81 / 100), 2)</f>
        <v>110.39</v>
      </c>
      <c r="I108" s="210" t="n">
        <f aca="false">TRUNC(F108 * H108, 2)</f>
        <v>220.78</v>
      </c>
      <c r="J108" s="211" t="n">
        <f aca="false">I108 / 3849047.98</f>
        <v>5.73596383176289E-005</v>
      </c>
    </row>
    <row r="109" s="200" customFormat="true" ht="25.5" hidden="false" customHeight="false" outlineLevel="0" collapsed="false">
      <c r="A109" s="206" t="s">
        <v>424</v>
      </c>
      <c r="B109" s="207" t="s">
        <v>425</v>
      </c>
      <c r="C109" s="208" t="s">
        <v>203</v>
      </c>
      <c r="D109" s="208" t="s">
        <v>426</v>
      </c>
      <c r="E109" s="209" t="s">
        <v>168</v>
      </c>
      <c r="F109" s="207" t="n">
        <v>3</v>
      </c>
      <c r="G109" s="210" t="n">
        <v>8.7</v>
      </c>
      <c r="H109" s="210" t="n">
        <f aca="false">TRUNC(G109 * (1 + 20.81 / 100), 2)</f>
        <v>10.51</v>
      </c>
      <c r="I109" s="210" t="n">
        <f aca="false">TRUNC(F109 * H109, 2)</f>
        <v>31.53</v>
      </c>
      <c r="J109" s="211" t="n">
        <f aca="false">I109 / 3849047.98</f>
        <v>8.19163600033897E-006</v>
      </c>
    </row>
    <row r="110" s="200" customFormat="true" ht="12.75" hidden="false" customHeight="false" outlineLevel="0" collapsed="false">
      <c r="A110" s="206" t="s">
        <v>427</v>
      </c>
      <c r="B110" s="207" t="s">
        <v>428</v>
      </c>
      <c r="C110" s="208" t="s">
        <v>203</v>
      </c>
      <c r="D110" s="208" t="s">
        <v>429</v>
      </c>
      <c r="E110" s="209" t="s">
        <v>168</v>
      </c>
      <c r="F110" s="207" t="n">
        <v>3</v>
      </c>
      <c r="G110" s="210" t="n">
        <v>10.64</v>
      </c>
      <c r="H110" s="210" t="n">
        <f aca="false">TRUNC(G110 * (1 + 20.81 / 100), 2)</f>
        <v>12.85</v>
      </c>
      <c r="I110" s="210" t="n">
        <f aca="false">TRUNC(F110 * H110, 2)</f>
        <v>38.55</v>
      </c>
      <c r="J110" s="211" t="n">
        <f aca="false">I110 / 3849047.98</f>
        <v>1.00154636160186E-005</v>
      </c>
    </row>
    <row r="111" s="200" customFormat="true" ht="38.25" hidden="false" customHeight="false" outlineLevel="0" collapsed="false">
      <c r="A111" s="206" t="s">
        <v>430</v>
      </c>
      <c r="B111" s="207" t="s">
        <v>431</v>
      </c>
      <c r="C111" s="208" t="s">
        <v>203</v>
      </c>
      <c r="D111" s="208" t="s">
        <v>432</v>
      </c>
      <c r="E111" s="209" t="s">
        <v>168</v>
      </c>
      <c r="F111" s="207" t="n">
        <v>8</v>
      </c>
      <c r="G111" s="210" t="n">
        <v>12.42</v>
      </c>
      <c r="H111" s="210" t="n">
        <f aca="false">TRUNC(G111 * (1 + 20.81 / 100), 2)</f>
        <v>15</v>
      </c>
      <c r="I111" s="210" t="n">
        <f aca="false">TRUNC(F111 * H111, 2)</f>
        <v>120</v>
      </c>
      <c r="J111" s="211" t="n">
        <f aca="false">I111 / 3849047.98</f>
        <v>3.11765404389685E-005</v>
      </c>
    </row>
    <row r="112" s="200" customFormat="true" ht="51" hidden="false" customHeight="false" outlineLevel="0" collapsed="false">
      <c r="A112" s="206" t="s">
        <v>433</v>
      </c>
      <c r="B112" s="207" t="s">
        <v>434</v>
      </c>
      <c r="C112" s="208" t="s">
        <v>203</v>
      </c>
      <c r="D112" s="208" t="s">
        <v>435</v>
      </c>
      <c r="E112" s="209" t="s">
        <v>269</v>
      </c>
      <c r="F112" s="207" t="n">
        <v>6</v>
      </c>
      <c r="G112" s="210" t="n">
        <v>109.82</v>
      </c>
      <c r="H112" s="210" t="n">
        <f aca="false">TRUNC(G112 * (1 + 20.81 / 100), 2)</f>
        <v>132.67</v>
      </c>
      <c r="I112" s="210" t="n">
        <f aca="false">TRUNC(F112 * H112, 2)</f>
        <v>796.02</v>
      </c>
      <c r="J112" s="211" t="n">
        <f aca="false">I112 / 3849047.98</f>
        <v>0.000206809581001897</v>
      </c>
    </row>
    <row r="113" s="200" customFormat="true" ht="38.25" hidden="false" customHeight="false" outlineLevel="0" collapsed="false">
      <c r="A113" s="206" t="s">
        <v>436</v>
      </c>
      <c r="B113" s="207" t="s">
        <v>437</v>
      </c>
      <c r="C113" s="208" t="s">
        <v>109</v>
      </c>
      <c r="D113" s="208" t="s">
        <v>438</v>
      </c>
      <c r="E113" s="209" t="s">
        <v>168</v>
      </c>
      <c r="F113" s="207" t="n">
        <v>2</v>
      </c>
      <c r="G113" s="210" t="n">
        <v>57.05</v>
      </c>
      <c r="H113" s="210" t="n">
        <f aca="false">TRUNC(G113 * (1 + 20.81 / 100), 2)</f>
        <v>68.92</v>
      </c>
      <c r="I113" s="210" t="n">
        <f aca="false">TRUNC(F113 * H113, 2)</f>
        <v>137.84</v>
      </c>
      <c r="J113" s="211" t="n">
        <f aca="false">I113 / 3849047.98</f>
        <v>3.58114527842285E-005</v>
      </c>
    </row>
    <row r="114" s="200" customFormat="true" ht="38.25" hidden="false" customHeight="false" outlineLevel="0" collapsed="false">
      <c r="A114" s="206" t="s">
        <v>439</v>
      </c>
      <c r="B114" s="207" t="s">
        <v>440</v>
      </c>
      <c r="C114" s="208" t="s">
        <v>109</v>
      </c>
      <c r="D114" s="208" t="s">
        <v>441</v>
      </c>
      <c r="E114" s="209" t="s">
        <v>168</v>
      </c>
      <c r="F114" s="207" t="n">
        <v>4</v>
      </c>
      <c r="G114" s="210" t="n">
        <v>35.04</v>
      </c>
      <c r="H114" s="210" t="n">
        <f aca="false">TRUNC(G114 * (1 + 20.81 / 100), 2)</f>
        <v>42.33</v>
      </c>
      <c r="I114" s="210" t="n">
        <f aca="false">TRUNC(F114 * H114, 2)</f>
        <v>169.32</v>
      </c>
      <c r="J114" s="211" t="n">
        <f aca="false">I114 / 3849047.98</f>
        <v>4.39900985593846E-005</v>
      </c>
    </row>
    <row r="115" s="200" customFormat="true" ht="25.5" hidden="false" customHeight="false" outlineLevel="0" collapsed="false">
      <c r="A115" s="206" t="s">
        <v>442</v>
      </c>
      <c r="B115" s="207" t="s">
        <v>443</v>
      </c>
      <c r="C115" s="208" t="s">
        <v>109</v>
      </c>
      <c r="D115" s="208" t="s">
        <v>444</v>
      </c>
      <c r="E115" s="209" t="s">
        <v>168</v>
      </c>
      <c r="F115" s="207" t="n">
        <v>4</v>
      </c>
      <c r="G115" s="210" t="n">
        <v>50.47</v>
      </c>
      <c r="H115" s="210" t="n">
        <f aca="false">TRUNC(G115 * (1 + 20.81 / 100), 2)</f>
        <v>60.97</v>
      </c>
      <c r="I115" s="210" t="n">
        <f aca="false">TRUNC(F115 * H115, 2)</f>
        <v>243.88</v>
      </c>
      <c r="J115" s="211" t="n">
        <f aca="false">I115 / 3849047.98</f>
        <v>6.33611223521303E-005</v>
      </c>
    </row>
    <row r="116" s="200" customFormat="true" ht="38.25" hidden="false" customHeight="false" outlineLevel="0" collapsed="false">
      <c r="A116" s="206" t="s">
        <v>445</v>
      </c>
      <c r="B116" s="207" t="s">
        <v>446</v>
      </c>
      <c r="C116" s="208" t="s">
        <v>203</v>
      </c>
      <c r="D116" s="208" t="s">
        <v>447</v>
      </c>
      <c r="E116" s="209" t="s">
        <v>168</v>
      </c>
      <c r="F116" s="207" t="n">
        <v>4</v>
      </c>
      <c r="G116" s="210" t="n">
        <v>9.34</v>
      </c>
      <c r="H116" s="210" t="n">
        <f aca="false">TRUNC(G116 * (1 + 20.81 / 100), 2)</f>
        <v>11.28</v>
      </c>
      <c r="I116" s="210" t="n">
        <f aca="false">TRUNC(F116 * H116, 2)</f>
        <v>45.12</v>
      </c>
      <c r="J116" s="211" t="n">
        <f aca="false">I116 / 3849047.98</f>
        <v>1.17223792050522E-005</v>
      </c>
    </row>
    <row r="117" s="200" customFormat="true" ht="38.25" hidden="false" customHeight="false" outlineLevel="0" collapsed="false">
      <c r="A117" s="206" t="s">
        <v>448</v>
      </c>
      <c r="B117" s="207" t="s">
        <v>449</v>
      </c>
      <c r="C117" s="208" t="s">
        <v>109</v>
      </c>
      <c r="D117" s="208" t="s">
        <v>450</v>
      </c>
      <c r="E117" s="209" t="s">
        <v>269</v>
      </c>
      <c r="F117" s="207" t="n">
        <v>20</v>
      </c>
      <c r="G117" s="210" t="n">
        <v>23.96</v>
      </c>
      <c r="H117" s="210" t="n">
        <f aca="false">TRUNC(G117 * (1 + 20.81 / 100), 2)</f>
        <v>28.94</v>
      </c>
      <c r="I117" s="210" t="n">
        <f aca="false">TRUNC(F117 * H117, 2)</f>
        <v>578.8</v>
      </c>
      <c r="J117" s="211" t="n">
        <f aca="false">I117 / 3849047.98</f>
        <v>0.000150374846717291</v>
      </c>
      <c r="K117" s="199"/>
    </row>
    <row r="118" s="200" customFormat="true" ht="38.25" hidden="false" customHeight="false" outlineLevel="0" collapsed="false">
      <c r="A118" s="206" t="s">
        <v>451</v>
      </c>
      <c r="B118" s="207" t="s">
        <v>452</v>
      </c>
      <c r="C118" s="208" t="s">
        <v>109</v>
      </c>
      <c r="D118" s="208" t="s">
        <v>453</v>
      </c>
      <c r="E118" s="209" t="s">
        <v>168</v>
      </c>
      <c r="F118" s="207" t="n">
        <v>4</v>
      </c>
      <c r="G118" s="210" t="n">
        <v>20.32</v>
      </c>
      <c r="H118" s="210" t="n">
        <f aca="false">TRUNC(G118 * (1 + 20.81 / 100), 2)</f>
        <v>24.54</v>
      </c>
      <c r="I118" s="210" t="n">
        <f aca="false">TRUNC(F118 * H118, 2)</f>
        <v>98.16</v>
      </c>
      <c r="J118" s="211" t="n">
        <f aca="false">I118 / 3849047.98</f>
        <v>2.55024100790762E-005</v>
      </c>
    </row>
    <row r="119" s="200" customFormat="true" ht="25.5" hidden="false" customHeight="false" outlineLevel="0" collapsed="false">
      <c r="A119" s="206" t="s">
        <v>454</v>
      </c>
      <c r="B119" s="207" t="s">
        <v>455</v>
      </c>
      <c r="C119" s="208" t="s">
        <v>203</v>
      </c>
      <c r="D119" s="208" t="s">
        <v>456</v>
      </c>
      <c r="E119" s="209" t="s">
        <v>168</v>
      </c>
      <c r="F119" s="207" t="n">
        <v>4</v>
      </c>
      <c r="G119" s="210" t="n">
        <v>120.76</v>
      </c>
      <c r="H119" s="210" t="n">
        <f aca="false">TRUNC(G119 * (1 + 20.81 / 100), 2)</f>
        <v>145.89</v>
      </c>
      <c r="I119" s="210" t="n">
        <f aca="false">TRUNC(F119 * H119, 2)</f>
        <v>583.56</v>
      </c>
      <c r="J119" s="211" t="n">
        <f aca="false">I119 / 3849047.98</f>
        <v>0.000151611516154704</v>
      </c>
      <c r="K119" s="199"/>
    </row>
    <row r="120" s="200" customFormat="true" ht="63.75" hidden="false" customHeight="false" outlineLevel="0" collapsed="false">
      <c r="A120" s="206" t="s">
        <v>457</v>
      </c>
      <c r="B120" s="207" t="s">
        <v>458</v>
      </c>
      <c r="C120" s="208" t="s">
        <v>203</v>
      </c>
      <c r="D120" s="208" t="s">
        <v>459</v>
      </c>
      <c r="E120" s="209" t="s">
        <v>168</v>
      </c>
      <c r="F120" s="207" t="n">
        <v>1</v>
      </c>
      <c r="G120" s="210" t="n">
        <v>149.55</v>
      </c>
      <c r="H120" s="210" t="n">
        <f aca="false">TRUNC(G120 * (1 + 20.81 / 100), 2)</f>
        <v>180.67</v>
      </c>
      <c r="I120" s="210" t="n">
        <f aca="false">TRUNC(F120 * H120, 2)</f>
        <v>180.67</v>
      </c>
      <c r="J120" s="211" t="n">
        <f aca="false">I120 / 3849047.98</f>
        <v>4.69388796759036E-005</v>
      </c>
    </row>
    <row r="121" s="200" customFormat="true" ht="51" hidden="false" customHeight="false" outlineLevel="0" collapsed="false">
      <c r="A121" s="206" t="s">
        <v>460</v>
      </c>
      <c r="B121" s="207" t="s">
        <v>461</v>
      </c>
      <c r="C121" s="208" t="s">
        <v>203</v>
      </c>
      <c r="D121" s="208" t="s">
        <v>462</v>
      </c>
      <c r="E121" s="209" t="s">
        <v>168</v>
      </c>
      <c r="F121" s="207" t="n">
        <v>1</v>
      </c>
      <c r="G121" s="210" t="n">
        <v>928.68</v>
      </c>
      <c r="H121" s="210" t="n">
        <f aca="false">TRUNC(G121 * (1 + 20.81 / 100), 2)</f>
        <v>1121.93</v>
      </c>
      <c r="I121" s="210" t="n">
        <f aca="false">TRUNC(F121 * H121, 2)</f>
        <v>1121.93</v>
      </c>
      <c r="J121" s="211" t="n">
        <f aca="false">I121 / 3849047.98</f>
        <v>0.000291482466789099</v>
      </c>
    </row>
    <row r="122" s="200" customFormat="true" ht="38.25" hidden="false" customHeight="false" outlineLevel="0" collapsed="false">
      <c r="A122" s="206" t="s">
        <v>463</v>
      </c>
      <c r="B122" s="207" t="s">
        <v>464</v>
      </c>
      <c r="C122" s="208" t="s">
        <v>203</v>
      </c>
      <c r="D122" s="208" t="s">
        <v>465</v>
      </c>
      <c r="E122" s="209" t="s">
        <v>168</v>
      </c>
      <c r="F122" s="207" t="n">
        <v>1</v>
      </c>
      <c r="G122" s="210" t="n">
        <v>985.47</v>
      </c>
      <c r="H122" s="210" t="n">
        <f aca="false">TRUNC(G122 * (1 + 20.81 / 100), 2)</f>
        <v>1190.54</v>
      </c>
      <c r="I122" s="210" t="n">
        <f aca="false">TRUNC(F122 * H122, 2)</f>
        <v>1190.54</v>
      </c>
      <c r="J122" s="211" t="n">
        <f aca="false">I122 / 3849047.98</f>
        <v>0.00030930765378508</v>
      </c>
    </row>
    <row r="123" s="200" customFormat="true" ht="38.25" hidden="false" customHeight="false" outlineLevel="0" collapsed="false">
      <c r="A123" s="206" t="s">
        <v>466</v>
      </c>
      <c r="B123" s="207" t="s">
        <v>467</v>
      </c>
      <c r="C123" s="208" t="s">
        <v>109</v>
      </c>
      <c r="D123" s="208" t="s">
        <v>468</v>
      </c>
      <c r="E123" s="209" t="s">
        <v>269</v>
      </c>
      <c r="F123" s="207" t="n">
        <v>80</v>
      </c>
      <c r="G123" s="210" t="n">
        <v>81.23</v>
      </c>
      <c r="H123" s="210" t="n">
        <f aca="false">TRUNC(G123 * (1 + 20.81 / 100), 2)</f>
        <v>98.13</v>
      </c>
      <c r="I123" s="210" t="n">
        <f aca="false">TRUNC(F123 * H123, 2)</f>
        <v>7850.4</v>
      </c>
      <c r="J123" s="211" t="n">
        <f aca="false">I123 / 3849047.98</f>
        <v>0.00203956927551732</v>
      </c>
    </row>
    <row r="124" s="200" customFormat="true" ht="38.25" hidden="false" customHeight="false" outlineLevel="0" collapsed="false">
      <c r="A124" s="206" t="s">
        <v>469</v>
      </c>
      <c r="B124" s="207" t="s">
        <v>470</v>
      </c>
      <c r="C124" s="208" t="s">
        <v>109</v>
      </c>
      <c r="D124" s="208" t="s">
        <v>471</v>
      </c>
      <c r="E124" s="209" t="s">
        <v>269</v>
      </c>
      <c r="F124" s="207" t="n">
        <v>3</v>
      </c>
      <c r="G124" s="210" t="n">
        <v>51.05</v>
      </c>
      <c r="H124" s="210" t="n">
        <f aca="false">TRUNC(G124 * (1 + 20.81 / 100), 2)</f>
        <v>61.67</v>
      </c>
      <c r="I124" s="210" t="n">
        <f aca="false">TRUNC(F124 * H124, 2)</f>
        <v>185.01</v>
      </c>
      <c r="J124" s="211" t="n">
        <f aca="false">I124 / 3849047.98</f>
        <v>4.80664312217797E-005</v>
      </c>
      <c r="K124" s="199"/>
    </row>
    <row r="125" s="200" customFormat="true" ht="38.25" hidden="false" customHeight="false" outlineLevel="0" collapsed="false">
      <c r="A125" s="206" t="s">
        <v>472</v>
      </c>
      <c r="B125" s="207" t="s">
        <v>473</v>
      </c>
      <c r="C125" s="208" t="s">
        <v>203</v>
      </c>
      <c r="D125" s="208" t="s">
        <v>474</v>
      </c>
      <c r="E125" s="209" t="s">
        <v>168</v>
      </c>
      <c r="F125" s="207" t="n">
        <v>12</v>
      </c>
      <c r="G125" s="210" t="n">
        <v>118.75</v>
      </c>
      <c r="H125" s="210" t="n">
        <f aca="false">TRUNC(G125 * (1 + 20.81 / 100), 2)</f>
        <v>143.46</v>
      </c>
      <c r="I125" s="210" t="n">
        <f aca="false">TRUNC(F125 * H125, 2)</f>
        <v>1721.52</v>
      </c>
      <c r="J125" s="211" t="n">
        <f aca="false">I125 / 3849047.98</f>
        <v>0.000447258649137442</v>
      </c>
    </row>
    <row r="126" s="200" customFormat="true" ht="38.25" hidden="false" customHeight="false" outlineLevel="0" collapsed="false">
      <c r="A126" s="206" t="s">
        <v>475</v>
      </c>
      <c r="B126" s="207" t="s">
        <v>476</v>
      </c>
      <c r="C126" s="208" t="s">
        <v>203</v>
      </c>
      <c r="D126" s="208" t="s">
        <v>477</v>
      </c>
      <c r="E126" s="209" t="s">
        <v>168</v>
      </c>
      <c r="F126" s="207" t="n">
        <v>1</v>
      </c>
      <c r="G126" s="210" t="n">
        <v>23.48</v>
      </c>
      <c r="H126" s="210" t="n">
        <f aca="false">TRUNC(G126 * (1 + 20.81 / 100), 2)</f>
        <v>28.36</v>
      </c>
      <c r="I126" s="210" t="n">
        <f aca="false">TRUNC(F126 * H126, 2)</f>
        <v>28.36</v>
      </c>
      <c r="J126" s="211" t="n">
        <f aca="false">I126 / 3849047.98</f>
        <v>7.36805572374289E-006</v>
      </c>
      <c r="K126" s="199"/>
    </row>
    <row r="127" s="200" customFormat="true" ht="12.75" hidden="false" customHeight="false" outlineLevel="0" collapsed="false">
      <c r="A127" s="201" t="s">
        <v>478</v>
      </c>
      <c r="B127" s="202"/>
      <c r="C127" s="202"/>
      <c r="D127" s="202" t="s">
        <v>479</v>
      </c>
      <c r="E127" s="202"/>
      <c r="F127" s="203"/>
      <c r="G127" s="202"/>
      <c r="H127" s="202"/>
      <c r="I127" s="204" t="n">
        <v>16912.13</v>
      </c>
      <c r="J127" s="205" t="n">
        <f aca="false">I127 / 3849047.98</f>
        <v>0.00439384754045077</v>
      </c>
      <c r="K127" s="199"/>
    </row>
    <row r="128" s="200" customFormat="true" ht="38.25" hidden="false" customHeight="false" outlineLevel="0" collapsed="false">
      <c r="A128" s="206" t="s">
        <v>480</v>
      </c>
      <c r="B128" s="207" t="s">
        <v>481</v>
      </c>
      <c r="C128" s="208" t="s">
        <v>203</v>
      </c>
      <c r="D128" s="208" t="s">
        <v>482</v>
      </c>
      <c r="E128" s="209" t="s">
        <v>168</v>
      </c>
      <c r="F128" s="207" t="n">
        <v>5</v>
      </c>
      <c r="G128" s="210" t="n">
        <v>678.49</v>
      </c>
      <c r="H128" s="210" t="n">
        <f aca="false">TRUNC(G128 * (1 + 20.81 / 100), 2)</f>
        <v>819.68</v>
      </c>
      <c r="I128" s="210" t="n">
        <f aca="false">TRUNC(F128 * H128, 2)</f>
        <v>4098.4</v>
      </c>
      <c r="J128" s="211" t="n">
        <f aca="false">I128 / 3849047.98</f>
        <v>0.00106478277779224</v>
      </c>
      <c r="K128" s="199"/>
    </row>
    <row r="129" s="200" customFormat="true" ht="38.25" hidden="false" customHeight="false" outlineLevel="0" collapsed="false">
      <c r="A129" s="206" t="s">
        <v>483</v>
      </c>
      <c r="B129" s="207" t="s">
        <v>484</v>
      </c>
      <c r="C129" s="208" t="s">
        <v>203</v>
      </c>
      <c r="D129" s="208" t="s">
        <v>485</v>
      </c>
      <c r="E129" s="209" t="s">
        <v>168</v>
      </c>
      <c r="F129" s="207" t="n">
        <v>20</v>
      </c>
      <c r="G129" s="210" t="n">
        <v>50.37</v>
      </c>
      <c r="H129" s="210" t="n">
        <f aca="false">TRUNC(G129 * (1 + 20.81 / 100), 2)</f>
        <v>60.85</v>
      </c>
      <c r="I129" s="210" t="n">
        <f aca="false">TRUNC(F129 * H129, 2)</f>
        <v>1217</v>
      </c>
      <c r="J129" s="211" t="n">
        <f aca="false">I129 / 3849047.98</f>
        <v>0.000316182080951872</v>
      </c>
    </row>
    <row r="130" s="200" customFormat="true" ht="38.25" hidden="false" customHeight="false" outlineLevel="0" collapsed="false">
      <c r="A130" s="206" t="s">
        <v>486</v>
      </c>
      <c r="B130" s="207" t="s">
        <v>487</v>
      </c>
      <c r="C130" s="208" t="s">
        <v>203</v>
      </c>
      <c r="D130" s="208" t="s">
        <v>488</v>
      </c>
      <c r="E130" s="209" t="s">
        <v>168</v>
      </c>
      <c r="F130" s="207" t="n">
        <v>5</v>
      </c>
      <c r="G130" s="210" t="n">
        <v>91.44</v>
      </c>
      <c r="H130" s="210" t="n">
        <f aca="false">TRUNC(G130 * (1 + 20.81 / 100), 2)</f>
        <v>110.46</v>
      </c>
      <c r="I130" s="210" t="n">
        <f aca="false">TRUNC(F130 * H130, 2)</f>
        <v>552.3</v>
      </c>
      <c r="J130" s="211" t="n">
        <f aca="false">I130 / 3849047.98</f>
        <v>0.000143490027370352</v>
      </c>
      <c r="K130" s="199"/>
    </row>
    <row r="131" s="200" customFormat="true" ht="51" hidden="false" customHeight="false" outlineLevel="0" collapsed="false">
      <c r="A131" s="206" t="s">
        <v>489</v>
      </c>
      <c r="B131" s="207" t="s">
        <v>490</v>
      </c>
      <c r="C131" s="208" t="s">
        <v>203</v>
      </c>
      <c r="D131" s="208" t="s">
        <v>491</v>
      </c>
      <c r="E131" s="209" t="s">
        <v>168</v>
      </c>
      <c r="F131" s="207" t="n">
        <v>12</v>
      </c>
      <c r="G131" s="210" t="n">
        <v>671.96</v>
      </c>
      <c r="H131" s="210" t="n">
        <f aca="false">TRUNC(G131 * (1 + 20.81 / 100), 2)</f>
        <v>811.79</v>
      </c>
      <c r="I131" s="210" t="n">
        <f aca="false">TRUNC(F131 * H131, 2)</f>
        <v>9741.48</v>
      </c>
      <c r="J131" s="211" t="n">
        <f aca="false">I131 / 3849047.98</f>
        <v>0.00253088037629502</v>
      </c>
    </row>
    <row r="132" s="200" customFormat="true" ht="63.75" hidden="false" customHeight="false" outlineLevel="0" collapsed="false">
      <c r="A132" s="206" t="s">
        <v>492</v>
      </c>
      <c r="B132" s="207" t="s">
        <v>493</v>
      </c>
      <c r="C132" s="208" t="s">
        <v>203</v>
      </c>
      <c r="D132" s="208" t="s">
        <v>494</v>
      </c>
      <c r="E132" s="209" t="s">
        <v>168</v>
      </c>
      <c r="F132" s="207" t="n">
        <v>5</v>
      </c>
      <c r="G132" s="210" t="n">
        <v>215.71</v>
      </c>
      <c r="H132" s="210" t="n">
        <f aca="false">TRUNC(G132 * (1 + 20.81 / 100), 2)</f>
        <v>260.59</v>
      </c>
      <c r="I132" s="210" t="n">
        <f aca="false">TRUNC(F132 * H132, 2)</f>
        <v>1302.95</v>
      </c>
      <c r="J132" s="211" t="n">
        <f aca="false">I132 / 3849047.98</f>
        <v>0.000338512278041283</v>
      </c>
    </row>
    <row r="133" s="200" customFormat="true" ht="12.75" hidden="false" customHeight="false" outlineLevel="0" collapsed="false">
      <c r="A133" s="201" t="s">
        <v>495</v>
      </c>
      <c r="B133" s="202"/>
      <c r="C133" s="202"/>
      <c r="D133" s="202" t="s">
        <v>496</v>
      </c>
      <c r="E133" s="202"/>
      <c r="F133" s="203"/>
      <c r="G133" s="202"/>
      <c r="H133" s="202"/>
      <c r="I133" s="204" t="n">
        <v>1758.15</v>
      </c>
      <c r="J133" s="205" t="n">
        <f aca="false">I133 / 3849047.98</f>
        <v>0.000456775288106437</v>
      </c>
    </row>
    <row r="134" s="200" customFormat="true" ht="38.25" hidden="false" customHeight="false" outlineLevel="0" collapsed="false">
      <c r="A134" s="206" t="s">
        <v>497</v>
      </c>
      <c r="B134" s="207" t="s">
        <v>498</v>
      </c>
      <c r="C134" s="208" t="s">
        <v>203</v>
      </c>
      <c r="D134" s="208" t="s">
        <v>499</v>
      </c>
      <c r="E134" s="209" t="s">
        <v>269</v>
      </c>
      <c r="F134" s="207" t="n">
        <v>130</v>
      </c>
      <c r="G134" s="210" t="n">
        <v>6.78</v>
      </c>
      <c r="H134" s="210" t="n">
        <f aca="false">TRUNC(G134 * (1 + 20.81 / 100), 2)</f>
        <v>8.19</v>
      </c>
      <c r="I134" s="210" t="n">
        <f aca="false">TRUNC(F134 * H134, 2)</f>
        <v>1064.7</v>
      </c>
      <c r="J134" s="211" t="n">
        <f aca="false">I134 / 3849047.98</f>
        <v>0.000276613855044748</v>
      </c>
    </row>
    <row r="135" s="200" customFormat="true" ht="25.5" hidden="false" customHeight="false" outlineLevel="0" collapsed="false">
      <c r="A135" s="206" t="s">
        <v>500</v>
      </c>
      <c r="B135" s="207" t="s">
        <v>501</v>
      </c>
      <c r="C135" s="208" t="s">
        <v>109</v>
      </c>
      <c r="D135" s="208" t="s">
        <v>502</v>
      </c>
      <c r="E135" s="209" t="s">
        <v>269</v>
      </c>
      <c r="F135" s="207" t="n">
        <v>15</v>
      </c>
      <c r="G135" s="210" t="n">
        <v>38.27</v>
      </c>
      <c r="H135" s="210" t="n">
        <f aca="false">TRUNC(G135 * (1 + 20.81 / 100), 2)</f>
        <v>46.23</v>
      </c>
      <c r="I135" s="210" t="n">
        <f aca="false">TRUNC(F135 * H135, 2)</f>
        <v>693.45</v>
      </c>
      <c r="J135" s="211" t="n">
        <f aca="false">I135 / 3849047.98</f>
        <v>0.000180161433061689</v>
      </c>
      <c r="K135" s="199"/>
    </row>
    <row r="136" s="200" customFormat="true" ht="12.75" hidden="false" customHeight="false" outlineLevel="0" collapsed="false">
      <c r="A136" s="201" t="s">
        <v>503</v>
      </c>
      <c r="B136" s="202"/>
      <c r="C136" s="202"/>
      <c r="D136" s="202" t="s">
        <v>274</v>
      </c>
      <c r="E136" s="202"/>
      <c r="F136" s="203"/>
      <c r="G136" s="202"/>
      <c r="H136" s="202"/>
      <c r="I136" s="204" t="n">
        <v>1012.95</v>
      </c>
      <c r="J136" s="205" t="n">
        <f aca="false">I136 / 3849047.98</f>
        <v>0.000263168971980443</v>
      </c>
    </row>
    <row r="137" s="200" customFormat="true" ht="51" hidden="false" customHeight="false" outlineLevel="0" collapsed="false">
      <c r="A137" s="206" t="s">
        <v>504</v>
      </c>
      <c r="B137" s="207" t="s">
        <v>505</v>
      </c>
      <c r="C137" s="208" t="s">
        <v>203</v>
      </c>
      <c r="D137" s="208" t="s">
        <v>506</v>
      </c>
      <c r="E137" s="209" t="s">
        <v>168</v>
      </c>
      <c r="F137" s="207" t="n">
        <v>44</v>
      </c>
      <c r="G137" s="210" t="n">
        <v>6.41</v>
      </c>
      <c r="H137" s="210" t="n">
        <f aca="false">TRUNC(G137 * (1 + 20.81 / 100), 2)</f>
        <v>7.74</v>
      </c>
      <c r="I137" s="210" t="n">
        <f aca="false">TRUNC(F137 * H137, 2)</f>
        <v>340.56</v>
      </c>
      <c r="J137" s="211" t="n">
        <f aca="false">I137 / 3849047.98</f>
        <v>8.84790217657926E-005</v>
      </c>
    </row>
    <row r="138" s="200" customFormat="true" ht="38.25" hidden="false" customHeight="false" outlineLevel="0" collapsed="false">
      <c r="A138" s="206" t="s">
        <v>507</v>
      </c>
      <c r="B138" s="207" t="s">
        <v>440</v>
      </c>
      <c r="C138" s="208" t="s">
        <v>109</v>
      </c>
      <c r="D138" s="208" t="s">
        <v>441</v>
      </c>
      <c r="E138" s="209" t="s">
        <v>168</v>
      </c>
      <c r="F138" s="207" t="n">
        <v>11</v>
      </c>
      <c r="G138" s="210" t="n">
        <v>35.04</v>
      </c>
      <c r="H138" s="210" t="n">
        <f aca="false">TRUNC(G138 * (1 + 20.81 / 100), 2)</f>
        <v>42.33</v>
      </c>
      <c r="I138" s="210" t="n">
        <f aca="false">TRUNC(F138 * H138, 2)</f>
        <v>465.63</v>
      </c>
      <c r="J138" s="211" t="n">
        <f aca="false">I138 / 3849047.98</f>
        <v>0.000120972771038308</v>
      </c>
      <c r="K138" s="199"/>
    </row>
    <row r="139" s="200" customFormat="true" ht="38.25" hidden="false" customHeight="false" outlineLevel="0" collapsed="false">
      <c r="A139" s="206" t="s">
        <v>508</v>
      </c>
      <c r="B139" s="207" t="s">
        <v>437</v>
      </c>
      <c r="C139" s="208" t="s">
        <v>109</v>
      </c>
      <c r="D139" s="208" t="s">
        <v>438</v>
      </c>
      <c r="E139" s="209" t="s">
        <v>168</v>
      </c>
      <c r="F139" s="207" t="n">
        <v>3</v>
      </c>
      <c r="G139" s="210" t="n">
        <v>57.05</v>
      </c>
      <c r="H139" s="210" t="n">
        <f aca="false">TRUNC(G139 * (1 + 20.81 / 100), 2)</f>
        <v>68.92</v>
      </c>
      <c r="I139" s="210" t="n">
        <f aca="false">TRUNC(F139 * H139, 2)</f>
        <v>206.76</v>
      </c>
      <c r="J139" s="211" t="n">
        <f aca="false">I139 / 3849047.98</f>
        <v>5.37171791763427E-005</v>
      </c>
    </row>
    <row r="140" s="200" customFormat="true" ht="12.75" hidden="false" customHeight="false" outlineLevel="0" collapsed="false">
      <c r="A140" s="201" t="s">
        <v>509</v>
      </c>
      <c r="B140" s="202"/>
      <c r="C140" s="202"/>
      <c r="D140" s="202" t="s">
        <v>510</v>
      </c>
      <c r="E140" s="202"/>
      <c r="F140" s="203"/>
      <c r="G140" s="202"/>
      <c r="H140" s="202"/>
      <c r="I140" s="204" t="n">
        <v>18167.6</v>
      </c>
      <c r="J140" s="205" t="n">
        <f aca="false">I140 / 3849047.98</f>
        <v>0.00472002430065837</v>
      </c>
    </row>
    <row r="141" s="200" customFormat="true" ht="38.25" hidden="false" customHeight="false" outlineLevel="0" collapsed="false">
      <c r="A141" s="206" t="s">
        <v>511</v>
      </c>
      <c r="B141" s="207" t="s">
        <v>470</v>
      </c>
      <c r="C141" s="208" t="s">
        <v>109</v>
      </c>
      <c r="D141" s="208" t="s">
        <v>471</v>
      </c>
      <c r="E141" s="209" t="s">
        <v>269</v>
      </c>
      <c r="F141" s="207" t="n">
        <v>40</v>
      </c>
      <c r="G141" s="210" t="n">
        <v>51.05</v>
      </c>
      <c r="H141" s="210" t="n">
        <f aca="false">TRUNC(G141 * (1 + 20.81 / 100), 2)</f>
        <v>61.67</v>
      </c>
      <c r="I141" s="210" t="n">
        <f aca="false">TRUNC(F141 * H141, 2)</f>
        <v>2466.8</v>
      </c>
      <c r="J141" s="211" t="n">
        <f aca="false">I141 / 3849047.98</f>
        <v>0.000640885749623729</v>
      </c>
    </row>
    <row r="142" s="200" customFormat="true" ht="38.25" hidden="false" customHeight="false" outlineLevel="0" collapsed="false">
      <c r="A142" s="206" t="s">
        <v>512</v>
      </c>
      <c r="B142" s="207" t="s">
        <v>467</v>
      </c>
      <c r="C142" s="208" t="s">
        <v>109</v>
      </c>
      <c r="D142" s="208" t="s">
        <v>468</v>
      </c>
      <c r="E142" s="209" t="s">
        <v>269</v>
      </c>
      <c r="F142" s="207" t="n">
        <v>160</v>
      </c>
      <c r="G142" s="210" t="n">
        <v>81.23</v>
      </c>
      <c r="H142" s="210" t="n">
        <f aca="false">TRUNC(G142 * (1 + 20.81 / 100), 2)</f>
        <v>98.13</v>
      </c>
      <c r="I142" s="210" t="n">
        <f aca="false">TRUNC(F142 * H142, 2)</f>
        <v>15700.8</v>
      </c>
      <c r="J142" s="211" t="n">
        <f aca="false">I142 / 3849047.98</f>
        <v>0.00407913855103464</v>
      </c>
      <c r="K142" s="199"/>
    </row>
    <row r="143" s="200" customFormat="true" ht="12.75" hidden="false" customHeight="false" outlineLevel="0" collapsed="false">
      <c r="A143" s="201" t="s">
        <v>513</v>
      </c>
      <c r="B143" s="202"/>
      <c r="C143" s="202"/>
      <c r="D143" s="202" t="s">
        <v>514</v>
      </c>
      <c r="E143" s="202"/>
      <c r="F143" s="203"/>
      <c r="G143" s="202"/>
      <c r="H143" s="202"/>
      <c r="I143" s="204" t="n">
        <v>1298.27</v>
      </c>
      <c r="J143" s="205" t="n">
        <f aca="false">I143 / 3849047.98</f>
        <v>0.000337296392964164</v>
      </c>
      <c r="K143" s="199"/>
    </row>
    <row r="144" s="200" customFormat="true" ht="25.5" hidden="false" customHeight="false" outlineLevel="0" collapsed="false">
      <c r="A144" s="206" t="s">
        <v>515</v>
      </c>
      <c r="B144" s="207" t="s">
        <v>516</v>
      </c>
      <c r="C144" s="208" t="s">
        <v>203</v>
      </c>
      <c r="D144" s="208" t="s">
        <v>517</v>
      </c>
      <c r="E144" s="209" t="s">
        <v>168</v>
      </c>
      <c r="F144" s="207" t="n">
        <v>2</v>
      </c>
      <c r="G144" s="210" t="n">
        <v>138.73</v>
      </c>
      <c r="H144" s="210" t="n">
        <f aca="false">TRUNC(G144 * (1 + 20.81 / 100), 2)</f>
        <v>167.59</v>
      </c>
      <c r="I144" s="210" t="n">
        <f aca="false">TRUNC(F144 * H144, 2)</f>
        <v>335.18</v>
      </c>
      <c r="J144" s="211" t="n">
        <f aca="false">I144 / 3849047.98</f>
        <v>8.70812735361122E-005</v>
      </c>
    </row>
    <row r="145" s="200" customFormat="true" ht="63.75" hidden="false" customHeight="false" outlineLevel="0" collapsed="false">
      <c r="A145" s="206" t="s">
        <v>518</v>
      </c>
      <c r="B145" s="207" t="s">
        <v>519</v>
      </c>
      <c r="C145" s="208" t="s">
        <v>203</v>
      </c>
      <c r="D145" s="208" t="s">
        <v>520</v>
      </c>
      <c r="E145" s="209" t="s">
        <v>168</v>
      </c>
      <c r="F145" s="207" t="n">
        <v>9</v>
      </c>
      <c r="G145" s="210" t="n">
        <v>88.58</v>
      </c>
      <c r="H145" s="210" t="n">
        <f aca="false">TRUNC(G145 * (1 + 20.81 / 100), 2)</f>
        <v>107.01</v>
      </c>
      <c r="I145" s="210" t="n">
        <f aca="false">TRUNC(F145 * H145, 2)</f>
        <v>963.09</v>
      </c>
      <c r="J145" s="211" t="n">
        <f aca="false">I145 / 3849047.98</f>
        <v>0.000250215119428051</v>
      </c>
    </row>
    <row r="146" s="200" customFormat="true" ht="12.75" hidden="false" customHeight="false" outlineLevel="0" collapsed="false">
      <c r="A146" s="201" t="s">
        <v>521</v>
      </c>
      <c r="B146" s="202"/>
      <c r="C146" s="202"/>
      <c r="D146" s="202" t="s">
        <v>322</v>
      </c>
      <c r="E146" s="202"/>
      <c r="F146" s="203"/>
      <c r="G146" s="202"/>
      <c r="H146" s="202"/>
      <c r="I146" s="204" t="n">
        <v>804.58</v>
      </c>
      <c r="J146" s="205" t="n">
        <f aca="false">I146 / 3849047.98</f>
        <v>0.000209033507553211</v>
      </c>
    </row>
    <row r="147" s="200" customFormat="true" ht="25.5" hidden="false" customHeight="false" outlineLevel="0" collapsed="false">
      <c r="A147" s="206" t="s">
        <v>522</v>
      </c>
      <c r="B147" s="207" t="s">
        <v>370</v>
      </c>
      <c r="C147" s="208" t="s">
        <v>109</v>
      </c>
      <c r="D147" s="208" t="s">
        <v>371</v>
      </c>
      <c r="E147" s="209" t="s">
        <v>242</v>
      </c>
      <c r="F147" s="207" t="n">
        <v>22</v>
      </c>
      <c r="G147" s="210" t="n">
        <v>2.23</v>
      </c>
      <c r="H147" s="210" t="n">
        <f aca="false">TRUNC(G147 * (1 + 20.81 / 100), 2)</f>
        <v>2.69</v>
      </c>
      <c r="I147" s="210" t="n">
        <f aca="false">TRUNC(F147 * H147, 2)</f>
        <v>59.18</v>
      </c>
      <c r="J147" s="211" t="n">
        <f aca="false">I147 / 3849047.98</f>
        <v>1.53752305264846E-005</v>
      </c>
    </row>
    <row r="148" s="200" customFormat="true" ht="25.5" hidden="false" customHeight="false" outlineLevel="0" collapsed="false">
      <c r="A148" s="206" t="s">
        <v>523</v>
      </c>
      <c r="B148" s="207" t="s">
        <v>330</v>
      </c>
      <c r="C148" s="208" t="s">
        <v>109</v>
      </c>
      <c r="D148" s="208" t="s">
        <v>331</v>
      </c>
      <c r="E148" s="209" t="s">
        <v>242</v>
      </c>
      <c r="F148" s="207" t="n">
        <v>21.5</v>
      </c>
      <c r="G148" s="210" t="n">
        <v>28.7</v>
      </c>
      <c r="H148" s="210" t="n">
        <f aca="false">TRUNC(G148 * (1 + 20.81 / 100), 2)</f>
        <v>34.67</v>
      </c>
      <c r="I148" s="210" t="n">
        <f aca="false">TRUNC(F148 * H148, 2)</f>
        <v>745.4</v>
      </c>
      <c r="J148" s="211" t="n">
        <f aca="false">I148 / 3849047.98</f>
        <v>0.000193658277026726</v>
      </c>
    </row>
    <row r="149" s="200" customFormat="true" ht="12.75" hidden="false" customHeight="false" outlineLevel="0" collapsed="false">
      <c r="A149" s="201" t="s">
        <v>524</v>
      </c>
      <c r="B149" s="202"/>
      <c r="C149" s="202"/>
      <c r="D149" s="202" t="s">
        <v>525</v>
      </c>
      <c r="E149" s="202"/>
      <c r="F149" s="203"/>
      <c r="G149" s="202"/>
      <c r="H149" s="202"/>
      <c r="I149" s="204" t="n">
        <v>14732.13</v>
      </c>
      <c r="J149" s="205" t="n">
        <f aca="false">I149 / 3849047.98</f>
        <v>0.00382747372247617</v>
      </c>
    </row>
    <row r="150" s="200" customFormat="true" ht="12.75" hidden="false" customHeight="false" outlineLevel="0" collapsed="false">
      <c r="A150" s="201" t="s">
        <v>526</v>
      </c>
      <c r="B150" s="202"/>
      <c r="C150" s="202"/>
      <c r="D150" s="202" t="s">
        <v>527</v>
      </c>
      <c r="E150" s="202"/>
      <c r="F150" s="203"/>
      <c r="G150" s="202"/>
      <c r="H150" s="202"/>
      <c r="I150" s="204" t="n">
        <v>1112.63</v>
      </c>
      <c r="J150" s="205" t="n">
        <f aca="false">I150 / 3849047.98</f>
        <v>0.000289066284905079</v>
      </c>
    </row>
    <row r="151" s="200" customFormat="true" ht="76.5" hidden="false" customHeight="false" outlineLevel="0" collapsed="false">
      <c r="A151" s="206" t="s">
        <v>528</v>
      </c>
      <c r="B151" s="207" t="s">
        <v>529</v>
      </c>
      <c r="C151" s="208" t="s">
        <v>109</v>
      </c>
      <c r="D151" s="208" t="s">
        <v>530</v>
      </c>
      <c r="E151" s="209" t="s">
        <v>164</v>
      </c>
      <c r="F151" s="207" t="n">
        <v>3.5</v>
      </c>
      <c r="G151" s="210" t="n">
        <v>72.06</v>
      </c>
      <c r="H151" s="210" t="n">
        <f aca="false">TRUNC(G151 * (1 + 20.81 / 100), 2)</f>
        <v>87.05</v>
      </c>
      <c r="I151" s="210" t="n">
        <f aca="false">TRUNC(F151 * H151, 2)</f>
        <v>304.67</v>
      </c>
      <c r="J151" s="211" t="n">
        <f aca="false">I151 / 3849047.98</f>
        <v>7.91546381295044E-005</v>
      </c>
      <c r="K151" s="199"/>
    </row>
    <row r="152" s="200" customFormat="true" ht="51" hidden="false" customHeight="false" outlineLevel="0" collapsed="false">
      <c r="A152" s="206" t="s">
        <v>531</v>
      </c>
      <c r="B152" s="207" t="s">
        <v>532</v>
      </c>
      <c r="C152" s="208" t="s">
        <v>109</v>
      </c>
      <c r="D152" s="208" t="s">
        <v>533</v>
      </c>
      <c r="E152" s="209" t="s">
        <v>164</v>
      </c>
      <c r="F152" s="207" t="n">
        <v>8</v>
      </c>
      <c r="G152" s="210" t="n">
        <v>3.4</v>
      </c>
      <c r="H152" s="210" t="n">
        <f aca="false">TRUNC(G152 * (1 + 20.81 / 100), 2)</f>
        <v>4.1</v>
      </c>
      <c r="I152" s="210" t="n">
        <f aca="false">TRUNC(F152 * H152, 2)</f>
        <v>32.8</v>
      </c>
      <c r="J152" s="211" t="n">
        <f aca="false">I152 / 3849047.98</f>
        <v>8.52158771998472E-006</v>
      </c>
    </row>
    <row r="153" s="200" customFormat="true" ht="76.5" hidden="false" customHeight="false" outlineLevel="0" collapsed="false">
      <c r="A153" s="206" t="s">
        <v>534</v>
      </c>
      <c r="B153" s="207" t="s">
        <v>535</v>
      </c>
      <c r="C153" s="208" t="s">
        <v>109</v>
      </c>
      <c r="D153" s="208" t="s">
        <v>536</v>
      </c>
      <c r="E153" s="209" t="s">
        <v>164</v>
      </c>
      <c r="F153" s="207" t="n">
        <v>8</v>
      </c>
      <c r="G153" s="210" t="n">
        <v>19.22</v>
      </c>
      <c r="H153" s="210" t="n">
        <f aca="false">TRUNC(G153 * (1 + 20.81 / 100), 2)</f>
        <v>23.21</v>
      </c>
      <c r="I153" s="210" t="n">
        <f aca="false">TRUNC(F153 * H153, 2)</f>
        <v>185.68</v>
      </c>
      <c r="J153" s="211" t="n">
        <f aca="false">I153 / 3849047.98</f>
        <v>4.82405002392306E-005</v>
      </c>
    </row>
    <row r="154" s="200" customFormat="true" ht="38.25" hidden="false" customHeight="false" outlineLevel="0" collapsed="false">
      <c r="A154" s="206" t="s">
        <v>537</v>
      </c>
      <c r="B154" s="207" t="s">
        <v>538</v>
      </c>
      <c r="C154" s="208" t="s">
        <v>203</v>
      </c>
      <c r="D154" s="208" t="s">
        <v>539</v>
      </c>
      <c r="E154" s="209" t="s">
        <v>164</v>
      </c>
      <c r="F154" s="207" t="n">
        <v>0.32</v>
      </c>
      <c r="G154" s="210" t="n">
        <v>78.3</v>
      </c>
      <c r="H154" s="210" t="n">
        <f aca="false">TRUNC(G154 * (1 + 20.81 / 100), 2)</f>
        <v>94.59</v>
      </c>
      <c r="I154" s="210" t="n">
        <f aca="false">TRUNC(F154 * H154, 2)</f>
        <v>30.26</v>
      </c>
      <c r="J154" s="211" t="n">
        <f aca="false">I154 / 3849047.98</f>
        <v>7.86168428069322E-006</v>
      </c>
    </row>
    <row r="155" s="200" customFormat="true" ht="38.25" hidden="false" customHeight="false" outlineLevel="0" collapsed="false">
      <c r="A155" s="206" t="s">
        <v>540</v>
      </c>
      <c r="B155" s="207" t="s">
        <v>541</v>
      </c>
      <c r="C155" s="208" t="s">
        <v>109</v>
      </c>
      <c r="D155" s="208" t="s">
        <v>542</v>
      </c>
      <c r="E155" s="209" t="s">
        <v>269</v>
      </c>
      <c r="F155" s="207" t="n">
        <v>1.2</v>
      </c>
      <c r="G155" s="210" t="n">
        <v>32.32</v>
      </c>
      <c r="H155" s="210" t="n">
        <f aca="false">TRUNC(G155 * (1 + 20.81 / 100), 2)</f>
        <v>39.04</v>
      </c>
      <c r="I155" s="210" t="n">
        <f aca="false">TRUNC(F155 * H155, 2)</f>
        <v>46.84</v>
      </c>
      <c r="J155" s="211" t="n">
        <f aca="false">I155 / 3849047.98</f>
        <v>1.2169242951344E-005</v>
      </c>
      <c r="K155" s="199"/>
    </row>
    <row r="156" s="200" customFormat="true" ht="63.75" hidden="false" customHeight="false" outlineLevel="0" collapsed="false">
      <c r="A156" s="206" t="s">
        <v>543</v>
      </c>
      <c r="B156" s="207" t="s">
        <v>544</v>
      </c>
      <c r="C156" s="208" t="s">
        <v>203</v>
      </c>
      <c r="D156" s="208" t="s">
        <v>545</v>
      </c>
      <c r="E156" s="209" t="s">
        <v>164</v>
      </c>
      <c r="F156" s="207" t="n">
        <v>1.68</v>
      </c>
      <c r="G156" s="210" t="n">
        <v>62.95</v>
      </c>
      <c r="H156" s="210" t="n">
        <f aca="false">TRUNC(G156 * (1 + 20.81 / 100), 2)</f>
        <v>76.04</v>
      </c>
      <c r="I156" s="210" t="n">
        <f aca="false">TRUNC(F156 * H156, 2)</f>
        <v>127.74</v>
      </c>
      <c r="J156" s="211" t="n">
        <f aca="false">I156 / 3849047.98</f>
        <v>3.3187427297282E-005</v>
      </c>
      <c r="K156" s="199"/>
    </row>
    <row r="157" s="200" customFormat="true" ht="51" hidden="false" customHeight="false" outlineLevel="0" collapsed="false">
      <c r="A157" s="206" t="s">
        <v>546</v>
      </c>
      <c r="B157" s="207" t="s">
        <v>547</v>
      </c>
      <c r="C157" s="208" t="s">
        <v>203</v>
      </c>
      <c r="D157" s="208" t="s">
        <v>548</v>
      </c>
      <c r="E157" s="209" t="s">
        <v>164</v>
      </c>
      <c r="F157" s="207" t="n">
        <v>0.66</v>
      </c>
      <c r="G157" s="210" t="n">
        <v>482.41</v>
      </c>
      <c r="H157" s="210" t="n">
        <f aca="false">TRUNC(G157 * (1 + 20.81 / 100), 2)</f>
        <v>582.79</v>
      </c>
      <c r="I157" s="210" t="n">
        <f aca="false">TRUNC(F157 * H157, 2)</f>
        <v>384.64</v>
      </c>
      <c r="J157" s="211" t="n">
        <f aca="false">I157 / 3849047.98</f>
        <v>9.99312042870403E-005</v>
      </c>
    </row>
    <row r="158" s="200" customFormat="true" ht="12.75" hidden="false" customHeight="false" outlineLevel="0" collapsed="false">
      <c r="A158" s="201" t="s">
        <v>549</v>
      </c>
      <c r="B158" s="202"/>
      <c r="C158" s="202"/>
      <c r="D158" s="202" t="s">
        <v>550</v>
      </c>
      <c r="E158" s="202"/>
      <c r="F158" s="203"/>
      <c r="G158" s="202"/>
      <c r="H158" s="202"/>
      <c r="I158" s="204" t="n">
        <v>13619.5</v>
      </c>
      <c r="J158" s="205" t="n">
        <f aca="false">I158 / 3849047.98</f>
        <v>0.0035384074375711</v>
      </c>
    </row>
    <row r="159" s="200" customFormat="true" ht="12.75" hidden="false" customHeight="false" outlineLevel="0" collapsed="false">
      <c r="A159" s="201" t="s">
        <v>551</v>
      </c>
      <c r="B159" s="202"/>
      <c r="C159" s="202"/>
      <c r="D159" s="202" t="s">
        <v>552</v>
      </c>
      <c r="E159" s="202"/>
      <c r="F159" s="203"/>
      <c r="G159" s="202"/>
      <c r="H159" s="202"/>
      <c r="I159" s="204" t="n">
        <v>2725.75</v>
      </c>
      <c r="J159" s="205" t="n">
        <f aca="false">I159 / 3849047.98</f>
        <v>0.000708162125845986</v>
      </c>
    </row>
    <row r="160" s="200" customFormat="true" ht="38.25" hidden="false" customHeight="false" outlineLevel="0" collapsed="false">
      <c r="A160" s="206" t="s">
        <v>553</v>
      </c>
      <c r="B160" s="207" t="s">
        <v>554</v>
      </c>
      <c r="C160" s="208" t="s">
        <v>109</v>
      </c>
      <c r="D160" s="208" t="s">
        <v>555</v>
      </c>
      <c r="E160" s="209" t="s">
        <v>168</v>
      </c>
      <c r="F160" s="207" t="n">
        <v>2</v>
      </c>
      <c r="G160" s="210" t="n">
        <v>70.66</v>
      </c>
      <c r="H160" s="210" t="n">
        <f aca="false">TRUNC(G160 * (1 + 20.81 / 100), 2)</f>
        <v>85.36</v>
      </c>
      <c r="I160" s="210" t="n">
        <f aca="false">TRUNC(F160 * H160, 2)</f>
        <v>170.72</v>
      </c>
      <c r="J160" s="211" t="n">
        <f aca="false">I160 / 3849047.98</f>
        <v>4.43538248645058E-005</v>
      </c>
    </row>
    <row r="161" s="200" customFormat="true" ht="63.75" hidden="false" customHeight="false" outlineLevel="0" collapsed="false">
      <c r="A161" s="206" t="s">
        <v>556</v>
      </c>
      <c r="B161" s="207" t="s">
        <v>557</v>
      </c>
      <c r="C161" s="208" t="s">
        <v>109</v>
      </c>
      <c r="D161" s="208" t="s">
        <v>558</v>
      </c>
      <c r="E161" s="209" t="s">
        <v>168</v>
      </c>
      <c r="F161" s="207" t="n">
        <v>4</v>
      </c>
      <c r="G161" s="210" t="n">
        <v>66.72</v>
      </c>
      <c r="H161" s="210" t="n">
        <f aca="false">TRUNC(G161 * (1 + 20.81 / 100), 2)</f>
        <v>80.6</v>
      </c>
      <c r="I161" s="210" t="n">
        <f aca="false">TRUNC(F161 * H161, 2)</f>
        <v>322.4</v>
      </c>
      <c r="J161" s="211" t="n">
        <f aca="false">I161 / 3849047.98</f>
        <v>8.3760971979362E-005</v>
      </c>
    </row>
    <row r="162" s="200" customFormat="true" ht="63.75" hidden="false" customHeight="false" outlineLevel="0" collapsed="false">
      <c r="A162" s="206" t="s">
        <v>559</v>
      </c>
      <c r="B162" s="207" t="s">
        <v>560</v>
      </c>
      <c r="C162" s="208" t="s">
        <v>109</v>
      </c>
      <c r="D162" s="208" t="s">
        <v>561</v>
      </c>
      <c r="E162" s="209" t="s">
        <v>168</v>
      </c>
      <c r="F162" s="207" t="n">
        <v>4</v>
      </c>
      <c r="G162" s="210" t="n">
        <v>72.12</v>
      </c>
      <c r="H162" s="210" t="n">
        <f aca="false">TRUNC(G162 * (1 + 20.81 / 100), 2)</f>
        <v>87.12</v>
      </c>
      <c r="I162" s="210" t="n">
        <f aca="false">TRUNC(F162 * H162, 2)</f>
        <v>348.48</v>
      </c>
      <c r="J162" s="211" t="n">
        <f aca="false">I162 / 3849047.98</f>
        <v>9.05366734347645E-005</v>
      </c>
    </row>
    <row r="163" s="200" customFormat="true" ht="25.5" hidden="false" customHeight="false" outlineLevel="0" collapsed="false">
      <c r="A163" s="206" t="s">
        <v>562</v>
      </c>
      <c r="B163" s="207" t="s">
        <v>563</v>
      </c>
      <c r="C163" s="208" t="s">
        <v>203</v>
      </c>
      <c r="D163" s="208" t="s">
        <v>564</v>
      </c>
      <c r="E163" s="209" t="s">
        <v>168</v>
      </c>
      <c r="F163" s="207" t="n">
        <v>2</v>
      </c>
      <c r="G163" s="210" t="n">
        <v>64.16</v>
      </c>
      <c r="H163" s="210" t="n">
        <f aca="false">TRUNC(G163 * (1 + 20.81 / 100), 2)</f>
        <v>77.51</v>
      </c>
      <c r="I163" s="210" t="n">
        <f aca="false">TRUNC(F163 * H163, 2)</f>
        <v>155.02</v>
      </c>
      <c r="J163" s="211" t="n">
        <f aca="false">I163 / 3849047.98</f>
        <v>4.02748941570741E-005</v>
      </c>
    </row>
    <row r="164" s="200" customFormat="true" ht="38.25" hidden="false" customHeight="false" outlineLevel="0" collapsed="false">
      <c r="A164" s="206" t="s">
        <v>565</v>
      </c>
      <c r="B164" s="207" t="s">
        <v>566</v>
      </c>
      <c r="C164" s="208" t="s">
        <v>109</v>
      </c>
      <c r="D164" s="208" t="s">
        <v>567</v>
      </c>
      <c r="E164" s="209" t="s">
        <v>168</v>
      </c>
      <c r="F164" s="207" t="n">
        <v>4</v>
      </c>
      <c r="G164" s="210" t="n">
        <v>32.95</v>
      </c>
      <c r="H164" s="210" t="n">
        <f aca="false">TRUNC(G164 * (1 + 20.81 / 100), 2)</f>
        <v>39.8</v>
      </c>
      <c r="I164" s="210" t="n">
        <f aca="false">TRUNC(F164 * H164, 2)</f>
        <v>159.2</v>
      </c>
      <c r="J164" s="211" t="n">
        <f aca="false">I164 / 3849047.98</f>
        <v>4.13608769823649E-005</v>
      </c>
      <c r="K164" s="199"/>
    </row>
    <row r="165" s="200" customFormat="true" ht="38.25" hidden="false" customHeight="false" outlineLevel="0" collapsed="false">
      <c r="A165" s="206" t="s">
        <v>568</v>
      </c>
      <c r="B165" s="207" t="s">
        <v>311</v>
      </c>
      <c r="C165" s="208" t="s">
        <v>109</v>
      </c>
      <c r="D165" s="208" t="s">
        <v>312</v>
      </c>
      <c r="E165" s="209" t="s">
        <v>168</v>
      </c>
      <c r="F165" s="207" t="n">
        <v>1</v>
      </c>
      <c r="G165" s="210" t="n">
        <v>31.67</v>
      </c>
      <c r="H165" s="210" t="n">
        <f aca="false">TRUNC(G165 * (1 + 20.81 / 100), 2)</f>
        <v>38.26</v>
      </c>
      <c r="I165" s="210" t="n">
        <f aca="false">TRUNC(F165 * H165, 2)</f>
        <v>38.26</v>
      </c>
      <c r="J165" s="211" t="n">
        <f aca="false">I165 / 3849047.98</f>
        <v>9.94012030995779E-006</v>
      </c>
    </row>
    <row r="166" s="200" customFormat="true" ht="63.75" hidden="false" customHeight="false" outlineLevel="0" collapsed="false">
      <c r="A166" s="206" t="s">
        <v>569</v>
      </c>
      <c r="B166" s="207" t="s">
        <v>570</v>
      </c>
      <c r="C166" s="208" t="s">
        <v>109</v>
      </c>
      <c r="D166" s="208" t="s">
        <v>571</v>
      </c>
      <c r="E166" s="209" t="s">
        <v>168</v>
      </c>
      <c r="F166" s="207" t="n">
        <v>1</v>
      </c>
      <c r="G166" s="210" t="n">
        <v>85.42</v>
      </c>
      <c r="H166" s="210" t="n">
        <f aca="false">TRUNC(G166 * (1 + 20.81 / 100), 2)</f>
        <v>103.19</v>
      </c>
      <c r="I166" s="210" t="n">
        <f aca="false">TRUNC(F166 * H166, 2)</f>
        <v>103.19</v>
      </c>
      <c r="J166" s="211" t="n">
        <f aca="false">I166 / 3849047.98</f>
        <v>2.68092267324763E-005</v>
      </c>
    </row>
    <row r="167" s="200" customFormat="true" ht="38.25" hidden="false" customHeight="false" outlineLevel="0" collapsed="false">
      <c r="A167" s="206" t="s">
        <v>572</v>
      </c>
      <c r="B167" s="207" t="s">
        <v>308</v>
      </c>
      <c r="C167" s="208" t="s">
        <v>109</v>
      </c>
      <c r="D167" s="208" t="s">
        <v>309</v>
      </c>
      <c r="E167" s="209" t="s">
        <v>168</v>
      </c>
      <c r="F167" s="207" t="n">
        <v>1</v>
      </c>
      <c r="G167" s="210" t="n">
        <v>33.55</v>
      </c>
      <c r="H167" s="210" t="n">
        <f aca="false">TRUNC(G167 * (1 + 20.81 / 100), 2)</f>
        <v>40.53</v>
      </c>
      <c r="I167" s="210" t="n">
        <f aca="false">TRUNC(F167 * H167, 2)</f>
        <v>40.53</v>
      </c>
      <c r="J167" s="211" t="n">
        <f aca="false">I167 / 3849047.98</f>
        <v>1.05298765332616E-005</v>
      </c>
    </row>
    <row r="168" s="200" customFormat="true" ht="38.25" hidden="false" customHeight="false" outlineLevel="0" collapsed="false">
      <c r="A168" s="206" t="s">
        <v>573</v>
      </c>
      <c r="B168" s="207" t="s">
        <v>574</v>
      </c>
      <c r="C168" s="208" t="s">
        <v>109</v>
      </c>
      <c r="D168" s="208" t="s">
        <v>575</v>
      </c>
      <c r="E168" s="209" t="s">
        <v>168</v>
      </c>
      <c r="F168" s="207" t="n">
        <v>1</v>
      </c>
      <c r="G168" s="210" t="n">
        <v>17.69</v>
      </c>
      <c r="H168" s="210" t="n">
        <f aca="false">TRUNC(G168 * (1 + 20.81 / 100), 2)</f>
        <v>21.37</v>
      </c>
      <c r="I168" s="210" t="n">
        <f aca="false">TRUNC(F168 * H168, 2)</f>
        <v>21.37</v>
      </c>
      <c r="J168" s="211" t="n">
        <f aca="false">I168 / 3849047.98</f>
        <v>5.55202224317297E-006</v>
      </c>
      <c r="K168" s="199"/>
    </row>
    <row r="169" s="200" customFormat="true" ht="51" hidden="false" customHeight="false" outlineLevel="0" collapsed="false">
      <c r="A169" s="206" t="s">
        <v>576</v>
      </c>
      <c r="B169" s="207" t="s">
        <v>577</v>
      </c>
      <c r="C169" s="208" t="s">
        <v>109</v>
      </c>
      <c r="D169" s="208" t="s">
        <v>578</v>
      </c>
      <c r="E169" s="209" t="s">
        <v>168</v>
      </c>
      <c r="F169" s="207" t="n">
        <v>2</v>
      </c>
      <c r="G169" s="210" t="n">
        <v>261.71</v>
      </c>
      <c r="H169" s="210" t="n">
        <f aca="false">TRUNC(G169 * (1 + 20.81 / 100), 2)</f>
        <v>316.17</v>
      </c>
      <c r="I169" s="210" t="n">
        <f aca="false">TRUNC(F169 * H169, 2)</f>
        <v>632.34</v>
      </c>
      <c r="J169" s="211" t="n">
        <f aca="false">I169 / 3849047.98</f>
        <v>0.000164284779843145</v>
      </c>
    </row>
    <row r="170" s="200" customFormat="true" ht="51" hidden="false" customHeight="false" outlineLevel="0" collapsed="false">
      <c r="A170" s="206" t="s">
        <v>579</v>
      </c>
      <c r="B170" s="207" t="s">
        <v>580</v>
      </c>
      <c r="C170" s="208" t="s">
        <v>109</v>
      </c>
      <c r="D170" s="208" t="s">
        <v>581</v>
      </c>
      <c r="E170" s="209" t="s">
        <v>168</v>
      </c>
      <c r="F170" s="207" t="n">
        <v>2</v>
      </c>
      <c r="G170" s="210" t="n">
        <v>303.89</v>
      </c>
      <c r="H170" s="210" t="n">
        <f aca="false">TRUNC(G170 * (1 + 20.81 / 100), 2)</f>
        <v>367.12</v>
      </c>
      <c r="I170" s="210" t="n">
        <f aca="false">TRUNC(F170 * H170, 2)</f>
        <v>734.24</v>
      </c>
      <c r="J170" s="211" t="n">
        <f aca="false">I170 / 3849047.98</f>
        <v>0.000190758858765902</v>
      </c>
    </row>
    <row r="171" s="200" customFormat="true" ht="12.75" hidden="false" customHeight="false" outlineLevel="0" collapsed="false">
      <c r="A171" s="201" t="s">
        <v>582</v>
      </c>
      <c r="B171" s="202"/>
      <c r="C171" s="202"/>
      <c r="D171" s="202" t="s">
        <v>583</v>
      </c>
      <c r="E171" s="202"/>
      <c r="F171" s="203"/>
      <c r="G171" s="202"/>
      <c r="H171" s="202"/>
      <c r="I171" s="204" t="n">
        <v>10893.75</v>
      </c>
      <c r="J171" s="205" t="n">
        <f aca="false">I171 / 3849047.98</f>
        <v>0.00283024531172511</v>
      </c>
    </row>
    <row r="172" s="200" customFormat="true" ht="25.5" hidden="false" customHeight="false" outlineLevel="0" collapsed="false">
      <c r="A172" s="206" t="s">
        <v>584</v>
      </c>
      <c r="B172" s="207" t="s">
        <v>585</v>
      </c>
      <c r="C172" s="208" t="s">
        <v>203</v>
      </c>
      <c r="D172" s="208" t="s">
        <v>586</v>
      </c>
      <c r="E172" s="209" t="s">
        <v>168</v>
      </c>
      <c r="F172" s="207" t="n">
        <v>4</v>
      </c>
      <c r="G172" s="210" t="n">
        <v>76.94</v>
      </c>
      <c r="H172" s="210" t="n">
        <f aca="false">TRUNC(G172 * (1 + 20.81 / 100), 2)</f>
        <v>92.95</v>
      </c>
      <c r="I172" s="210" t="n">
        <f aca="false">TRUNC(F172 * H172, 2)</f>
        <v>371.8</v>
      </c>
      <c r="J172" s="211" t="n">
        <f aca="false">I172 / 3849047.98</f>
        <v>9.65953144600707E-005</v>
      </c>
    </row>
    <row r="173" s="200" customFormat="true" ht="25.5" hidden="false" customHeight="false" outlineLevel="0" collapsed="false">
      <c r="A173" s="206" t="s">
        <v>587</v>
      </c>
      <c r="B173" s="207" t="s">
        <v>588</v>
      </c>
      <c r="C173" s="208" t="s">
        <v>203</v>
      </c>
      <c r="D173" s="208" t="s">
        <v>589</v>
      </c>
      <c r="E173" s="209" t="s">
        <v>168</v>
      </c>
      <c r="F173" s="207" t="n">
        <v>2</v>
      </c>
      <c r="G173" s="210" t="n">
        <v>2422.06</v>
      </c>
      <c r="H173" s="210" t="n">
        <f aca="false">TRUNC(G173 * (1 + 20.81 / 100), 2)</f>
        <v>2926.09</v>
      </c>
      <c r="I173" s="210" t="n">
        <f aca="false">TRUNC(F173 * H173, 2)</f>
        <v>5852.18</v>
      </c>
      <c r="J173" s="211" t="n">
        <f aca="false">I173 / 3849047.98</f>
        <v>0.00152042272021769</v>
      </c>
    </row>
    <row r="174" s="200" customFormat="true" ht="38.25" hidden="false" customHeight="false" outlineLevel="0" collapsed="false">
      <c r="A174" s="206" t="s">
        <v>590</v>
      </c>
      <c r="B174" s="207" t="s">
        <v>591</v>
      </c>
      <c r="C174" s="208" t="s">
        <v>203</v>
      </c>
      <c r="D174" s="208" t="s">
        <v>592</v>
      </c>
      <c r="E174" s="209" t="s">
        <v>168</v>
      </c>
      <c r="F174" s="207" t="n">
        <v>2</v>
      </c>
      <c r="G174" s="210" t="n">
        <v>1575.51</v>
      </c>
      <c r="H174" s="210" t="str">
        <f aca="false">TRUNC(G174 * (1 + 13.51 / 100), 2) &amp;CHAR(10)&amp; "(13.51%)"</f>
        <v>1788,36
(13.51%)</v>
      </c>
      <c r="I174" s="210" t="n">
        <f aca="false">TRUNC(F174 * TRUNC(G174 * (1 + 13.51 / 100), 2), 2)</f>
        <v>3576.72</v>
      </c>
      <c r="J174" s="211" t="n">
        <f aca="false">I174 / 3849047.98</f>
        <v>0.000929247964323895</v>
      </c>
    </row>
    <row r="175" s="200" customFormat="true" ht="38.25" hidden="false" customHeight="false" outlineLevel="0" collapsed="false">
      <c r="A175" s="206" t="s">
        <v>593</v>
      </c>
      <c r="B175" s="207" t="s">
        <v>594</v>
      </c>
      <c r="C175" s="208" t="s">
        <v>203</v>
      </c>
      <c r="D175" s="208" t="s">
        <v>595</v>
      </c>
      <c r="E175" s="209" t="s">
        <v>242</v>
      </c>
      <c r="F175" s="207" t="n">
        <v>1.5</v>
      </c>
      <c r="G175" s="210" t="n">
        <v>603.18</v>
      </c>
      <c r="H175" s="210" t="n">
        <f aca="false">TRUNC(G175 * (1 + 20.81 / 100), 2)</f>
        <v>728.7</v>
      </c>
      <c r="I175" s="210" t="n">
        <f aca="false">TRUNC(F175 * H175, 2)</f>
        <v>1093.05</v>
      </c>
      <c r="J175" s="211" t="n">
        <f aca="false">I175 / 3849047.98</f>
        <v>0.000283979312723454</v>
      </c>
    </row>
    <row r="176" s="200" customFormat="true" ht="12.75" hidden="false" customHeight="false" outlineLevel="0" collapsed="false">
      <c r="A176" s="201" t="s">
        <v>596</v>
      </c>
      <c r="B176" s="202"/>
      <c r="C176" s="202"/>
      <c r="D176" s="202" t="s">
        <v>130</v>
      </c>
      <c r="E176" s="202"/>
      <c r="F176" s="203"/>
      <c r="G176" s="202"/>
      <c r="H176" s="202"/>
      <c r="I176" s="204" t="n">
        <v>2851.58</v>
      </c>
      <c r="J176" s="205" t="n">
        <f aca="false">I176 / 3849047.98</f>
        <v>0.000740853326541281</v>
      </c>
    </row>
    <row r="177" s="200" customFormat="true" ht="25.5" hidden="false" customHeight="false" outlineLevel="0" collapsed="false">
      <c r="A177" s="201" t="s">
        <v>597</v>
      </c>
      <c r="B177" s="202"/>
      <c r="C177" s="202"/>
      <c r="D177" s="202" t="s">
        <v>598</v>
      </c>
      <c r="E177" s="202"/>
      <c r="F177" s="203"/>
      <c r="G177" s="202"/>
      <c r="H177" s="202"/>
      <c r="I177" s="204" t="n">
        <v>1930.89</v>
      </c>
      <c r="J177" s="205" t="n">
        <f aca="false">I177 / 3849047.98</f>
        <v>0.000501653918068332</v>
      </c>
    </row>
    <row r="178" s="200" customFormat="true" ht="25.5" hidden="false" customHeight="false" outlineLevel="0" collapsed="false">
      <c r="A178" s="206" t="s">
        <v>599</v>
      </c>
      <c r="B178" s="207" t="s">
        <v>600</v>
      </c>
      <c r="C178" s="208" t="s">
        <v>109</v>
      </c>
      <c r="D178" s="208" t="s">
        <v>601</v>
      </c>
      <c r="E178" s="209" t="s">
        <v>164</v>
      </c>
      <c r="F178" s="207" t="n">
        <v>48.76</v>
      </c>
      <c r="G178" s="210" t="n">
        <v>10.48</v>
      </c>
      <c r="H178" s="210" t="n">
        <f aca="false">TRUNC(G178 * (1 + 20.81 / 100), 2)</f>
        <v>12.66</v>
      </c>
      <c r="I178" s="210" t="n">
        <f aca="false">TRUNC(F178 * H178, 2)</f>
        <v>617.3</v>
      </c>
      <c r="J178" s="211" t="n">
        <f aca="false">I178 / 3849047.98</f>
        <v>0.000160377320108127</v>
      </c>
    </row>
    <row r="179" s="200" customFormat="true" ht="38.25" hidden="false" customHeight="false" outlineLevel="0" collapsed="false">
      <c r="A179" s="206" t="s">
        <v>602</v>
      </c>
      <c r="B179" s="207" t="s">
        <v>603</v>
      </c>
      <c r="C179" s="208" t="s">
        <v>109</v>
      </c>
      <c r="D179" s="208" t="s">
        <v>604</v>
      </c>
      <c r="E179" s="209" t="s">
        <v>164</v>
      </c>
      <c r="F179" s="207" t="n">
        <v>48.76</v>
      </c>
      <c r="G179" s="210" t="n">
        <v>22.3</v>
      </c>
      <c r="H179" s="210" t="n">
        <f aca="false">TRUNC(G179 * (1 + 20.81 / 100), 2)</f>
        <v>26.94</v>
      </c>
      <c r="I179" s="210" t="n">
        <f aca="false">TRUNC(F179 * H179, 2)</f>
        <v>1313.59</v>
      </c>
      <c r="J179" s="211" t="n">
        <f aca="false">I179 / 3849047.98</f>
        <v>0.000341276597960205</v>
      </c>
    </row>
    <row r="180" s="200" customFormat="true" ht="25.5" hidden="false" customHeight="false" outlineLevel="0" collapsed="false">
      <c r="A180" s="201" t="s">
        <v>605</v>
      </c>
      <c r="B180" s="202"/>
      <c r="C180" s="202"/>
      <c r="D180" s="202" t="s">
        <v>606</v>
      </c>
      <c r="E180" s="202"/>
      <c r="F180" s="203"/>
      <c r="G180" s="202"/>
      <c r="H180" s="202"/>
      <c r="I180" s="204" t="n">
        <v>920.69</v>
      </c>
      <c r="J180" s="205" t="n">
        <f aca="false">I180 / 3849047.98</f>
        <v>0.000239199408472949</v>
      </c>
    </row>
    <row r="181" s="200" customFormat="true" ht="25.5" hidden="false" customHeight="false" outlineLevel="0" collapsed="false">
      <c r="A181" s="206" t="s">
        <v>607</v>
      </c>
      <c r="B181" s="207" t="s">
        <v>600</v>
      </c>
      <c r="C181" s="208" t="s">
        <v>109</v>
      </c>
      <c r="D181" s="208" t="s">
        <v>601</v>
      </c>
      <c r="E181" s="209" t="s">
        <v>164</v>
      </c>
      <c r="F181" s="207" t="n">
        <v>23.25</v>
      </c>
      <c r="G181" s="210" t="n">
        <v>10.48</v>
      </c>
      <c r="H181" s="210" t="n">
        <f aca="false">TRUNC(G181 * (1 + 20.81 / 100), 2)</f>
        <v>12.66</v>
      </c>
      <c r="I181" s="210" t="n">
        <f aca="false">TRUNC(F181 * H181, 2)</f>
        <v>294.34</v>
      </c>
      <c r="J181" s="211" t="n">
        <f aca="false">I181 / 3849047.98</f>
        <v>7.64708576067165E-005</v>
      </c>
      <c r="K181" s="199"/>
    </row>
    <row r="182" s="200" customFormat="true" ht="38.25" hidden="false" customHeight="false" outlineLevel="0" collapsed="false">
      <c r="A182" s="206" t="s">
        <v>608</v>
      </c>
      <c r="B182" s="207" t="s">
        <v>603</v>
      </c>
      <c r="C182" s="208" t="s">
        <v>109</v>
      </c>
      <c r="D182" s="208" t="s">
        <v>604</v>
      </c>
      <c r="E182" s="209" t="s">
        <v>164</v>
      </c>
      <c r="F182" s="207" t="n">
        <v>23.25</v>
      </c>
      <c r="G182" s="210" t="n">
        <v>22.3</v>
      </c>
      <c r="H182" s="210" t="n">
        <f aca="false">TRUNC(G182 * (1 + 20.81 / 100), 2)</f>
        <v>26.94</v>
      </c>
      <c r="I182" s="210" t="n">
        <f aca="false">TRUNC(F182 * H182, 2)</f>
        <v>626.35</v>
      </c>
      <c r="J182" s="211" t="n">
        <f aca="false">I182 / 3849047.98</f>
        <v>0.000162728550866233</v>
      </c>
    </row>
    <row r="183" s="200" customFormat="true" ht="12.75" hidden="false" customHeight="false" outlineLevel="0" collapsed="false">
      <c r="A183" s="201" t="s">
        <v>609</v>
      </c>
      <c r="B183" s="202"/>
      <c r="C183" s="202"/>
      <c r="D183" s="202" t="s">
        <v>610</v>
      </c>
      <c r="E183" s="202"/>
      <c r="F183" s="203"/>
      <c r="G183" s="202"/>
      <c r="H183" s="202"/>
      <c r="I183" s="204" t="n">
        <v>88958.36</v>
      </c>
      <c r="J183" s="205" t="n">
        <f aca="false">I183 / 3849047.98</f>
        <v>0.023111782566036</v>
      </c>
    </row>
    <row r="184" s="200" customFormat="true" ht="12.75" hidden="false" customHeight="false" outlineLevel="0" collapsed="false">
      <c r="A184" s="201" t="s">
        <v>611</v>
      </c>
      <c r="B184" s="202"/>
      <c r="C184" s="202"/>
      <c r="D184" s="202" t="s">
        <v>612</v>
      </c>
      <c r="E184" s="202"/>
      <c r="F184" s="203"/>
      <c r="G184" s="202"/>
      <c r="H184" s="202"/>
      <c r="I184" s="204" t="n">
        <v>18962.43</v>
      </c>
      <c r="J184" s="205" t="n">
        <f aca="false">I184 / 3849047.98</f>
        <v>0.00492652471430091</v>
      </c>
      <c r="K184" s="199"/>
    </row>
    <row r="185" s="200" customFormat="true" ht="38.25" hidden="false" customHeight="false" outlineLevel="0" collapsed="false">
      <c r="A185" s="206" t="s">
        <v>613</v>
      </c>
      <c r="B185" s="207" t="s">
        <v>614</v>
      </c>
      <c r="C185" s="208" t="s">
        <v>109</v>
      </c>
      <c r="D185" s="208" t="s">
        <v>615</v>
      </c>
      <c r="E185" s="209" t="s">
        <v>164</v>
      </c>
      <c r="F185" s="207" t="n">
        <v>828.79</v>
      </c>
      <c r="G185" s="210" t="n">
        <v>0.73</v>
      </c>
      <c r="H185" s="210" t="n">
        <f aca="false">TRUNC(G185 * (1 + 20.81 / 100), 2)</f>
        <v>0.88</v>
      </c>
      <c r="I185" s="210" t="n">
        <f aca="false">TRUNC(F185 * H185, 2)</f>
        <v>729.33</v>
      </c>
      <c r="J185" s="211" t="n">
        <f aca="false">I185 / 3849047.98</f>
        <v>0.000189483218652941</v>
      </c>
      <c r="K185" s="199"/>
    </row>
    <row r="186" s="200" customFormat="true" ht="51" hidden="false" customHeight="false" outlineLevel="0" collapsed="false">
      <c r="A186" s="206" t="s">
        <v>616</v>
      </c>
      <c r="B186" s="207" t="s">
        <v>617</v>
      </c>
      <c r="C186" s="208" t="s">
        <v>109</v>
      </c>
      <c r="D186" s="208" t="s">
        <v>618</v>
      </c>
      <c r="E186" s="209" t="s">
        <v>242</v>
      </c>
      <c r="F186" s="207" t="n">
        <v>93.91</v>
      </c>
      <c r="G186" s="210" t="n">
        <v>105.94</v>
      </c>
      <c r="H186" s="210" t="n">
        <f aca="false">TRUNC(G186 * (1 + 20.81 / 100), 2)</f>
        <v>127.98</v>
      </c>
      <c r="I186" s="210" t="n">
        <f aca="false">TRUNC(F186 * H186, 2)</f>
        <v>12018.6</v>
      </c>
      <c r="J186" s="211" t="n">
        <f aca="false">I186 / 3849047.98</f>
        <v>0.00312248640766489</v>
      </c>
    </row>
    <row r="187" s="200" customFormat="true" ht="51" hidden="false" customHeight="false" outlineLevel="0" collapsed="false">
      <c r="A187" s="206" t="s">
        <v>619</v>
      </c>
      <c r="B187" s="207" t="s">
        <v>620</v>
      </c>
      <c r="C187" s="208" t="s">
        <v>109</v>
      </c>
      <c r="D187" s="208" t="s">
        <v>621</v>
      </c>
      <c r="E187" s="209" t="s">
        <v>242</v>
      </c>
      <c r="F187" s="207" t="n">
        <v>41.43</v>
      </c>
      <c r="G187" s="210" t="n">
        <v>124.17</v>
      </c>
      <c r="H187" s="210" t="n">
        <f aca="false">TRUNC(G187 * (1 + 20.81 / 100), 2)</f>
        <v>150</v>
      </c>
      <c r="I187" s="210" t="n">
        <f aca="false">TRUNC(F187 * H187, 2)</f>
        <v>6214.5</v>
      </c>
      <c r="J187" s="211" t="n">
        <f aca="false">I187 / 3849047.98</f>
        <v>0.00161455508798308</v>
      </c>
    </row>
    <row r="188" s="200" customFormat="true" ht="12.75" hidden="false" customHeight="false" outlineLevel="0" collapsed="false">
      <c r="A188" s="201" t="s">
        <v>622</v>
      </c>
      <c r="B188" s="202"/>
      <c r="C188" s="202"/>
      <c r="D188" s="202" t="s">
        <v>623</v>
      </c>
      <c r="E188" s="202"/>
      <c r="F188" s="203"/>
      <c r="G188" s="202"/>
      <c r="H188" s="202"/>
      <c r="I188" s="204" t="n">
        <v>51903.22</v>
      </c>
      <c r="J188" s="205" t="n">
        <f aca="false">I188 / 3849047.98</f>
        <v>0.0134846903103557</v>
      </c>
    </row>
    <row r="189" s="200" customFormat="true" ht="38.25" hidden="false" customHeight="false" outlineLevel="0" collapsed="false">
      <c r="A189" s="206" t="s">
        <v>624</v>
      </c>
      <c r="B189" s="207" t="s">
        <v>625</v>
      </c>
      <c r="C189" s="208" t="s">
        <v>109</v>
      </c>
      <c r="D189" s="208" t="s">
        <v>626</v>
      </c>
      <c r="E189" s="209" t="s">
        <v>164</v>
      </c>
      <c r="F189" s="207" t="n">
        <v>277.09</v>
      </c>
      <c r="G189" s="210" t="n">
        <v>33.53</v>
      </c>
      <c r="H189" s="210" t="n">
        <f aca="false">TRUNC(G189 * (1 + 20.81 / 100), 2)</f>
        <v>40.5</v>
      </c>
      <c r="I189" s="210" t="n">
        <f aca="false">TRUNC(F189 * H189, 2)</f>
        <v>11222.14</v>
      </c>
      <c r="J189" s="211" t="n">
        <f aca="false">I189 / 3849047.98</f>
        <v>0.00291556251268138</v>
      </c>
    </row>
    <row r="190" s="200" customFormat="true" ht="38.25" hidden="false" customHeight="false" outlineLevel="0" collapsed="false">
      <c r="A190" s="206" t="s">
        <v>627</v>
      </c>
      <c r="B190" s="207" t="s">
        <v>628</v>
      </c>
      <c r="C190" s="208" t="s">
        <v>203</v>
      </c>
      <c r="D190" s="208" t="s">
        <v>629</v>
      </c>
      <c r="E190" s="209" t="s">
        <v>164</v>
      </c>
      <c r="F190" s="207" t="n">
        <v>551.7</v>
      </c>
      <c r="G190" s="210" t="n">
        <v>59.27</v>
      </c>
      <c r="H190" s="210" t="n">
        <f aca="false">TRUNC(G190 * (1 + 20.81 / 100), 2)</f>
        <v>71.6</v>
      </c>
      <c r="I190" s="210" t="n">
        <f aca="false">TRUNC(F190 * H190, 2)</f>
        <v>39501.72</v>
      </c>
      <c r="J190" s="211" t="n">
        <f aca="false">I190 / 3849047.98</f>
        <v>0.0102627247582401</v>
      </c>
    </row>
    <row r="191" s="200" customFormat="true" ht="51" hidden="false" customHeight="false" outlineLevel="0" collapsed="false">
      <c r="A191" s="206" t="s">
        <v>630</v>
      </c>
      <c r="B191" s="207" t="s">
        <v>631</v>
      </c>
      <c r="C191" s="208" t="s">
        <v>203</v>
      </c>
      <c r="D191" s="208" t="s">
        <v>632</v>
      </c>
      <c r="E191" s="209" t="s">
        <v>164</v>
      </c>
      <c r="F191" s="207" t="n">
        <v>11.34</v>
      </c>
      <c r="G191" s="210" t="n">
        <v>86.09</v>
      </c>
      <c r="H191" s="210" t="n">
        <f aca="false">TRUNC(G191 * (1 + 20.81 / 100), 2)</f>
        <v>104</v>
      </c>
      <c r="I191" s="210" t="n">
        <f aca="false">TRUNC(F191 * H191, 2)</f>
        <v>1179.36</v>
      </c>
      <c r="J191" s="211" t="n">
        <f aca="false">I191 / 3849047.98</f>
        <v>0.000306403039434182</v>
      </c>
    </row>
    <row r="192" s="200" customFormat="true" ht="12.75" hidden="false" customHeight="false" outlineLevel="0" collapsed="false">
      <c r="A192" s="201" t="s">
        <v>633</v>
      </c>
      <c r="B192" s="202"/>
      <c r="C192" s="202"/>
      <c r="D192" s="202" t="s">
        <v>634</v>
      </c>
      <c r="E192" s="202"/>
      <c r="F192" s="203"/>
      <c r="G192" s="202"/>
      <c r="H192" s="202"/>
      <c r="I192" s="204" t="n">
        <v>2780.13</v>
      </c>
      <c r="J192" s="205" t="n">
        <f aca="false">I192 / 3849047.98</f>
        <v>0.000722290294754912</v>
      </c>
      <c r="K192" s="199"/>
    </row>
    <row r="193" s="200" customFormat="true" ht="76.5" hidden="false" customHeight="false" outlineLevel="0" collapsed="false">
      <c r="A193" s="206" t="s">
        <v>635</v>
      </c>
      <c r="B193" s="207" t="s">
        <v>636</v>
      </c>
      <c r="C193" s="208" t="s">
        <v>109</v>
      </c>
      <c r="D193" s="208" t="s">
        <v>637</v>
      </c>
      <c r="E193" s="209" t="s">
        <v>269</v>
      </c>
      <c r="F193" s="207" t="n">
        <v>50.56</v>
      </c>
      <c r="G193" s="210" t="n">
        <v>34.14</v>
      </c>
      <c r="H193" s="210" t="n">
        <f aca="false">TRUNC(G193 * (1 + 20.81 / 100), 2)</f>
        <v>41.24</v>
      </c>
      <c r="I193" s="210" t="n">
        <f aca="false">TRUNC(F193 * H193, 2)</f>
        <v>2085.09</v>
      </c>
      <c r="J193" s="211" t="n">
        <f aca="false">I193 / 3849047.98</f>
        <v>0.000541715772532407</v>
      </c>
    </row>
    <row r="194" s="200" customFormat="true" ht="76.5" hidden="false" customHeight="false" outlineLevel="0" collapsed="false">
      <c r="A194" s="206" t="s">
        <v>638</v>
      </c>
      <c r="B194" s="207" t="s">
        <v>639</v>
      </c>
      <c r="C194" s="208" t="s">
        <v>109</v>
      </c>
      <c r="D194" s="208" t="s">
        <v>640</v>
      </c>
      <c r="E194" s="209" t="s">
        <v>269</v>
      </c>
      <c r="F194" s="207" t="n">
        <v>16</v>
      </c>
      <c r="G194" s="210" t="n">
        <v>35.96</v>
      </c>
      <c r="H194" s="210" t="n">
        <f aca="false">TRUNC(G194 * (1 + 20.81 / 100), 2)</f>
        <v>43.44</v>
      </c>
      <c r="I194" s="210" t="n">
        <f aca="false">TRUNC(F194 * H194, 2)</f>
        <v>695.04</v>
      </c>
      <c r="J194" s="211" t="n">
        <f aca="false">I194 / 3849047.98</f>
        <v>0.000180574522222506</v>
      </c>
    </row>
    <row r="195" s="200" customFormat="true" ht="12.75" hidden="false" customHeight="false" outlineLevel="0" collapsed="false">
      <c r="A195" s="201" t="s">
        <v>641</v>
      </c>
      <c r="B195" s="202"/>
      <c r="C195" s="202"/>
      <c r="D195" s="202" t="s">
        <v>642</v>
      </c>
      <c r="E195" s="202"/>
      <c r="F195" s="203"/>
      <c r="G195" s="202"/>
      <c r="H195" s="202"/>
      <c r="I195" s="204" t="n">
        <v>15312.58</v>
      </c>
      <c r="J195" s="205" t="n">
        <f aca="false">I195 / 3849047.98</f>
        <v>0.0039782772466245</v>
      </c>
    </row>
    <row r="196" s="200" customFormat="true" ht="25.5" hidden="false" customHeight="false" outlineLevel="0" collapsed="false">
      <c r="A196" s="206" t="s">
        <v>643</v>
      </c>
      <c r="B196" s="207" t="s">
        <v>644</v>
      </c>
      <c r="C196" s="208" t="s">
        <v>203</v>
      </c>
      <c r="D196" s="208" t="s">
        <v>645</v>
      </c>
      <c r="E196" s="209" t="s">
        <v>269</v>
      </c>
      <c r="F196" s="207" t="n">
        <v>308.6</v>
      </c>
      <c r="G196" s="210" t="n">
        <v>11.04</v>
      </c>
      <c r="H196" s="210" t="n">
        <f aca="false">TRUNC(G196 * (1 + 20.81 / 100), 2)</f>
        <v>13.33</v>
      </c>
      <c r="I196" s="210" t="n">
        <f aca="false">TRUNC(F196 * H196, 2)</f>
        <v>4113.63</v>
      </c>
      <c r="J196" s="211" t="n">
        <f aca="false">I196 / 3849047.98</f>
        <v>0.00106873960038295</v>
      </c>
    </row>
    <row r="197" s="200" customFormat="true" ht="38.25" hidden="false" customHeight="false" outlineLevel="0" collapsed="false">
      <c r="A197" s="206" t="s">
        <v>646</v>
      </c>
      <c r="B197" s="207" t="s">
        <v>647</v>
      </c>
      <c r="C197" s="208" t="s">
        <v>203</v>
      </c>
      <c r="D197" s="208" t="s">
        <v>648</v>
      </c>
      <c r="E197" s="209" t="s">
        <v>168</v>
      </c>
      <c r="F197" s="207" t="n">
        <v>2</v>
      </c>
      <c r="G197" s="210" t="n">
        <v>16.89</v>
      </c>
      <c r="H197" s="210" t="n">
        <f aca="false">TRUNC(G197 * (1 + 20.81 / 100), 2)</f>
        <v>20.4</v>
      </c>
      <c r="I197" s="210" t="n">
        <f aca="false">TRUNC(F197 * H197, 2)</f>
        <v>40.8</v>
      </c>
      <c r="J197" s="211" t="n">
        <f aca="false">I197 / 3849047.98</f>
        <v>1.06000237492493E-005</v>
      </c>
      <c r="K197" s="199"/>
    </row>
    <row r="198" s="200" customFormat="true" ht="38.25" hidden="false" customHeight="false" outlineLevel="0" collapsed="false">
      <c r="A198" s="206" t="s">
        <v>649</v>
      </c>
      <c r="B198" s="207" t="s">
        <v>650</v>
      </c>
      <c r="C198" s="208" t="s">
        <v>203</v>
      </c>
      <c r="D198" s="208" t="s">
        <v>651</v>
      </c>
      <c r="E198" s="209" t="s">
        <v>168</v>
      </c>
      <c r="F198" s="207" t="n">
        <v>2</v>
      </c>
      <c r="G198" s="210" t="n">
        <v>40.13</v>
      </c>
      <c r="H198" s="210" t="n">
        <f aca="false">TRUNC(G198 * (1 + 20.81 / 100), 2)</f>
        <v>48.48</v>
      </c>
      <c r="I198" s="210" t="n">
        <f aca="false">TRUNC(F198 * H198, 2)</f>
        <v>96.96</v>
      </c>
      <c r="J198" s="211" t="n">
        <f aca="false">I198 / 3849047.98</f>
        <v>2.51906446746865E-005</v>
      </c>
    </row>
    <row r="199" s="200" customFormat="true" ht="38.25" hidden="false" customHeight="false" outlineLevel="0" collapsed="false">
      <c r="A199" s="206" t="s">
        <v>652</v>
      </c>
      <c r="B199" s="207" t="s">
        <v>653</v>
      </c>
      <c r="C199" s="208" t="s">
        <v>203</v>
      </c>
      <c r="D199" s="208" t="s">
        <v>654</v>
      </c>
      <c r="E199" s="209" t="s">
        <v>168</v>
      </c>
      <c r="F199" s="207" t="n">
        <v>1</v>
      </c>
      <c r="G199" s="210" t="n">
        <v>139.46</v>
      </c>
      <c r="H199" s="210" t="n">
        <f aca="false">TRUNC(G199 * (1 + 20.81 / 100), 2)</f>
        <v>168.48</v>
      </c>
      <c r="I199" s="210" t="n">
        <f aca="false">TRUNC(F199 * H199, 2)</f>
        <v>168.48</v>
      </c>
      <c r="J199" s="211" t="n">
        <f aca="false">I199 / 3849047.98</f>
        <v>4.37718627763118E-005</v>
      </c>
      <c r="K199" s="199"/>
    </row>
    <row r="200" s="200" customFormat="true" ht="38.25" hidden="false" customHeight="false" outlineLevel="0" collapsed="false">
      <c r="A200" s="206" t="s">
        <v>655</v>
      </c>
      <c r="B200" s="207" t="s">
        <v>656</v>
      </c>
      <c r="C200" s="208" t="s">
        <v>203</v>
      </c>
      <c r="D200" s="208" t="s">
        <v>657</v>
      </c>
      <c r="E200" s="209" t="s">
        <v>269</v>
      </c>
      <c r="F200" s="207" t="n">
        <v>34.6</v>
      </c>
      <c r="G200" s="210" t="n">
        <v>108.59</v>
      </c>
      <c r="H200" s="210" t="n">
        <f aca="false">TRUNC(G200 * (1 + 20.81 / 100), 2)</f>
        <v>131.18</v>
      </c>
      <c r="I200" s="210" t="n">
        <f aca="false">TRUNC(F200 * H200, 2)</f>
        <v>4538.82</v>
      </c>
      <c r="J200" s="211" t="n">
        <f aca="false">I200 / 3849047.98</f>
        <v>0.00117920587729332</v>
      </c>
    </row>
    <row r="201" s="200" customFormat="true" ht="25.5" hidden="false" customHeight="false" outlineLevel="0" collapsed="false">
      <c r="A201" s="206" t="s">
        <v>658</v>
      </c>
      <c r="B201" s="207" t="s">
        <v>659</v>
      </c>
      <c r="C201" s="208" t="s">
        <v>203</v>
      </c>
      <c r="D201" s="208" t="s">
        <v>660</v>
      </c>
      <c r="E201" s="209" t="s">
        <v>168</v>
      </c>
      <c r="F201" s="207" t="n">
        <v>7</v>
      </c>
      <c r="G201" s="210" t="n">
        <v>288.48</v>
      </c>
      <c r="H201" s="210" t="n">
        <f aca="false">TRUNC(G201 * (1 + 20.81 / 100), 2)</f>
        <v>348.51</v>
      </c>
      <c r="I201" s="210" t="n">
        <f aca="false">TRUNC(F201 * H201, 2)</f>
        <v>2439.57</v>
      </c>
      <c r="J201" s="211" t="n">
        <f aca="false">I201 / 3849047.98</f>
        <v>0.00063381127298912</v>
      </c>
    </row>
    <row r="202" s="200" customFormat="true" ht="51" hidden="false" customHeight="false" outlineLevel="0" collapsed="false">
      <c r="A202" s="206" t="s">
        <v>661</v>
      </c>
      <c r="B202" s="207" t="s">
        <v>662</v>
      </c>
      <c r="C202" s="208" t="s">
        <v>203</v>
      </c>
      <c r="D202" s="208" t="s">
        <v>663</v>
      </c>
      <c r="E202" s="209" t="s">
        <v>168</v>
      </c>
      <c r="F202" s="207" t="n">
        <v>1</v>
      </c>
      <c r="G202" s="210" t="n">
        <v>3240.07</v>
      </c>
      <c r="H202" s="210" t="n">
        <f aca="false">TRUNC(G202 * (1 + 20.81 / 100), 2)</f>
        <v>3914.32</v>
      </c>
      <c r="I202" s="210" t="n">
        <f aca="false">TRUNC(F202 * H202, 2)</f>
        <v>3914.32</v>
      </c>
      <c r="J202" s="211" t="n">
        <f aca="false">I202 / 3849047.98</f>
        <v>0.00101695796475886</v>
      </c>
    </row>
    <row r="203" s="200" customFormat="true" ht="12.75" hidden="false" customHeight="false" outlineLevel="0" collapsed="false">
      <c r="A203" s="201" t="s">
        <v>664</v>
      </c>
      <c r="B203" s="202"/>
      <c r="C203" s="202"/>
      <c r="D203" s="202" t="s">
        <v>665</v>
      </c>
      <c r="E203" s="202"/>
      <c r="F203" s="203"/>
      <c r="G203" s="202"/>
      <c r="H203" s="202"/>
      <c r="I203" s="204" t="n">
        <v>23614.44</v>
      </c>
      <c r="J203" s="205" t="n">
        <f aca="false">I203 / 3849047.98</f>
        <v>0.00613513786336329</v>
      </c>
    </row>
    <row r="204" s="200" customFormat="true" ht="51" hidden="false" customHeight="false" outlineLevel="0" collapsed="false">
      <c r="A204" s="206" t="s">
        <v>666</v>
      </c>
      <c r="B204" s="207" t="s">
        <v>667</v>
      </c>
      <c r="C204" s="208" t="s">
        <v>203</v>
      </c>
      <c r="D204" s="208" t="s">
        <v>668</v>
      </c>
      <c r="E204" s="209" t="s">
        <v>168</v>
      </c>
      <c r="F204" s="207" t="n">
        <v>1</v>
      </c>
      <c r="G204" s="210" t="n">
        <v>1360.8</v>
      </c>
      <c r="H204" s="210" t="n">
        <f aca="false">TRUNC(G204 * (1 + 20.81 / 100), 2)</f>
        <v>1643.98</v>
      </c>
      <c r="I204" s="210" t="n">
        <f aca="false">TRUNC(F204 * H204, 2)</f>
        <v>1643.98</v>
      </c>
      <c r="J204" s="211" t="n">
        <f aca="false">I204 / 3849047.98</f>
        <v>0.000427113407923795</v>
      </c>
      <c r="K204" s="199"/>
    </row>
    <row r="205" s="200" customFormat="true" ht="51" hidden="false" customHeight="false" outlineLevel="0" collapsed="false">
      <c r="A205" s="206" t="s">
        <v>669</v>
      </c>
      <c r="B205" s="207" t="s">
        <v>670</v>
      </c>
      <c r="C205" s="208" t="s">
        <v>203</v>
      </c>
      <c r="D205" s="208" t="s">
        <v>671</v>
      </c>
      <c r="E205" s="209" t="s">
        <v>168</v>
      </c>
      <c r="F205" s="207" t="n">
        <v>1</v>
      </c>
      <c r="G205" s="210" t="n">
        <v>4573.7</v>
      </c>
      <c r="H205" s="210" t="n">
        <f aca="false">TRUNC(G205 * (1 + 20.81 / 100), 2)</f>
        <v>5525.48</v>
      </c>
      <c r="I205" s="210" t="n">
        <f aca="false">TRUNC(F205 * H205, 2)</f>
        <v>5525.48</v>
      </c>
      <c r="J205" s="211" t="n">
        <f aca="false">I205 / 3849047.98</f>
        <v>0.0014355445888726</v>
      </c>
    </row>
    <row r="206" s="200" customFormat="true" ht="51" hidden="false" customHeight="false" outlineLevel="0" collapsed="false">
      <c r="A206" s="206" t="s">
        <v>672</v>
      </c>
      <c r="B206" s="207" t="s">
        <v>673</v>
      </c>
      <c r="C206" s="208" t="s">
        <v>203</v>
      </c>
      <c r="D206" s="208" t="s">
        <v>674</v>
      </c>
      <c r="E206" s="209" t="s">
        <v>164</v>
      </c>
      <c r="F206" s="207" t="n">
        <v>37.81</v>
      </c>
      <c r="G206" s="210" t="n">
        <v>327.44</v>
      </c>
      <c r="H206" s="210" t="n">
        <f aca="false">TRUNC(G206 * (1 + 20.81 / 100), 2)</f>
        <v>395.58</v>
      </c>
      <c r="I206" s="210" t="n">
        <f aca="false">TRUNC(F206 * H206, 2)</f>
        <v>14956.87</v>
      </c>
      <c r="J206" s="211" t="n">
        <f aca="false">I206 / 3849047.98</f>
        <v>0.00388586218662829</v>
      </c>
      <c r="K206" s="199"/>
    </row>
    <row r="207" s="200" customFormat="true" ht="76.5" hidden="false" customHeight="false" outlineLevel="0" collapsed="false">
      <c r="A207" s="206" t="s">
        <v>675</v>
      </c>
      <c r="B207" s="207" t="s">
        <v>676</v>
      </c>
      <c r="C207" s="208" t="s">
        <v>109</v>
      </c>
      <c r="D207" s="208" t="s">
        <v>677</v>
      </c>
      <c r="E207" s="209" t="s">
        <v>164</v>
      </c>
      <c r="F207" s="207" t="n">
        <v>9.05</v>
      </c>
      <c r="G207" s="210" t="n">
        <v>39.97</v>
      </c>
      <c r="H207" s="210" t="n">
        <f aca="false">TRUNC(G207 * (1 + 20.81 / 100), 2)</f>
        <v>48.28</v>
      </c>
      <c r="I207" s="210" t="n">
        <f aca="false">TRUNC(F207 * H207, 2)</f>
        <v>436.93</v>
      </c>
      <c r="J207" s="211" t="n">
        <f aca="false">I207 / 3849047.98</f>
        <v>0.000113516381783321</v>
      </c>
      <c r="K207" s="199"/>
    </row>
    <row r="208" s="200" customFormat="true" ht="51" hidden="false" customHeight="false" outlineLevel="0" collapsed="false">
      <c r="A208" s="206" t="s">
        <v>678</v>
      </c>
      <c r="B208" s="207" t="s">
        <v>532</v>
      </c>
      <c r="C208" s="208" t="s">
        <v>109</v>
      </c>
      <c r="D208" s="208" t="s">
        <v>533</v>
      </c>
      <c r="E208" s="209" t="s">
        <v>164</v>
      </c>
      <c r="F208" s="207" t="n">
        <v>18.09</v>
      </c>
      <c r="G208" s="210" t="n">
        <v>3.4</v>
      </c>
      <c r="H208" s="210" t="n">
        <f aca="false">TRUNC(G208 * (1 + 20.81 / 100), 2)</f>
        <v>4.1</v>
      </c>
      <c r="I208" s="210" t="n">
        <f aca="false">TRUNC(F208 * H208, 2)</f>
        <v>74.16</v>
      </c>
      <c r="J208" s="211" t="n">
        <f aca="false">I208 / 3849047.98</f>
        <v>1.92671019912825E-005</v>
      </c>
    </row>
    <row r="209" s="200" customFormat="true" ht="76.5" hidden="false" customHeight="false" outlineLevel="0" collapsed="false">
      <c r="A209" s="206" t="s">
        <v>679</v>
      </c>
      <c r="B209" s="207" t="s">
        <v>535</v>
      </c>
      <c r="C209" s="208" t="s">
        <v>109</v>
      </c>
      <c r="D209" s="208" t="s">
        <v>536</v>
      </c>
      <c r="E209" s="209" t="s">
        <v>164</v>
      </c>
      <c r="F209" s="207" t="n">
        <v>18.09</v>
      </c>
      <c r="G209" s="210" t="n">
        <v>19.22</v>
      </c>
      <c r="H209" s="210" t="n">
        <f aca="false">TRUNC(G209 * (1 + 20.81 / 100), 2)</f>
        <v>23.21</v>
      </c>
      <c r="I209" s="210" t="n">
        <f aca="false">TRUNC(F209 * H209, 2)</f>
        <v>419.86</v>
      </c>
      <c r="J209" s="211" t="n">
        <f aca="false">I209 / 3849047.98</f>
        <v>0.000109081518905878</v>
      </c>
    </row>
    <row r="210" s="200" customFormat="true" ht="25.5" hidden="false" customHeight="false" outlineLevel="0" collapsed="false">
      <c r="A210" s="206" t="s">
        <v>680</v>
      </c>
      <c r="B210" s="207" t="s">
        <v>681</v>
      </c>
      <c r="C210" s="208" t="s">
        <v>109</v>
      </c>
      <c r="D210" s="208" t="s">
        <v>682</v>
      </c>
      <c r="E210" s="209" t="s">
        <v>164</v>
      </c>
      <c r="F210" s="207" t="n">
        <v>18.09</v>
      </c>
      <c r="G210" s="210" t="n">
        <v>12.14</v>
      </c>
      <c r="H210" s="210" t="n">
        <f aca="false">TRUNC(G210 * (1 + 20.81 / 100), 2)</f>
        <v>14.66</v>
      </c>
      <c r="I210" s="210" t="n">
        <f aca="false">TRUNC(F210 * H210, 2)</f>
        <v>265.19</v>
      </c>
      <c r="J210" s="211" t="n">
        <f aca="false">I210 / 3849047.98</f>
        <v>6.88975563250838E-005</v>
      </c>
    </row>
    <row r="211" s="200" customFormat="true" ht="25.5" hidden="false" customHeight="false" outlineLevel="0" collapsed="false">
      <c r="A211" s="206" t="s">
        <v>683</v>
      </c>
      <c r="B211" s="207" t="s">
        <v>684</v>
      </c>
      <c r="C211" s="208" t="s">
        <v>109</v>
      </c>
      <c r="D211" s="208" t="s">
        <v>685</v>
      </c>
      <c r="E211" s="209" t="s">
        <v>164</v>
      </c>
      <c r="F211" s="207" t="n">
        <v>18.09</v>
      </c>
      <c r="G211" s="210" t="n">
        <v>2.05</v>
      </c>
      <c r="H211" s="210" t="n">
        <f aca="false">TRUNC(G211 * (1 + 20.81 / 100), 2)</f>
        <v>2.47</v>
      </c>
      <c r="I211" s="210" t="n">
        <f aca="false">TRUNC(F211 * H211, 2)</f>
        <v>44.68</v>
      </c>
      <c r="J211" s="211" t="n">
        <f aca="false">I211 / 3849047.98</f>
        <v>1.16080652234426E-005</v>
      </c>
      <c r="K211" s="199"/>
    </row>
    <row r="212" s="200" customFormat="true" ht="38.25" hidden="false" customHeight="false" outlineLevel="0" collapsed="false">
      <c r="A212" s="206" t="s">
        <v>686</v>
      </c>
      <c r="B212" s="207" t="s">
        <v>687</v>
      </c>
      <c r="C212" s="208" t="s">
        <v>109</v>
      </c>
      <c r="D212" s="208" t="s">
        <v>688</v>
      </c>
      <c r="E212" s="209" t="s">
        <v>164</v>
      </c>
      <c r="F212" s="207" t="n">
        <v>18.09</v>
      </c>
      <c r="G212" s="210" t="n">
        <v>11.32</v>
      </c>
      <c r="H212" s="210" t="n">
        <f aca="false">TRUNC(G212 * (1 + 20.81 / 100), 2)</f>
        <v>13.67</v>
      </c>
      <c r="I212" s="210" t="n">
        <f aca="false">TRUNC(F212 * H212, 2)</f>
        <v>247.29</v>
      </c>
      <c r="J212" s="211" t="n">
        <f aca="false">I212 / 3849047.98</f>
        <v>6.42470557096043E-005</v>
      </c>
    </row>
    <row r="213" s="200" customFormat="true" ht="12.75" hidden="false" customHeight="false" outlineLevel="0" collapsed="false">
      <c r="A213" s="201" t="s">
        <v>689</v>
      </c>
      <c r="B213" s="202"/>
      <c r="C213" s="202"/>
      <c r="D213" s="202" t="s">
        <v>690</v>
      </c>
      <c r="E213" s="202"/>
      <c r="F213" s="203"/>
      <c r="G213" s="202"/>
      <c r="H213" s="202"/>
      <c r="I213" s="204" t="n">
        <v>17389.67</v>
      </c>
      <c r="J213" s="205" t="n">
        <f aca="false">I213 / 3849047.98</f>
        <v>0.00451791458312764</v>
      </c>
    </row>
    <row r="214" s="200" customFormat="true" ht="25.5" hidden="false" customHeight="false" outlineLevel="0" collapsed="false">
      <c r="A214" s="206" t="s">
        <v>691</v>
      </c>
      <c r="B214" s="207" t="s">
        <v>681</v>
      </c>
      <c r="C214" s="208" t="s">
        <v>109</v>
      </c>
      <c r="D214" s="208" t="s">
        <v>682</v>
      </c>
      <c r="E214" s="209" t="s">
        <v>164</v>
      </c>
      <c r="F214" s="207" t="n">
        <v>564.6</v>
      </c>
      <c r="G214" s="210" t="n">
        <v>12.14</v>
      </c>
      <c r="H214" s="210" t="n">
        <f aca="false">TRUNC(G214 * (1 + 20.81 / 100), 2)</f>
        <v>14.66</v>
      </c>
      <c r="I214" s="210" t="n">
        <f aca="false">TRUNC(F214 * H214, 2)</f>
        <v>8277.03</v>
      </c>
      <c r="J214" s="211" t="n">
        <f aca="false">I214 / 3849047.98</f>
        <v>0.00215040967091296</v>
      </c>
      <c r="K214" s="199"/>
    </row>
    <row r="215" s="200" customFormat="true" ht="25.5" hidden="false" customHeight="false" outlineLevel="0" collapsed="false">
      <c r="A215" s="206" t="s">
        <v>692</v>
      </c>
      <c r="B215" s="207" t="s">
        <v>684</v>
      </c>
      <c r="C215" s="208" t="s">
        <v>109</v>
      </c>
      <c r="D215" s="208" t="s">
        <v>685</v>
      </c>
      <c r="E215" s="209" t="s">
        <v>164</v>
      </c>
      <c r="F215" s="207" t="n">
        <v>564.6</v>
      </c>
      <c r="G215" s="210" t="n">
        <v>2.05</v>
      </c>
      <c r="H215" s="210" t="n">
        <f aca="false">TRUNC(G215 * (1 + 20.81 / 100), 2)</f>
        <v>2.47</v>
      </c>
      <c r="I215" s="210" t="n">
        <f aca="false">TRUNC(F215 * H215, 2)</f>
        <v>1394.56</v>
      </c>
      <c r="J215" s="211" t="n">
        <f aca="false">I215 / 3849047.98</f>
        <v>0.000362312968621399</v>
      </c>
    </row>
    <row r="216" s="200" customFormat="true" ht="38.25" hidden="false" customHeight="false" outlineLevel="0" collapsed="false">
      <c r="A216" s="206" t="s">
        <v>693</v>
      </c>
      <c r="B216" s="207" t="s">
        <v>687</v>
      </c>
      <c r="C216" s="208" t="s">
        <v>109</v>
      </c>
      <c r="D216" s="208" t="s">
        <v>688</v>
      </c>
      <c r="E216" s="209" t="s">
        <v>164</v>
      </c>
      <c r="F216" s="207" t="n">
        <v>564.6</v>
      </c>
      <c r="G216" s="210" t="n">
        <v>11.32</v>
      </c>
      <c r="H216" s="210" t="n">
        <f aca="false">TRUNC(G216 * (1 + 20.81 / 100), 2)</f>
        <v>13.67</v>
      </c>
      <c r="I216" s="210" t="n">
        <f aca="false">TRUNC(F216 * H216, 2)</f>
        <v>7718.08</v>
      </c>
      <c r="J216" s="211" t="n">
        <f aca="false">I216 / 3849047.98</f>
        <v>0.00200519194359328</v>
      </c>
    </row>
    <row r="217" s="200" customFormat="true" ht="12.75" hidden="false" customHeight="false" outlineLevel="0" collapsed="false">
      <c r="A217" s="201" t="s">
        <v>694</v>
      </c>
      <c r="B217" s="202"/>
      <c r="C217" s="202"/>
      <c r="D217" s="202" t="s">
        <v>695</v>
      </c>
      <c r="E217" s="202"/>
      <c r="F217" s="203"/>
      <c r="G217" s="202"/>
      <c r="H217" s="202"/>
      <c r="I217" s="204" t="n">
        <v>4273.59</v>
      </c>
      <c r="J217" s="205" t="n">
        <f aca="false">I217 / 3849047.98</f>
        <v>0.00111029792878809</v>
      </c>
    </row>
    <row r="218" s="200" customFormat="true" ht="25.5" hidden="false" customHeight="false" outlineLevel="0" collapsed="false">
      <c r="A218" s="206" t="s">
        <v>696</v>
      </c>
      <c r="B218" s="207" t="s">
        <v>697</v>
      </c>
      <c r="C218" s="208" t="s">
        <v>203</v>
      </c>
      <c r="D218" s="208" t="s">
        <v>698</v>
      </c>
      <c r="E218" s="209" t="s">
        <v>242</v>
      </c>
      <c r="F218" s="207" t="n">
        <v>8.59</v>
      </c>
      <c r="G218" s="210" t="n">
        <v>152.91</v>
      </c>
      <c r="H218" s="210" t="n">
        <f aca="false">TRUNC(G218 * (1 + 20.81 / 100), 2)</f>
        <v>184.73</v>
      </c>
      <c r="I218" s="210" t="n">
        <f aca="false">TRUNC(F218 * H218, 2)</f>
        <v>1586.83</v>
      </c>
      <c r="J218" s="211" t="n">
        <f aca="false">I218 / 3849047.98</f>
        <v>0.000412265580539736</v>
      </c>
      <c r="K218" s="199"/>
    </row>
    <row r="219" s="200" customFormat="true" ht="12.75" hidden="false" customHeight="false" outlineLevel="0" collapsed="false">
      <c r="A219" s="206" t="s">
        <v>699</v>
      </c>
      <c r="B219" s="207" t="s">
        <v>700</v>
      </c>
      <c r="C219" s="208" t="s">
        <v>109</v>
      </c>
      <c r="D219" s="208" t="s">
        <v>701</v>
      </c>
      <c r="E219" s="209" t="s">
        <v>164</v>
      </c>
      <c r="F219" s="207" t="n">
        <v>85.96</v>
      </c>
      <c r="G219" s="210" t="n">
        <v>14.33</v>
      </c>
      <c r="H219" s="210" t="n">
        <f aca="false">TRUNC(G219 * (1 + 20.81 / 100), 2)</f>
        <v>17.31</v>
      </c>
      <c r="I219" s="210" t="n">
        <f aca="false">TRUNC(F219 * H219, 2)</f>
        <v>1487.96</v>
      </c>
      <c r="J219" s="211" t="n">
        <f aca="false">I219 / 3849047.98</f>
        <v>0.000386578709263063</v>
      </c>
    </row>
    <row r="220" s="200" customFormat="true" ht="25.5" hidden="false" customHeight="false" outlineLevel="0" collapsed="false">
      <c r="A220" s="206" t="s">
        <v>702</v>
      </c>
      <c r="B220" s="207" t="s">
        <v>703</v>
      </c>
      <c r="C220" s="208" t="s">
        <v>203</v>
      </c>
      <c r="D220" s="208" t="s">
        <v>704</v>
      </c>
      <c r="E220" s="209" t="s">
        <v>168</v>
      </c>
      <c r="F220" s="207" t="n">
        <v>37</v>
      </c>
      <c r="G220" s="210" t="n">
        <v>26.82</v>
      </c>
      <c r="H220" s="210" t="n">
        <f aca="false">TRUNC(G220 * (1 + 20.81 / 100), 2)</f>
        <v>32.4</v>
      </c>
      <c r="I220" s="210" t="n">
        <f aca="false">TRUNC(F220 * H220, 2)</f>
        <v>1198.8</v>
      </c>
      <c r="J220" s="211" t="n">
        <f aca="false">I220 / 3849047.98</f>
        <v>0.000311453638985295</v>
      </c>
    </row>
    <row r="221" s="200" customFormat="true" ht="12.75" hidden="false" customHeight="false" outlineLevel="0" collapsed="false">
      <c r="A221" s="201" t="s">
        <v>705</v>
      </c>
      <c r="B221" s="202"/>
      <c r="C221" s="202"/>
      <c r="D221" s="202" t="s">
        <v>706</v>
      </c>
      <c r="E221" s="202"/>
      <c r="F221" s="203"/>
      <c r="G221" s="202"/>
      <c r="H221" s="202"/>
      <c r="I221" s="204" t="n">
        <v>4172.63</v>
      </c>
      <c r="J221" s="205" t="n">
        <f aca="false">I221 / 3849047.98</f>
        <v>0.00108406806609878</v>
      </c>
      <c r="K221" s="199"/>
    </row>
    <row r="222" s="200" customFormat="true" ht="51" hidden="false" customHeight="false" outlineLevel="0" collapsed="false">
      <c r="A222" s="206" t="s">
        <v>707</v>
      </c>
      <c r="B222" s="207" t="s">
        <v>708</v>
      </c>
      <c r="C222" s="208" t="s">
        <v>203</v>
      </c>
      <c r="D222" s="208" t="s">
        <v>709</v>
      </c>
      <c r="E222" s="209" t="s">
        <v>168</v>
      </c>
      <c r="F222" s="207" t="n">
        <v>4</v>
      </c>
      <c r="G222" s="210" t="n">
        <v>438.85</v>
      </c>
      <c r="H222" s="210" t="n">
        <f aca="false">TRUNC(G222 * (1 + 20.81 / 100), 2)</f>
        <v>530.17</v>
      </c>
      <c r="I222" s="210" t="n">
        <f aca="false">TRUNC(F222 * H222, 2)</f>
        <v>2120.68</v>
      </c>
      <c r="J222" s="211" t="n">
        <f aca="false">I222 / 3849047.98</f>
        <v>0.000550962214817598</v>
      </c>
    </row>
    <row r="223" s="200" customFormat="true" ht="76.5" hidden="false" customHeight="false" outlineLevel="0" collapsed="false">
      <c r="A223" s="206" t="s">
        <v>710</v>
      </c>
      <c r="B223" s="207" t="s">
        <v>711</v>
      </c>
      <c r="C223" s="208" t="s">
        <v>203</v>
      </c>
      <c r="D223" s="208" t="s">
        <v>712</v>
      </c>
      <c r="E223" s="209" t="s">
        <v>168</v>
      </c>
      <c r="F223" s="207" t="n">
        <v>1</v>
      </c>
      <c r="G223" s="210" t="n">
        <v>603.77</v>
      </c>
      <c r="H223" s="210" t="n">
        <f aca="false">TRUNC(G223 * (1 + 20.81 / 100), 2)</f>
        <v>729.41</v>
      </c>
      <c r="I223" s="210" t="n">
        <f aca="false">TRUNC(F223 * H223, 2)</f>
        <v>729.41</v>
      </c>
      <c r="J223" s="211" t="n">
        <f aca="false">I223 / 3849047.98</f>
        <v>0.000189504003013233</v>
      </c>
    </row>
    <row r="224" s="200" customFormat="true" ht="51" hidden="false" customHeight="false" outlineLevel="0" collapsed="false">
      <c r="A224" s="206" t="s">
        <v>713</v>
      </c>
      <c r="B224" s="207" t="s">
        <v>714</v>
      </c>
      <c r="C224" s="208" t="s">
        <v>203</v>
      </c>
      <c r="D224" s="208" t="s">
        <v>715</v>
      </c>
      <c r="E224" s="209" t="s">
        <v>168</v>
      </c>
      <c r="F224" s="207" t="n">
        <v>1</v>
      </c>
      <c r="G224" s="210" t="n">
        <v>1094.73</v>
      </c>
      <c r="H224" s="210" t="n">
        <f aca="false">TRUNC(G224 * (1 + 20.81 / 100), 2)</f>
        <v>1322.54</v>
      </c>
      <c r="I224" s="210" t="n">
        <f aca="false">TRUNC(F224 * H224, 2)</f>
        <v>1322.54</v>
      </c>
      <c r="J224" s="211" t="n">
        <f aca="false">I224 / 3849047.98</f>
        <v>0.000343601848267945</v>
      </c>
    </row>
    <row r="225" s="200" customFormat="true" ht="24.75" hidden="false" customHeight="true" outlineLevel="0" collapsed="false">
      <c r="A225" s="194" t="s">
        <v>716</v>
      </c>
      <c r="B225" s="195"/>
      <c r="C225" s="195"/>
      <c r="D225" s="195" t="s">
        <v>717</v>
      </c>
      <c r="E225" s="195"/>
      <c r="F225" s="196"/>
      <c r="G225" s="195"/>
      <c r="H225" s="195"/>
      <c r="I225" s="197" t="n">
        <v>3026258</v>
      </c>
      <c r="J225" s="198" t="n">
        <f aca="false">I225 / 3849047.98</f>
        <v>0.786235457631266</v>
      </c>
      <c r="K225" s="199"/>
    </row>
    <row r="226" s="200" customFormat="true" ht="12.75" hidden="false" customHeight="false" outlineLevel="0" collapsed="false">
      <c r="A226" s="201" t="s">
        <v>718</v>
      </c>
      <c r="B226" s="202"/>
      <c r="C226" s="202"/>
      <c r="D226" s="202" t="s">
        <v>719</v>
      </c>
      <c r="E226" s="202"/>
      <c r="F226" s="203"/>
      <c r="G226" s="202"/>
      <c r="H226" s="202"/>
      <c r="I226" s="204" t="n">
        <v>69.51</v>
      </c>
      <c r="J226" s="205" t="n">
        <f aca="false">I226 / 3849047.98</f>
        <v>1.80590110492725E-005</v>
      </c>
      <c r="K226" s="199"/>
    </row>
    <row r="227" s="200" customFormat="true" ht="38.25" hidden="false" customHeight="false" outlineLevel="0" collapsed="false">
      <c r="A227" s="206" t="s">
        <v>720</v>
      </c>
      <c r="B227" s="207" t="s">
        <v>721</v>
      </c>
      <c r="C227" s="208" t="s">
        <v>109</v>
      </c>
      <c r="D227" s="208" t="s">
        <v>722</v>
      </c>
      <c r="E227" s="209" t="s">
        <v>164</v>
      </c>
      <c r="F227" s="207" t="n">
        <v>1.89</v>
      </c>
      <c r="G227" s="210" t="n">
        <v>30.45</v>
      </c>
      <c r="H227" s="210" t="n">
        <f aca="false">TRUNC(G227 * (1 + 20.81 / 100), 2)</f>
        <v>36.78</v>
      </c>
      <c r="I227" s="210" t="n">
        <f aca="false">TRUNC(F227 * H227, 2)</f>
        <v>69.51</v>
      </c>
      <c r="J227" s="211" t="n">
        <f aca="false">I227 / 3849047.98</f>
        <v>1.80590110492725E-005</v>
      </c>
    </row>
    <row r="228" s="200" customFormat="true" ht="12.75" hidden="false" customHeight="false" outlineLevel="0" collapsed="false">
      <c r="A228" s="201" t="s">
        <v>723</v>
      </c>
      <c r="B228" s="202"/>
      <c r="C228" s="202"/>
      <c r="D228" s="202" t="s">
        <v>724</v>
      </c>
      <c r="E228" s="202"/>
      <c r="F228" s="203"/>
      <c r="G228" s="202"/>
      <c r="H228" s="202"/>
      <c r="I228" s="204" t="n">
        <v>223541.77</v>
      </c>
      <c r="J228" s="205" t="n">
        <f aca="false">I228 / 3849047.98</f>
        <v>0.0580771586016966</v>
      </c>
      <c r="K228" s="199"/>
    </row>
    <row r="229" s="200" customFormat="true" ht="12.75" hidden="false" customHeight="false" outlineLevel="0" collapsed="false">
      <c r="A229" s="201" t="s">
        <v>725</v>
      </c>
      <c r="B229" s="202"/>
      <c r="C229" s="202"/>
      <c r="D229" s="202" t="s">
        <v>726</v>
      </c>
      <c r="E229" s="202"/>
      <c r="F229" s="203"/>
      <c r="G229" s="202"/>
      <c r="H229" s="202"/>
      <c r="I229" s="204" t="n">
        <v>101390.61</v>
      </c>
      <c r="J229" s="205" t="n">
        <f aca="false">I229 / 3849047.98</f>
        <v>0.026341737106639</v>
      </c>
    </row>
    <row r="230" s="200" customFormat="true" ht="12.75" hidden="false" customHeight="false" outlineLevel="0" collapsed="false">
      <c r="A230" s="201" t="s">
        <v>727</v>
      </c>
      <c r="B230" s="202"/>
      <c r="C230" s="202"/>
      <c r="D230" s="202" t="s">
        <v>719</v>
      </c>
      <c r="E230" s="202"/>
      <c r="F230" s="203"/>
      <c r="G230" s="202"/>
      <c r="H230" s="202"/>
      <c r="I230" s="204" t="n">
        <v>8146.97</v>
      </c>
      <c r="J230" s="205" t="n">
        <f aca="false">I230 / 3849047.98</f>
        <v>0.00211661949716719</v>
      </c>
    </row>
    <row r="231" s="200" customFormat="true" ht="38.25" hidden="false" customHeight="false" outlineLevel="0" collapsed="false">
      <c r="A231" s="206" t="s">
        <v>728</v>
      </c>
      <c r="B231" s="207" t="s">
        <v>729</v>
      </c>
      <c r="C231" s="208" t="s">
        <v>109</v>
      </c>
      <c r="D231" s="208" t="s">
        <v>730</v>
      </c>
      <c r="E231" s="209" t="s">
        <v>269</v>
      </c>
      <c r="F231" s="207" t="n">
        <v>163.07</v>
      </c>
      <c r="G231" s="210" t="n">
        <v>41.36</v>
      </c>
      <c r="H231" s="210" t="n">
        <f aca="false">TRUNC(G231 * (1 + 20.81 / 100), 2)</f>
        <v>49.96</v>
      </c>
      <c r="I231" s="210" t="n">
        <f aca="false">TRUNC(F231 * H231, 2)</f>
        <v>8146.97</v>
      </c>
      <c r="J231" s="211" t="n">
        <f aca="false">I231 / 3849047.98</f>
        <v>0.00211661949716719</v>
      </c>
      <c r="K231" s="199"/>
    </row>
    <row r="232" s="200" customFormat="true" ht="12.75" hidden="false" customHeight="false" outlineLevel="0" collapsed="false">
      <c r="A232" s="201" t="s">
        <v>731</v>
      </c>
      <c r="B232" s="202"/>
      <c r="C232" s="202"/>
      <c r="D232" s="202" t="s">
        <v>732</v>
      </c>
      <c r="E232" s="202"/>
      <c r="F232" s="203"/>
      <c r="G232" s="202"/>
      <c r="H232" s="202"/>
      <c r="I232" s="204" t="n">
        <v>22417.76</v>
      </c>
      <c r="J232" s="205" t="n">
        <f aca="false">I232 / 3849047.98</f>
        <v>0.00582423500992575</v>
      </c>
      <c r="K232" s="199"/>
    </row>
    <row r="233" s="200" customFormat="true" ht="38.25" hidden="false" customHeight="false" outlineLevel="0" collapsed="false">
      <c r="A233" s="206" t="s">
        <v>733</v>
      </c>
      <c r="B233" s="207" t="s">
        <v>734</v>
      </c>
      <c r="C233" s="208" t="s">
        <v>109</v>
      </c>
      <c r="D233" s="208" t="s">
        <v>735</v>
      </c>
      <c r="E233" s="209" t="s">
        <v>242</v>
      </c>
      <c r="F233" s="207" t="n">
        <v>222.11</v>
      </c>
      <c r="G233" s="210" t="n">
        <v>31.51</v>
      </c>
      <c r="H233" s="210" t="n">
        <f aca="false">TRUNC(G233 * (1 + 20.81 / 100), 2)</f>
        <v>38.06</v>
      </c>
      <c r="I233" s="210" t="n">
        <f aca="false">TRUNC(F233 * H233, 2)</f>
        <v>8453.5</v>
      </c>
      <c r="J233" s="211" t="n">
        <f aca="false">I233 / 3849047.98</f>
        <v>0.0021962573716735</v>
      </c>
    </row>
    <row r="234" s="200" customFormat="true" ht="25.5" hidden="false" customHeight="false" outlineLevel="0" collapsed="false">
      <c r="A234" s="206" t="s">
        <v>736</v>
      </c>
      <c r="B234" s="207" t="s">
        <v>330</v>
      </c>
      <c r="C234" s="208" t="s">
        <v>109</v>
      </c>
      <c r="D234" s="208" t="s">
        <v>331</v>
      </c>
      <c r="E234" s="209" t="s">
        <v>242</v>
      </c>
      <c r="F234" s="207" t="n">
        <v>171.49</v>
      </c>
      <c r="G234" s="210" t="n">
        <v>28.7</v>
      </c>
      <c r="H234" s="210" t="n">
        <f aca="false">TRUNC(G234 * (1 + 20.81 / 100), 2)</f>
        <v>34.67</v>
      </c>
      <c r="I234" s="210" t="n">
        <f aca="false">TRUNC(F234 * H234, 2)</f>
        <v>5945.55</v>
      </c>
      <c r="J234" s="211" t="n">
        <f aca="false">I234 / 3849047.98</f>
        <v>0.00154468066672424</v>
      </c>
    </row>
    <row r="235" s="200" customFormat="true" ht="63.75" hidden="false" customHeight="false" outlineLevel="0" collapsed="false">
      <c r="A235" s="206" t="s">
        <v>737</v>
      </c>
      <c r="B235" s="207" t="s">
        <v>738</v>
      </c>
      <c r="C235" s="208" t="s">
        <v>109</v>
      </c>
      <c r="D235" s="208" t="s">
        <v>739</v>
      </c>
      <c r="E235" s="209" t="s">
        <v>242</v>
      </c>
      <c r="F235" s="207" t="n">
        <v>91.53</v>
      </c>
      <c r="G235" s="210" t="n">
        <v>1.53</v>
      </c>
      <c r="H235" s="210" t="n">
        <f aca="false">TRUNC(G235 * (1 + 20.81 / 100), 2)</f>
        <v>1.84</v>
      </c>
      <c r="I235" s="210" t="n">
        <f aca="false">TRUNC(F235 * H235, 2)</f>
        <v>168.41</v>
      </c>
      <c r="J235" s="211" t="n">
        <f aca="false">I235 / 3849047.98</f>
        <v>4.37536764610557E-005</v>
      </c>
    </row>
    <row r="236" s="200" customFormat="true" ht="38.25" hidden="false" customHeight="false" outlineLevel="0" collapsed="false">
      <c r="A236" s="206" t="s">
        <v>740</v>
      </c>
      <c r="B236" s="207" t="s">
        <v>255</v>
      </c>
      <c r="C236" s="208" t="s">
        <v>109</v>
      </c>
      <c r="D236" s="208" t="s">
        <v>256</v>
      </c>
      <c r="E236" s="209" t="s">
        <v>257</v>
      </c>
      <c r="F236" s="207" t="n">
        <v>1372.94</v>
      </c>
      <c r="G236" s="210" t="n">
        <v>1.24</v>
      </c>
      <c r="H236" s="210" t="n">
        <f aca="false">TRUNC(G236 * (1 + 20.81 / 100), 2)</f>
        <v>1.49</v>
      </c>
      <c r="I236" s="210" t="n">
        <f aca="false">TRUNC(F236 * H236, 2)</f>
        <v>2045.68</v>
      </c>
      <c r="J236" s="211" t="n">
        <f aca="false">I236 / 3849047.98</f>
        <v>0.000531476877043242</v>
      </c>
    </row>
    <row r="237" s="200" customFormat="true" ht="38.25" hidden="false" customHeight="false" outlineLevel="0" collapsed="false">
      <c r="A237" s="206" t="s">
        <v>741</v>
      </c>
      <c r="B237" s="207" t="s">
        <v>259</v>
      </c>
      <c r="C237" s="208" t="s">
        <v>203</v>
      </c>
      <c r="D237" s="208" t="s">
        <v>260</v>
      </c>
      <c r="E237" s="209" t="s">
        <v>261</v>
      </c>
      <c r="F237" s="207" t="n">
        <v>137.29</v>
      </c>
      <c r="G237" s="210" t="n">
        <v>35</v>
      </c>
      <c r="H237" s="210" t="n">
        <f aca="false">TRUNC(G237 * (1 + 20.81 / 100), 2)</f>
        <v>42.28</v>
      </c>
      <c r="I237" s="210" t="n">
        <f aca="false">TRUNC(F237 * H237, 2)</f>
        <v>5804.62</v>
      </c>
      <c r="J237" s="211" t="n">
        <f aca="false">I237 / 3849047.98</f>
        <v>0.00150806641802371</v>
      </c>
    </row>
    <row r="238" s="200" customFormat="true" ht="12.75" hidden="false" customHeight="false" outlineLevel="0" collapsed="false">
      <c r="A238" s="201" t="s">
        <v>742</v>
      </c>
      <c r="B238" s="202"/>
      <c r="C238" s="202"/>
      <c r="D238" s="202" t="s">
        <v>743</v>
      </c>
      <c r="E238" s="202"/>
      <c r="F238" s="203"/>
      <c r="G238" s="202"/>
      <c r="H238" s="202"/>
      <c r="I238" s="204" t="n">
        <v>31172.8</v>
      </c>
      <c r="J238" s="205" t="n">
        <f aca="false">I238 / 3849047.98</f>
        <v>0.00809883383163231</v>
      </c>
      <c r="K238" s="199"/>
    </row>
    <row r="239" s="200" customFormat="true" ht="51" hidden="false" customHeight="false" outlineLevel="0" collapsed="false">
      <c r="A239" s="206" t="s">
        <v>744</v>
      </c>
      <c r="B239" s="207" t="s">
        <v>745</v>
      </c>
      <c r="C239" s="208" t="s">
        <v>109</v>
      </c>
      <c r="D239" s="208" t="s">
        <v>746</v>
      </c>
      <c r="E239" s="209" t="s">
        <v>164</v>
      </c>
      <c r="F239" s="207" t="n">
        <v>174.53</v>
      </c>
      <c r="G239" s="210" t="n">
        <v>147.85</v>
      </c>
      <c r="H239" s="210" t="n">
        <f aca="false">TRUNC(G239 * (1 + 20.81 / 100), 2)</f>
        <v>178.61</v>
      </c>
      <c r="I239" s="210" t="n">
        <f aca="false">TRUNC(F239 * H239, 2)</f>
        <v>31172.8</v>
      </c>
      <c r="J239" s="211" t="n">
        <f aca="false">I239 / 3849047.98</f>
        <v>0.00809883383163231</v>
      </c>
    </row>
    <row r="240" s="200" customFormat="true" ht="12.75" hidden="false" customHeight="false" outlineLevel="0" collapsed="false">
      <c r="A240" s="201" t="s">
        <v>747</v>
      </c>
      <c r="B240" s="202"/>
      <c r="C240" s="202"/>
      <c r="D240" s="202" t="s">
        <v>748</v>
      </c>
      <c r="E240" s="202"/>
      <c r="F240" s="203"/>
      <c r="G240" s="202"/>
      <c r="H240" s="202"/>
      <c r="I240" s="204" t="n">
        <v>9913.45</v>
      </c>
      <c r="J240" s="205" t="n">
        <f aca="false">I240 / 3849047.98</f>
        <v>0.0025755589567891</v>
      </c>
      <c r="K240" s="199"/>
    </row>
    <row r="241" s="200" customFormat="true" ht="38.25" hidden="false" customHeight="false" outlineLevel="0" collapsed="false">
      <c r="A241" s="206" t="s">
        <v>749</v>
      </c>
      <c r="B241" s="207" t="s">
        <v>750</v>
      </c>
      <c r="C241" s="208" t="s">
        <v>109</v>
      </c>
      <c r="D241" s="208" t="s">
        <v>751</v>
      </c>
      <c r="E241" s="209" t="s">
        <v>417</v>
      </c>
      <c r="F241" s="207" t="n">
        <v>93</v>
      </c>
      <c r="G241" s="210" t="n">
        <v>9.65</v>
      </c>
      <c r="H241" s="210" t="n">
        <f aca="false">TRUNC(G241 * (1 + 20.81 / 100), 2)</f>
        <v>11.65</v>
      </c>
      <c r="I241" s="210" t="n">
        <f aca="false">TRUNC(F241 * H241, 2)</f>
        <v>1083.45</v>
      </c>
      <c r="J241" s="211" t="n">
        <f aca="false">I241 / 3849047.98</f>
        <v>0.000281485189488337</v>
      </c>
    </row>
    <row r="242" s="200" customFormat="true" ht="38.25" hidden="false" customHeight="false" outlineLevel="0" collapsed="false">
      <c r="A242" s="206" t="s">
        <v>752</v>
      </c>
      <c r="B242" s="207" t="s">
        <v>753</v>
      </c>
      <c r="C242" s="208" t="s">
        <v>109</v>
      </c>
      <c r="D242" s="208" t="s">
        <v>754</v>
      </c>
      <c r="E242" s="209" t="s">
        <v>417</v>
      </c>
      <c r="F242" s="207" t="n">
        <v>883</v>
      </c>
      <c r="G242" s="210" t="n">
        <v>8.28</v>
      </c>
      <c r="H242" s="210" t="n">
        <f aca="false">TRUNC(G242 * (1 + 20.81 / 100), 2)</f>
        <v>10</v>
      </c>
      <c r="I242" s="210" t="n">
        <f aca="false">TRUNC(F242 * H242, 2)</f>
        <v>8830</v>
      </c>
      <c r="J242" s="211" t="n">
        <f aca="false">I242 / 3849047.98</f>
        <v>0.00229407376730077</v>
      </c>
    </row>
    <row r="243" s="200" customFormat="true" ht="12.75" hidden="false" customHeight="false" outlineLevel="0" collapsed="false">
      <c r="A243" s="201" t="s">
        <v>755</v>
      </c>
      <c r="B243" s="202"/>
      <c r="C243" s="202"/>
      <c r="D243" s="202" t="s">
        <v>756</v>
      </c>
      <c r="E243" s="202"/>
      <c r="F243" s="203"/>
      <c r="G243" s="202"/>
      <c r="H243" s="202"/>
      <c r="I243" s="204" t="n">
        <v>27239.92</v>
      </c>
      <c r="J243" s="205" t="n">
        <f aca="false">I243 / 3849047.98</f>
        <v>0.00707705389528556</v>
      </c>
    </row>
    <row r="244" s="200" customFormat="true" ht="38.25" hidden="false" customHeight="false" outlineLevel="0" collapsed="false">
      <c r="A244" s="206" t="s">
        <v>757</v>
      </c>
      <c r="B244" s="207" t="s">
        <v>758</v>
      </c>
      <c r="C244" s="208" t="s">
        <v>109</v>
      </c>
      <c r="D244" s="208" t="s">
        <v>759</v>
      </c>
      <c r="E244" s="209" t="s">
        <v>164</v>
      </c>
      <c r="F244" s="207" t="n">
        <v>116.9</v>
      </c>
      <c r="G244" s="210" t="n">
        <v>24.21</v>
      </c>
      <c r="H244" s="210" t="n">
        <f aca="false">TRUNC(G244 * (1 + 20.81 / 100), 2)</f>
        <v>29.24</v>
      </c>
      <c r="I244" s="210" t="n">
        <f aca="false">TRUNC(F244 * H244, 2)</f>
        <v>3418.15</v>
      </c>
      <c r="J244" s="211" t="n">
        <f aca="false">I244 / 3849047.98</f>
        <v>0.000888050764178835</v>
      </c>
    </row>
    <row r="245" s="200" customFormat="true" ht="38.25" hidden="false" customHeight="false" outlineLevel="0" collapsed="false">
      <c r="A245" s="206" t="s">
        <v>760</v>
      </c>
      <c r="B245" s="207" t="s">
        <v>761</v>
      </c>
      <c r="C245" s="208" t="s">
        <v>203</v>
      </c>
      <c r="D245" s="208" t="s">
        <v>762</v>
      </c>
      <c r="E245" s="209" t="s">
        <v>242</v>
      </c>
      <c r="F245" s="207" t="n">
        <v>50.62</v>
      </c>
      <c r="G245" s="210" t="n">
        <v>389.54</v>
      </c>
      <c r="H245" s="210" t="n">
        <f aca="false">TRUNC(G245 * (1 + 20.81 / 100), 2)</f>
        <v>470.6</v>
      </c>
      <c r="I245" s="210" t="n">
        <f aca="false">TRUNC(F245 * H245, 2)</f>
        <v>23821.77</v>
      </c>
      <c r="J245" s="211" t="n">
        <f aca="false">I245 / 3849047.98</f>
        <v>0.00618900313110672</v>
      </c>
      <c r="K245" s="199"/>
    </row>
    <row r="246" s="200" customFormat="true" ht="12.75" hidden="false" customHeight="false" outlineLevel="0" collapsed="false">
      <c r="A246" s="201" t="s">
        <v>763</v>
      </c>
      <c r="B246" s="202"/>
      <c r="C246" s="202"/>
      <c r="D246" s="202" t="s">
        <v>130</v>
      </c>
      <c r="E246" s="202"/>
      <c r="F246" s="203"/>
      <c r="G246" s="202"/>
      <c r="H246" s="202"/>
      <c r="I246" s="204" t="n">
        <v>2499.71</v>
      </c>
      <c r="J246" s="205" t="n">
        <f aca="false">I246 / 3849047.98</f>
        <v>0.000649435915839116</v>
      </c>
      <c r="K246" s="199"/>
    </row>
    <row r="247" s="200" customFormat="true" ht="38.25" hidden="false" customHeight="false" outlineLevel="0" collapsed="false">
      <c r="A247" s="206" t="s">
        <v>764</v>
      </c>
      <c r="B247" s="207" t="s">
        <v>765</v>
      </c>
      <c r="C247" s="208" t="s">
        <v>109</v>
      </c>
      <c r="D247" s="208" t="s">
        <v>766</v>
      </c>
      <c r="E247" s="209" t="s">
        <v>164</v>
      </c>
      <c r="F247" s="207" t="n">
        <v>212.02</v>
      </c>
      <c r="G247" s="210" t="n">
        <v>9.76</v>
      </c>
      <c r="H247" s="210" t="n">
        <f aca="false">TRUNC(G247 * (1 + 20.81 / 100), 2)</f>
        <v>11.79</v>
      </c>
      <c r="I247" s="210" t="n">
        <f aca="false">TRUNC(F247 * H247, 2)</f>
        <v>2499.71</v>
      </c>
      <c r="J247" s="211" t="n">
        <f aca="false">I247 / 3849047.98</f>
        <v>0.000649435915839116</v>
      </c>
    </row>
    <row r="248" s="200" customFormat="true" ht="12.75" hidden="false" customHeight="false" outlineLevel="0" collapsed="false">
      <c r="A248" s="201" t="s">
        <v>767</v>
      </c>
      <c r="B248" s="202"/>
      <c r="C248" s="202"/>
      <c r="D248" s="202" t="s">
        <v>768</v>
      </c>
      <c r="E248" s="202"/>
      <c r="F248" s="203"/>
      <c r="G248" s="202"/>
      <c r="H248" s="202"/>
      <c r="I248" s="204" t="n">
        <v>49368.67</v>
      </c>
      <c r="J248" s="205" t="n">
        <f aca="false">I248 / 3849047.98</f>
        <v>0.0128262028056091</v>
      </c>
    </row>
    <row r="249" s="200" customFormat="true" ht="12.75" hidden="false" customHeight="false" outlineLevel="0" collapsed="false">
      <c r="A249" s="201" t="s">
        <v>769</v>
      </c>
      <c r="B249" s="202"/>
      <c r="C249" s="202"/>
      <c r="D249" s="202" t="s">
        <v>732</v>
      </c>
      <c r="E249" s="202"/>
      <c r="F249" s="203"/>
      <c r="G249" s="202"/>
      <c r="H249" s="202"/>
      <c r="I249" s="204" t="n">
        <v>7713.76</v>
      </c>
      <c r="J249" s="205" t="n">
        <f aca="false">I249 / 3849047.98</f>
        <v>0.00200406958813748</v>
      </c>
      <c r="K249" s="199"/>
    </row>
    <row r="250" s="200" customFormat="true" ht="38.25" hidden="false" customHeight="false" outlineLevel="0" collapsed="false">
      <c r="A250" s="206" t="s">
        <v>770</v>
      </c>
      <c r="B250" s="207" t="s">
        <v>771</v>
      </c>
      <c r="C250" s="208" t="s">
        <v>109</v>
      </c>
      <c r="D250" s="208" t="s">
        <v>772</v>
      </c>
      <c r="E250" s="209" t="s">
        <v>242</v>
      </c>
      <c r="F250" s="207" t="n">
        <v>78.28</v>
      </c>
      <c r="G250" s="210" t="n">
        <v>31.05</v>
      </c>
      <c r="H250" s="210" t="n">
        <f aca="false">TRUNC(G250 * (1 + 20.81 / 100), 2)</f>
        <v>37.51</v>
      </c>
      <c r="I250" s="210" t="n">
        <f aca="false">TRUNC(F250 * H250, 2)</f>
        <v>2936.28</v>
      </c>
      <c r="J250" s="211" t="n">
        <f aca="false">I250 / 3849047.98</f>
        <v>0.00076285876800112</v>
      </c>
    </row>
    <row r="251" s="200" customFormat="true" ht="25.5" hidden="false" customHeight="false" outlineLevel="0" collapsed="false">
      <c r="A251" s="206" t="s">
        <v>773</v>
      </c>
      <c r="B251" s="207" t="s">
        <v>330</v>
      </c>
      <c r="C251" s="208" t="s">
        <v>109</v>
      </c>
      <c r="D251" s="208" t="s">
        <v>331</v>
      </c>
      <c r="E251" s="209" t="s">
        <v>242</v>
      </c>
      <c r="F251" s="207" t="n">
        <v>62.63</v>
      </c>
      <c r="G251" s="210" t="n">
        <v>28.7</v>
      </c>
      <c r="H251" s="210" t="n">
        <f aca="false">TRUNC(G251 * (1 + 20.81 / 100), 2)</f>
        <v>34.67</v>
      </c>
      <c r="I251" s="210" t="n">
        <f aca="false">TRUNC(F251 * H251, 2)</f>
        <v>2171.38</v>
      </c>
      <c r="J251" s="211" t="n">
        <f aca="false">I251 / 3849047.98</f>
        <v>0.000564134303153062</v>
      </c>
    </row>
    <row r="252" s="200" customFormat="true" ht="63.75" hidden="false" customHeight="false" outlineLevel="0" collapsed="false">
      <c r="A252" s="206" t="s">
        <v>774</v>
      </c>
      <c r="B252" s="207" t="s">
        <v>738</v>
      </c>
      <c r="C252" s="208" t="s">
        <v>109</v>
      </c>
      <c r="D252" s="208" t="s">
        <v>739</v>
      </c>
      <c r="E252" s="209" t="s">
        <v>242</v>
      </c>
      <c r="F252" s="207" t="n">
        <v>29.75</v>
      </c>
      <c r="G252" s="210" t="n">
        <v>1.53</v>
      </c>
      <c r="H252" s="210" t="n">
        <f aca="false">TRUNC(G252 * (1 + 20.81 / 100), 2)</f>
        <v>1.84</v>
      </c>
      <c r="I252" s="210" t="n">
        <f aca="false">TRUNC(F252 * H252, 2)</f>
        <v>54.74</v>
      </c>
      <c r="J252" s="211" t="n">
        <f aca="false">I252 / 3849047.98</f>
        <v>1.42216985302428E-005</v>
      </c>
    </row>
    <row r="253" s="200" customFormat="true" ht="38.25" hidden="false" customHeight="false" outlineLevel="0" collapsed="false">
      <c r="A253" s="206" t="s">
        <v>775</v>
      </c>
      <c r="B253" s="207" t="s">
        <v>255</v>
      </c>
      <c r="C253" s="208" t="s">
        <v>109</v>
      </c>
      <c r="D253" s="208" t="s">
        <v>256</v>
      </c>
      <c r="E253" s="209" t="s">
        <v>257</v>
      </c>
      <c r="F253" s="207" t="n">
        <v>446.2</v>
      </c>
      <c r="G253" s="210" t="n">
        <v>1.24</v>
      </c>
      <c r="H253" s="210" t="n">
        <f aca="false">TRUNC(G253 * (1 + 20.81 / 100), 2)</f>
        <v>1.49</v>
      </c>
      <c r="I253" s="210" t="n">
        <f aca="false">TRUNC(F253 * H253, 2)</f>
        <v>664.83</v>
      </c>
      <c r="J253" s="211" t="n">
        <f aca="false">I253 / 3849047.98</f>
        <v>0.000172725828166995</v>
      </c>
    </row>
    <row r="254" s="200" customFormat="true" ht="38.25" hidden="false" customHeight="false" outlineLevel="0" collapsed="false">
      <c r="A254" s="206" t="s">
        <v>776</v>
      </c>
      <c r="B254" s="207" t="s">
        <v>259</v>
      </c>
      <c r="C254" s="208" t="s">
        <v>203</v>
      </c>
      <c r="D254" s="208" t="s">
        <v>260</v>
      </c>
      <c r="E254" s="209" t="s">
        <v>261</v>
      </c>
      <c r="F254" s="207" t="n">
        <v>44.62</v>
      </c>
      <c r="G254" s="210" t="n">
        <v>35</v>
      </c>
      <c r="H254" s="210" t="n">
        <f aca="false">TRUNC(G254 * (1 + 20.81 / 100), 2)</f>
        <v>42.28</v>
      </c>
      <c r="I254" s="210" t="n">
        <f aca="false">TRUNC(F254 * H254, 2)</f>
        <v>1886.53</v>
      </c>
      <c r="J254" s="211" t="n">
        <f aca="false">I254 / 3849047.98</f>
        <v>0.00049012899028606</v>
      </c>
    </row>
    <row r="255" s="200" customFormat="true" ht="12.75" hidden="false" customHeight="false" outlineLevel="0" collapsed="false">
      <c r="A255" s="201" t="s">
        <v>777</v>
      </c>
      <c r="B255" s="202"/>
      <c r="C255" s="202"/>
      <c r="D255" s="202" t="s">
        <v>743</v>
      </c>
      <c r="E255" s="202"/>
      <c r="F255" s="203"/>
      <c r="G255" s="202"/>
      <c r="H255" s="202"/>
      <c r="I255" s="204" t="n">
        <v>16467.64</v>
      </c>
      <c r="J255" s="205" t="n">
        <f aca="false">I255 / 3849047.98</f>
        <v>0.00427836703661979</v>
      </c>
      <c r="K255" s="199"/>
    </row>
    <row r="256" s="200" customFormat="true" ht="51" hidden="false" customHeight="false" outlineLevel="0" collapsed="false">
      <c r="A256" s="206" t="s">
        <v>778</v>
      </c>
      <c r="B256" s="207" t="s">
        <v>779</v>
      </c>
      <c r="C256" s="208" t="s">
        <v>109</v>
      </c>
      <c r="D256" s="208" t="s">
        <v>780</v>
      </c>
      <c r="E256" s="209" t="s">
        <v>164</v>
      </c>
      <c r="F256" s="207" t="n">
        <v>196.02</v>
      </c>
      <c r="G256" s="210" t="n">
        <v>69.54</v>
      </c>
      <c r="H256" s="210" t="n">
        <f aca="false">TRUNC(G256 * (1 + 20.81 / 100), 2)</f>
        <v>84.01</v>
      </c>
      <c r="I256" s="210" t="n">
        <f aca="false">TRUNC(F256 * H256, 2)</f>
        <v>16467.64</v>
      </c>
      <c r="J256" s="211" t="n">
        <f aca="false">I256 / 3849047.98</f>
        <v>0.00427836703661979</v>
      </c>
    </row>
    <row r="257" s="200" customFormat="true" ht="12.75" hidden="false" customHeight="false" outlineLevel="0" collapsed="false">
      <c r="A257" s="201" t="s">
        <v>781</v>
      </c>
      <c r="B257" s="202"/>
      <c r="C257" s="202"/>
      <c r="D257" s="202" t="s">
        <v>748</v>
      </c>
      <c r="E257" s="202"/>
      <c r="F257" s="203"/>
      <c r="G257" s="202"/>
      <c r="H257" s="202"/>
      <c r="I257" s="204" t="n">
        <v>10282.05</v>
      </c>
      <c r="J257" s="205" t="n">
        <f aca="false">I257 / 3849047.98</f>
        <v>0.00267132289683747</v>
      </c>
      <c r="K257" s="199"/>
    </row>
    <row r="258" s="200" customFormat="true" ht="38.25" hidden="false" customHeight="false" outlineLevel="0" collapsed="false">
      <c r="A258" s="206" t="s">
        <v>782</v>
      </c>
      <c r="B258" s="207" t="s">
        <v>783</v>
      </c>
      <c r="C258" s="208" t="s">
        <v>109</v>
      </c>
      <c r="D258" s="208" t="s">
        <v>784</v>
      </c>
      <c r="E258" s="209" t="s">
        <v>417</v>
      </c>
      <c r="F258" s="207" t="n">
        <v>204</v>
      </c>
      <c r="G258" s="210" t="n">
        <v>12.8</v>
      </c>
      <c r="H258" s="210" t="n">
        <f aca="false">TRUNC(G258 * (1 + 20.81 / 100), 2)</f>
        <v>15.46</v>
      </c>
      <c r="I258" s="210" t="n">
        <f aca="false">TRUNC(F258 * H258, 2)</f>
        <v>3153.84</v>
      </c>
      <c r="J258" s="211" t="n">
        <f aca="false">I258 / 3849047.98</f>
        <v>0.00081938183581697</v>
      </c>
    </row>
    <row r="259" s="200" customFormat="true" ht="38.25" hidden="false" customHeight="false" outlineLevel="0" collapsed="false">
      <c r="A259" s="206" t="s">
        <v>785</v>
      </c>
      <c r="B259" s="207" t="s">
        <v>786</v>
      </c>
      <c r="C259" s="208" t="s">
        <v>109</v>
      </c>
      <c r="D259" s="208" t="s">
        <v>787</v>
      </c>
      <c r="E259" s="209" t="s">
        <v>417</v>
      </c>
      <c r="F259" s="207" t="n">
        <v>70</v>
      </c>
      <c r="G259" s="210" t="n">
        <v>11.04</v>
      </c>
      <c r="H259" s="210" t="n">
        <f aca="false">TRUNC(G259 * (1 + 20.81 / 100), 2)</f>
        <v>13.33</v>
      </c>
      <c r="I259" s="210" t="n">
        <f aca="false">TRUNC(F259 * H259, 2)</f>
        <v>933.1</v>
      </c>
      <c r="J259" s="211" t="n">
        <f aca="false">I259 / 3849047.98</f>
        <v>0.000242423582363346</v>
      </c>
    </row>
    <row r="260" s="200" customFormat="true" ht="38.25" hidden="false" customHeight="false" outlineLevel="0" collapsed="false">
      <c r="A260" s="206" t="s">
        <v>788</v>
      </c>
      <c r="B260" s="207" t="s">
        <v>750</v>
      </c>
      <c r="C260" s="208" t="s">
        <v>109</v>
      </c>
      <c r="D260" s="208" t="s">
        <v>751</v>
      </c>
      <c r="E260" s="209" t="s">
        <v>417</v>
      </c>
      <c r="F260" s="207" t="n">
        <v>3</v>
      </c>
      <c r="G260" s="210" t="n">
        <v>9.65</v>
      </c>
      <c r="H260" s="210" t="n">
        <f aca="false">TRUNC(G260 * (1 + 20.81 / 100), 2)</f>
        <v>11.65</v>
      </c>
      <c r="I260" s="210" t="n">
        <f aca="false">TRUNC(F260 * H260, 2)</f>
        <v>34.95</v>
      </c>
      <c r="J260" s="211" t="n">
        <f aca="false">I260 / 3849047.98</f>
        <v>9.08016740284958E-006</v>
      </c>
    </row>
    <row r="261" s="200" customFormat="true" ht="38.25" hidden="false" customHeight="false" outlineLevel="0" collapsed="false">
      <c r="A261" s="206" t="s">
        <v>789</v>
      </c>
      <c r="B261" s="207" t="s">
        <v>753</v>
      </c>
      <c r="C261" s="208" t="s">
        <v>109</v>
      </c>
      <c r="D261" s="208" t="s">
        <v>754</v>
      </c>
      <c r="E261" s="209" t="s">
        <v>417</v>
      </c>
      <c r="F261" s="207" t="n">
        <v>458</v>
      </c>
      <c r="G261" s="210" t="n">
        <v>8.28</v>
      </c>
      <c r="H261" s="210" t="n">
        <f aca="false">TRUNC(G261 * (1 + 20.81 / 100), 2)</f>
        <v>10</v>
      </c>
      <c r="I261" s="210" t="n">
        <f aca="false">TRUNC(F261 * H261, 2)</f>
        <v>4580</v>
      </c>
      <c r="J261" s="211" t="n">
        <f aca="false">I261 / 3849047.98</f>
        <v>0.00118990462675396</v>
      </c>
      <c r="K261" s="199"/>
    </row>
    <row r="262" s="200" customFormat="true" ht="38.25" hidden="false" customHeight="false" outlineLevel="0" collapsed="false">
      <c r="A262" s="206" t="s">
        <v>790</v>
      </c>
      <c r="B262" s="207" t="s">
        <v>791</v>
      </c>
      <c r="C262" s="208" t="s">
        <v>109</v>
      </c>
      <c r="D262" s="208" t="s">
        <v>792</v>
      </c>
      <c r="E262" s="209" t="s">
        <v>417</v>
      </c>
      <c r="F262" s="207" t="n">
        <v>192</v>
      </c>
      <c r="G262" s="210" t="n">
        <v>6.82</v>
      </c>
      <c r="H262" s="210" t="n">
        <f aca="false">TRUNC(G262 * (1 + 20.81 / 100), 2)</f>
        <v>8.23</v>
      </c>
      <c r="I262" s="210" t="n">
        <f aca="false">TRUNC(F262 * H262, 2)</f>
        <v>1580.16</v>
      </c>
      <c r="J262" s="211" t="n">
        <f aca="false">I262 / 3849047.98</f>
        <v>0.000410532684500337</v>
      </c>
      <c r="K262" s="199"/>
    </row>
    <row r="263" s="200" customFormat="true" ht="12.75" hidden="false" customHeight="false" outlineLevel="0" collapsed="false">
      <c r="A263" s="201" t="s">
        <v>793</v>
      </c>
      <c r="B263" s="202"/>
      <c r="C263" s="202"/>
      <c r="D263" s="202" t="s">
        <v>756</v>
      </c>
      <c r="E263" s="202"/>
      <c r="F263" s="203"/>
      <c r="G263" s="202"/>
      <c r="H263" s="202"/>
      <c r="I263" s="204" t="n">
        <v>12252.71</v>
      </c>
      <c r="J263" s="205" t="n">
        <f aca="false">I263 / 3849047.98</f>
        <v>0.00318330924001628</v>
      </c>
      <c r="K263" s="199"/>
    </row>
    <row r="264" s="200" customFormat="true" ht="38.25" hidden="false" customHeight="false" outlineLevel="0" collapsed="false">
      <c r="A264" s="206" t="s">
        <v>794</v>
      </c>
      <c r="B264" s="207" t="s">
        <v>795</v>
      </c>
      <c r="C264" s="208" t="s">
        <v>203</v>
      </c>
      <c r="D264" s="208" t="s">
        <v>796</v>
      </c>
      <c r="E264" s="209" t="s">
        <v>164</v>
      </c>
      <c r="F264" s="207" t="n">
        <v>144.77</v>
      </c>
      <c r="G264" s="210" t="n">
        <v>24.21</v>
      </c>
      <c r="H264" s="210" t="n">
        <f aca="false">TRUNC(G264 * (1 + 20.81 / 100), 2)</f>
        <v>29.24</v>
      </c>
      <c r="I264" s="210" t="n">
        <f aca="false">TRUNC(F264 * H264, 2)</f>
        <v>4233.07</v>
      </c>
      <c r="J264" s="211" t="n">
        <f aca="false">I264 / 3849047.98</f>
        <v>0.00109977065029987</v>
      </c>
    </row>
    <row r="265" s="200" customFormat="true" ht="51" hidden="false" customHeight="false" outlineLevel="0" collapsed="false">
      <c r="A265" s="206" t="s">
        <v>797</v>
      </c>
      <c r="B265" s="207" t="s">
        <v>798</v>
      </c>
      <c r="C265" s="208" t="s">
        <v>203</v>
      </c>
      <c r="D265" s="208" t="s">
        <v>799</v>
      </c>
      <c r="E265" s="209" t="s">
        <v>242</v>
      </c>
      <c r="F265" s="207" t="n">
        <v>15.66</v>
      </c>
      <c r="G265" s="210" t="n">
        <v>423.9</v>
      </c>
      <c r="H265" s="210" t="n">
        <f aca="false">TRUNC(G265 * (1 + 20.81 / 100), 2)</f>
        <v>512.11</v>
      </c>
      <c r="I265" s="210" t="n">
        <f aca="false">TRUNC(F265 * H265, 2)</f>
        <v>8019.64</v>
      </c>
      <c r="J265" s="211" t="n">
        <f aca="false">I265 / 3849047.98</f>
        <v>0.00208353858971641</v>
      </c>
    </row>
    <row r="266" s="200" customFormat="true" ht="12.75" hidden="false" customHeight="false" outlineLevel="0" collapsed="false">
      <c r="A266" s="201" t="s">
        <v>800</v>
      </c>
      <c r="B266" s="202"/>
      <c r="C266" s="202"/>
      <c r="D266" s="202" t="s">
        <v>130</v>
      </c>
      <c r="E266" s="202"/>
      <c r="F266" s="203"/>
      <c r="G266" s="202"/>
      <c r="H266" s="202"/>
      <c r="I266" s="204" t="n">
        <v>2652.51</v>
      </c>
      <c r="J266" s="205" t="n">
        <f aca="false">I266 / 3849047.98</f>
        <v>0.000689134043998069</v>
      </c>
      <c r="K266" s="199"/>
    </row>
    <row r="267" s="200" customFormat="true" ht="38.25" hidden="false" customHeight="false" outlineLevel="0" collapsed="false">
      <c r="A267" s="206" t="s">
        <v>801</v>
      </c>
      <c r="B267" s="207" t="s">
        <v>765</v>
      </c>
      <c r="C267" s="208" t="s">
        <v>109</v>
      </c>
      <c r="D267" s="208" t="s">
        <v>766</v>
      </c>
      <c r="E267" s="209" t="s">
        <v>164</v>
      </c>
      <c r="F267" s="207" t="n">
        <v>224.98</v>
      </c>
      <c r="G267" s="210" t="n">
        <v>9.76</v>
      </c>
      <c r="H267" s="210" t="n">
        <f aca="false">TRUNC(G267 * (1 + 20.81 / 100), 2)</f>
        <v>11.79</v>
      </c>
      <c r="I267" s="210" t="n">
        <f aca="false">TRUNC(F267 * H267, 2)</f>
        <v>2652.51</v>
      </c>
      <c r="J267" s="211" t="n">
        <f aca="false">I267 / 3849047.98</f>
        <v>0.000689134043998069</v>
      </c>
    </row>
    <row r="268" s="200" customFormat="true" ht="12.75" hidden="false" customHeight="false" outlineLevel="0" collapsed="false">
      <c r="A268" s="201" t="s">
        <v>802</v>
      </c>
      <c r="B268" s="202"/>
      <c r="C268" s="202"/>
      <c r="D268" s="202" t="s">
        <v>803</v>
      </c>
      <c r="E268" s="202"/>
      <c r="F268" s="203"/>
      <c r="G268" s="202"/>
      <c r="H268" s="202"/>
      <c r="I268" s="204" t="n">
        <v>72782.49</v>
      </c>
      <c r="J268" s="205" t="n">
        <f aca="false">I268 / 3849047.98</f>
        <v>0.0189092186894485</v>
      </c>
    </row>
    <row r="269" s="200" customFormat="true" ht="38.25" hidden="false" customHeight="false" outlineLevel="0" collapsed="false">
      <c r="A269" s="206" t="s">
        <v>804</v>
      </c>
      <c r="B269" s="207" t="s">
        <v>614</v>
      </c>
      <c r="C269" s="208" t="s">
        <v>109</v>
      </c>
      <c r="D269" s="208" t="s">
        <v>615</v>
      </c>
      <c r="E269" s="209" t="s">
        <v>164</v>
      </c>
      <c r="F269" s="207" t="n">
        <v>576</v>
      </c>
      <c r="G269" s="210" t="n">
        <v>0.73</v>
      </c>
      <c r="H269" s="210" t="n">
        <f aca="false">TRUNC(G269 * (1 + 20.81 / 100), 2)</f>
        <v>0.88</v>
      </c>
      <c r="I269" s="210" t="n">
        <f aca="false">TRUNC(F269 * H269, 2)</f>
        <v>506.88</v>
      </c>
      <c r="J269" s="211" t="n">
        <f aca="false">I269 / 3849047.98</f>
        <v>0.000131689706814203</v>
      </c>
      <c r="K269" s="199"/>
    </row>
    <row r="270" s="200" customFormat="true" ht="38.25" hidden="false" customHeight="false" outlineLevel="0" collapsed="false">
      <c r="A270" s="206" t="s">
        <v>805</v>
      </c>
      <c r="B270" s="207" t="s">
        <v>806</v>
      </c>
      <c r="C270" s="208" t="s">
        <v>109</v>
      </c>
      <c r="D270" s="208" t="s">
        <v>807</v>
      </c>
      <c r="E270" s="209" t="s">
        <v>164</v>
      </c>
      <c r="F270" s="207" t="n">
        <v>576</v>
      </c>
      <c r="G270" s="210" t="n">
        <v>6.01</v>
      </c>
      <c r="H270" s="210" t="n">
        <f aca="false">TRUNC(G270 * (1 + 20.81 / 100), 2)</f>
        <v>7.26</v>
      </c>
      <c r="I270" s="210" t="n">
        <f aca="false">TRUNC(F270 * H270, 2)</f>
        <v>4181.76</v>
      </c>
      <c r="J270" s="211" t="n">
        <f aca="false">I270 / 3849047.98</f>
        <v>0.00108644008121717</v>
      </c>
    </row>
    <row r="271" s="200" customFormat="true" ht="38.25" hidden="false" customHeight="false" outlineLevel="0" collapsed="false">
      <c r="A271" s="206" t="s">
        <v>808</v>
      </c>
      <c r="B271" s="207" t="s">
        <v>809</v>
      </c>
      <c r="C271" s="208" t="s">
        <v>203</v>
      </c>
      <c r="D271" s="208" t="s">
        <v>810</v>
      </c>
      <c r="E271" s="209" t="s">
        <v>164</v>
      </c>
      <c r="F271" s="207" t="n">
        <v>1152</v>
      </c>
      <c r="G271" s="210" t="n">
        <v>18.59</v>
      </c>
      <c r="H271" s="210" t="n">
        <f aca="false">TRUNC(G271 * (1 + 20.81 / 100), 2)</f>
        <v>22.45</v>
      </c>
      <c r="I271" s="210" t="n">
        <f aca="false">TRUNC(F271 * H271, 2)</f>
        <v>25862.4</v>
      </c>
      <c r="J271" s="211" t="n">
        <f aca="false">I271 / 3849047.98</f>
        <v>0.00671916799540649</v>
      </c>
      <c r="K271" s="199"/>
    </row>
    <row r="272" s="200" customFormat="true" ht="51" hidden="false" customHeight="false" outlineLevel="0" collapsed="false">
      <c r="A272" s="206" t="s">
        <v>811</v>
      </c>
      <c r="B272" s="207" t="s">
        <v>812</v>
      </c>
      <c r="C272" s="208" t="s">
        <v>203</v>
      </c>
      <c r="D272" s="208" t="s">
        <v>813</v>
      </c>
      <c r="E272" s="209" t="s">
        <v>242</v>
      </c>
      <c r="F272" s="207" t="n">
        <v>86.4</v>
      </c>
      <c r="G272" s="210" t="n">
        <v>404.6</v>
      </c>
      <c r="H272" s="210" t="n">
        <f aca="false">TRUNC(G272 * (1 + 20.81 / 100), 2)</f>
        <v>488.79</v>
      </c>
      <c r="I272" s="210" t="n">
        <f aca="false">TRUNC(F272 * H272, 2)</f>
        <v>42231.45</v>
      </c>
      <c r="J272" s="211" t="n">
        <f aca="false">I272 / 3849047.98</f>
        <v>0.0109719209060106</v>
      </c>
    </row>
    <row r="273" s="200" customFormat="true" ht="12.75" hidden="false" customHeight="false" outlineLevel="0" collapsed="false">
      <c r="A273" s="201" t="s">
        <v>814</v>
      </c>
      <c r="B273" s="202"/>
      <c r="C273" s="202"/>
      <c r="D273" s="202" t="s">
        <v>815</v>
      </c>
      <c r="E273" s="202"/>
      <c r="F273" s="203"/>
      <c r="G273" s="202"/>
      <c r="H273" s="202"/>
      <c r="I273" s="204" t="n">
        <v>444155.64</v>
      </c>
      <c r="J273" s="205" t="n">
        <f aca="false">I273 / 3849047.98</f>
        <v>0.115393635597133</v>
      </c>
    </row>
    <row r="274" s="200" customFormat="true" ht="12.75" hidden="false" customHeight="false" outlineLevel="0" collapsed="false">
      <c r="A274" s="201" t="s">
        <v>816</v>
      </c>
      <c r="B274" s="202"/>
      <c r="C274" s="202"/>
      <c r="D274" s="202" t="s">
        <v>732</v>
      </c>
      <c r="E274" s="202"/>
      <c r="F274" s="203"/>
      <c r="G274" s="202"/>
      <c r="H274" s="202"/>
      <c r="I274" s="204" t="n">
        <v>23.13</v>
      </c>
      <c r="J274" s="205" t="n">
        <f aca="false">I274 / 3849047.98</f>
        <v>6.00927816961118E-006</v>
      </c>
      <c r="K274" s="199"/>
    </row>
    <row r="275" s="200" customFormat="true" ht="25.5" hidden="false" customHeight="false" outlineLevel="0" collapsed="false">
      <c r="A275" s="206" t="s">
        <v>817</v>
      </c>
      <c r="B275" s="207" t="s">
        <v>370</v>
      </c>
      <c r="C275" s="208" t="s">
        <v>109</v>
      </c>
      <c r="D275" s="208" t="s">
        <v>371</v>
      </c>
      <c r="E275" s="209" t="s">
        <v>242</v>
      </c>
      <c r="F275" s="207" t="n">
        <v>8.6</v>
      </c>
      <c r="G275" s="210" t="n">
        <v>2.23</v>
      </c>
      <c r="H275" s="210" t="n">
        <f aca="false">TRUNC(G275 * (1 + 20.81 / 100), 2)</f>
        <v>2.69</v>
      </c>
      <c r="I275" s="210" t="n">
        <f aca="false">TRUNC(F275 * H275, 2)</f>
        <v>23.13</v>
      </c>
      <c r="J275" s="211" t="n">
        <f aca="false">I275 / 3849047.98</f>
        <v>6.00927816961118E-006</v>
      </c>
    </row>
    <row r="276" s="200" customFormat="true" ht="12.75" hidden="false" customHeight="false" outlineLevel="0" collapsed="false">
      <c r="A276" s="201" t="s">
        <v>818</v>
      </c>
      <c r="B276" s="202"/>
      <c r="C276" s="202"/>
      <c r="D276" s="202" t="s">
        <v>743</v>
      </c>
      <c r="E276" s="202"/>
      <c r="F276" s="203"/>
      <c r="G276" s="202"/>
      <c r="H276" s="202"/>
      <c r="I276" s="204" t="n">
        <v>150083.45</v>
      </c>
      <c r="J276" s="205" t="n">
        <f aca="false">I276 / 3849047.98</f>
        <v>0.0389923562345409</v>
      </c>
    </row>
    <row r="277" s="200" customFormat="true" ht="76.5" hidden="false" customHeight="false" outlineLevel="0" collapsed="false">
      <c r="A277" s="206" t="s">
        <v>819</v>
      </c>
      <c r="B277" s="207" t="s">
        <v>820</v>
      </c>
      <c r="C277" s="208" t="s">
        <v>109</v>
      </c>
      <c r="D277" s="208" t="s">
        <v>821</v>
      </c>
      <c r="E277" s="209" t="s">
        <v>164</v>
      </c>
      <c r="F277" s="207" t="n">
        <v>393.1</v>
      </c>
      <c r="G277" s="210" t="n">
        <v>100.58</v>
      </c>
      <c r="H277" s="210" t="n">
        <f aca="false">TRUNC(G277 * (1 + 20.81 / 100), 2)</f>
        <v>121.51</v>
      </c>
      <c r="I277" s="210" t="n">
        <f aca="false">TRUNC(F277 * H277, 2)</f>
        <v>47765.58</v>
      </c>
      <c r="J277" s="211" t="n">
        <f aca="false">I277 / 3849047.98</f>
        <v>0.0124097128038399</v>
      </c>
    </row>
    <row r="278" s="200" customFormat="true" ht="51" hidden="false" customHeight="false" outlineLevel="0" collapsed="false">
      <c r="A278" s="206" t="s">
        <v>822</v>
      </c>
      <c r="B278" s="207" t="s">
        <v>823</v>
      </c>
      <c r="C278" s="208" t="s">
        <v>109</v>
      </c>
      <c r="D278" s="208" t="s">
        <v>824</v>
      </c>
      <c r="E278" s="209" t="s">
        <v>164</v>
      </c>
      <c r="F278" s="207" t="n">
        <v>670.01</v>
      </c>
      <c r="G278" s="210" t="n">
        <v>114.33</v>
      </c>
      <c r="H278" s="210" t="n">
        <f aca="false">TRUNC(G278 * (1 + 20.81 / 100), 2)</f>
        <v>138.12</v>
      </c>
      <c r="I278" s="210" t="n">
        <f aca="false">TRUNC(F278 * H278, 2)</f>
        <v>92541.78</v>
      </c>
      <c r="J278" s="211" t="n">
        <f aca="false">I278 / 3849047.98</f>
        <v>0.0240427712205344</v>
      </c>
    </row>
    <row r="279" s="200" customFormat="true" ht="63.75" hidden="false" customHeight="false" outlineLevel="0" collapsed="false">
      <c r="A279" s="206" t="s">
        <v>825</v>
      </c>
      <c r="B279" s="207" t="s">
        <v>826</v>
      </c>
      <c r="C279" s="208" t="s">
        <v>109</v>
      </c>
      <c r="D279" s="208" t="s">
        <v>827</v>
      </c>
      <c r="E279" s="209" t="s">
        <v>164</v>
      </c>
      <c r="F279" s="207" t="n">
        <v>47.75</v>
      </c>
      <c r="G279" s="210" t="n">
        <v>38.14</v>
      </c>
      <c r="H279" s="210" t="n">
        <f aca="false">TRUNC(G279 * (1 + 20.81 / 100), 2)</f>
        <v>46.07</v>
      </c>
      <c r="I279" s="210" t="n">
        <f aca="false">TRUNC(F279 * H279, 2)</f>
        <v>2199.84</v>
      </c>
      <c r="J279" s="211" t="n">
        <f aca="false">I279 / 3849047.98</f>
        <v>0.00057152833932717</v>
      </c>
    </row>
    <row r="280" s="200" customFormat="true" ht="63.75" hidden="false" customHeight="false" outlineLevel="0" collapsed="false">
      <c r="A280" s="206" t="s">
        <v>828</v>
      </c>
      <c r="B280" s="207" t="s">
        <v>829</v>
      </c>
      <c r="C280" s="208" t="s">
        <v>109</v>
      </c>
      <c r="D280" s="208" t="s">
        <v>830</v>
      </c>
      <c r="E280" s="209" t="s">
        <v>164</v>
      </c>
      <c r="F280" s="207" t="n">
        <v>34.62</v>
      </c>
      <c r="G280" s="210" t="n">
        <v>70.5</v>
      </c>
      <c r="H280" s="210" t="n">
        <f aca="false">TRUNC(G280 * (1 + 20.81 / 100), 2)</f>
        <v>85.17</v>
      </c>
      <c r="I280" s="210" t="n">
        <f aca="false">TRUNC(F280 * H280, 2)</f>
        <v>2948.58</v>
      </c>
      <c r="J280" s="211" t="n">
        <f aca="false">I280 / 3849047.98</f>
        <v>0.000766054363396114</v>
      </c>
    </row>
    <row r="281" s="200" customFormat="true" ht="51" hidden="false" customHeight="false" outlineLevel="0" collapsed="false">
      <c r="A281" s="206" t="s">
        <v>831</v>
      </c>
      <c r="B281" s="207" t="s">
        <v>832</v>
      </c>
      <c r="C281" s="208" t="s">
        <v>203</v>
      </c>
      <c r="D281" s="208" t="s">
        <v>833</v>
      </c>
      <c r="E281" s="209" t="s">
        <v>164</v>
      </c>
      <c r="F281" s="207" t="n">
        <v>15.26</v>
      </c>
      <c r="G281" s="210" t="n">
        <v>34.63</v>
      </c>
      <c r="H281" s="210" t="n">
        <f aca="false">TRUNC(G281 * (1 + 20.81 / 100), 2)</f>
        <v>41.83</v>
      </c>
      <c r="I281" s="210" t="n">
        <f aca="false">TRUNC(F281 * H281, 2)</f>
        <v>638.32</v>
      </c>
      <c r="J281" s="211" t="n">
        <f aca="false">I281 / 3849047.98</f>
        <v>0.00016583841077502</v>
      </c>
    </row>
    <row r="282" s="200" customFormat="true" ht="51" hidden="false" customHeight="false" outlineLevel="0" collapsed="false">
      <c r="A282" s="206" t="s">
        <v>834</v>
      </c>
      <c r="B282" s="207" t="s">
        <v>835</v>
      </c>
      <c r="C282" s="208" t="s">
        <v>203</v>
      </c>
      <c r="D282" s="208" t="s">
        <v>836</v>
      </c>
      <c r="E282" s="209" t="s">
        <v>164</v>
      </c>
      <c r="F282" s="207" t="n">
        <v>13.56</v>
      </c>
      <c r="G282" s="210" t="n">
        <v>243.53</v>
      </c>
      <c r="H282" s="210" t="n">
        <f aca="false">TRUNC(G282 * (1 + 20.81 / 100), 2)</f>
        <v>294.2</v>
      </c>
      <c r="I282" s="210" t="n">
        <f aca="false">TRUNC(F282 * H282, 2)</f>
        <v>3989.35</v>
      </c>
      <c r="J282" s="211" t="n">
        <f aca="false">I282 / 3849047.98</f>
        <v>0.00103645109666832</v>
      </c>
      <c r="K282" s="199"/>
    </row>
    <row r="283" s="200" customFormat="true" ht="12.75" hidden="false" customHeight="false" outlineLevel="0" collapsed="false">
      <c r="A283" s="201" t="s">
        <v>837</v>
      </c>
      <c r="B283" s="202"/>
      <c r="C283" s="202"/>
      <c r="D283" s="202" t="s">
        <v>838</v>
      </c>
      <c r="E283" s="202"/>
      <c r="F283" s="203"/>
      <c r="G283" s="202"/>
      <c r="H283" s="202"/>
      <c r="I283" s="204" t="n">
        <v>141716.59</v>
      </c>
      <c r="J283" s="205" t="n">
        <f aca="false">I283 / 3849047.98</f>
        <v>0.0368186083250643</v>
      </c>
    </row>
    <row r="284" s="200" customFormat="true" ht="51" hidden="false" customHeight="false" outlineLevel="0" collapsed="false">
      <c r="A284" s="206" t="s">
        <v>839</v>
      </c>
      <c r="B284" s="207" t="s">
        <v>840</v>
      </c>
      <c r="C284" s="208" t="s">
        <v>203</v>
      </c>
      <c r="D284" s="208" t="s">
        <v>841</v>
      </c>
      <c r="E284" s="209" t="s">
        <v>164</v>
      </c>
      <c r="F284" s="207" t="n">
        <v>1035.94</v>
      </c>
      <c r="G284" s="210" t="n">
        <v>113.24</v>
      </c>
      <c r="H284" s="210" t="n">
        <f aca="false">TRUNC(G284 * (1 + 20.81 / 100), 2)</f>
        <v>136.8</v>
      </c>
      <c r="I284" s="210" t="n">
        <f aca="false">TRUNC(F284 * H284, 2)</f>
        <v>141716.59</v>
      </c>
      <c r="J284" s="211" t="n">
        <f aca="false">I284 / 3849047.98</f>
        <v>0.0368186083250643</v>
      </c>
    </row>
    <row r="285" s="200" customFormat="true" ht="12.75" hidden="false" customHeight="false" outlineLevel="0" collapsed="false">
      <c r="A285" s="201" t="s">
        <v>842</v>
      </c>
      <c r="B285" s="202"/>
      <c r="C285" s="202"/>
      <c r="D285" s="202" t="s">
        <v>748</v>
      </c>
      <c r="E285" s="202"/>
      <c r="F285" s="203"/>
      <c r="G285" s="202"/>
      <c r="H285" s="202"/>
      <c r="I285" s="204" t="n">
        <v>101202.8</v>
      </c>
      <c r="J285" s="205" t="n">
        <f aca="false">I285 / 3849047.98</f>
        <v>0.026292943222807</v>
      </c>
    </row>
    <row r="286" s="200" customFormat="true" ht="51" hidden="false" customHeight="false" outlineLevel="0" collapsed="false">
      <c r="A286" s="206" t="s">
        <v>843</v>
      </c>
      <c r="B286" s="207" t="s">
        <v>844</v>
      </c>
      <c r="C286" s="208" t="s">
        <v>109</v>
      </c>
      <c r="D286" s="208" t="s">
        <v>845</v>
      </c>
      <c r="E286" s="209" t="s">
        <v>417</v>
      </c>
      <c r="F286" s="207" t="n">
        <v>1439</v>
      </c>
      <c r="G286" s="210" t="n">
        <v>12.9</v>
      </c>
      <c r="H286" s="210" t="n">
        <f aca="false">TRUNC(G286 * (1 + 20.81 / 100), 2)</f>
        <v>15.58</v>
      </c>
      <c r="I286" s="210" t="n">
        <f aca="false">TRUNC(F286 * H286, 2)</f>
        <v>22419.62</v>
      </c>
      <c r="J286" s="211" t="n">
        <f aca="false">I286 / 3849047.98</f>
        <v>0.00582471824630256</v>
      </c>
    </row>
    <row r="287" s="200" customFormat="true" ht="51" hidden="false" customHeight="false" outlineLevel="0" collapsed="false">
      <c r="A287" s="206" t="s">
        <v>846</v>
      </c>
      <c r="B287" s="207" t="s">
        <v>847</v>
      </c>
      <c r="C287" s="208" t="s">
        <v>109</v>
      </c>
      <c r="D287" s="208" t="s">
        <v>848</v>
      </c>
      <c r="E287" s="209" t="s">
        <v>417</v>
      </c>
      <c r="F287" s="207" t="n">
        <v>369</v>
      </c>
      <c r="G287" s="210" t="n">
        <v>11.09</v>
      </c>
      <c r="H287" s="210" t="n">
        <f aca="false">TRUNC(G287 * (1 + 20.81 / 100), 2)</f>
        <v>13.39</v>
      </c>
      <c r="I287" s="210" t="n">
        <f aca="false">TRUNC(F287 * H287, 2)</f>
        <v>4940.91</v>
      </c>
      <c r="J287" s="211" t="n">
        <f aca="false">I287 / 3849047.98</f>
        <v>0.0012836706701692</v>
      </c>
    </row>
    <row r="288" s="200" customFormat="true" ht="51" hidden="false" customHeight="false" outlineLevel="0" collapsed="false">
      <c r="A288" s="206" t="s">
        <v>849</v>
      </c>
      <c r="B288" s="207" t="s">
        <v>850</v>
      </c>
      <c r="C288" s="208" t="s">
        <v>109</v>
      </c>
      <c r="D288" s="208" t="s">
        <v>851</v>
      </c>
      <c r="E288" s="209" t="s">
        <v>417</v>
      </c>
      <c r="F288" s="207" t="n">
        <v>148</v>
      </c>
      <c r="G288" s="210" t="n">
        <v>9.63</v>
      </c>
      <c r="H288" s="210" t="n">
        <f aca="false">TRUNC(G288 * (1 + 20.81 / 100), 2)</f>
        <v>11.63</v>
      </c>
      <c r="I288" s="210" t="n">
        <f aca="false">TRUNC(F288 * H288, 2)</f>
        <v>1721.24</v>
      </c>
      <c r="J288" s="211" t="n">
        <f aca="false">I288 / 3849047.98</f>
        <v>0.000447185903876418</v>
      </c>
    </row>
    <row r="289" s="200" customFormat="true" ht="51" hidden="false" customHeight="false" outlineLevel="0" collapsed="false">
      <c r="A289" s="206" t="s">
        <v>852</v>
      </c>
      <c r="B289" s="207" t="s">
        <v>853</v>
      </c>
      <c r="C289" s="208" t="s">
        <v>109</v>
      </c>
      <c r="D289" s="208" t="s">
        <v>854</v>
      </c>
      <c r="E289" s="209" t="s">
        <v>417</v>
      </c>
      <c r="F289" s="207" t="n">
        <v>2506</v>
      </c>
      <c r="G289" s="210" t="n">
        <v>8.2</v>
      </c>
      <c r="H289" s="210" t="n">
        <f aca="false">TRUNC(G289 * (1 + 20.81 / 100), 2)</f>
        <v>9.9</v>
      </c>
      <c r="I289" s="210" t="n">
        <f aca="false">TRUNC(F289 * H289, 2)</f>
        <v>24809.4</v>
      </c>
      <c r="J289" s="211" t="n">
        <f aca="false">I289 / 3849047.98</f>
        <v>0.00644559385305454</v>
      </c>
      <c r="K289" s="199"/>
    </row>
    <row r="290" s="200" customFormat="true" ht="51" hidden="false" customHeight="false" outlineLevel="0" collapsed="false">
      <c r="A290" s="206" t="s">
        <v>855</v>
      </c>
      <c r="B290" s="207" t="s">
        <v>856</v>
      </c>
      <c r="C290" s="208" t="s">
        <v>109</v>
      </c>
      <c r="D290" s="208" t="s">
        <v>857</v>
      </c>
      <c r="E290" s="209" t="s">
        <v>417</v>
      </c>
      <c r="F290" s="207" t="n">
        <v>1838</v>
      </c>
      <c r="G290" s="210" t="n">
        <v>6.69</v>
      </c>
      <c r="H290" s="210" t="n">
        <f aca="false">TRUNC(G290 * (1 + 20.81 / 100), 2)</f>
        <v>8.08</v>
      </c>
      <c r="I290" s="210" t="n">
        <f aca="false">TRUNC(F290 * H290, 2)</f>
        <v>14851.04</v>
      </c>
      <c r="J290" s="211" t="n">
        <f aca="false">I290 / 3849047.98</f>
        <v>0.00385836707600616</v>
      </c>
      <c r="K290" s="199"/>
    </row>
    <row r="291" s="200" customFormat="true" ht="51" hidden="false" customHeight="false" outlineLevel="0" collapsed="false">
      <c r="A291" s="206" t="s">
        <v>858</v>
      </c>
      <c r="B291" s="207" t="s">
        <v>859</v>
      </c>
      <c r="C291" s="208" t="s">
        <v>109</v>
      </c>
      <c r="D291" s="208" t="s">
        <v>860</v>
      </c>
      <c r="E291" s="209" t="s">
        <v>417</v>
      </c>
      <c r="F291" s="207" t="n">
        <v>1116</v>
      </c>
      <c r="G291" s="210" t="n">
        <v>5.98</v>
      </c>
      <c r="H291" s="210" t="n">
        <f aca="false">TRUNC(G291 * (1 + 20.81 / 100), 2)</f>
        <v>7.22</v>
      </c>
      <c r="I291" s="210" t="n">
        <f aca="false">TRUNC(F291 * H291, 2)</f>
        <v>8057.52</v>
      </c>
      <c r="J291" s="211" t="n">
        <f aca="false">I291 / 3849047.98</f>
        <v>0.00209337998431498</v>
      </c>
    </row>
    <row r="292" s="200" customFormat="true" ht="51" hidden="false" customHeight="false" outlineLevel="0" collapsed="false">
      <c r="A292" s="206" t="s">
        <v>861</v>
      </c>
      <c r="B292" s="207" t="s">
        <v>862</v>
      </c>
      <c r="C292" s="208" t="s">
        <v>109</v>
      </c>
      <c r="D292" s="208" t="s">
        <v>863</v>
      </c>
      <c r="E292" s="209" t="s">
        <v>417</v>
      </c>
      <c r="F292" s="207" t="n">
        <v>750</v>
      </c>
      <c r="G292" s="210" t="n">
        <v>6.31</v>
      </c>
      <c r="H292" s="210" t="n">
        <f aca="false">TRUNC(G292 * (1 + 20.81 / 100), 2)</f>
        <v>7.62</v>
      </c>
      <c r="I292" s="210" t="n">
        <f aca="false">TRUNC(F292 * H292, 2)</f>
        <v>5715</v>
      </c>
      <c r="J292" s="211" t="n">
        <f aca="false">I292 / 3849047.98</f>
        <v>0.00148478273840587</v>
      </c>
      <c r="K292" s="199"/>
    </row>
    <row r="293" s="200" customFormat="true" ht="51" hidden="false" customHeight="false" outlineLevel="0" collapsed="false">
      <c r="A293" s="206" t="s">
        <v>864</v>
      </c>
      <c r="B293" s="207" t="s">
        <v>865</v>
      </c>
      <c r="C293" s="208" t="s">
        <v>109</v>
      </c>
      <c r="D293" s="208" t="s">
        <v>866</v>
      </c>
      <c r="E293" s="209" t="s">
        <v>417</v>
      </c>
      <c r="F293" s="207" t="n">
        <v>198</v>
      </c>
      <c r="G293" s="210" t="n">
        <v>5.94</v>
      </c>
      <c r="H293" s="210" t="n">
        <f aca="false">TRUNC(G293 * (1 + 20.81 / 100), 2)</f>
        <v>7.17</v>
      </c>
      <c r="I293" s="210" t="n">
        <f aca="false">TRUNC(F293 * H293, 2)</f>
        <v>1419.66</v>
      </c>
      <c r="J293" s="211" t="n">
        <f aca="false">I293 / 3849047.98</f>
        <v>0.000368834061663217</v>
      </c>
    </row>
    <row r="294" s="200" customFormat="true" ht="51" hidden="false" customHeight="false" outlineLevel="0" collapsed="false">
      <c r="A294" s="206" t="s">
        <v>867</v>
      </c>
      <c r="B294" s="207" t="s">
        <v>868</v>
      </c>
      <c r="C294" s="208" t="s">
        <v>109</v>
      </c>
      <c r="D294" s="208" t="s">
        <v>869</v>
      </c>
      <c r="E294" s="209" t="s">
        <v>417</v>
      </c>
      <c r="F294" s="207" t="n">
        <v>2</v>
      </c>
      <c r="G294" s="210" t="n">
        <v>9.44</v>
      </c>
      <c r="H294" s="210" t="n">
        <f aca="false">TRUNC(G294 * (1 + 20.81 / 100), 2)</f>
        <v>11.4</v>
      </c>
      <c r="I294" s="210" t="n">
        <f aca="false">TRUNC(F294 * H294, 2)</f>
        <v>22.8</v>
      </c>
      <c r="J294" s="211" t="n">
        <f aca="false">I294 / 3849047.98</f>
        <v>5.92354268340401E-006</v>
      </c>
      <c r="K294" s="199"/>
    </row>
    <row r="295" s="200" customFormat="true" ht="51" hidden="false" customHeight="false" outlineLevel="0" collapsed="false">
      <c r="A295" s="206" t="s">
        <v>870</v>
      </c>
      <c r="B295" s="207" t="s">
        <v>871</v>
      </c>
      <c r="C295" s="208" t="s">
        <v>109</v>
      </c>
      <c r="D295" s="208" t="s">
        <v>872</v>
      </c>
      <c r="E295" s="209" t="s">
        <v>417</v>
      </c>
      <c r="F295" s="207" t="n">
        <v>659</v>
      </c>
      <c r="G295" s="210" t="n">
        <v>8.38</v>
      </c>
      <c r="H295" s="210" t="n">
        <f aca="false">TRUNC(G295 * (1 + 20.81 / 100), 2)</f>
        <v>10.12</v>
      </c>
      <c r="I295" s="210" t="n">
        <f aca="false">TRUNC(F295 * H295, 2)</f>
        <v>6669.08</v>
      </c>
      <c r="J295" s="211" t="n">
        <f aca="false">I295 / 3849047.98</f>
        <v>0.00173265701925597</v>
      </c>
    </row>
    <row r="296" s="200" customFormat="true" ht="51" hidden="false" customHeight="false" outlineLevel="0" collapsed="false">
      <c r="A296" s="206" t="s">
        <v>873</v>
      </c>
      <c r="B296" s="207" t="s">
        <v>874</v>
      </c>
      <c r="C296" s="208" t="s">
        <v>109</v>
      </c>
      <c r="D296" s="208" t="s">
        <v>875</v>
      </c>
      <c r="E296" s="209" t="s">
        <v>417</v>
      </c>
      <c r="F296" s="207" t="n">
        <v>875</v>
      </c>
      <c r="G296" s="210" t="n">
        <v>7.22</v>
      </c>
      <c r="H296" s="210" t="n">
        <f aca="false">TRUNC(G296 * (1 + 20.81 / 100), 2)</f>
        <v>8.72</v>
      </c>
      <c r="I296" s="210" t="n">
        <f aca="false">TRUNC(F296 * H296, 2)</f>
        <v>7630</v>
      </c>
      <c r="J296" s="211" t="n">
        <f aca="false">I296 / 3849047.98</f>
        <v>0.00198230836291108</v>
      </c>
    </row>
    <row r="297" s="200" customFormat="true" ht="51" hidden="false" customHeight="false" outlineLevel="0" collapsed="false">
      <c r="A297" s="206" t="s">
        <v>876</v>
      </c>
      <c r="B297" s="207" t="s">
        <v>877</v>
      </c>
      <c r="C297" s="208" t="s">
        <v>109</v>
      </c>
      <c r="D297" s="208" t="s">
        <v>878</v>
      </c>
      <c r="E297" s="209" t="s">
        <v>417</v>
      </c>
      <c r="F297" s="207" t="n">
        <v>168</v>
      </c>
      <c r="G297" s="210" t="n">
        <v>5.95</v>
      </c>
      <c r="H297" s="210" t="n">
        <f aca="false">TRUNC(G297 * (1 + 20.81 / 100), 2)</f>
        <v>7.18</v>
      </c>
      <c r="I297" s="210" t="n">
        <f aca="false">TRUNC(F297 * H297, 2)</f>
        <v>1206.24</v>
      </c>
      <c r="J297" s="211" t="n">
        <f aca="false">I297 / 3849047.98</f>
        <v>0.000313386584492511</v>
      </c>
    </row>
    <row r="298" s="200" customFormat="true" ht="51" hidden="false" customHeight="false" outlineLevel="0" collapsed="false">
      <c r="A298" s="206" t="s">
        <v>879</v>
      </c>
      <c r="B298" s="207" t="s">
        <v>880</v>
      </c>
      <c r="C298" s="208" t="s">
        <v>109</v>
      </c>
      <c r="D298" s="208" t="s">
        <v>881</v>
      </c>
      <c r="E298" s="209" t="s">
        <v>417</v>
      </c>
      <c r="F298" s="207" t="n">
        <v>30</v>
      </c>
      <c r="G298" s="210" t="n">
        <v>14.04</v>
      </c>
      <c r="H298" s="210" t="n">
        <f aca="false">TRUNC(G298 * (1 + 20.81 / 100), 2)</f>
        <v>16.96</v>
      </c>
      <c r="I298" s="210" t="n">
        <f aca="false">TRUNC(F298 * H298, 2)</f>
        <v>508.8</v>
      </c>
      <c r="J298" s="211" t="n">
        <f aca="false">I298 / 3849047.98</f>
        <v>0.000132188531461226</v>
      </c>
    </row>
    <row r="299" s="200" customFormat="true" ht="51" hidden="false" customHeight="false" outlineLevel="0" collapsed="false">
      <c r="A299" s="206" t="s">
        <v>882</v>
      </c>
      <c r="B299" s="207" t="s">
        <v>883</v>
      </c>
      <c r="C299" s="208" t="s">
        <v>109</v>
      </c>
      <c r="D299" s="208" t="s">
        <v>884</v>
      </c>
      <c r="E299" s="209" t="s">
        <v>417</v>
      </c>
      <c r="F299" s="207" t="n">
        <v>36</v>
      </c>
      <c r="G299" s="210" t="n">
        <v>10.68</v>
      </c>
      <c r="H299" s="210" t="n">
        <f aca="false">TRUNC(G299 * (1 + 20.81 / 100), 2)</f>
        <v>12.9</v>
      </c>
      <c r="I299" s="210" t="n">
        <f aca="false">TRUNC(F299 * H299, 2)</f>
        <v>464.4</v>
      </c>
      <c r="J299" s="211" t="n">
        <f aca="false">I299 / 3849047.98</f>
        <v>0.000120653211498808</v>
      </c>
    </row>
    <row r="300" s="200" customFormat="true" ht="51" hidden="false" customHeight="false" outlineLevel="0" collapsed="false">
      <c r="A300" s="206" t="s">
        <v>885</v>
      </c>
      <c r="B300" s="207" t="s">
        <v>886</v>
      </c>
      <c r="C300" s="208" t="s">
        <v>109</v>
      </c>
      <c r="D300" s="208" t="s">
        <v>887</v>
      </c>
      <c r="E300" s="209" t="s">
        <v>417</v>
      </c>
      <c r="F300" s="207" t="n">
        <v>79</v>
      </c>
      <c r="G300" s="210" t="n">
        <v>8.04</v>
      </c>
      <c r="H300" s="210" t="n">
        <f aca="false">TRUNC(G300 * (1 + 20.81 / 100), 2)</f>
        <v>9.71</v>
      </c>
      <c r="I300" s="210" t="n">
        <f aca="false">TRUNC(F300 * H300, 2)</f>
        <v>767.09</v>
      </c>
      <c r="J300" s="211" t="n">
        <f aca="false">I300 / 3849047.98</f>
        <v>0.00019929343671107</v>
      </c>
      <c r="K300" s="199"/>
    </row>
    <row r="301" s="200" customFormat="true" ht="12.75" hidden="false" customHeight="false" outlineLevel="0" collapsed="false">
      <c r="A301" s="201" t="s">
        <v>888</v>
      </c>
      <c r="B301" s="202"/>
      <c r="C301" s="202"/>
      <c r="D301" s="202" t="s">
        <v>756</v>
      </c>
      <c r="E301" s="202"/>
      <c r="F301" s="203"/>
      <c r="G301" s="202"/>
      <c r="H301" s="202"/>
      <c r="I301" s="204" t="n">
        <v>51129.67</v>
      </c>
      <c r="J301" s="205" t="n">
        <f aca="false">I301 / 3849047.98</f>
        <v>0.013283718536551</v>
      </c>
    </row>
    <row r="302" s="200" customFormat="true" ht="38.25" hidden="false" customHeight="false" outlineLevel="0" collapsed="false">
      <c r="A302" s="206" t="s">
        <v>889</v>
      </c>
      <c r="B302" s="207" t="s">
        <v>890</v>
      </c>
      <c r="C302" s="208" t="s">
        <v>109</v>
      </c>
      <c r="D302" s="208" t="s">
        <v>891</v>
      </c>
      <c r="E302" s="209" t="s">
        <v>164</v>
      </c>
      <c r="F302" s="207" t="n">
        <v>4.78</v>
      </c>
      <c r="G302" s="210" t="n">
        <v>23.14</v>
      </c>
      <c r="H302" s="210" t="n">
        <f aca="false">TRUNC(G302 * (1 + 20.81 / 100), 2)</f>
        <v>27.95</v>
      </c>
      <c r="I302" s="210" t="n">
        <f aca="false">TRUNC(F302 * H302, 2)</f>
        <v>133.6</v>
      </c>
      <c r="J302" s="211" t="n">
        <f aca="false">I302 / 3849047.98</f>
        <v>3.47098816887183E-005</v>
      </c>
    </row>
    <row r="303" s="200" customFormat="true" ht="63.75" hidden="false" customHeight="false" outlineLevel="0" collapsed="false">
      <c r="A303" s="206" t="s">
        <v>892</v>
      </c>
      <c r="B303" s="207" t="s">
        <v>893</v>
      </c>
      <c r="C303" s="208" t="s">
        <v>203</v>
      </c>
      <c r="D303" s="208" t="s">
        <v>894</v>
      </c>
      <c r="E303" s="209" t="s">
        <v>242</v>
      </c>
      <c r="F303" s="207" t="n">
        <v>26.28</v>
      </c>
      <c r="G303" s="210" t="n">
        <v>415.03</v>
      </c>
      <c r="H303" s="210" t="n">
        <f aca="false">TRUNC(G303 * (1 + 20.81 / 100), 2)</f>
        <v>501.39</v>
      </c>
      <c r="I303" s="210" t="n">
        <f aca="false">TRUNC(F303 * H303, 2)</f>
        <v>13176.52</v>
      </c>
      <c r="J303" s="211" t="n">
        <f aca="false">I303 / 3849047.98</f>
        <v>0.00342331923854064</v>
      </c>
    </row>
    <row r="304" s="200" customFormat="true" ht="63.75" hidden="false" customHeight="false" outlineLevel="0" collapsed="false">
      <c r="A304" s="206" t="s">
        <v>895</v>
      </c>
      <c r="B304" s="207" t="s">
        <v>896</v>
      </c>
      <c r="C304" s="208" t="s">
        <v>203</v>
      </c>
      <c r="D304" s="208" t="s">
        <v>897</v>
      </c>
      <c r="E304" s="209" t="s">
        <v>242</v>
      </c>
      <c r="F304" s="207" t="n">
        <v>72.82</v>
      </c>
      <c r="G304" s="210" t="n">
        <v>413.38</v>
      </c>
      <c r="H304" s="210" t="n">
        <f aca="false">TRUNC(G304 * (1 + 20.81 / 100), 2)</f>
        <v>499.4</v>
      </c>
      <c r="I304" s="210" t="n">
        <f aca="false">TRUNC(F304 * H304, 2)</f>
        <v>36366.3</v>
      </c>
      <c r="J304" s="211" t="n">
        <f aca="false">I304 / 3849047.98</f>
        <v>0.0094481285213805</v>
      </c>
    </row>
    <row r="305" s="200" customFormat="true" ht="38.25" hidden="false" customHeight="false" outlineLevel="0" collapsed="false">
      <c r="A305" s="206" t="s">
        <v>898</v>
      </c>
      <c r="B305" s="207" t="s">
        <v>899</v>
      </c>
      <c r="C305" s="208" t="s">
        <v>203</v>
      </c>
      <c r="D305" s="208" t="s">
        <v>900</v>
      </c>
      <c r="E305" s="209" t="s">
        <v>242</v>
      </c>
      <c r="F305" s="207" t="n">
        <v>2.91</v>
      </c>
      <c r="G305" s="210" t="n">
        <v>413.38</v>
      </c>
      <c r="H305" s="210" t="n">
        <f aca="false">TRUNC(G305 * (1 + 20.81 / 100), 2)</f>
        <v>499.4</v>
      </c>
      <c r="I305" s="210" t="n">
        <f aca="false">TRUNC(F305 * H305, 2)</f>
        <v>1453.25</v>
      </c>
      <c r="J305" s="211" t="n">
        <f aca="false">I305 / 3849047.98</f>
        <v>0.000377560894941091</v>
      </c>
    </row>
    <row r="306" s="200" customFormat="true" ht="12.75" hidden="false" customHeight="false" outlineLevel="0" collapsed="false">
      <c r="A306" s="201" t="s">
        <v>901</v>
      </c>
      <c r="B306" s="202"/>
      <c r="C306" s="202"/>
      <c r="D306" s="202" t="s">
        <v>902</v>
      </c>
      <c r="E306" s="202"/>
      <c r="F306" s="203"/>
      <c r="G306" s="202"/>
      <c r="H306" s="202"/>
      <c r="I306" s="204" t="n">
        <v>236792.18</v>
      </c>
      <c r="J306" s="205" t="n">
        <f aca="false">I306 / 3849047.98</f>
        <v>0.0615196747950126</v>
      </c>
    </row>
    <row r="307" s="200" customFormat="true" ht="12.75" hidden="false" customHeight="false" outlineLevel="0" collapsed="false">
      <c r="A307" s="201" t="s">
        <v>903</v>
      </c>
      <c r="B307" s="202"/>
      <c r="C307" s="202"/>
      <c r="D307" s="202" t="s">
        <v>904</v>
      </c>
      <c r="E307" s="202"/>
      <c r="F307" s="203"/>
      <c r="G307" s="202"/>
      <c r="H307" s="202"/>
      <c r="I307" s="204" t="n">
        <v>118884.38</v>
      </c>
      <c r="J307" s="205" t="n">
        <f aca="false">I307 / 3849047.98</f>
        <v>0.0308866973385975</v>
      </c>
      <c r="K307" s="199"/>
    </row>
    <row r="308" s="200" customFormat="true" ht="76.5" hidden="false" customHeight="false" outlineLevel="0" collapsed="false">
      <c r="A308" s="206" t="s">
        <v>905</v>
      </c>
      <c r="B308" s="207" t="s">
        <v>906</v>
      </c>
      <c r="C308" s="208" t="s">
        <v>109</v>
      </c>
      <c r="D308" s="208" t="s">
        <v>907</v>
      </c>
      <c r="E308" s="209" t="s">
        <v>164</v>
      </c>
      <c r="F308" s="207" t="n">
        <v>1101.03</v>
      </c>
      <c r="G308" s="210" t="n">
        <v>70.57</v>
      </c>
      <c r="H308" s="210" t="n">
        <f aca="false">TRUNC(G308 * (1 + 20.81 / 100), 2)</f>
        <v>85.25</v>
      </c>
      <c r="I308" s="210" t="n">
        <f aca="false">TRUNC(F308 * H308, 2)</f>
        <v>93862.8</v>
      </c>
      <c r="J308" s="211" t="n">
        <f aca="false">I308 / 3849047.98</f>
        <v>0.0243859781659568</v>
      </c>
      <c r="K308" s="199"/>
    </row>
    <row r="309" s="200" customFormat="true" ht="76.5" hidden="false" customHeight="false" outlineLevel="0" collapsed="false">
      <c r="A309" s="206" t="s">
        <v>908</v>
      </c>
      <c r="B309" s="207" t="s">
        <v>909</v>
      </c>
      <c r="C309" s="208" t="s">
        <v>109</v>
      </c>
      <c r="D309" s="208" t="s">
        <v>910</v>
      </c>
      <c r="E309" s="209" t="s">
        <v>164</v>
      </c>
      <c r="F309" s="207" t="n">
        <v>51.03</v>
      </c>
      <c r="G309" s="210" t="n">
        <v>57.17</v>
      </c>
      <c r="H309" s="210" t="n">
        <f aca="false">TRUNC(G309 * (1 + 20.81 / 100), 2)</f>
        <v>69.06</v>
      </c>
      <c r="I309" s="210" t="n">
        <f aca="false">TRUNC(F309 * H309, 2)</f>
        <v>3524.13</v>
      </c>
      <c r="J309" s="211" t="n">
        <f aca="false">I309 / 3849047.98</f>
        <v>0.000915584845476517</v>
      </c>
    </row>
    <row r="310" s="200" customFormat="true" ht="25.5" hidden="false" customHeight="false" outlineLevel="0" collapsed="false">
      <c r="A310" s="206" t="s">
        <v>911</v>
      </c>
      <c r="B310" s="207" t="s">
        <v>912</v>
      </c>
      <c r="C310" s="208" t="s">
        <v>109</v>
      </c>
      <c r="D310" s="208" t="s">
        <v>913</v>
      </c>
      <c r="E310" s="209" t="s">
        <v>269</v>
      </c>
      <c r="F310" s="207" t="n">
        <v>55.9</v>
      </c>
      <c r="G310" s="210" t="n">
        <v>26.42</v>
      </c>
      <c r="H310" s="210" t="n">
        <f aca="false">TRUNC(G310 * (1 + 20.81 / 100), 2)</f>
        <v>31.91</v>
      </c>
      <c r="I310" s="210" t="n">
        <f aca="false">TRUNC(F310 * H310, 2)</f>
        <v>1783.76</v>
      </c>
      <c r="J310" s="211" t="n">
        <f aca="false">I310 / 3849047.98</f>
        <v>0.00046342888144512</v>
      </c>
    </row>
    <row r="311" s="200" customFormat="true" ht="25.5" hidden="false" customHeight="false" outlineLevel="0" collapsed="false">
      <c r="A311" s="206" t="s">
        <v>914</v>
      </c>
      <c r="B311" s="207" t="s">
        <v>915</v>
      </c>
      <c r="C311" s="208" t="s">
        <v>109</v>
      </c>
      <c r="D311" s="208" t="s">
        <v>916</v>
      </c>
      <c r="E311" s="209" t="s">
        <v>269</v>
      </c>
      <c r="F311" s="207" t="n">
        <v>90.6</v>
      </c>
      <c r="G311" s="210" t="n">
        <v>32.9</v>
      </c>
      <c r="H311" s="210" t="n">
        <f aca="false">TRUNC(G311 * (1 + 20.81 / 100), 2)</f>
        <v>39.74</v>
      </c>
      <c r="I311" s="210" t="n">
        <f aca="false">TRUNC(F311 * H311, 2)</f>
        <v>3600.44</v>
      </c>
      <c r="J311" s="211" t="n">
        <f aca="false">I311 / 3849047.98</f>
        <v>0.000935410527150664</v>
      </c>
    </row>
    <row r="312" s="200" customFormat="true" ht="25.5" hidden="false" customHeight="false" outlineLevel="0" collapsed="false">
      <c r="A312" s="206" t="s">
        <v>917</v>
      </c>
      <c r="B312" s="207" t="s">
        <v>918</v>
      </c>
      <c r="C312" s="208" t="s">
        <v>109</v>
      </c>
      <c r="D312" s="208" t="s">
        <v>919</v>
      </c>
      <c r="E312" s="209" t="s">
        <v>269</v>
      </c>
      <c r="F312" s="207" t="n">
        <v>20.6</v>
      </c>
      <c r="G312" s="210" t="n">
        <v>20.33</v>
      </c>
      <c r="H312" s="210" t="n">
        <f aca="false">TRUNC(G312 * (1 + 20.81 / 100), 2)</f>
        <v>24.56</v>
      </c>
      <c r="I312" s="210" t="n">
        <f aca="false">TRUNC(F312 * H312, 2)</f>
        <v>505.93</v>
      </c>
      <c r="J312" s="211" t="n">
        <f aca="false">I312 / 3849047.98</f>
        <v>0.000131442892535728</v>
      </c>
    </row>
    <row r="313" s="200" customFormat="true" ht="25.5" hidden="false" customHeight="false" outlineLevel="0" collapsed="false">
      <c r="A313" s="206" t="s">
        <v>920</v>
      </c>
      <c r="B313" s="207" t="s">
        <v>921</v>
      </c>
      <c r="C313" s="208" t="s">
        <v>109</v>
      </c>
      <c r="D313" s="208" t="s">
        <v>922</v>
      </c>
      <c r="E313" s="209" t="s">
        <v>269</v>
      </c>
      <c r="F313" s="207" t="n">
        <v>7.4</v>
      </c>
      <c r="G313" s="210" t="n">
        <v>32.32</v>
      </c>
      <c r="H313" s="210" t="n">
        <f aca="false">TRUNC(G313 * (1 + 20.81 / 100), 2)</f>
        <v>39.04</v>
      </c>
      <c r="I313" s="210" t="n">
        <f aca="false">TRUNC(F313 * H313, 2)</f>
        <v>288.89</v>
      </c>
      <c r="J313" s="211" t="n">
        <f aca="false">I313 / 3849047.98</f>
        <v>7.50549230617801E-005</v>
      </c>
    </row>
    <row r="314" s="200" customFormat="true" ht="25.5" hidden="false" customHeight="false" outlineLevel="0" collapsed="false">
      <c r="A314" s="206" t="s">
        <v>923</v>
      </c>
      <c r="B314" s="207" t="s">
        <v>924</v>
      </c>
      <c r="C314" s="208" t="s">
        <v>109</v>
      </c>
      <c r="D314" s="208" t="s">
        <v>925</v>
      </c>
      <c r="E314" s="209" t="s">
        <v>269</v>
      </c>
      <c r="F314" s="207" t="n">
        <v>81.7</v>
      </c>
      <c r="G314" s="210" t="n">
        <v>25.99</v>
      </c>
      <c r="H314" s="210" t="n">
        <f aca="false">TRUNC(G314 * (1 + 20.81 / 100), 2)</f>
        <v>31.39</v>
      </c>
      <c r="I314" s="210" t="n">
        <f aca="false">TRUNC(F314 * H314, 2)</f>
        <v>2564.56</v>
      </c>
      <c r="J314" s="211" t="n">
        <f aca="false">I314 / 3849047.98</f>
        <v>0.000666284237901342</v>
      </c>
    </row>
    <row r="315" s="200" customFormat="true" ht="25.5" hidden="false" customHeight="false" outlineLevel="0" collapsed="false">
      <c r="A315" s="206" t="s">
        <v>926</v>
      </c>
      <c r="B315" s="207" t="s">
        <v>927</v>
      </c>
      <c r="C315" s="208" t="s">
        <v>109</v>
      </c>
      <c r="D315" s="208" t="s">
        <v>928</v>
      </c>
      <c r="E315" s="209" t="s">
        <v>269</v>
      </c>
      <c r="F315" s="207" t="n">
        <v>103.6</v>
      </c>
      <c r="G315" s="210" t="n">
        <v>30.98</v>
      </c>
      <c r="H315" s="210" t="n">
        <f aca="false">TRUNC(G315 * (1 + 20.81 / 100), 2)</f>
        <v>37.42</v>
      </c>
      <c r="I315" s="210" t="n">
        <f aca="false">TRUNC(F315 * H315, 2)</f>
        <v>3876.71</v>
      </c>
      <c r="J315" s="211" t="n">
        <f aca="false">I315 / 3849047.98</f>
        <v>0.00100718671737628</v>
      </c>
    </row>
    <row r="316" s="200" customFormat="true" ht="25.5" hidden="false" customHeight="false" outlineLevel="0" collapsed="false">
      <c r="A316" s="206" t="s">
        <v>929</v>
      </c>
      <c r="B316" s="207" t="s">
        <v>930</v>
      </c>
      <c r="C316" s="208" t="s">
        <v>109</v>
      </c>
      <c r="D316" s="208" t="s">
        <v>931</v>
      </c>
      <c r="E316" s="209" t="s">
        <v>269</v>
      </c>
      <c r="F316" s="207" t="n">
        <v>377.11</v>
      </c>
      <c r="G316" s="210" t="n">
        <v>19.49</v>
      </c>
      <c r="H316" s="210" t="n">
        <f aca="false">TRUNC(G316 * (1 + 20.81 / 100), 2)</f>
        <v>23.54</v>
      </c>
      <c r="I316" s="210" t="n">
        <f aca="false">TRUNC(F316 * H316, 2)</f>
        <v>8877.16</v>
      </c>
      <c r="J316" s="211" t="n">
        <f aca="false">I316 / 3849047.98</f>
        <v>0.00230632614769328</v>
      </c>
    </row>
    <row r="317" s="200" customFormat="true" ht="12.75" hidden="false" customHeight="false" outlineLevel="0" collapsed="false">
      <c r="A317" s="201" t="s">
        <v>932</v>
      </c>
      <c r="B317" s="202"/>
      <c r="C317" s="202"/>
      <c r="D317" s="202" t="s">
        <v>933</v>
      </c>
      <c r="E317" s="202"/>
      <c r="F317" s="203"/>
      <c r="G317" s="202"/>
      <c r="H317" s="202"/>
      <c r="I317" s="204" t="n">
        <v>117907.8</v>
      </c>
      <c r="J317" s="205" t="n">
        <f aca="false">I317 / 3849047.98</f>
        <v>0.0306329774564151</v>
      </c>
    </row>
    <row r="318" s="200" customFormat="true" ht="51" hidden="false" customHeight="false" outlineLevel="0" collapsed="false">
      <c r="A318" s="206" t="s">
        <v>934</v>
      </c>
      <c r="B318" s="207" t="s">
        <v>935</v>
      </c>
      <c r="C318" s="208" t="s">
        <v>109</v>
      </c>
      <c r="D318" s="208" t="s">
        <v>936</v>
      </c>
      <c r="E318" s="209" t="s">
        <v>164</v>
      </c>
      <c r="F318" s="207" t="n">
        <v>418.94</v>
      </c>
      <c r="G318" s="210" t="n">
        <v>74.79</v>
      </c>
      <c r="H318" s="210" t="n">
        <f aca="false">TRUNC(G318 * (1 + 20.81 / 100), 2)</f>
        <v>90.35</v>
      </c>
      <c r="I318" s="210" t="n">
        <f aca="false">TRUNC(F318 * H318, 2)</f>
        <v>37851.22</v>
      </c>
      <c r="J318" s="211" t="n">
        <f aca="false">I318 / 3849047.98</f>
        <v>0.00983391742495244</v>
      </c>
      <c r="K318" s="199"/>
    </row>
    <row r="319" s="200" customFormat="true" ht="51" hidden="false" customHeight="false" outlineLevel="0" collapsed="false">
      <c r="A319" s="206" t="s">
        <v>937</v>
      </c>
      <c r="B319" s="207" t="s">
        <v>938</v>
      </c>
      <c r="C319" s="208" t="s">
        <v>109</v>
      </c>
      <c r="D319" s="208" t="s">
        <v>939</v>
      </c>
      <c r="E319" s="209" t="s">
        <v>164</v>
      </c>
      <c r="F319" s="207" t="n">
        <v>332.47</v>
      </c>
      <c r="G319" s="210" t="n">
        <v>85.62</v>
      </c>
      <c r="H319" s="210" t="n">
        <f aca="false">TRUNC(G319 * (1 + 20.81 / 100), 2)</f>
        <v>103.43</v>
      </c>
      <c r="I319" s="210" t="n">
        <f aca="false">TRUNC(F319 * H319, 2)</f>
        <v>34387.37</v>
      </c>
      <c r="J319" s="211" t="n">
        <f aca="false">I319 / 3849047.98</f>
        <v>0.00893399359495643</v>
      </c>
    </row>
    <row r="320" s="200" customFormat="true" ht="63.75" hidden="false" customHeight="false" outlineLevel="0" collapsed="false">
      <c r="A320" s="206" t="s">
        <v>940</v>
      </c>
      <c r="B320" s="207" t="s">
        <v>941</v>
      </c>
      <c r="C320" s="208" t="s">
        <v>203</v>
      </c>
      <c r="D320" s="208" t="s">
        <v>942</v>
      </c>
      <c r="E320" s="209" t="s">
        <v>164</v>
      </c>
      <c r="F320" s="207" t="n">
        <v>66.17</v>
      </c>
      <c r="G320" s="210" t="n">
        <v>571.3</v>
      </c>
      <c r="H320" s="210" t="n">
        <f aca="false">TRUNC(G320 * (1 + 20.81 / 100), 2)</f>
        <v>690.18</v>
      </c>
      <c r="I320" s="210" t="n">
        <f aca="false">TRUNC(F320 * H320, 2)</f>
        <v>45669.21</v>
      </c>
      <c r="J320" s="211" t="n">
        <f aca="false">I320 / 3849047.98</f>
        <v>0.0118650664365062</v>
      </c>
    </row>
    <row r="321" s="200" customFormat="true" ht="12.75" hidden="false" customHeight="false" outlineLevel="0" collapsed="false">
      <c r="A321" s="201" t="s">
        <v>943</v>
      </c>
      <c r="B321" s="202"/>
      <c r="C321" s="202"/>
      <c r="D321" s="202" t="s">
        <v>944</v>
      </c>
      <c r="E321" s="202"/>
      <c r="F321" s="203"/>
      <c r="G321" s="202"/>
      <c r="H321" s="202"/>
      <c r="I321" s="204" t="n">
        <v>45384.8</v>
      </c>
      <c r="J321" s="205" t="n">
        <f aca="false">I321 / 3849047.98</f>
        <v>0.0117911754376208</v>
      </c>
    </row>
    <row r="322" s="200" customFormat="true" ht="12.75" hidden="false" customHeight="false" outlineLevel="0" collapsed="false">
      <c r="A322" s="201" t="s">
        <v>945</v>
      </c>
      <c r="B322" s="202"/>
      <c r="C322" s="202"/>
      <c r="D322" s="202" t="s">
        <v>946</v>
      </c>
      <c r="E322" s="202"/>
      <c r="F322" s="203"/>
      <c r="G322" s="202"/>
      <c r="H322" s="202"/>
      <c r="I322" s="204" t="n">
        <v>2353.51</v>
      </c>
      <c r="J322" s="205" t="n">
        <f aca="false">I322 / 3849047.98</f>
        <v>0.000611452497404306</v>
      </c>
    </row>
    <row r="323" s="200" customFormat="true" ht="76.5" hidden="false" customHeight="false" outlineLevel="0" collapsed="false">
      <c r="A323" s="206" t="s">
        <v>947</v>
      </c>
      <c r="B323" s="207" t="s">
        <v>948</v>
      </c>
      <c r="C323" s="208" t="s">
        <v>109</v>
      </c>
      <c r="D323" s="208" t="s">
        <v>949</v>
      </c>
      <c r="E323" s="209" t="s">
        <v>164</v>
      </c>
      <c r="F323" s="207" t="n">
        <v>119.65</v>
      </c>
      <c r="G323" s="210" t="n">
        <v>16.29</v>
      </c>
      <c r="H323" s="210" t="n">
        <f aca="false">TRUNC(G323 * (1 + 20.81 / 100), 2)</f>
        <v>19.67</v>
      </c>
      <c r="I323" s="210" t="n">
        <f aca="false">TRUNC(F323 * H323, 2)</f>
        <v>2353.51</v>
      </c>
      <c r="J323" s="211" t="n">
        <f aca="false">I323 / 3849047.98</f>
        <v>0.000611452497404306</v>
      </c>
    </row>
    <row r="324" s="200" customFormat="true" ht="12.75" hidden="false" customHeight="false" outlineLevel="0" collapsed="false">
      <c r="A324" s="201" t="s">
        <v>950</v>
      </c>
      <c r="B324" s="202"/>
      <c r="C324" s="202"/>
      <c r="D324" s="202" t="s">
        <v>951</v>
      </c>
      <c r="E324" s="202"/>
      <c r="F324" s="203"/>
      <c r="G324" s="202"/>
      <c r="H324" s="202"/>
      <c r="I324" s="204" t="n">
        <v>31760.43</v>
      </c>
      <c r="J324" s="205" t="n">
        <f aca="false">I324 / 3849047.98</f>
        <v>0.0082515027521169</v>
      </c>
      <c r="K324" s="199"/>
    </row>
    <row r="325" s="200" customFormat="true" ht="38.25" hidden="false" customHeight="false" outlineLevel="0" collapsed="false">
      <c r="A325" s="206" t="s">
        <v>952</v>
      </c>
      <c r="B325" s="207" t="s">
        <v>953</v>
      </c>
      <c r="C325" s="208" t="s">
        <v>109</v>
      </c>
      <c r="D325" s="208" t="s">
        <v>954</v>
      </c>
      <c r="E325" s="209" t="s">
        <v>164</v>
      </c>
      <c r="F325" s="207" t="n">
        <v>120.25</v>
      </c>
      <c r="G325" s="210" t="n">
        <v>218.63</v>
      </c>
      <c r="H325" s="210" t="n">
        <f aca="false">TRUNC(G325 * (1 + 20.81 / 100), 2)</f>
        <v>264.12</v>
      </c>
      <c r="I325" s="210" t="n">
        <f aca="false">TRUNC(F325 * H325, 2)</f>
        <v>31760.43</v>
      </c>
      <c r="J325" s="211" t="n">
        <f aca="false">I325 / 3849047.98</f>
        <v>0.0082515027521169</v>
      </c>
      <c r="K325" s="199"/>
    </row>
    <row r="326" s="200" customFormat="true" ht="12.75" hidden="false" customHeight="false" outlineLevel="0" collapsed="false">
      <c r="A326" s="201" t="s">
        <v>955</v>
      </c>
      <c r="B326" s="202"/>
      <c r="C326" s="202"/>
      <c r="D326" s="202" t="s">
        <v>956</v>
      </c>
      <c r="E326" s="202"/>
      <c r="F326" s="203"/>
      <c r="G326" s="202"/>
      <c r="H326" s="202"/>
      <c r="I326" s="204" t="n">
        <v>11270.86</v>
      </c>
      <c r="J326" s="205" t="n">
        <f aca="false">I326 / 3849047.98</f>
        <v>0.0029282201880996</v>
      </c>
    </row>
    <row r="327" s="200" customFormat="true" ht="51" hidden="false" customHeight="false" outlineLevel="0" collapsed="false">
      <c r="A327" s="206" t="s">
        <v>957</v>
      </c>
      <c r="B327" s="207" t="s">
        <v>958</v>
      </c>
      <c r="C327" s="208" t="s">
        <v>203</v>
      </c>
      <c r="D327" s="208" t="s">
        <v>959</v>
      </c>
      <c r="E327" s="209" t="s">
        <v>269</v>
      </c>
      <c r="F327" s="207" t="n">
        <v>138.75</v>
      </c>
      <c r="G327" s="210" t="n">
        <v>61.35</v>
      </c>
      <c r="H327" s="210" t="n">
        <f aca="false">TRUNC(G327 * (1 + 20.81 / 100), 2)</f>
        <v>74.11</v>
      </c>
      <c r="I327" s="210" t="n">
        <f aca="false">TRUNC(F327 * H327, 2)</f>
        <v>10282.76</v>
      </c>
      <c r="J327" s="211" t="n">
        <f aca="false">I327 / 3849047.98</f>
        <v>0.00267150735803506</v>
      </c>
      <c r="K327" s="199"/>
    </row>
    <row r="328" s="200" customFormat="true" ht="38.25" hidden="false" customHeight="false" outlineLevel="0" collapsed="false">
      <c r="A328" s="206" t="s">
        <v>960</v>
      </c>
      <c r="B328" s="207" t="s">
        <v>541</v>
      </c>
      <c r="C328" s="208" t="s">
        <v>109</v>
      </c>
      <c r="D328" s="208" t="s">
        <v>542</v>
      </c>
      <c r="E328" s="209" t="s">
        <v>269</v>
      </c>
      <c r="F328" s="207" t="n">
        <v>25.31</v>
      </c>
      <c r="G328" s="210" t="n">
        <v>32.32</v>
      </c>
      <c r="H328" s="210" t="n">
        <f aca="false">TRUNC(G328 * (1 + 20.81 / 100), 2)</f>
        <v>39.04</v>
      </c>
      <c r="I328" s="210" t="n">
        <f aca="false">TRUNC(F328 * H328, 2)</f>
        <v>988.1</v>
      </c>
      <c r="J328" s="211" t="n">
        <f aca="false">I328 / 3849047.98</f>
        <v>0.00025671283006454</v>
      </c>
    </row>
    <row r="329" s="200" customFormat="true" ht="12.75" hidden="false" customHeight="false" outlineLevel="0" collapsed="false">
      <c r="A329" s="201" t="s">
        <v>961</v>
      </c>
      <c r="B329" s="202"/>
      <c r="C329" s="202"/>
      <c r="D329" s="202" t="s">
        <v>130</v>
      </c>
      <c r="E329" s="202"/>
      <c r="F329" s="203"/>
      <c r="G329" s="202"/>
      <c r="H329" s="202"/>
      <c r="I329" s="204" t="n">
        <v>170527.92</v>
      </c>
      <c r="J329" s="205" t="n">
        <f aca="false">I329 / 3849047.98</f>
        <v>0.0443039216154432</v>
      </c>
    </row>
    <row r="330" s="200" customFormat="true" ht="25.5" hidden="false" customHeight="false" outlineLevel="0" collapsed="false">
      <c r="A330" s="201" t="s">
        <v>962</v>
      </c>
      <c r="B330" s="202"/>
      <c r="C330" s="202"/>
      <c r="D330" s="202" t="s">
        <v>963</v>
      </c>
      <c r="E330" s="202"/>
      <c r="F330" s="203"/>
      <c r="G330" s="202"/>
      <c r="H330" s="202"/>
      <c r="I330" s="204" t="n">
        <v>12425.68</v>
      </c>
      <c r="J330" s="205" t="n">
        <f aca="false">I330 / 3849047.98</f>
        <v>0.00322824762501402</v>
      </c>
      <c r="K330" s="199"/>
    </row>
    <row r="331" s="200" customFormat="true" ht="25.5" hidden="false" customHeight="false" outlineLevel="0" collapsed="false">
      <c r="A331" s="206" t="s">
        <v>964</v>
      </c>
      <c r="B331" s="207" t="s">
        <v>600</v>
      </c>
      <c r="C331" s="208" t="s">
        <v>109</v>
      </c>
      <c r="D331" s="208" t="s">
        <v>601</v>
      </c>
      <c r="E331" s="209" t="s">
        <v>164</v>
      </c>
      <c r="F331" s="207" t="n">
        <v>289.77</v>
      </c>
      <c r="G331" s="210" t="n">
        <v>10.48</v>
      </c>
      <c r="H331" s="210" t="n">
        <f aca="false">TRUNC(G331 * (1 + 20.81 / 100), 2)</f>
        <v>12.66</v>
      </c>
      <c r="I331" s="210" t="n">
        <f aca="false">TRUNC(F331 * H331, 2)</f>
        <v>3668.48</v>
      </c>
      <c r="J331" s="211" t="n">
        <f aca="false">I331 / 3849047.98</f>
        <v>0.00095308762557956</v>
      </c>
    </row>
    <row r="332" s="200" customFormat="true" ht="38.25" hidden="false" customHeight="false" outlineLevel="0" collapsed="false">
      <c r="A332" s="206" t="s">
        <v>965</v>
      </c>
      <c r="B332" s="207" t="s">
        <v>603</v>
      </c>
      <c r="C332" s="208" t="s">
        <v>109</v>
      </c>
      <c r="D332" s="208" t="s">
        <v>604</v>
      </c>
      <c r="E332" s="209" t="s">
        <v>164</v>
      </c>
      <c r="F332" s="207" t="n">
        <v>289.77</v>
      </c>
      <c r="G332" s="210" t="n">
        <v>22.3</v>
      </c>
      <c r="H332" s="210" t="n">
        <f aca="false">TRUNC(G332 * (1 + 20.81 / 100), 2)</f>
        <v>26.94</v>
      </c>
      <c r="I332" s="210" t="n">
        <f aca="false">TRUNC(F332 * H332, 2)</f>
        <v>7806.4</v>
      </c>
      <c r="J332" s="211" t="n">
        <f aca="false">I332 / 3849047.98</f>
        <v>0.00202813787735636</v>
      </c>
    </row>
    <row r="333" s="200" customFormat="true" ht="25.5" hidden="false" customHeight="false" outlineLevel="0" collapsed="false">
      <c r="A333" s="206" t="s">
        <v>966</v>
      </c>
      <c r="B333" s="207" t="s">
        <v>967</v>
      </c>
      <c r="C333" s="208" t="s">
        <v>109</v>
      </c>
      <c r="D333" s="208" t="s">
        <v>968</v>
      </c>
      <c r="E333" s="209" t="s">
        <v>269</v>
      </c>
      <c r="F333" s="207" t="n">
        <v>230.22</v>
      </c>
      <c r="G333" s="210" t="n">
        <v>3.42</v>
      </c>
      <c r="H333" s="210" t="n">
        <f aca="false">TRUNC(G333 * (1 + 20.81 / 100), 2)</f>
        <v>4.13</v>
      </c>
      <c r="I333" s="210" t="n">
        <f aca="false">TRUNC(F333 * H333, 2)</f>
        <v>950.8</v>
      </c>
      <c r="J333" s="211" t="n">
        <f aca="false">I333 / 3849047.98</f>
        <v>0.000247022122078094</v>
      </c>
    </row>
    <row r="334" s="200" customFormat="true" ht="25.5" hidden="false" customHeight="false" outlineLevel="0" collapsed="false">
      <c r="A334" s="201" t="s">
        <v>969</v>
      </c>
      <c r="B334" s="202"/>
      <c r="C334" s="202"/>
      <c r="D334" s="202" t="s">
        <v>970</v>
      </c>
      <c r="E334" s="202"/>
      <c r="F334" s="203"/>
      <c r="G334" s="202"/>
      <c r="H334" s="202"/>
      <c r="I334" s="204" t="n">
        <v>145619.08</v>
      </c>
      <c r="J334" s="205" t="n">
        <f aca="false">I334 / 3849047.98</f>
        <v>0.0378324928025449</v>
      </c>
    </row>
    <row r="335" s="200" customFormat="true" ht="25.5" hidden="false" customHeight="false" outlineLevel="0" collapsed="false">
      <c r="A335" s="206" t="s">
        <v>971</v>
      </c>
      <c r="B335" s="207" t="s">
        <v>600</v>
      </c>
      <c r="C335" s="208" t="s">
        <v>109</v>
      </c>
      <c r="D335" s="208" t="s">
        <v>601</v>
      </c>
      <c r="E335" s="209" t="s">
        <v>164</v>
      </c>
      <c r="F335" s="207" t="n">
        <v>656.85</v>
      </c>
      <c r="G335" s="210" t="n">
        <v>10.48</v>
      </c>
      <c r="H335" s="210" t="n">
        <f aca="false">TRUNC(G335 * (1 + 20.81 / 100), 2)</f>
        <v>12.66</v>
      </c>
      <c r="I335" s="210" t="n">
        <f aca="false">TRUNC(F335 * H335, 2)</f>
        <v>8315.72</v>
      </c>
      <c r="J335" s="211" t="n">
        <f aca="false">I335 / 3849047.98</f>
        <v>0.00216046150715949</v>
      </c>
    </row>
    <row r="336" s="200" customFormat="true" ht="38.25" hidden="false" customHeight="false" outlineLevel="0" collapsed="false">
      <c r="A336" s="206" t="s">
        <v>972</v>
      </c>
      <c r="B336" s="207" t="s">
        <v>973</v>
      </c>
      <c r="C336" s="208" t="s">
        <v>203</v>
      </c>
      <c r="D336" s="208" t="s">
        <v>974</v>
      </c>
      <c r="E336" s="209" t="s">
        <v>164</v>
      </c>
      <c r="F336" s="207" t="n">
        <v>656.85</v>
      </c>
      <c r="G336" s="210" t="n">
        <v>81.99</v>
      </c>
      <c r="H336" s="210" t="n">
        <f aca="false">TRUNC(G336 * (1 + 20.81 / 100), 2)</f>
        <v>99.05</v>
      </c>
      <c r="I336" s="210" t="n">
        <f aca="false">TRUNC(F336 * H336, 2)</f>
        <v>65060.99</v>
      </c>
      <c r="J336" s="211" t="n">
        <f aca="false">I336 / 3849047.98</f>
        <v>0.0169031382144527</v>
      </c>
    </row>
    <row r="337" s="200" customFormat="true" ht="25.5" hidden="false" customHeight="false" outlineLevel="0" collapsed="false">
      <c r="A337" s="206" t="s">
        <v>975</v>
      </c>
      <c r="B337" s="207" t="s">
        <v>976</v>
      </c>
      <c r="C337" s="208" t="s">
        <v>203</v>
      </c>
      <c r="D337" s="208" t="s">
        <v>977</v>
      </c>
      <c r="E337" s="209" t="s">
        <v>164</v>
      </c>
      <c r="F337" s="207" t="n">
        <v>410.02</v>
      </c>
      <c r="G337" s="210" t="n">
        <v>46.28</v>
      </c>
      <c r="H337" s="210" t="n">
        <f aca="false">TRUNC(G337 * (1 + 20.81 / 100), 2)</f>
        <v>55.91</v>
      </c>
      <c r="I337" s="210" t="n">
        <f aca="false">TRUNC(F337 * H337, 2)</f>
        <v>22924.21</v>
      </c>
      <c r="J337" s="211" t="n">
        <f aca="false">I337 / 3849047.98</f>
        <v>0.00595581300080338</v>
      </c>
    </row>
    <row r="338" s="200" customFormat="true" ht="25.5" hidden="false" customHeight="false" outlineLevel="0" collapsed="false">
      <c r="A338" s="206" t="s">
        <v>978</v>
      </c>
      <c r="B338" s="207" t="s">
        <v>979</v>
      </c>
      <c r="C338" s="208" t="s">
        <v>109</v>
      </c>
      <c r="D338" s="208" t="s">
        <v>980</v>
      </c>
      <c r="E338" s="209" t="s">
        <v>269</v>
      </c>
      <c r="F338" s="207" t="n">
        <v>273.19</v>
      </c>
      <c r="G338" s="210" t="n">
        <v>52.75</v>
      </c>
      <c r="H338" s="210" t="n">
        <f aca="false">TRUNC(G338 * (1 + 20.81 / 100), 2)</f>
        <v>63.72</v>
      </c>
      <c r="I338" s="210" t="n">
        <f aca="false">TRUNC(F338 * H338, 2)</f>
        <v>17407.66</v>
      </c>
      <c r="J338" s="211" t="n">
        <f aca="false">I338 / 3849047.98</f>
        <v>0.00452258846614845</v>
      </c>
    </row>
    <row r="339" s="200" customFormat="true" ht="25.5" hidden="false" customHeight="false" outlineLevel="0" collapsed="false">
      <c r="A339" s="206" t="s">
        <v>981</v>
      </c>
      <c r="B339" s="207" t="s">
        <v>982</v>
      </c>
      <c r="C339" s="208" t="s">
        <v>203</v>
      </c>
      <c r="D339" s="208" t="s">
        <v>983</v>
      </c>
      <c r="E339" s="209" t="s">
        <v>164</v>
      </c>
      <c r="F339" s="207" t="n">
        <v>246.83</v>
      </c>
      <c r="G339" s="210" t="n">
        <v>9.67</v>
      </c>
      <c r="H339" s="210" t="n">
        <f aca="false">TRUNC(G339 * (1 + 20.81 / 100), 2)</f>
        <v>11.68</v>
      </c>
      <c r="I339" s="210" t="n">
        <f aca="false">TRUNC(F339 * H339, 2)</f>
        <v>2882.97</v>
      </c>
      <c r="J339" s="211" t="n">
        <f aca="false">I339 / 3849047.98</f>
        <v>0.000749008589911108</v>
      </c>
    </row>
    <row r="340" s="200" customFormat="true" ht="38.25" hidden="false" customHeight="false" outlineLevel="0" collapsed="false">
      <c r="A340" s="206" t="s">
        <v>984</v>
      </c>
      <c r="B340" s="207" t="s">
        <v>985</v>
      </c>
      <c r="C340" s="208" t="s">
        <v>109</v>
      </c>
      <c r="D340" s="208" t="s">
        <v>986</v>
      </c>
      <c r="E340" s="209" t="s">
        <v>164</v>
      </c>
      <c r="F340" s="207" t="n">
        <v>613.69</v>
      </c>
      <c r="G340" s="210" t="n">
        <v>39.16</v>
      </c>
      <c r="H340" s="210" t="n">
        <f aca="false">TRUNC(G340 * (1 + 20.81 / 100), 2)</f>
        <v>47.3</v>
      </c>
      <c r="I340" s="210" t="n">
        <f aca="false">TRUNC(F340 * H340, 2)</f>
        <v>29027.53</v>
      </c>
      <c r="J340" s="211" t="n">
        <f aca="false">I340 / 3849047.98</f>
        <v>0.00754148302406976</v>
      </c>
    </row>
    <row r="341" s="200" customFormat="true" ht="12.75" hidden="false" customHeight="false" outlineLevel="0" collapsed="false">
      <c r="A341" s="201" t="s">
        <v>987</v>
      </c>
      <c r="B341" s="202"/>
      <c r="C341" s="202"/>
      <c r="D341" s="202" t="s">
        <v>988</v>
      </c>
      <c r="E341" s="202"/>
      <c r="F341" s="203"/>
      <c r="G341" s="202"/>
      <c r="H341" s="202"/>
      <c r="I341" s="204" t="n">
        <v>12483.16</v>
      </c>
      <c r="J341" s="205" t="n">
        <f aca="false">I341 / 3849047.98</f>
        <v>0.00324318118788428</v>
      </c>
      <c r="K341" s="199"/>
    </row>
    <row r="342" s="200" customFormat="true" ht="25.5" hidden="false" customHeight="false" outlineLevel="0" collapsed="false">
      <c r="A342" s="206" t="s">
        <v>989</v>
      </c>
      <c r="B342" s="207" t="s">
        <v>600</v>
      </c>
      <c r="C342" s="208" t="s">
        <v>109</v>
      </c>
      <c r="D342" s="208" t="s">
        <v>601</v>
      </c>
      <c r="E342" s="209" t="s">
        <v>164</v>
      </c>
      <c r="F342" s="207" t="n">
        <v>54.68</v>
      </c>
      <c r="G342" s="210" t="n">
        <v>10.48</v>
      </c>
      <c r="H342" s="210" t="n">
        <f aca="false">TRUNC(G342 * (1 + 20.81 / 100), 2)</f>
        <v>12.66</v>
      </c>
      <c r="I342" s="210" t="n">
        <f aca="false">TRUNC(F342 * H342, 2)</f>
        <v>692.24</v>
      </c>
      <c r="J342" s="211" t="n">
        <f aca="false">I342 / 3849047.98</f>
        <v>0.000179847069612263</v>
      </c>
      <c r="K342" s="199"/>
    </row>
    <row r="343" s="200" customFormat="true" ht="51" hidden="false" customHeight="false" outlineLevel="0" collapsed="false">
      <c r="A343" s="206" t="s">
        <v>990</v>
      </c>
      <c r="B343" s="207" t="s">
        <v>991</v>
      </c>
      <c r="C343" s="208" t="s">
        <v>203</v>
      </c>
      <c r="D343" s="208" t="s">
        <v>992</v>
      </c>
      <c r="E343" s="209" t="s">
        <v>164</v>
      </c>
      <c r="F343" s="207" t="n">
        <v>54.68</v>
      </c>
      <c r="G343" s="210" t="n">
        <v>80.1</v>
      </c>
      <c r="H343" s="210" t="n">
        <f aca="false">TRUNC(G343 * (1 + 20.81 / 100), 2)</f>
        <v>96.76</v>
      </c>
      <c r="I343" s="210" t="n">
        <f aca="false">TRUNC(F343 * H343, 2)</f>
        <v>5290.83</v>
      </c>
      <c r="J343" s="211" t="n">
        <f aca="false">I343 / 3849047.98</f>
        <v>0.00137458146208923</v>
      </c>
    </row>
    <row r="344" s="200" customFormat="true" ht="25.5" hidden="false" customHeight="false" outlineLevel="0" collapsed="false">
      <c r="A344" s="206" t="s">
        <v>993</v>
      </c>
      <c r="B344" s="207" t="s">
        <v>979</v>
      </c>
      <c r="C344" s="208" t="s">
        <v>109</v>
      </c>
      <c r="D344" s="208" t="s">
        <v>980</v>
      </c>
      <c r="E344" s="209" t="s">
        <v>269</v>
      </c>
      <c r="F344" s="207" t="n">
        <v>43.95</v>
      </c>
      <c r="G344" s="210" t="n">
        <v>52.75</v>
      </c>
      <c r="H344" s="210" t="n">
        <f aca="false">TRUNC(G344 * (1 + 20.81 / 100), 2)</f>
        <v>63.72</v>
      </c>
      <c r="I344" s="210" t="n">
        <f aca="false">TRUNC(F344 * H344, 2)</f>
        <v>2800.49</v>
      </c>
      <c r="J344" s="211" t="n">
        <f aca="false">I344 / 3849047.98</f>
        <v>0.000727579914449391</v>
      </c>
    </row>
    <row r="345" s="200" customFormat="true" ht="25.5" hidden="false" customHeight="false" outlineLevel="0" collapsed="false">
      <c r="A345" s="206" t="s">
        <v>994</v>
      </c>
      <c r="B345" s="207" t="s">
        <v>982</v>
      </c>
      <c r="C345" s="208" t="s">
        <v>203</v>
      </c>
      <c r="D345" s="208" t="s">
        <v>983</v>
      </c>
      <c r="E345" s="209" t="s">
        <v>164</v>
      </c>
      <c r="F345" s="207" t="n">
        <v>43.95</v>
      </c>
      <c r="G345" s="210" t="n">
        <v>9.67</v>
      </c>
      <c r="H345" s="210" t="n">
        <f aca="false">TRUNC(G345 * (1 + 20.81 / 100), 2)</f>
        <v>11.68</v>
      </c>
      <c r="I345" s="210" t="n">
        <f aca="false">TRUNC(F345 * H345, 2)</f>
        <v>513.33</v>
      </c>
      <c r="J345" s="211" t="n">
        <f aca="false">I345 / 3849047.98</f>
        <v>0.000133365445862797</v>
      </c>
      <c r="K345" s="199"/>
    </row>
    <row r="346" s="200" customFormat="true" ht="25.5" hidden="false" customHeight="false" outlineLevel="0" collapsed="false">
      <c r="A346" s="206" t="s">
        <v>995</v>
      </c>
      <c r="B346" s="207" t="s">
        <v>976</v>
      </c>
      <c r="C346" s="208" t="s">
        <v>203</v>
      </c>
      <c r="D346" s="208" t="s">
        <v>977</v>
      </c>
      <c r="E346" s="209" t="s">
        <v>164</v>
      </c>
      <c r="F346" s="207" t="n">
        <v>10.73</v>
      </c>
      <c r="G346" s="210" t="n">
        <v>46.28</v>
      </c>
      <c r="H346" s="210" t="n">
        <f aca="false">TRUNC(G346 * (1 + 20.81 / 100), 2)</f>
        <v>55.91</v>
      </c>
      <c r="I346" s="210" t="n">
        <f aca="false">TRUNC(F346 * H346, 2)</f>
        <v>599.91</v>
      </c>
      <c r="J346" s="211" t="n">
        <f aca="false">I346 / 3849047.98</f>
        <v>0.000155859319789513</v>
      </c>
    </row>
    <row r="347" s="200" customFormat="true" ht="38.25" hidden="false" customHeight="false" outlineLevel="0" collapsed="false">
      <c r="A347" s="206" t="s">
        <v>996</v>
      </c>
      <c r="B347" s="207" t="s">
        <v>985</v>
      </c>
      <c r="C347" s="208" t="s">
        <v>109</v>
      </c>
      <c r="D347" s="208" t="s">
        <v>986</v>
      </c>
      <c r="E347" s="209" t="s">
        <v>164</v>
      </c>
      <c r="F347" s="207" t="n">
        <v>54.68</v>
      </c>
      <c r="G347" s="210" t="n">
        <v>39.16</v>
      </c>
      <c r="H347" s="210" t="n">
        <f aca="false">TRUNC(G347 * (1 + 20.81 / 100), 2)</f>
        <v>47.3</v>
      </c>
      <c r="I347" s="210" t="n">
        <f aca="false">TRUNC(F347 * H347, 2)</f>
        <v>2586.36</v>
      </c>
      <c r="J347" s="211" t="n">
        <f aca="false">I347 / 3849047.98</f>
        <v>0.000671947976081088</v>
      </c>
    </row>
    <row r="348" s="200" customFormat="true" ht="12.75" hidden="false" customHeight="false" outlineLevel="0" collapsed="false">
      <c r="A348" s="201" t="s">
        <v>997</v>
      </c>
      <c r="B348" s="202"/>
      <c r="C348" s="202"/>
      <c r="D348" s="202" t="s">
        <v>610</v>
      </c>
      <c r="E348" s="202"/>
      <c r="F348" s="203"/>
      <c r="G348" s="202"/>
      <c r="H348" s="202"/>
      <c r="I348" s="204" t="n">
        <v>224710.93</v>
      </c>
      <c r="J348" s="205" t="n">
        <f aca="false">I348 / 3849047.98</f>
        <v>0.0583809116351935</v>
      </c>
    </row>
    <row r="349" s="200" customFormat="true" ht="12.75" hidden="false" customHeight="false" outlineLevel="0" collapsed="false">
      <c r="A349" s="201" t="s">
        <v>998</v>
      </c>
      <c r="B349" s="202"/>
      <c r="C349" s="202"/>
      <c r="D349" s="202" t="s">
        <v>999</v>
      </c>
      <c r="E349" s="202"/>
      <c r="F349" s="203"/>
      <c r="G349" s="202"/>
      <c r="H349" s="202"/>
      <c r="I349" s="204" t="n">
        <v>147984.18</v>
      </c>
      <c r="J349" s="205" t="n">
        <f aca="false">I349 / 3849047.98</f>
        <v>0.0384469564341466</v>
      </c>
    </row>
    <row r="350" s="200" customFormat="true" ht="63.75" hidden="false" customHeight="false" outlineLevel="0" collapsed="false">
      <c r="A350" s="206" t="s">
        <v>1000</v>
      </c>
      <c r="B350" s="207" t="s">
        <v>1001</v>
      </c>
      <c r="C350" s="208" t="s">
        <v>203</v>
      </c>
      <c r="D350" s="208" t="s">
        <v>1002</v>
      </c>
      <c r="E350" s="209" t="s">
        <v>164</v>
      </c>
      <c r="F350" s="207" t="n">
        <v>65.69</v>
      </c>
      <c r="G350" s="210" t="n">
        <v>95.71</v>
      </c>
      <c r="H350" s="210" t="n">
        <f aca="false">TRUNC(G350 * (1 + 20.81 / 100), 2)</f>
        <v>115.62</v>
      </c>
      <c r="I350" s="210" t="n">
        <f aca="false">TRUNC(F350 * H350, 2)</f>
        <v>7595.07</v>
      </c>
      <c r="J350" s="211" t="n">
        <f aca="false">I350 / 3849047.98</f>
        <v>0.0019732333915983</v>
      </c>
      <c r="K350" s="199"/>
    </row>
    <row r="351" s="200" customFormat="true" ht="63.75" hidden="false" customHeight="false" outlineLevel="0" collapsed="false">
      <c r="A351" s="206" t="s">
        <v>1003</v>
      </c>
      <c r="B351" s="207" t="s">
        <v>1004</v>
      </c>
      <c r="C351" s="208" t="s">
        <v>203</v>
      </c>
      <c r="D351" s="208" t="s">
        <v>1005</v>
      </c>
      <c r="E351" s="209" t="s">
        <v>164</v>
      </c>
      <c r="F351" s="207" t="n">
        <v>68.6</v>
      </c>
      <c r="G351" s="210" t="n">
        <v>83.56</v>
      </c>
      <c r="H351" s="210" t="n">
        <f aca="false">TRUNC(G351 * (1 + 20.81 / 100), 2)</f>
        <v>100.94</v>
      </c>
      <c r="I351" s="210" t="n">
        <f aca="false">TRUNC(F351 * H351, 2)</f>
        <v>6924.48</v>
      </c>
      <c r="J351" s="211" t="n">
        <f aca="false">I351 / 3849047.98</f>
        <v>0.00179901108949024</v>
      </c>
    </row>
    <row r="352" s="200" customFormat="true" ht="63.75" hidden="false" customHeight="false" outlineLevel="0" collapsed="false">
      <c r="A352" s="206" t="s">
        <v>1006</v>
      </c>
      <c r="B352" s="207" t="s">
        <v>1007</v>
      </c>
      <c r="C352" s="208" t="s">
        <v>203</v>
      </c>
      <c r="D352" s="208" t="s">
        <v>1008</v>
      </c>
      <c r="E352" s="209" t="s">
        <v>164</v>
      </c>
      <c r="F352" s="207" t="n">
        <v>883.61</v>
      </c>
      <c r="G352" s="210" t="n">
        <v>75.62</v>
      </c>
      <c r="H352" s="210" t="n">
        <f aca="false">TRUNC(G352 * (1 + 20.81 / 100), 2)</f>
        <v>91.35</v>
      </c>
      <c r="I352" s="210" t="n">
        <f aca="false">TRUNC(F352 * H352, 2)</f>
        <v>80717.77</v>
      </c>
      <c r="J352" s="211" t="n">
        <f aca="false">I352 / 3849047.98</f>
        <v>0.0209708401712363</v>
      </c>
      <c r="K352" s="199"/>
    </row>
    <row r="353" s="200" customFormat="true" ht="38.25" hidden="false" customHeight="false" outlineLevel="0" collapsed="false">
      <c r="A353" s="206" t="s">
        <v>1009</v>
      </c>
      <c r="B353" s="207" t="s">
        <v>1010</v>
      </c>
      <c r="C353" s="208" t="s">
        <v>109</v>
      </c>
      <c r="D353" s="208" t="s">
        <v>1011</v>
      </c>
      <c r="E353" s="209" t="s">
        <v>164</v>
      </c>
      <c r="F353" s="207" t="n">
        <v>30.84</v>
      </c>
      <c r="G353" s="210" t="n">
        <v>26.36</v>
      </c>
      <c r="H353" s="210" t="n">
        <f aca="false">TRUNC(G353 * (1 + 20.81 / 100), 2)</f>
        <v>31.84</v>
      </c>
      <c r="I353" s="210" t="n">
        <f aca="false">TRUNC(F353 * H353, 2)</f>
        <v>981.94</v>
      </c>
      <c r="J353" s="211" t="n">
        <f aca="false">I353 / 3849047.98</f>
        <v>0.000255112434322006</v>
      </c>
    </row>
    <row r="354" s="200" customFormat="true" ht="51" hidden="false" customHeight="false" outlineLevel="0" collapsed="false">
      <c r="A354" s="206" t="s">
        <v>1012</v>
      </c>
      <c r="B354" s="207" t="s">
        <v>1013</v>
      </c>
      <c r="C354" s="208" t="s">
        <v>203</v>
      </c>
      <c r="D354" s="208" t="s">
        <v>1014</v>
      </c>
      <c r="E354" s="209" t="s">
        <v>164</v>
      </c>
      <c r="F354" s="207" t="n">
        <v>29.71</v>
      </c>
      <c r="G354" s="210" t="n">
        <v>75.09</v>
      </c>
      <c r="H354" s="210" t="n">
        <f aca="false">TRUNC(G354 * (1 + 20.81 / 100), 2)</f>
        <v>90.71</v>
      </c>
      <c r="I354" s="210" t="n">
        <f aca="false">TRUNC(F354 * H354, 2)</f>
        <v>2694.99</v>
      </c>
      <c r="J354" s="211" t="n">
        <f aca="false">I354 / 3849047.98</f>
        <v>0.000700170539313464</v>
      </c>
      <c r="K354" s="199"/>
    </row>
    <row r="355" s="200" customFormat="true" ht="76.5" hidden="false" customHeight="false" outlineLevel="0" collapsed="false">
      <c r="A355" s="206" t="s">
        <v>1015</v>
      </c>
      <c r="B355" s="207" t="s">
        <v>1016</v>
      </c>
      <c r="C355" s="208" t="s">
        <v>109</v>
      </c>
      <c r="D355" s="208" t="s">
        <v>1017</v>
      </c>
      <c r="E355" s="209" t="s">
        <v>164</v>
      </c>
      <c r="F355" s="207" t="n">
        <v>1078.46</v>
      </c>
      <c r="G355" s="210" t="n">
        <v>37.67</v>
      </c>
      <c r="H355" s="210" t="n">
        <f aca="false">TRUNC(G355 * (1 + 20.81 / 100), 2)</f>
        <v>45.5</v>
      </c>
      <c r="I355" s="210" t="n">
        <f aca="false">TRUNC(F355 * H355, 2)</f>
        <v>49069.93</v>
      </c>
      <c r="J355" s="211" t="n">
        <f aca="false">I355 / 3849047.98</f>
        <v>0.0127485888081863</v>
      </c>
    </row>
    <row r="356" s="200" customFormat="true" ht="12.75" hidden="false" customHeight="false" outlineLevel="0" collapsed="false">
      <c r="A356" s="201" t="s">
        <v>1018</v>
      </c>
      <c r="B356" s="202"/>
      <c r="C356" s="202"/>
      <c r="D356" s="202" t="s">
        <v>1019</v>
      </c>
      <c r="E356" s="202"/>
      <c r="F356" s="203"/>
      <c r="G356" s="202"/>
      <c r="H356" s="202"/>
      <c r="I356" s="204" t="n">
        <v>76726.75</v>
      </c>
      <c r="J356" s="205" t="n">
        <f aca="false">I356 / 3849047.98</f>
        <v>0.0199339552010469</v>
      </c>
      <c r="K356" s="199"/>
    </row>
    <row r="357" s="200" customFormat="true" ht="25.5" hidden="false" customHeight="false" outlineLevel="0" collapsed="false">
      <c r="A357" s="206" t="s">
        <v>1020</v>
      </c>
      <c r="B357" s="207" t="s">
        <v>1021</v>
      </c>
      <c r="C357" s="208" t="s">
        <v>109</v>
      </c>
      <c r="D357" s="208" t="s">
        <v>1022</v>
      </c>
      <c r="E357" s="209" t="s">
        <v>269</v>
      </c>
      <c r="F357" s="207" t="n">
        <v>1176.3</v>
      </c>
      <c r="G357" s="210" t="n">
        <v>44.42</v>
      </c>
      <c r="H357" s="210" t="n">
        <f aca="false">TRUNC(G357 * (1 + 20.81 / 100), 2)</f>
        <v>53.66</v>
      </c>
      <c r="I357" s="210" t="n">
        <f aca="false">TRUNC(F357 * H357, 2)</f>
        <v>63120.25</v>
      </c>
      <c r="J357" s="211" t="n">
        <f aca="false">I357 / 3849047.98</f>
        <v>0.0163989252220233</v>
      </c>
    </row>
    <row r="358" s="200" customFormat="true" ht="25.5" hidden="false" customHeight="false" outlineLevel="0" collapsed="false">
      <c r="A358" s="206" t="s">
        <v>1023</v>
      </c>
      <c r="B358" s="207" t="s">
        <v>1024</v>
      </c>
      <c r="C358" s="208" t="s">
        <v>203</v>
      </c>
      <c r="D358" s="208" t="s">
        <v>1025</v>
      </c>
      <c r="E358" s="209" t="s">
        <v>269</v>
      </c>
      <c r="F358" s="207" t="n">
        <v>60.15</v>
      </c>
      <c r="G358" s="210" t="n">
        <v>72.23</v>
      </c>
      <c r="H358" s="210" t="n">
        <f aca="false">TRUNC(G358 * (1 + 20.81 / 100), 2)</f>
        <v>87.26</v>
      </c>
      <c r="I358" s="210" t="n">
        <f aca="false">TRUNC(F358 * H358, 2)</f>
        <v>5248.68</v>
      </c>
      <c r="J358" s="211" t="n">
        <f aca="false">I358 / 3849047.98</f>
        <v>0.00136363070226004</v>
      </c>
      <c r="K358" s="199"/>
    </row>
    <row r="359" s="200" customFormat="true" ht="51" hidden="false" customHeight="false" outlineLevel="0" collapsed="false">
      <c r="A359" s="206" t="s">
        <v>1026</v>
      </c>
      <c r="B359" s="207" t="s">
        <v>1027</v>
      </c>
      <c r="C359" s="208" t="s">
        <v>203</v>
      </c>
      <c r="D359" s="208" t="s">
        <v>1028</v>
      </c>
      <c r="E359" s="209" t="s">
        <v>269</v>
      </c>
      <c r="F359" s="207" t="n">
        <v>128.05</v>
      </c>
      <c r="G359" s="210" t="n">
        <v>54.03</v>
      </c>
      <c r="H359" s="210" t="n">
        <f aca="false">TRUNC(G359 * (1 + 20.81 / 100), 2)</f>
        <v>65.27</v>
      </c>
      <c r="I359" s="210" t="n">
        <f aca="false">TRUNC(F359 * H359, 2)</f>
        <v>8357.82</v>
      </c>
      <c r="J359" s="211" t="n">
        <f aca="false">I359 / 3849047.98</f>
        <v>0.0021713992767635</v>
      </c>
      <c r="K359" s="199"/>
    </row>
    <row r="360" s="200" customFormat="true" ht="12.75" hidden="false" customHeight="false" outlineLevel="0" collapsed="false">
      <c r="A360" s="201" t="s">
        <v>1029</v>
      </c>
      <c r="B360" s="202"/>
      <c r="C360" s="202"/>
      <c r="D360" s="202" t="s">
        <v>1030</v>
      </c>
      <c r="E360" s="202"/>
      <c r="F360" s="203"/>
      <c r="G360" s="202"/>
      <c r="H360" s="202"/>
      <c r="I360" s="204" t="n">
        <v>184359.08</v>
      </c>
      <c r="J360" s="205" t="n">
        <f aca="false">I360 / 3849047.98</f>
        <v>0.0478973192742586</v>
      </c>
    </row>
    <row r="361" s="200" customFormat="true" ht="12.75" hidden="false" customHeight="false" outlineLevel="0" collapsed="false">
      <c r="A361" s="201" t="s">
        <v>1031</v>
      </c>
      <c r="B361" s="202"/>
      <c r="C361" s="202"/>
      <c r="D361" s="202" t="s">
        <v>1032</v>
      </c>
      <c r="E361" s="202"/>
      <c r="F361" s="203"/>
      <c r="G361" s="202"/>
      <c r="H361" s="202"/>
      <c r="I361" s="204" t="n">
        <v>89146.33</v>
      </c>
      <c r="J361" s="205" t="n">
        <f aca="false">I361 / 3849047.98</f>
        <v>0.0231606180185886</v>
      </c>
      <c r="K361" s="199"/>
    </row>
    <row r="362" s="200" customFormat="true" ht="89.25" hidden="false" customHeight="false" outlineLevel="0" collapsed="false">
      <c r="A362" s="206" t="s">
        <v>1033</v>
      </c>
      <c r="B362" s="207" t="s">
        <v>1034</v>
      </c>
      <c r="C362" s="208" t="s">
        <v>203</v>
      </c>
      <c r="D362" s="208" t="s">
        <v>1035</v>
      </c>
      <c r="E362" s="209" t="s">
        <v>164</v>
      </c>
      <c r="F362" s="207" t="n">
        <v>252.38</v>
      </c>
      <c r="G362" s="210" t="n">
        <v>59.5</v>
      </c>
      <c r="H362" s="210" t="n">
        <f aca="false">TRUNC(G362 * (1 + 20.81 / 100), 2)</f>
        <v>71.88</v>
      </c>
      <c r="I362" s="210" t="n">
        <f aca="false">TRUNC(F362 * H362, 2)</f>
        <v>18141.07</v>
      </c>
      <c r="J362" s="211" t="n">
        <f aca="false">I362 / 3849047.98</f>
        <v>0.00471313168717632</v>
      </c>
    </row>
    <row r="363" s="200" customFormat="true" ht="51" hidden="false" customHeight="false" outlineLevel="0" collapsed="false">
      <c r="A363" s="206" t="s">
        <v>1036</v>
      </c>
      <c r="B363" s="207" t="s">
        <v>532</v>
      </c>
      <c r="C363" s="208" t="s">
        <v>109</v>
      </c>
      <c r="D363" s="208" t="s">
        <v>533</v>
      </c>
      <c r="E363" s="209" t="s">
        <v>164</v>
      </c>
      <c r="F363" s="207" t="n">
        <v>1745.03</v>
      </c>
      <c r="G363" s="210" t="n">
        <v>3.4</v>
      </c>
      <c r="H363" s="210" t="n">
        <f aca="false">TRUNC(G363 * (1 + 20.81 / 100), 2)</f>
        <v>4.1</v>
      </c>
      <c r="I363" s="210" t="n">
        <f aca="false">TRUNC(F363 * H363, 2)</f>
        <v>7154.62</v>
      </c>
      <c r="J363" s="211" t="n">
        <f aca="false">I363 / 3849047.98</f>
        <v>0.00185880249796211</v>
      </c>
      <c r="K363" s="199"/>
    </row>
    <row r="364" s="200" customFormat="true" ht="89.25" hidden="false" customHeight="false" outlineLevel="0" collapsed="false">
      <c r="A364" s="206" t="s">
        <v>1037</v>
      </c>
      <c r="B364" s="207" t="s">
        <v>1038</v>
      </c>
      <c r="C364" s="208" t="s">
        <v>109</v>
      </c>
      <c r="D364" s="208" t="s">
        <v>1039</v>
      </c>
      <c r="E364" s="209" t="s">
        <v>164</v>
      </c>
      <c r="F364" s="207" t="n">
        <v>1745.03</v>
      </c>
      <c r="G364" s="210" t="n">
        <v>30.29</v>
      </c>
      <c r="H364" s="210" t="n">
        <f aca="false">TRUNC(G364 * (1 + 20.81 / 100), 2)</f>
        <v>36.59</v>
      </c>
      <c r="I364" s="210" t="n">
        <f aca="false">TRUNC(F364 * H364, 2)</f>
        <v>63850.64</v>
      </c>
      <c r="J364" s="211" t="n">
        <f aca="false">I364 / 3849047.98</f>
        <v>0.0165886838334502</v>
      </c>
    </row>
    <row r="365" s="200" customFormat="true" ht="12.75" hidden="false" customHeight="false" outlineLevel="0" collapsed="false">
      <c r="A365" s="201" t="s">
        <v>1040</v>
      </c>
      <c r="B365" s="202"/>
      <c r="C365" s="202"/>
      <c r="D365" s="202" t="s">
        <v>1041</v>
      </c>
      <c r="E365" s="202"/>
      <c r="F365" s="203"/>
      <c r="G365" s="202"/>
      <c r="H365" s="202"/>
      <c r="I365" s="204" t="n">
        <v>95212.75</v>
      </c>
      <c r="J365" s="205" t="n">
        <f aca="false">I365 / 3849047.98</f>
        <v>0.02473670125567</v>
      </c>
      <c r="K365" s="199"/>
    </row>
    <row r="366" s="200" customFormat="true" ht="51" hidden="false" customHeight="false" outlineLevel="0" collapsed="false">
      <c r="A366" s="206" t="s">
        <v>1042</v>
      </c>
      <c r="B366" s="207" t="s">
        <v>1043</v>
      </c>
      <c r="C366" s="208" t="s">
        <v>203</v>
      </c>
      <c r="D366" s="208" t="s">
        <v>1044</v>
      </c>
      <c r="E366" s="209" t="s">
        <v>164</v>
      </c>
      <c r="F366" s="207" t="n">
        <v>172.26</v>
      </c>
      <c r="G366" s="210" t="n">
        <v>143.8</v>
      </c>
      <c r="H366" s="210" t="n">
        <f aca="false">TRUNC(G366 * (1 + 20.81 / 100), 2)</f>
        <v>173.72</v>
      </c>
      <c r="I366" s="210" t="n">
        <f aca="false">TRUNC(F366 * H366, 2)</f>
        <v>29925</v>
      </c>
      <c r="J366" s="211" t="n">
        <f aca="false">I366 / 3849047.98</f>
        <v>0.00777464977196777</v>
      </c>
    </row>
    <row r="367" s="200" customFormat="true" ht="63.75" hidden="false" customHeight="false" outlineLevel="0" collapsed="false">
      <c r="A367" s="206" t="s">
        <v>1045</v>
      </c>
      <c r="B367" s="207" t="s">
        <v>1046</v>
      </c>
      <c r="C367" s="208" t="s">
        <v>109</v>
      </c>
      <c r="D367" s="208" t="s">
        <v>1047</v>
      </c>
      <c r="E367" s="209" t="s">
        <v>164</v>
      </c>
      <c r="F367" s="207" t="n">
        <v>945.08</v>
      </c>
      <c r="G367" s="210" t="n">
        <v>7.4</v>
      </c>
      <c r="H367" s="210" t="n">
        <f aca="false">TRUNC(G367 * (1 + 20.81 / 100), 2)</f>
        <v>8.93</v>
      </c>
      <c r="I367" s="210" t="n">
        <f aca="false">TRUNC(F367 * H367, 2)</f>
        <v>8439.56</v>
      </c>
      <c r="J367" s="211" t="n">
        <f aca="false">I367 / 3849047.98</f>
        <v>0.00219263569689251</v>
      </c>
    </row>
    <row r="368" s="200" customFormat="true" ht="63.75" hidden="false" customHeight="false" outlineLevel="0" collapsed="false">
      <c r="A368" s="206" t="s">
        <v>1048</v>
      </c>
      <c r="B368" s="207" t="s">
        <v>1049</v>
      </c>
      <c r="C368" s="208" t="s">
        <v>109</v>
      </c>
      <c r="D368" s="208" t="s">
        <v>1050</v>
      </c>
      <c r="E368" s="209" t="s">
        <v>164</v>
      </c>
      <c r="F368" s="207" t="n">
        <v>112.29</v>
      </c>
      <c r="G368" s="210" t="n">
        <v>5.55</v>
      </c>
      <c r="H368" s="210" t="n">
        <f aca="false">TRUNC(G368 * (1 + 20.81 / 100), 2)</f>
        <v>6.7</v>
      </c>
      <c r="I368" s="210" t="n">
        <f aca="false">TRUNC(F368 * H368, 2)</f>
        <v>752.34</v>
      </c>
      <c r="J368" s="211" t="n">
        <f aca="false">I368 / 3849047.98</f>
        <v>0.000195461320282113</v>
      </c>
      <c r="K368" s="199"/>
    </row>
    <row r="369" s="200" customFormat="true" ht="63.75" hidden="false" customHeight="false" outlineLevel="0" collapsed="false">
      <c r="A369" s="206" t="s">
        <v>1051</v>
      </c>
      <c r="B369" s="207" t="s">
        <v>1052</v>
      </c>
      <c r="C369" s="208" t="s">
        <v>109</v>
      </c>
      <c r="D369" s="208" t="s">
        <v>1053</v>
      </c>
      <c r="E369" s="209" t="s">
        <v>164</v>
      </c>
      <c r="F369" s="207" t="n">
        <v>945.08</v>
      </c>
      <c r="G369" s="210" t="n">
        <v>45.59</v>
      </c>
      <c r="H369" s="210" t="n">
        <f aca="false">TRUNC(G369 * (1 + 20.81 / 100), 2)</f>
        <v>55.07</v>
      </c>
      <c r="I369" s="210" t="n">
        <f aca="false">TRUNC(F369 * H369, 2)</f>
        <v>52045.55</v>
      </c>
      <c r="J369" s="211" t="n">
        <f aca="false">I369 / 3849047.98</f>
        <v>0.0135216682853613</v>
      </c>
    </row>
    <row r="370" s="200" customFormat="true" ht="63.75" hidden="false" customHeight="false" outlineLevel="0" collapsed="false">
      <c r="A370" s="206" t="s">
        <v>1054</v>
      </c>
      <c r="B370" s="207" t="s">
        <v>1055</v>
      </c>
      <c r="C370" s="208" t="s">
        <v>109</v>
      </c>
      <c r="D370" s="208" t="s">
        <v>1056</v>
      </c>
      <c r="E370" s="209" t="s">
        <v>164</v>
      </c>
      <c r="F370" s="207" t="n">
        <v>112.29</v>
      </c>
      <c r="G370" s="210" t="n">
        <v>29.86</v>
      </c>
      <c r="H370" s="210" t="n">
        <f aca="false">TRUNC(G370 * (1 + 20.81 / 100), 2)</f>
        <v>36.07</v>
      </c>
      <c r="I370" s="210" t="n">
        <f aca="false">TRUNC(F370 * H370, 2)</f>
        <v>4050.3</v>
      </c>
      <c r="J370" s="211" t="n">
        <f aca="false">I370 / 3849047.98</f>
        <v>0.00105228618116628</v>
      </c>
    </row>
    <row r="371" s="200" customFormat="true" ht="12.75" hidden="false" customHeight="false" outlineLevel="0" collapsed="false">
      <c r="A371" s="201" t="s">
        <v>1057</v>
      </c>
      <c r="B371" s="202"/>
      <c r="C371" s="202"/>
      <c r="D371" s="202" t="s">
        <v>1058</v>
      </c>
      <c r="E371" s="202"/>
      <c r="F371" s="203"/>
      <c r="G371" s="202"/>
      <c r="H371" s="202"/>
      <c r="I371" s="204" t="n">
        <v>126393.58</v>
      </c>
      <c r="J371" s="205" t="n">
        <f aca="false">I371 / 3849047.98</f>
        <v>0.0328376213174667</v>
      </c>
    </row>
    <row r="372" s="200" customFormat="true" ht="38.25" hidden="false" customHeight="false" outlineLevel="0" collapsed="false">
      <c r="A372" s="206" t="s">
        <v>1059</v>
      </c>
      <c r="B372" s="207" t="s">
        <v>1060</v>
      </c>
      <c r="C372" s="208" t="s">
        <v>203</v>
      </c>
      <c r="D372" s="208" t="s">
        <v>1061</v>
      </c>
      <c r="E372" s="209" t="s">
        <v>164</v>
      </c>
      <c r="F372" s="207" t="n">
        <v>1004.23</v>
      </c>
      <c r="G372" s="210" t="n">
        <v>103.18</v>
      </c>
      <c r="H372" s="210" t="n">
        <f aca="false">TRUNC(G372 * (1 + 20.81 / 100), 2)</f>
        <v>124.65</v>
      </c>
      <c r="I372" s="210" t="n">
        <f aca="false">TRUNC(F372 * H372, 2)</f>
        <v>125177.26</v>
      </c>
      <c r="J372" s="211" t="n">
        <f aca="false">I372 / 3849047.98</f>
        <v>0.0325216159035773</v>
      </c>
      <c r="K372" s="199"/>
    </row>
    <row r="373" s="200" customFormat="true" ht="51" hidden="false" customHeight="false" outlineLevel="0" collapsed="false">
      <c r="A373" s="206" t="s">
        <v>1062</v>
      </c>
      <c r="B373" s="207" t="s">
        <v>1063</v>
      </c>
      <c r="C373" s="208" t="s">
        <v>109</v>
      </c>
      <c r="D373" s="208" t="s">
        <v>1064</v>
      </c>
      <c r="E373" s="209" t="s">
        <v>164</v>
      </c>
      <c r="F373" s="207" t="n">
        <v>30.84</v>
      </c>
      <c r="G373" s="210" t="n">
        <v>4.33</v>
      </c>
      <c r="H373" s="210" t="n">
        <f aca="false">TRUNC(G373 * (1 + 20.81 / 100), 2)</f>
        <v>5.23</v>
      </c>
      <c r="I373" s="210" t="n">
        <f aca="false">TRUNC(F373 * H373, 2)</f>
        <v>161.29</v>
      </c>
      <c r="J373" s="211" t="n">
        <f aca="false">I373 / 3849047.98</f>
        <v>4.19038683950102E-005</v>
      </c>
    </row>
    <row r="374" s="200" customFormat="true" ht="63.75" hidden="false" customHeight="false" outlineLevel="0" collapsed="false">
      <c r="A374" s="206" t="s">
        <v>1065</v>
      </c>
      <c r="B374" s="207" t="s">
        <v>1066</v>
      </c>
      <c r="C374" s="208" t="s">
        <v>109</v>
      </c>
      <c r="D374" s="208" t="s">
        <v>1067</v>
      </c>
      <c r="E374" s="209" t="s">
        <v>164</v>
      </c>
      <c r="F374" s="207" t="n">
        <v>30.84</v>
      </c>
      <c r="G374" s="210" t="n">
        <v>28.32</v>
      </c>
      <c r="H374" s="210" t="n">
        <f aca="false">TRUNC(G374 * (1 + 20.81 / 100), 2)</f>
        <v>34.21</v>
      </c>
      <c r="I374" s="210" t="n">
        <f aca="false">TRUNC(F374 * H374, 2)</f>
        <v>1055.03</v>
      </c>
      <c r="J374" s="211" t="n">
        <f aca="false">I374 / 3849047.98</f>
        <v>0.000274101545494374</v>
      </c>
    </row>
    <row r="375" s="200" customFormat="true" ht="12.75" hidden="false" customHeight="false" outlineLevel="0" collapsed="false">
      <c r="A375" s="201" t="s">
        <v>1068</v>
      </c>
      <c r="B375" s="202"/>
      <c r="C375" s="202"/>
      <c r="D375" s="202" t="s">
        <v>1069</v>
      </c>
      <c r="E375" s="202"/>
      <c r="F375" s="203"/>
      <c r="G375" s="202"/>
      <c r="H375" s="202"/>
      <c r="I375" s="204" t="n">
        <v>194587.4</v>
      </c>
      <c r="J375" s="205" t="n">
        <f aca="false">I375 / 3849047.98</f>
        <v>0.0505546828751145</v>
      </c>
    </row>
    <row r="376" s="200" customFormat="true" ht="12.75" hidden="false" customHeight="false" outlineLevel="0" collapsed="false">
      <c r="A376" s="201" t="s">
        <v>1070</v>
      </c>
      <c r="B376" s="202"/>
      <c r="C376" s="202"/>
      <c r="D376" s="202" t="s">
        <v>1071</v>
      </c>
      <c r="E376" s="202"/>
      <c r="F376" s="203"/>
      <c r="G376" s="202"/>
      <c r="H376" s="202"/>
      <c r="I376" s="204" t="n">
        <v>110033.56</v>
      </c>
      <c r="J376" s="205" t="n">
        <f aca="false">I376 / 3849047.98</f>
        <v>0.0285872144415306</v>
      </c>
      <c r="K376" s="199"/>
    </row>
    <row r="377" s="200" customFormat="true" ht="89.25" hidden="false" customHeight="false" outlineLevel="0" collapsed="false">
      <c r="A377" s="206" t="s">
        <v>1072</v>
      </c>
      <c r="B377" s="207" t="s">
        <v>1073</v>
      </c>
      <c r="C377" s="208" t="s">
        <v>203</v>
      </c>
      <c r="D377" s="208" t="s">
        <v>1074</v>
      </c>
      <c r="E377" s="209" t="s">
        <v>168</v>
      </c>
      <c r="F377" s="207" t="n">
        <v>9</v>
      </c>
      <c r="G377" s="210" t="n">
        <v>949.46</v>
      </c>
      <c r="H377" s="210" t="n">
        <f aca="false">TRUNC(G377 * (1 + 20.81 / 100), 2)</f>
        <v>1147.04</v>
      </c>
      <c r="I377" s="210" t="n">
        <f aca="false">TRUNC(F377 * H377, 2)</f>
        <v>10323.36</v>
      </c>
      <c r="J377" s="211" t="n">
        <f aca="false">I377 / 3849047.98</f>
        <v>0.00268205542088358</v>
      </c>
    </row>
    <row r="378" s="200" customFormat="true" ht="89.25" hidden="false" customHeight="false" outlineLevel="0" collapsed="false">
      <c r="A378" s="206" t="s">
        <v>1075</v>
      </c>
      <c r="B378" s="207" t="s">
        <v>1076</v>
      </c>
      <c r="C378" s="208" t="s">
        <v>203</v>
      </c>
      <c r="D378" s="208" t="s">
        <v>1077</v>
      </c>
      <c r="E378" s="209" t="s">
        <v>168</v>
      </c>
      <c r="F378" s="207" t="n">
        <v>12</v>
      </c>
      <c r="G378" s="210" t="n">
        <v>970.34</v>
      </c>
      <c r="H378" s="210" t="n">
        <f aca="false">TRUNC(G378 * (1 + 20.81 / 100), 2)</f>
        <v>1172.26</v>
      </c>
      <c r="I378" s="210" t="n">
        <f aca="false">TRUNC(F378 * H378, 2)</f>
        <v>14067.12</v>
      </c>
      <c r="J378" s="211" t="n">
        <f aca="false">I378 / 3849047.98</f>
        <v>0.00365470112949852</v>
      </c>
    </row>
    <row r="379" s="200" customFormat="true" ht="89.25" hidden="false" customHeight="false" outlineLevel="0" collapsed="false">
      <c r="A379" s="206" t="s">
        <v>1078</v>
      </c>
      <c r="B379" s="207" t="s">
        <v>1079</v>
      </c>
      <c r="C379" s="208" t="s">
        <v>203</v>
      </c>
      <c r="D379" s="208" t="s">
        <v>1080</v>
      </c>
      <c r="E379" s="209" t="s">
        <v>168</v>
      </c>
      <c r="F379" s="207" t="n">
        <v>43</v>
      </c>
      <c r="G379" s="210" t="n">
        <v>1010.3</v>
      </c>
      <c r="H379" s="210" t="n">
        <f aca="false">TRUNC(G379 * (1 + 20.81 / 100), 2)</f>
        <v>1220.54</v>
      </c>
      <c r="I379" s="210" t="n">
        <f aca="false">TRUNC(F379 * H379, 2)</f>
        <v>52483.22</v>
      </c>
      <c r="J379" s="211" t="n">
        <f aca="false">I379 / 3849047.98</f>
        <v>0.0136353769224773</v>
      </c>
    </row>
    <row r="380" s="200" customFormat="true" ht="89.25" hidden="false" customHeight="false" outlineLevel="0" collapsed="false">
      <c r="A380" s="206" t="s">
        <v>1081</v>
      </c>
      <c r="B380" s="207" t="s">
        <v>1082</v>
      </c>
      <c r="C380" s="208" t="s">
        <v>203</v>
      </c>
      <c r="D380" s="208" t="s">
        <v>1083</v>
      </c>
      <c r="E380" s="209" t="s">
        <v>168</v>
      </c>
      <c r="F380" s="207" t="n">
        <v>1</v>
      </c>
      <c r="G380" s="210" t="n">
        <v>1164.26</v>
      </c>
      <c r="H380" s="210" t="n">
        <f aca="false">TRUNC(G380 * (1 + 20.81 / 100), 2)</f>
        <v>1406.54</v>
      </c>
      <c r="I380" s="210" t="n">
        <f aca="false">TRUNC(F380 * H380, 2)</f>
        <v>1406.54</v>
      </c>
      <c r="J380" s="211" t="n">
        <f aca="false">I380 / 3849047.98</f>
        <v>0.000365425426575223</v>
      </c>
    </row>
    <row r="381" s="200" customFormat="true" ht="114.75" hidden="false" customHeight="false" outlineLevel="0" collapsed="false">
      <c r="A381" s="206" t="s">
        <v>1084</v>
      </c>
      <c r="B381" s="207" t="s">
        <v>1085</v>
      </c>
      <c r="C381" s="208" t="s">
        <v>203</v>
      </c>
      <c r="D381" s="208" t="s">
        <v>1086</v>
      </c>
      <c r="E381" s="209" t="s">
        <v>168</v>
      </c>
      <c r="F381" s="207" t="n">
        <v>4</v>
      </c>
      <c r="G381" s="210" t="n">
        <v>1639.09</v>
      </c>
      <c r="H381" s="210" t="n">
        <f aca="false">TRUNC(G381 * (1 + 20.81 / 100), 2)</f>
        <v>1980.18</v>
      </c>
      <c r="I381" s="210" t="n">
        <f aca="false">TRUNC(F381 * H381, 2)</f>
        <v>7920.72</v>
      </c>
      <c r="J381" s="211" t="n">
        <f aca="false">I381 / 3849047.98</f>
        <v>0.00205783872821455</v>
      </c>
      <c r="K381" s="199"/>
    </row>
    <row r="382" s="200" customFormat="true" ht="102" hidden="false" customHeight="false" outlineLevel="0" collapsed="false">
      <c r="A382" s="206" t="s">
        <v>1087</v>
      </c>
      <c r="B382" s="207" t="s">
        <v>1088</v>
      </c>
      <c r="C382" s="208" t="s">
        <v>203</v>
      </c>
      <c r="D382" s="208" t="s">
        <v>1089</v>
      </c>
      <c r="E382" s="209" t="s">
        <v>168</v>
      </c>
      <c r="F382" s="207" t="n">
        <v>24</v>
      </c>
      <c r="G382" s="210" t="n">
        <v>444.64</v>
      </c>
      <c r="H382" s="210" t="n">
        <f aca="false">TRUNC(G382 * (1 + 20.81 / 100), 2)</f>
        <v>537.16</v>
      </c>
      <c r="I382" s="210" t="n">
        <f aca="false">TRUNC(F382 * H382, 2)</f>
        <v>12891.84</v>
      </c>
      <c r="J382" s="211" t="n">
        <f aca="false">I382 / 3849047.98</f>
        <v>0.00334935809243926</v>
      </c>
    </row>
    <row r="383" s="200" customFormat="true" ht="51" hidden="false" customHeight="false" outlineLevel="0" collapsed="false">
      <c r="A383" s="206" t="s">
        <v>1090</v>
      </c>
      <c r="B383" s="207" t="s">
        <v>1091</v>
      </c>
      <c r="C383" s="208" t="s">
        <v>203</v>
      </c>
      <c r="D383" s="208" t="s">
        <v>1092</v>
      </c>
      <c r="E383" s="209" t="s">
        <v>168</v>
      </c>
      <c r="F383" s="207" t="n">
        <v>1</v>
      </c>
      <c r="G383" s="210" t="n">
        <v>2495.91</v>
      </c>
      <c r="H383" s="210" t="n">
        <f aca="false">TRUNC(G383 * (1 + 20.81 / 100), 2)</f>
        <v>3015.3</v>
      </c>
      <c r="I383" s="210" t="n">
        <f aca="false">TRUNC(F383 * H383, 2)</f>
        <v>3015.3</v>
      </c>
      <c r="J383" s="211" t="n">
        <f aca="false">I383 / 3849047.98</f>
        <v>0.000783388519880181</v>
      </c>
      <c r="K383" s="199"/>
    </row>
    <row r="384" s="200" customFormat="true" ht="51" hidden="false" customHeight="false" outlineLevel="0" collapsed="false">
      <c r="A384" s="206" t="s">
        <v>1093</v>
      </c>
      <c r="B384" s="207" t="s">
        <v>1094</v>
      </c>
      <c r="C384" s="208" t="s">
        <v>203</v>
      </c>
      <c r="D384" s="208" t="s">
        <v>1095</v>
      </c>
      <c r="E384" s="209" t="s">
        <v>168</v>
      </c>
      <c r="F384" s="207" t="n">
        <v>1</v>
      </c>
      <c r="G384" s="210" t="n">
        <v>4602.97</v>
      </c>
      <c r="H384" s="210" t="n">
        <f aca="false">TRUNC(G384 * (1 + 20.81 / 100), 2)</f>
        <v>5560.84</v>
      </c>
      <c r="I384" s="210" t="n">
        <f aca="false">TRUNC(F384 * H384, 2)</f>
        <v>5560.84</v>
      </c>
      <c r="J384" s="211" t="n">
        <f aca="false">I384 / 3849047.98</f>
        <v>0.00144473127612195</v>
      </c>
      <c r="K384" s="199"/>
    </row>
    <row r="385" s="200" customFormat="true" ht="51" hidden="false" customHeight="false" outlineLevel="0" collapsed="false">
      <c r="A385" s="206" t="s">
        <v>1096</v>
      </c>
      <c r="B385" s="207" t="s">
        <v>1097</v>
      </c>
      <c r="C385" s="208" t="s">
        <v>203</v>
      </c>
      <c r="D385" s="208" t="s">
        <v>1098</v>
      </c>
      <c r="E385" s="209" t="s">
        <v>168</v>
      </c>
      <c r="F385" s="207" t="n">
        <v>1</v>
      </c>
      <c r="G385" s="210" t="n">
        <v>918.19</v>
      </c>
      <c r="H385" s="210" t="n">
        <f aca="false">TRUNC(G385 * (1 + 20.81 / 100), 2)</f>
        <v>1109.26</v>
      </c>
      <c r="I385" s="210" t="n">
        <f aca="false">TRUNC(F385 * H385, 2)</f>
        <v>1109.26</v>
      </c>
      <c r="J385" s="211" t="n">
        <f aca="false">I385 / 3849047.98</f>
        <v>0.000288190743727752</v>
      </c>
      <c r="K385" s="199"/>
    </row>
    <row r="386" s="200" customFormat="true" ht="51" hidden="false" customHeight="false" outlineLevel="0" collapsed="false">
      <c r="A386" s="206" t="s">
        <v>1099</v>
      </c>
      <c r="B386" s="207" t="s">
        <v>1100</v>
      </c>
      <c r="C386" s="208" t="s">
        <v>203</v>
      </c>
      <c r="D386" s="208" t="s">
        <v>1101</v>
      </c>
      <c r="E386" s="209" t="s">
        <v>168</v>
      </c>
      <c r="F386" s="207" t="n">
        <v>1</v>
      </c>
      <c r="G386" s="210" t="n">
        <v>1039.12</v>
      </c>
      <c r="H386" s="210" t="n">
        <f aca="false">TRUNC(G386 * (1 + 20.81 / 100), 2)</f>
        <v>1255.36</v>
      </c>
      <c r="I386" s="210" t="n">
        <f aca="false">TRUNC(F386 * H386, 2)</f>
        <v>1255.36</v>
      </c>
      <c r="J386" s="211" t="n">
        <f aca="false">I386 / 3849047.98</f>
        <v>0.000326148181712196</v>
      </c>
      <c r="K386" s="199"/>
    </row>
    <row r="387" s="200" customFormat="true" ht="12.75" hidden="false" customHeight="false" outlineLevel="0" collapsed="false">
      <c r="A387" s="201" t="s">
        <v>1102</v>
      </c>
      <c r="B387" s="202"/>
      <c r="C387" s="202"/>
      <c r="D387" s="202" t="s">
        <v>1103</v>
      </c>
      <c r="E387" s="202"/>
      <c r="F387" s="203"/>
      <c r="G387" s="202"/>
      <c r="H387" s="202"/>
      <c r="I387" s="204" t="n">
        <v>84553.84</v>
      </c>
      <c r="J387" s="205" t="n">
        <f aca="false">I387 / 3849047.98</f>
        <v>0.0219674684335839</v>
      </c>
      <c r="K387" s="199"/>
    </row>
    <row r="388" s="200" customFormat="true" ht="63.75" hidden="false" customHeight="false" outlineLevel="0" collapsed="false">
      <c r="A388" s="206" t="s">
        <v>1104</v>
      </c>
      <c r="B388" s="207" t="s">
        <v>1105</v>
      </c>
      <c r="C388" s="208" t="s">
        <v>203</v>
      </c>
      <c r="D388" s="208" t="s">
        <v>1106</v>
      </c>
      <c r="E388" s="209" t="s">
        <v>168</v>
      </c>
      <c r="F388" s="207" t="n">
        <v>43</v>
      </c>
      <c r="G388" s="210" t="n">
        <v>376.04</v>
      </c>
      <c r="H388" s="210" t="n">
        <f aca="false">TRUNC(G388 * (1 + 20.81 / 100), 2)</f>
        <v>454.29</v>
      </c>
      <c r="I388" s="210" t="n">
        <f aca="false">TRUNC(F388 * H388, 2)</f>
        <v>19534.47</v>
      </c>
      <c r="J388" s="211" t="n">
        <f aca="false">I388 / 3849047.98</f>
        <v>0.00507514328257347</v>
      </c>
      <c r="K388" s="199"/>
    </row>
    <row r="389" s="200" customFormat="true" ht="63.75" hidden="false" customHeight="false" outlineLevel="0" collapsed="false">
      <c r="A389" s="206" t="s">
        <v>1107</v>
      </c>
      <c r="B389" s="207" t="s">
        <v>1108</v>
      </c>
      <c r="C389" s="208" t="s">
        <v>203</v>
      </c>
      <c r="D389" s="208" t="s">
        <v>1109</v>
      </c>
      <c r="E389" s="209" t="s">
        <v>168</v>
      </c>
      <c r="F389" s="207" t="n">
        <v>6</v>
      </c>
      <c r="G389" s="210" t="n">
        <v>902.5</v>
      </c>
      <c r="H389" s="210" t="n">
        <f aca="false">TRUNC(G389 * (1 + 20.81 / 100), 2)</f>
        <v>1090.31</v>
      </c>
      <c r="I389" s="210" t="n">
        <f aca="false">TRUNC(F389 * H389, 2)</f>
        <v>6541.86</v>
      </c>
      <c r="J389" s="211" t="n">
        <f aca="false">I389 / 3849047.98</f>
        <v>0.00169960469030059</v>
      </c>
      <c r="K389" s="199"/>
    </row>
    <row r="390" s="200" customFormat="true" ht="63.75" hidden="false" customHeight="false" outlineLevel="0" collapsed="false">
      <c r="A390" s="206" t="s">
        <v>1110</v>
      </c>
      <c r="B390" s="207" t="s">
        <v>1111</v>
      </c>
      <c r="C390" s="208" t="s">
        <v>203</v>
      </c>
      <c r="D390" s="208" t="s">
        <v>1112</v>
      </c>
      <c r="E390" s="209" t="s">
        <v>168</v>
      </c>
      <c r="F390" s="207" t="n">
        <v>4</v>
      </c>
      <c r="G390" s="210" t="n">
        <v>2406.68</v>
      </c>
      <c r="H390" s="210" t="n">
        <f aca="false">TRUNC(G390 * (1 + 20.81 / 100), 2)</f>
        <v>2907.51</v>
      </c>
      <c r="I390" s="210" t="n">
        <f aca="false">TRUNC(F390 * H390, 2)</f>
        <v>11630.04</v>
      </c>
      <c r="J390" s="211" t="n">
        <f aca="false">I390 / 3849047.98</f>
        <v>0.00302153676972351</v>
      </c>
    </row>
    <row r="391" s="200" customFormat="true" ht="63.75" hidden="false" customHeight="false" outlineLevel="0" collapsed="false">
      <c r="A391" s="206" t="s">
        <v>1113</v>
      </c>
      <c r="B391" s="207" t="s">
        <v>1114</v>
      </c>
      <c r="C391" s="208" t="s">
        <v>203</v>
      </c>
      <c r="D391" s="208" t="s">
        <v>1115</v>
      </c>
      <c r="E391" s="209" t="s">
        <v>168</v>
      </c>
      <c r="F391" s="207" t="n">
        <v>2</v>
      </c>
      <c r="G391" s="210" t="n">
        <v>1754.87</v>
      </c>
      <c r="H391" s="210" t="n">
        <f aca="false">TRUNC(G391 * (1 + 20.81 / 100), 2)</f>
        <v>2120.05</v>
      </c>
      <c r="I391" s="210" t="n">
        <f aca="false">TRUNC(F391 * H391, 2)</f>
        <v>4240.1</v>
      </c>
      <c r="J391" s="211" t="n">
        <f aca="false">I391 / 3849047.98</f>
        <v>0.00110159707596059</v>
      </c>
    </row>
    <row r="392" s="200" customFormat="true" ht="63.75" hidden="false" customHeight="false" outlineLevel="0" collapsed="false">
      <c r="A392" s="206" t="s">
        <v>1116</v>
      </c>
      <c r="B392" s="207" t="s">
        <v>1117</v>
      </c>
      <c r="C392" s="208" t="s">
        <v>203</v>
      </c>
      <c r="D392" s="208" t="s">
        <v>1118</v>
      </c>
      <c r="E392" s="209" t="s">
        <v>168</v>
      </c>
      <c r="F392" s="207" t="n">
        <v>2</v>
      </c>
      <c r="G392" s="210" t="n">
        <v>7323.89</v>
      </c>
      <c r="H392" s="210" t="n">
        <f aca="false">TRUNC(G392 * (1 + 20.81 / 100), 2)</f>
        <v>8847.99</v>
      </c>
      <c r="I392" s="210" t="n">
        <f aca="false">TRUNC(F392 * H392, 2)</f>
        <v>17695.98</v>
      </c>
      <c r="J392" s="211" t="n">
        <f aca="false">I392 / 3849047.98</f>
        <v>0.00459749530064315</v>
      </c>
      <c r="K392" s="199"/>
    </row>
    <row r="393" s="200" customFormat="true" ht="63.75" hidden="false" customHeight="false" outlineLevel="0" collapsed="false">
      <c r="A393" s="206" t="s">
        <v>1119</v>
      </c>
      <c r="B393" s="207" t="s">
        <v>1120</v>
      </c>
      <c r="C393" s="208" t="s">
        <v>203</v>
      </c>
      <c r="D393" s="208" t="s">
        <v>1121</v>
      </c>
      <c r="E393" s="209" t="s">
        <v>168</v>
      </c>
      <c r="F393" s="207" t="n">
        <v>2</v>
      </c>
      <c r="G393" s="210" t="n">
        <v>3230.31</v>
      </c>
      <c r="H393" s="210" t="n">
        <f aca="false">TRUNC(G393 * (1 + 20.81 / 100), 2)</f>
        <v>3902.53</v>
      </c>
      <c r="I393" s="210" t="n">
        <f aca="false">TRUNC(F393 * H393, 2)</f>
        <v>7805.06</v>
      </c>
      <c r="J393" s="211" t="n">
        <f aca="false">I393 / 3849047.98</f>
        <v>0.00202778973932146</v>
      </c>
      <c r="K393" s="199"/>
    </row>
    <row r="394" s="200" customFormat="true" ht="63.75" hidden="false" customHeight="false" outlineLevel="0" collapsed="false">
      <c r="A394" s="206" t="s">
        <v>1122</v>
      </c>
      <c r="B394" s="207" t="s">
        <v>1123</v>
      </c>
      <c r="C394" s="208" t="s">
        <v>203</v>
      </c>
      <c r="D394" s="208" t="s">
        <v>1124</v>
      </c>
      <c r="E394" s="209" t="s">
        <v>168</v>
      </c>
      <c r="F394" s="207" t="n">
        <v>2</v>
      </c>
      <c r="G394" s="210" t="n">
        <v>1052.92</v>
      </c>
      <c r="H394" s="210" t="n">
        <f aca="false">TRUNC(G394 * (1 + 20.81 / 100), 2)</f>
        <v>1272.03</v>
      </c>
      <c r="I394" s="210" t="n">
        <f aca="false">TRUNC(F394 * H394, 2)</f>
        <v>2544.06</v>
      </c>
      <c r="J394" s="211" t="n">
        <f aca="false">I394 / 3849047.98</f>
        <v>0.000660958245576352</v>
      </c>
    </row>
    <row r="395" s="200" customFormat="true" ht="63.75" hidden="false" customHeight="false" outlineLevel="0" collapsed="false">
      <c r="A395" s="206" t="s">
        <v>1125</v>
      </c>
      <c r="B395" s="207" t="s">
        <v>1126</v>
      </c>
      <c r="C395" s="208" t="s">
        <v>203</v>
      </c>
      <c r="D395" s="208" t="s">
        <v>1127</v>
      </c>
      <c r="E395" s="209" t="s">
        <v>168</v>
      </c>
      <c r="F395" s="207" t="n">
        <v>8</v>
      </c>
      <c r="G395" s="210" t="n">
        <v>1278.54</v>
      </c>
      <c r="H395" s="210" t="n">
        <f aca="false">TRUNC(G395 * (1 + 20.81 / 100), 2)</f>
        <v>1544.6</v>
      </c>
      <c r="I395" s="210" t="n">
        <f aca="false">TRUNC(F395 * H395, 2)</f>
        <v>12356.8</v>
      </c>
      <c r="J395" s="211" t="n">
        <f aca="false">I395 / 3849047.98</f>
        <v>0.00321035229080205</v>
      </c>
    </row>
    <row r="396" s="200" customFormat="true" ht="63.75" hidden="false" customHeight="false" outlineLevel="0" collapsed="false">
      <c r="A396" s="206" t="s">
        <v>1128</v>
      </c>
      <c r="B396" s="207" t="s">
        <v>1129</v>
      </c>
      <c r="C396" s="208" t="s">
        <v>203</v>
      </c>
      <c r="D396" s="208" t="s">
        <v>1130</v>
      </c>
      <c r="E396" s="209" t="s">
        <v>168</v>
      </c>
      <c r="F396" s="207" t="n">
        <v>1</v>
      </c>
      <c r="G396" s="210" t="n">
        <v>1825.57</v>
      </c>
      <c r="H396" s="210" t="n">
        <f aca="false">TRUNC(G396 * (1 + 20.81 / 100), 2)</f>
        <v>2205.47</v>
      </c>
      <c r="I396" s="210" t="n">
        <f aca="false">TRUNC(F396 * H396, 2)</f>
        <v>2205.47</v>
      </c>
      <c r="J396" s="211" t="n">
        <f aca="false">I396 / 3849047.98</f>
        <v>0.000572991038682765</v>
      </c>
    </row>
    <row r="397" s="200" customFormat="true" ht="12.75" hidden="false" customHeight="false" outlineLevel="0" collapsed="false">
      <c r="A397" s="201" t="s">
        <v>1131</v>
      </c>
      <c r="B397" s="202"/>
      <c r="C397" s="202"/>
      <c r="D397" s="202" t="s">
        <v>1132</v>
      </c>
      <c r="E397" s="202"/>
      <c r="F397" s="203"/>
      <c r="G397" s="202"/>
      <c r="H397" s="202"/>
      <c r="I397" s="204" t="n">
        <v>5925.61</v>
      </c>
      <c r="J397" s="205" t="n">
        <f aca="false">I397 / 3849047.98</f>
        <v>0.0015395001649213</v>
      </c>
    </row>
    <row r="398" s="200" customFormat="true" ht="51" hidden="false" customHeight="false" outlineLevel="0" collapsed="false">
      <c r="A398" s="206" t="s">
        <v>1133</v>
      </c>
      <c r="B398" s="207" t="s">
        <v>1134</v>
      </c>
      <c r="C398" s="208" t="s">
        <v>203</v>
      </c>
      <c r="D398" s="208" t="s">
        <v>1135</v>
      </c>
      <c r="E398" s="209" t="s">
        <v>269</v>
      </c>
      <c r="F398" s="207" t="n">
        <v>18.73</v>
      </c>
      <c r="G398" s="210" t="n">
        <v>164.62</v>
      </c>
      <c r="H398" s="210" t="n">
        <f aca="false">TRUNC(G398 * (1 + 20.81 / 100), 2)</f>
        <v>198.87</v>
      </c>
      <c r="I398" s="210" t="n">
        <f aca="false">TRUNC(F398 * H398, 2)</f>
        <v>3724.83</v>
      </c>
      <c r="J398" s="211" t="n">
        <f aca="false">I398 / 3849047.98</f>
        <v>0.000967727609360692</v>
      </c>
    </row>
    <row r="399" s="200" customFormat="true" ht="51" hidden="false" customHeight="false" outlineLevel="0" collapsed="false">
      <c r="A399" s="206" t="s">
        <v>1136</v>
      </c>
      <c r="B399" s="207" t="s">
        <v>1137</v>
      </c>
      <c r="C399" s="208" t="s">
        <v>203</v>
      </c>
      <c r="D399" s="208" t="s">
        <v>1138</v>
      </c>
      <c r="E399" s="209" t="s">
        <v>269</v>
      </c>
      <c r="F399" s="207" t="n">
        <v>5.1</v>
      </c>
      <c r="G399" s="210" t="n">
        <v>275.25</v>
      </c>
      <c r="H399" s="210" t="n">
        <f aca="false">TRUNC(G399 * (1 + 20.81 / 100), 2)</f>
        <v>332.52</v>
      </c>
      <c r="I399" s="210" t="n">
        <f aca="false">TRUNC(F399 * H399, 2)</f>
        <v>1695.85</v>
      </c>
      <c r="J399" s="211" t="n">
        <f aca="false">I399 / 3849047.98</f>
        <v>0.000440589467528539</v>
      </c>
      <c r="K399" s="199"/>
    </row>
    <row r="400" s="200" customFormat="true" ht="38.25" hidden="false" customHeight="false" outlineLevel="0" collapsed="false">
      <c r="A400" s="206" t="s">
        <v>1139</v>
      </c>
      <c r="B400" s="207" t="s">
        <v>1140</v>
      </c>
      <c r="C400" s="208" t="s">
        <v>203</v>
      </c>
      <c r="D400" s="208" t="s">
        <v>1141</v>
      </c>
      <c r="E400" s="209" t="s">
        <v>168</v>
      </c>
      <c r="F400" s="207" t="n">
        <v>3</v>
      </c>
      <c r="G400" s="210" t="n">
        <v>139.32</v>
      </c>
      <c r="H400" s="210" t="n">
        <f aca="false">TRUNC(G400 * (1 + 20.81 / 100), 2)</f>
        <v>168.31</v>
      </c>
      <c r="I400" s="210" t="n">
        <f aca="false">TRUNC(F400 * H400, 2)</f>
        <v>504.93</v>
      </c>
      <c r="J400" s="211" t="n">
        <f aca="false">I400 / 3849047.98</f>
        <v>0.00013118308803207</v>
      </c>
    </row>
    <row r="401" s="200" customFormat="true" ht="12.75" hidden="false" customHeight="false" outlineLevel="0" collapsed="false">
      <c r="A401" s="201" t="s">
        <v>1142</v>
      </c>
      <c r="B401" s="202"/>
      <c r="C401" s="202"/>
      <c r="D401" s="202" t="s">
        <v>1143</v>
      </c>
      <c r="E401" s="202"/>
      <c r="F401" s="203"/>
      <c r="G401" s="202"/>
      <c r="H401" s="202"/>
      <c r="I401" s="204" t="n">
        <v>139488.89</v>
      </c>
      <c r="J401" s="205" t="n">
        <f aca="false">I401 / 3849047.98</f>
        <v>0.0362398418322652</v>
      </c>
      <c r="K401" s="199"/>
    </row>
    <row r="402" s="200" customFormat="true" ht="12.75" hidden="false" customHeight="false" outlineLevel="0" collapsed="false">
      <c r="A402" s="201" t="s">
        <v>1144</v>
      </c>
      <c r="B402" s="202"/>
      <c r="C402" s="202"/>
      <c r="D402" s="202" t="s">
        <v>1032</v>
      </c>
      <c r="E402" s="202"/>
      <c r="F402" s="203"/>
      <c r="G402" s="202"/>
      <c r="H402" s="202"/>
      <c r="I402" s="204" t="n">
        <v>106789.75</v>
      </c>
      <c r="J402" s="205" t="n">
        <f aca="false">I402 / 3849047.98</f>
        <v>0.0277444579945195</v>
      </c>
    </row>
    <row r="403" s="200" customFormat="true" ht="38.25" hidden="false" customHeight="false" outlineLevel="0" collapsed="false">
      <c r="A403" s="206" t="s">
        <v>1145</v>
      </c>
      <c r="B403" s="207" t="s">
        <v>687</v>
      </c>
      <c r="C403" s="208" t="s">
        <v>109</v>
      </c>
      <c r="D403" s="208" t="s">
        <v>688</v>
      </c>
      <c r="E403" s="209" t="s">
        <v>164</v>
      </c>
      <c r="F403" s="207" t="n">
        <v>3467.2</v>
      </c>
      <c r="G403" s="210" t="n">
        <v>11.32</v>
      </c>
      <c r="H403" s="210" t="n">
        <f aca="false">TRUNC(G403 * (1 + 20.81 / 100), 2)</f>
        <v>13.67</v>
      </c>
      <c r="I403" s="210" t="n">
        <f aca="false">TRUNC(F403 * H403, 2)</f>
        <v>47396.62</v>
      </c>
      <c r="J403" s="211" t="n">
        <f aca="false">I403 / 3849047.98</f>
        <v>0.0123138553341702</v>
      </c>
    </row>
    <row r="404" s="200" customFormat="true" ht="25.5" hidden="false" customHeight="false" outlineLevel="0" collapsed="false">
      <c r="A404" s="206" t="s">
        <v>1146</v>
      </c>
      <c r="B404" s="207" t="s">
        <v>681</v>
      </c>
      <c r="C404" s="208" t="s">
        <v>109</v>
      </c>
      <c r="D404" s="208" t="s">
        <v>682</v>
      </c>
      <c r="E404" s="209" t="s">
        <v>164</v>
      </c>
      <c r="F404" s="207" t="n">
        <v>3467.2</v>
      </c>
      <c r="G404" s="210" t="n">
        <v>12.14</v>
      </c>
      <c r="H404" s="210" t="n">
        <f aca="false">TRUNC(G404 * (1 + 20.81 / 100), 2)</f>
        <v>14.66</v>
      </c>
      <c r="I404" s="210" t="n">
        <f aca="false">TRUNC(F404 * H404, 2)</f>
        <v>50829.15</v>
      </c>
      <c r="J404" s="211" t="n">
        <f aca="false">I404 / 3849047.98</f>
        <v>0.0132056420871116</v>
      </c>
    </row>
    <row r="405" s="200" customFormat="true" ht="25.5" hidden="false" customHeight="false" outlineLevel="0" collapsed="false">
      <c r="A405" s="206" t="s">
        <v>1147</v>
      </c>
      <c r="B405" s="207" t="s">
        <v>684</v>
      </c>
      <c r="C405" s="208" t="s">
        <v>109</v>
      </c>
      <c r="D405" s="208" t="s">
        <v>685</v>
      </c>
      <c r="E405" s="209" t="s">
        <v>164</v>
      </c>
      <c r="F405" s="207" t="n">
        <v>3467.2</v>
      </c>
      <c r="G405" s="210" t="n">
        <v>2.05</v>
      </c>
      <c r="H405" s="210" t="n">
        <f aca="false">TRUNC(G405 * (1 + 20.81 / 100), 2)</f>
        <v>2.47</v>
      </c>
      <c r="I405" s="210" t="n">
        <f aca="false">TRUNC(F405 * H405, 2)</f>
        <v>8563.98</v>
      </c>
      <c r="J405" s="211" t="n">
        <f aca="false">I405 / 3849047.98</f>
        <v>0.00222496057323765</v>
      </c>
    </row>
    <row r="406" s="200" customFormat="true" ht="12.75" hidden="false" customHeight="false" outlineLevel="0" collapsed="false">
      <c r="A406" s="201" t="s">
        <v>1148</v>
      </c>
      <c r="B406" s="202"/>
      <c r="C406" s="202"/>
      <c r="D406" s="202" t="s">
        <v>1041</v>
      </c>
      <c r="E406" s="202"/>
      <c r="F406" s="203"/>
      <c r="G406" s="202"/>
      <c r="H406" s="202"/>
      <c r="I406" s="204" t="n">
        <v>31486.52</v>
      </c>
      <c r="J406" s="205" t="n">
        <f aca="false">I406 / 3849047.98</f>
        <v>0.00818033970051992</v>
      </c>
    </row>
    <row r="407" s="200" customFormat="true" ht="38.25" hidden="false" customHeight="false" outlineLevel="0" collapsed="false">
      <c r="A407" s="206" t="s">
        <v>1149</v>
      </c>
      <c r="B407" s="207" t="s">
        <v>1150</v>
      </c>
      <c r="C407" s="208" t="s">
        <v>203</v>
      </c>
      <c r="D407" s="208" t="s">
        <v>1151</v>
      </c>
      <c r="E407" s="209" t="s">
        <v>164</v>
      </c>
      <c r="F407" s="207" t="n">
        <v>885.11</v>
      </c>
      <c r="G407" s="210" t="n">
        <v>15.19</v>
      </c>
      <c r="H407" s="210" t="n">
        <f aca="false">TRUNC(G407 * (1 + 20.81 / 100), 2)</f>
        <v>18.35</v>
      </c>
      <c r="I407" s="210" t="n">
        <f aca="false">TRUNC(F407 * H407, 2)</f>
        <v>16241.76</v>
      </c>
      <c r="J407" s="211" t="n">
        <f aca="false">I407 / 3849047.98</f>
        <v>0.00421968239533351</v>
      </c>
      <c r="K407" s="199"/>
    </row>
    <row r="408" s="200" customFormat="true" ht="51" hidden="false" customHeight="false" outlineLevel="0" collapsed="false">
      <c r="A408" s="206" t="s">
        <v>1152</v>
      </c>
      <c r="B408" s="207" t="s">
        <v>1153</v>
      </c>
      <c r="C408" s="208" t="s">
        <v>109</v>
      </c>
      <c r="D408" s="208" t="s">
        <v>1154</v>
      </c>
      <c r="E408" s="209" t="s">
        <v>164</v>
      </c>
      <c r="F408" s="207" t="n">
        <v>772.82</v>
      </c>
      <c r="G408" s="210" t="n">
        <v>2.21</v>
      </c>
      <c r="H408" s="210" t="n">
        <f aca="false">TRUNC(G408 * (1 + 20.81 / 100), 2)</f>
        <v>2.66</v>
      </c>
      <c r="I408" s="210" t="n">
        <f aca="false">TRUNC(F408 * H408, 2)</f>
        <v>2055.7</v>
      </c>
      <c r="J408" s="211" t="n">
        <f aca="false">I408 / 3849047.98</f>
        <v>0.000534080118169896</v>
      </c>
    </row>
    <row r="409" s="200" customFormat="true" ht="51" hidden="false" customHeight="false" outlineLevel="0" collapsed="false">
      <c r="A409" s="206" t="s">
        <v>1155</v>
      </c>
      <c r="B409" s="207" t="s">
        <v>1156</v>
      </c>
      <c r="C409" s="208" t="s">
        <v>109</v>
      </c>
      <c r="D409" s="208" t="s">
        <v>1157</v>
      </c>
      <c r="E409" s="209" t="s">
        <v>164</v>
      </c>
      <c r="F409" s="207" t="n">
        <v>112.29</v>
      </c>
      <c r="G409" s="210" t="n">
        <v>1.58</v>
      </c>
      <c r="H409" s="210" t="n">
        <f aca="false">TRUNC(G409 * (1 + 20.81 / 100), 2)</f>
        <v>1.9</v>
      </c>
      <c r="I409" s="210" t="n">
        <f aca="false">TRUNC(F409 * H409, 2)</f>
        <v>213.35</v>
      </c>
      <c r="J409" s="211" t="n">
        <f aca="false">I409 / 3849047.98</f>
        <v>5.54292908554494E-005</v>
      </c>
      <c r="K409" s="199"/>
    </row>
    <row r="410" s="200" customFormat="true" ht="25.5" hidden="false" customHeight="false" outlineLevel="0" collapsed="false">
      <c r="A410" s="206" t="s">
        <v>1158</v>
      </c>
      <c r="B410" s="207" t="s">
        <v>681</v>
      </c>
      <c r="C410" s="208" t="s">
        <v>109</v>
      </c>
      <c r="D410" s="208" t="s">
        <v>682</v>
      </c>
      <c r="E410" s="209" t="s">
        <v>164</v>
      </c>
      <c r="F410" s="207" t="n">
        <v>885.11</v>
      </c>
      <c r="G410" s="210" t="n">
        <v>12.14</v>
      </c>
      <c r="H410" s="210" t="n">
        <f aca="false">TRUNC(G410 * (1 + 20.81 / 100), 2)</f>
        <v>14.66</v>
      </c>
      <c r="I410" s="210" t="n">
        <f aca="false">TRUNC(F410 * H410, 2)</f>
        <v>12975.71</v>
      </c>
      <c r="J410" s="211" t="n">
        <f aca="false">I410 / 3849047.98</f>
        <v>0.00337114789616107</v>
      </c>
      <c r="K410" s="199"/>
    </row>
    <row r="411" s="200" customFormat="true" ht="12.75" hidden="false" customHeight="false" outlineLevel="0" collapsed="false">
      <c r="A411" s="201" t="s">
        <v>1159</v>
      </c>
      <c r="B411" s="202"/>
      <c r="C411" s="202"/>
      <c r="D411" s="202" t="s">
        <v>1160</v>
      </c>
      <c r="E411" s="202"/>
      <c r="F411" s="203"/>
      <c r="G411" s="202"/>
      <c r="H411" s="202"/>
      <c r="I411" s="204" t="n">
        <v>1212.62</v>
      </c>
      <c r="J411" s="205" t="n">
        <f aca="false">I411 / 3849047.98</f>
        <v>0.00031504413722585</v>
      </c>
    </row>
    <row r="412" s="200" customFormat="true" ht="38.25" hidden="false" customHeight="false" outlineLevel="0" collapsed="false">
      <c r="A412" s="206" t="s">
        <v>1161</v>
      </c>
      <c r="B412" s="207" t="s">
        <v>1162</v>
      </c>
      <c r="C412" s="208" t="s">
        <v>109</v>
      </c>
      <c r="D412" s="208" t="s">
        <v>1163</v>
      </c>
      <c r="E412" s="209" t="s">
        <v>164</v>
      </c>
      <c r="F412" s="207" t="n">
        <v>30.84</v>
      </c>
      <c r="G412" s="210" t="n">
        <v>13.04</v>
      </c>
      <c r="H412" s="210" t="n">
        <f aca="false">TRUNC(G412 * (1 + 20.81 / 100), 2)</f>
        <v>15.75</v>
      </c>
      <c r="I412" s="210" t="n">
        <f aca="false">TRUNC(F412 * H412, 2)</f>
        <v>485.73</v>
      </c>
      <c r="J412" s="211" t="n">
        <f aca="false">I412 / 3849047.98</f>
        <v>0.000126194841561835</v>
      </c>
    </row>
    <row r="413" s="200" customFormat="true" ht="25.5" hidden="false" customHeight="false" outlineLevel="0" collapsed="false">
      <c r="A413" s="206" t="s">
        <v>1164</v>
      </c>
      <c r="B413" s="207" t="s">
        <v>1165</v>
      </c>
      <c r="C413" s="208" t="s">
        <v>109</v>
      </c>
      <c r="D413" s="208" t="s">
        <v>1166</v>
      </c>
      <c r="E413" s="209" t="s">
        <v>164</v>
      </c>
      <c r="F413" s="207" t="n">
        <v>30.84</v>
      </c>
      <c r="G413" s="210" t="n">
        <v>17.1</v>
      </c>
      <c r="H413" s="210" t="n">
        <f aca="false">TRUNC(G413 * (1 + 20.81 / 100), 2)</f>
        <v>20.65</v>
      </c>
      <c r="I413" s="210" t="n">
        <f aca="false">TRUNC(F413 * H413, 2)</f>
        <v>636.84</v>
      </c>
      <c r="J413" s="211" t="n">
        <f aca="false">I413 / 3849047.98</f>
        <v>0.000165453900109606</v>
      </c>
      <c r="K413" s="199"/>
    </row>
    <row r="414" s="200" customFormat="true" ht="25.5" hidden="false" customHeight="false" outlineLevel="0" collapsed="false">
      <c r="A414" s="206" t="s">
        <v>1167</v>
      </c>
      <c r="B414" s="207" t="s">
        <v>1168</v>
      </c>
      <c r="C414" s="208" t="s">
        <v>109</v>
      </c>
      <c r="D414" s="208" t="s">
        <v>1169</v>
      </c>
      <c r="E414" s="209" t="s">
        <v>164</v>
      </c>
      <c r="F414" s="207" t="n">
        <v>30.84</v>
      </c>
      <c r="G414" s="210" t="n">
        <v>2.42</v>
      </c>
      <c r="H414" s="210" t="n">
        <f aca="false">TRUNC(G414 * (1 + 20.81 / 100), 2)</f>
        <v>2.92</v>
      </c>
      <c r="I414" s="210" t="n">
        <f aca="false">TRUNC(F414 * H414, 2)</f>
        <v>90.05</v>
      </c>
      <c r="J414" s="211" t="n">
        <f aca="false">I414 / 3849047.98</f>
        <v>2.33953955544093E-005</v>
      </c>
    </row>
    <row r="415" s="200" customFormat="true" ht="12.75" hidden="false" customHeight="false" outlineLevel="0" collapsed="false">
      <c r="A415" s="201" t="s">
        <v>1170</v>
      </c>
      <c r="B415" s="202"/>
      <c r="C415" s="202"/>
      <c r="D415" s="202" t="s">
        <v>1171</v>
      </c>
      <c r="E415" s="202"/>
      <c r="F415" s="203"/>
      <c r="G415" s="202"/>
      <c r="H415" s="202"/>
      <c r="I415" s="204" t="n">
        <v>255473.1</v>
      </c>
      <c r="J415" s="205" t="n">
        <f aca="false">I415 / 3849047.98</f>
        <v>0.0663730619434887</v>
      </c>
    </row>
    <row r="416" s="200" customFormat="true" ht="12.75" hidden="false" customHeight="false" outlineLevel="0" collapsed="false">
      <c r="A416" s="201" t="s">
        <v>1172</v>
      </c>
      <c r="B416" s="202"/>
      <c r="C416" s="202"/>
      <c r="D416" s="202" t="s">
        <v>1173</v>
      </c>
      <c r="E416" s="202"/>
      <c r="F416" s="203"/>
      <c r="G416" s="202"/>
      <c r="H416" s="202"/>
      <c r="I416" s="204" t="n">
        <v>28827.08</v>
      </c>
      <c r="J416" s="205" t="n">
        <f aca="false">I416 / 3849047.98</f>
        <v>0.0074894052113115</v>
      </c>
      <c r="K416" s="199"/>
    </row>
    <row r="417" s="200" customFormat="true" ht="38.25" hidden="false" customHeight="false" outlineLevel="0" collapsed="false">
      <c r="A417" s="206" t="s">
        <v>1174</v>
      </c>
      <c r="B417" s="207" t="s">
        <v>1175</v>
      </c>
      <c r="C417" s="208" t="s">
        <v>203</v>
      </c>
      <c r="D417" s="208" t="s">
        <v>1176</v>
      </c>
      <c r="E417" s="209" t="s">
        <v>168</v>
      </c>
      <c r="F417" s="207" t="n">
        <v>1</v>
      </c>
      <c r="G417" s="210" t="n">
        <v>4402.91</v>
      </c>
      <c r="H417" s="210" t="n">
        <f aca="false">TRUNC(G417 * (1 + 20.81 / 100), 2)</f>
        <v>5319.15</v>
      </c>
      <c r="I417" s="210" t="n">
        <f aca="false">TRUNC(F417 * H417, 2)</f>
        <v>5319.15</v>
      </c>
      <c r="J417" s="211" t="n">
        <f aca="false">I417 / 3849047.98</f>
        <v>0.00138193912563283</v>
      </c>
      <c r="K417" s="199"/>
    </row>
    <row r="418" s="200" customFormat="true" ht="38.25" hidden="false" customHeight="false" outlineLevel="0" collapsed="false">
      <c r="A418" s="206" t="s">
        <v>1177</v>
      </c>
      <c r="B418" s="207" t="s">
        <v>1178</v>
      </c>
      <c r="C418" s="208" t="s">
        <v>203</v>
      </c>
      <c r="D418" s="208" t="s">
        <v>1179</v>
      </c>
      <c r="E418" s="209" t="s">
        <v>168</v>
      </c>
      <c r="F418" s="207" t="n">
        <v>1</v>
      </c>
      <c r="G418" s="210" t="n">
        <v>7462.55</v>
      </c>
      <c r="H418" s="210" t="n">
        <f aca="false">TRUNC(G418 * (1 + 20.81 / 100), 2)</f>
        <v>9015.5</v>
      </c>
      <c r="I418" s="210" t="n">
        <f aca="false">TRUNC(F418 * H418, 2)</f>
        <v>9015.5</v>
      </c>
      <c r="J418" s="211" t="n">
        <f aca="false">I418 / 3849047.98</f>
        <v>0.00234226750272934</v>
      </c>
    </row>
    <row r="419" s="200" customFormat="true" ht="38.25" hidden="false" customHeight="false" outlineLevel="0" collapsed="false">
      <c r="A419" s="206" t="s">
        <v>1180</v>
      </c>
      <c r="B419" s="207" t="s">
        <v>1181</v>
      </c>
      <c r="C419" s="208" t="s">
        <v>203</v>
      </c>
      <c r="D419" s="208" t="s">
        <v>1182</v>
      </c>
      <c r="E419" s="209" t="s">
        <v>168</v>
      </c>
      <c r="F419" s="207" t="n">
        <v>1</v>
      </c>
      <c r="G419" s="210" t="n">
        <v>5738.58</v>
      </c>
      <c r="H419" s="210" t="n">
        <f aca="false">TRUNC(G419 * (1 + 20.81 / 100), 2)</f>
        <v>6932.77</v>
      </c>
      <c r="I419" s="210" t="n">
        <f aca="false">TRUNC(F419 * H419, 2)</f>
        <v>6932.77</v>
      </c>
      <c r="J419" s="211" t="n">
        <f aca="false">I419 / 3849047.98</f>
        <v>0.00180116486882556</v>
      </c>
      <c r="K419" s="199"/>
    </row>
    <row r="420" s="200" customFormat="true" ht="38.25" hidden="false" customHeight="false" outlineLevel="0" collapsed="false">
      <c r="A420" s="206" t="s">
        <v>1183</v>
      </c>
      <c r="B420" s="207" t="s">
        <v>1184</v>
      </c>
      <c r="C420" s="208" t="s">
        <v>203</v>
      </c>
      <c r="D420" s="208" t="s">
        <v>1185</v>
      </c>
      <c r="E420" s="209" t="s">
        <v>168</v>
      </c>
      <c r="F420" s="207" t="n">
        <v>1</v>
      </c>
      <c r="G420" s="210" t="n">
        <v>2712.78</v>
      </c>
      <c r="H420" s="210" t="n">
        <f aca="false">TRUNC(G420 * (1 + 20.81 / 100), 2)</f>
        <v>3277.3</v>
      </c>
      <c r="I420" s="210" t="n">
        <f aca="false">TRUNC(F420 * H420, 2)</f>
        <v>3277.3</v>
      </c>
      <c r="J420" s="211" t="n">
        <f aca="false">I420 / 3849047.98</f>
        <v>0.000851457299838595</v>
      </c>
    </row>
    <row r="421" s="200" customFormat="true" ht="38.25" hidden="false" customHeight="false" outlineLevel="0" collapsed="false">
      <c r="A421" s="206" t="s">
        <v>1186</v>
      </c>
      <c r="B421" s="207" t="s">
        <v>1187</v>
      </c>
      <c r="C421" s="208" t="s">
        <v>203</v>
      </c>
      <c r="D421" s="208" t="s">
        <v>1188</v>
      </c>
      <c r="E421" s="209" t="s">
        <v>168</v>
      </c>
      <c r="F421" s="207" t="n">
        <v>1</v>
      </c>
      <c r="G421" s="210" t="n">
        <v>3031.72</v>
      </c>
      <c r="H421" s="210" t="n">
        <f aca="false">TRUNC(G421 * (1 + 20.81 / 100), 2)</f>
        <v>3662.62</v>
      </c>
      <c r="I421" s="210" t="n">
        <f aca="false">TRUNC(F421 * H421, 2)</f>
        <v>3662.62</v>
      </c>
      <c r="J421" s="211" t="n">
        <f aca="false">I421 / 3849047.98</f>
        <v>0.000951565171188123</v>
      </c>
    </row>
    <row r="422" s="200" customFormat="true" ht="51" hidden="false" customHeight="false" outlineLevel="0" collapsed="false">
      <c r="A422" s="206" t="s">
        <v>1189</v>
      </c>
      <c r="B422" s="207" t="s">
        <v>1190</v>
      </c>
      <c r="C422" s="208" t="s">
        <v>203</v>
      </c>
      <c r="D422" s="208" t="s">
        <v>1191</v>
      </c>
      <c r="E422" s="209" t="s">
        <v>168</v>
      </c>
      <c r="F422" s="207" t="n">
        <v>1</v>
      </c>
      <c r="G422" s="210" t="n">
        <v>512.99</v>
      </c>
      <c r="H422" s="210" t="n">
        <f aca="false">TRUNC(G422 * (1 + 20.81 / 100), 2)</f>
        <v>619.74</v>
      </c>
      <c r="I422" s="210" t="n">
        <f aca="false">TRUNC(F422 * H422, 2)</f>
        <v>619.74</v>
      </c>
      <c r="J422" s="211" t="n">
        <f aca="false">I422 / 3849047.98</f>
        <v>0.000161011243097053</v>
      </c>
      <c r="K422" s="199"/>
    </row>
    <row r="423" s="200" customFormat="true" ht="12.75" hidden="false" customHeight="false" outlineLevel="0" collapsed="false">
      <c r="A423" s="201" t="s">
        <v>1192</v>
      </c>
      <c r="B423" s="202"/>
      <c r="C423" s="202"/>
      <c r="D423" s="202" t="s">
        <v>479</v>
      </c>
      <c r="E423" s="202"/>
      <c r="F423" s="203"/>
      <c r="G423" s="202"/>
      <c r="H423" s="202"/>
      <c r="I423" s="204" t="n">
        <v>42040.66</v>
      </c>
      <c r="J423" s="205" t="n">
        <f aca="false">I423 / 3849047.98</f>
        <v>0.0109223528047577</v>
      </c>
      <c r="K423" s="199"/>
    </row>
    <row r="424" s="200" customFormat="true" ht="38.25" hidden="false" customHeight="false" outlineLevel="0" collapsed="false">
      <c r="A424" s="206" t="s">
        <v>1193</v>
      </c>
      <c r="B424" s="207" t="s">
        <v>1194</v>
      </c>
      <c r="C424" s="208" t="s">
        <v>203</v>
      </c>
      <c r="D424" s="208" t="s">
        <v>1195</v>
      </c>
      <c r="E424" s="209" t="s">
        <v>168</v>
      </c>
      <c r="F424" s="207" t="n">
        <v>24</v>
      </c>
      <c r="G424" s="210" t="n">
        <v>47.51</v>
      </c>
      <c r="H424" s="210" t="n">
        <f aca="false">TRUNC(G424 * (1 + 20.81 / 100), 2)</f>
        <v>57.39</v>
      </c>
      <c r="I424" s="210" t="n">
        <f aca="false">TRUNC(F424 * H424, 2)</f>
        <v>1377.36</v>
      </c>
      <c r="J424" s="211" t="n">
        <f aca="false">I424 / 3849047.98</f>
        <v>0.00035784433115848</v>
      </c>
    </row>
    <row r="425" s="200" customFormat="true" ht="25.5" hidden="false" customHeight="false" outlineLevel="0" collapsed="false">
      <c r="A425" s="206" t="s">
        <v>1196</v>
      </c>
      <c r="B425" s="207" t="s">
        <v>1197</v>
      </c>
      <c r="C425" s="208" t="s">
        <v>203</v>
      </c>
      <c r="D425" s="208" t="s">
        <v>1198</v>
      </c>
      <c r="E425" s="209" t="s">
        <v>168</v>
      </c>
      <c r="F425" s="207" t="n">
        <v>47</v>
      </c>
      <c r="G425" s="210" t="n">
        <v>206.46</v>
      </c>
      <c r="H425" s="210" t="n">
        <f aca="false">TRUNC(G425 * (1 + 20.81 / 100), 2)</f>
        <v>249.42</v>
      </c>
      <c r="I425" s="210" t="n">
        <f aca="false">TRUNC(F425 * H425, 2)</f>
        <v>11722.74</v>
      </c>
      <c r="J425" s="211" t="n">
        <f aca="false">I425 / 3849047.98</f>
        <v>0.00304562064721261</v>
      </c>
      <c r="K425" s="199"/>
    </row>
    <row r="426" s="200" customFormat="true" ht="25.5" hidden="false" customHeight="false" outlineLevel="0" collapsed="false">
      <c r="A426" s="206" t="s">
        <v>1199</v>
      </c>
      <c r="B426" s="207" t="s">
        <v>1200</v>
      </c>
      <c r="C426" s="208" t="s">
        <v>203</v>
      </c>
      <c r="D426" s="208" t="s">
        <v>1201</v>
      </c>
      <c r="E426" s="209" t="s">
        <v>168</v>
      </c>
      <c r="F426" s="207" t="n">
        <v>273</v>
      </c>
      <c r="G426" s="210" t="n">
        <v>7.3</v>
      </c>
      <c r="H426" s="210" t="n">
        <f aca="false">TRUNC(G426 * (1 + 20.81 / 100), 2)</f>
        <v>8.81</v>
      </c>
      <c r="I426" s="210" t="n">
        <f aca="false">TRUNC(F426 * H426, 2)</f>
        <v>2405.13</v>
      </c>
      <c r="J426" s="211" t="n">
        <f aca="false">I426 / 3849047.98</f>
        <v>0.000624863605883136</v>
      </c>
    </row>
    <row r="427" s="200" customFormat="true" ht="51" hidden="false" customHeight="false" outlineLevel="0" collapsed="false">
      <c r="A427" s="206" t="s">
        <v>1202</v>
      </c>
      <c r="B427" s="207" t="s">
        <v>1203</v>
      </c>
      <c r="C427" s="208" t="s">
        <v>203</v>
      </c>
      <c r="D427" s="208" t="s">
        <v>1204</v>
      </c>
      <c r="E427" s="209" t="s">
        <v>168</v>
      </c>
      <c r="F427" s="207" t="n">
        <v>133</v>
      </c>
      <c r="G427" s="210" t="n">
        <v>111.38</v>
      </c>
      <c r="H427" s="210" t="n">
        <f aca="false">TRUNC(G427 * (1 + 20.81 / 100), 2)</f>
        <v>134.55</v>
      </c>
      <c r="I427" s="210" t="n">
        <f aca="false">TRUNC(F427 * H427, 2)</f>
        <v>17895.15</v>
      </c>
      <c r="J427" s="211" t="n">
        <f aca="false">I427 / 3849047.98</f>
        <v>0.00464924056363673</v>
      </c>
    </row>
    <row r="428" s="200" customFormat="true" ht="38.25" hidden="false" customHeight="false" outlineLevel="0" collapsed="false">
      <c r="A428" s="206" t="s">
        <v>1205</v>
      </c>
      <c r="B428" s="207" t="s">
        <v>1206</v>
      </c>
      <c r="C428" s="208" t="s">
        <v>203</v>
      </c>
      <c r="D428" s="208" t="s">
        <v>1207</v>
      </c>
      <c r="E428" s="209" t="s">
        <v>168</v>
      </c>
      <c r="F428" s="207" t="n">
        <v>140</v>
      </c>
      <c r="G428" s="210" t="n">
        <v>50.87</v>
      </c>
      <c r="H428" s="210" t="n">
        <f aca="false">TRUNC(G428 * (1 + 20.81 / 100), 2)</f>
        <v>61.45</v>
      </c>
      <c r="I428" s="210" t="n">
        <f aca="false">TRUNC(F428 * H428, 2)</f>
        <v>8603</v>
      </c>
      <c r="J428" s="211" t="n">
        <f aca="false">I428 / 3849047.98</f>
        <v>0.00223509814497038</v>
      </c>
    </row>
    <row r="429" s="200" customFormat="true" ht="38.25" hidden="false" customHeight="false" outlineLevel="0" collapsed="false">
      <c r="A429" s="206" t="s">
        <v>1208</v>
      </c>
      <c r="B429" s="207" t="s">
        <v>1209</v>
      </c>
      <c r="C429" s="208" t="s">
        <v>203</v>
      </c>
      <c r="D429" s="208" t="s">
        <v>1210</v>
      </c>
      <c r="E429" s="209" t="s">
        <v>168</v>
      </c>
      <c r="F429" s="207" t="n">
        <v>1</v>
      </c>
      <c r="G429" s="210" t="n">
        <v>30.86</v>
      </c>
      <c r="H429" s="210" t="n">
        <f aca="false">TRUNC(G429 * (1 + 20.81 / 100), 2)</f>
        <v>37.28</v>
      </c>
      <c r="I429" s="210" t="n">
        <f aca="false">TRUNC(F429 * H429, 2)</f>
        <v>37.28</v>
      </c>
      <c r="J429" s="211" t="n">
        <f aca="false">I429 / 3849047.98</f>
        <v>9.68551189637288E-006</v>
      </c>
    </row>
    <row r="430" s="200" customFormat="true" ht="12.75" hidden="false" customHeight="false" outlineLevel="0" collapsed="false">
      <c r="A430" s="201" t="s">
        <v>1211</v>
      </c>
      <c r="B430" s="202"/>
      <c r="C430" s="202"/>
      <c r="D430" s="202" t="s">
        <v>496</v>
      </c>
      <c r="E430" s="202"/>
      <c r="F430" s="203"/>
      <c r="G430" s="202"/>
      <c r="H430" s="202"/>
      <c r="I430" s="204" t="n">
        <v>38979.67</v>
      </c>
      <c r="J430" s="205" t="n">
        <f aca="false">I430 / 3849047.98</f>
        <v>0.0101270938171054</v>
      </c>
    </row>
    <row r="431" s="200" customFormat="true" ht="51" hidden="false" customHeight="false" outlineLevel="0" collapsed="false">
      <c r="A431" s="206" t="s">
        <v>1212</v>
      </c>
      <c r="B431" s="207" t="s">
        <v>1213</v>
      </c>
      <c r="C431" s="208" t="s">
        <v>109</v>
      </c>
      <c r="D431" s="208" t="s">
        <v>1214</v>
      </c>
      <c r="E431" s="209" t="s">
        <v>269</v>
      </c>
      <c r="F431" s="207" t="n">
        <v>601</v>
      </c>
      <c r="G431" s="210" t="n">
        <v>8.42</v>
      </c>
      <c r="H431" s="210" t="n">
        <f aca="false">TRUNC(G431 * (1 + 20.81 / 100), 2)</f>
        <v>10.17</v>
      </c>
      <c r="I431" s="210" t="n">
        <f aca="false">TRUNC(F431 * H431, 2)</f>
        <v>6112.17</v>
      </c>
      <c r="J431" s="211" t="n">
        <f aca="false">I431 / 3849047.98</f>
        <v>0.00158796929312375</v>
      </c>
    </row>
    <row r="432" s="200" customFormat="true" ht="51" hidden="false" customHeight="false" outlineLevel="0" collapsed="false">
      <c r="A432" s="206" t="s">
        <v>1215</v>
      </c>
      <c r="B432" s="207" t="s">
        <v>1216</v>
      </c>
      <c r="C432" s="208" t="s">
        <v>109</v>
      </c>
      <c r="D432" s="208" t="s">
        <v>1217</v>
      </c>
      <c r="E432" s="209" t="s">
        <v>269</v>
      </c>
      <c r="F432" s="207" t="n">
        <v>33</v>
      </c>
      <c r="G432" s="210" t="n">
        <v>10.85</v>
      </c>
      <c r="H432" s="210" t="n">
        <f aca="false">TRUNC(G432 * (1 + 20.81 / 100), 2)</f>
        <v>13.1</v>
      </c>
      <c r="I432" s="210" t="n">
        <f aca="false">TRUNC(F432 * H432, 2)</f>
        <v>432.3</v>
      </c>
      <c r="J432" s="211" t="n">
        <f aca="false">I432 / 3849047.98</f>
        <v>0.000112313486931384</v>
      </c>
    </row>
    <row r="433" s="200" customFormat="true" ht="51" hidden="false" customHeight="false" outlineLevel="0" collapsed="false">
      <c r="A433" s="206" t="s">
        <v>1218</v>
      </c>
      <c r="B433" s="207" t="s">
        <v>1219</v>
      </c>
      <c r="C433" s="208" t="s">
        <v>109</v>
      </c>
      <c r="D433" s="208" t="s">
        <v>1220</v>
      </c>
      <c r="E433" s="209" t="s">
        <v>269</v>
      </c>
      <c r="F433" s="207" t="n">
        <v>177</v>
      </c>
      <c r="G433" s="210" t="n">
        <v>9.63</v>
      </c>
      <c r="H433" s="210" t="n">
        <f aca="false">TRUNC(G433 * (1 + 20.81 / 100), 2)</f>
        <v>11.63</v>
      </c>
      <c r="I433" s="210" t="n">
        <f aca="false">TRUNC(F433 * H433, 2)</f>
        <v>2058.51</v>
      </c>
      <c r="J433" s="211" t="n">
        <f aca="false">I433 / 3849047.98</f>
        <v>0.000534810168825175</v>
      </c>
    </row>
    <row r="434" s="200" customFormat="true" ht="51" hidden="false" customHeight="false" outlineLevel="0" collapsed="false">
      <c r="A434" s="206" t="s">
        <v>1221</v>
      </c>
      <c r="B434" s="207" t="s">
        <v>1222</v>
      </c>
      <c r="C434" s="208" t="s">
        <v>109</v>
      </c>
      <c r="D434" s="208" t="s">
        <v>1223</v>
      </c>
      <c r="E434" s="209" t="s">
        <v>269</v>
      </c>
      <c r="F434" s="207" t="n">
        <v>30</v>
      </c>
      <c r="G434" s="210" t="n">
        <v>12.05</v>
      </c>
      <c r="H434" s="210" t="n">
        <f aca="false">TRUNC(G434 * (1 + 20.81 / 100), 2)</f>
        <v>14.55</v>
      </c>
      <c r="I434" s="210" t="n">
        <f aca="false">TRUNC(F434 * H434, 2)</f>
        <v>436.5</v>
      </c>
      <c r="J434" s="211" t="n">
        <f aca="false">I434 / 3849047.98</f>
        <v>0.000113404665846748</v>
      </c>
    </row>
    <row r="435" s="200" customFormat="true" ht="38.25" hidden="false" customHeight="false" outlineLevel="0" collapsed="false">
      <c r="A435" s="206" t="s">
        <v>1224</v>
      </c>
      <c r="B435" s="207" t="s">
        <v>498</v>
      </c>
      <c r="C435" s="208" t="s">
        <v>203</v>
      </c>
      <c r="D435" s="208" t="s">
        <v>499</v>
      </c>
      <c r="E435" s="209" t="s">
        <v>269</v>
      </c>
      <c r="F435" s="207" t="n">
        <v>56</v>
      </c>
      <c r="G435" s="210" t="n">
        <v>6.78</v>
      </c>
      <c r="H435" s="210" t="n">
        <f aca="false">TRUNC(G435 * (1 + 20.81 / 100), 2)</f>
        <v>8.19</v>
      </c>
      <c r="I435" s="210" t="n">
        <f aca="false">TRUNC(F435 * H435, 2)</f>
        <v>458.64</v>
      </c>
      <c r="J435" s="211" t="n">
        <f aca="false">I435 / 3849047.98</f>
        <v>0.000119156737557738</v>
      </c>
    </row>
    <row r="436" s="200" customFormat="true" ht="51" hidden="false" customHeight="false" outlineLevel="0" collapsed="false">
      <c r="A436" s="206" t="s">
        <v>1225</v>
      </c>
      <c r="B436" s="207" t="s">
        <v>1226</v>
      </c>
      <c r="C436" s="208" t="s">
        <v>203</v>
      </c>
      <c r="D436" s="208" t="s">
        <v>1227</v>
      </c>
      <c r="E436" s="209" t="s">
        <v>269</v>
      </c>
      <c r="F436" s="207" t="n">
        <v>364</v>
      </c>
      <c r="G436" s="210" t="n">
        <v>13.02</v>
      </c>
      <c r="H436" s="210" t="n">
        <f aca="false">TRUNC(G436 * (1 + 20.81 / 100), 2)</f>
        <v>15.72</v>
      </c>
      <c r="I436" s="210" t="n">
        <f aca="false">TRUNC(F436 * H436, 2)</f>
        <v>5722.08</v>
      </c>
      <c r="J436" s="211" t="n">
        <f aca="false">I436 / 3849047.98</f>
        <v>0.00148662215429177</v>
      </c>
    </row>
    <row r="437" s="200" customFormat="true" ht="51" hidden="false" customHeight="false" outlineLevel="0" collapsed="false">
      <c r="A437" s="206" t="s">
        <v>1228</v>
      </c>
      <c r="B437" s="207" t="s">
        <v>1229</v>
      </c>
      <c r="C437" s="208" t="s">
        <v>203</v>
      </c>
      <c r="D437" s="208" t="s">
        <v>1230</v>
      </c>
      <c r="E437" s="209" t="s">
        <v>269</v>
      </c>
      <c r="F437" s="207" t="n">
        <v>185</v>
      </c>
      <c r="G437" s="210" t="n">
        <v>15.37</v>
      </c>
      <c r="H437" s="210" t="n">
        <f aca="false">TRUNC(G437 * (1 + 20.81 / 100), 2)</f>
        <v>18.56</v>
      </c>
      <c r="I437" s="210" t="n">
        <f aca="false">TRUNC(F437 * H437, 2)</f>
        <v>3433.6</v>
      </c>
      <c r="J437" s="211" t="n">
        <f aca="false">I437 / 3849047.98</f>
        <v>0.000892064743760352</v>
      </c>
    </row>
    <row r="438" s="200" customFormat="true" ht="51" hidden="false" customHeight="false" outlineLevel="0" collapsed="false">
      <c r="A438" s="206" t="s">
        <v>1231</v>
      </c>
      <c r="B438" s="207" t="s">
        <v>1232</v>
      </c>
      <c r="C438" s="208" t="s">
        <v>203</v>
      </c>
      <c r="D438" s="208" t="s">
        <v>1233</v>
      </c>
      <c r="E438" s="209" t="s">
        <v>269</v>
      </c>
      <c r="F438" s="207" t="n">
        <v>16</v>
      </c>
      <c r="G438" s="210" t="n">
        <v>22.48</v>
      </c>
      <c r="H438" s="210" t="n">
        <f aca="false">TRUNC(G438 * (1 + 20.81 / 100), 2)</f>
        <v>27.15</v>
      </c>
      <c r="I438" s="210" t="n">
        <f aca="false">TRUNC(F438 * H438, 2)</f>
        <v>434.4</v>
      </c>
      <c r="J438" s="211" t="n">
        <f aca="false">I438 / 3849047.98</f>
        <v>0.000112859076389066</v>
      </c>
      <c r="K438" s="199"/>
    </row>
    <row r="439" s="200" customFormat="true" ht="51" hidden="false" customHeight="false" outlineLevel="0" collapsed="false">
      <c r="A439" s="206" t="s">
        <v>1234</v>
      </c>
      <c r="B439" s="207" t="s">
        <v>1235</v>
      </c>
      <c r="C439" s="208" t="s">
        <v>203</v>
      </c>
      <c r="D439" s="208" t="s">
        <v>1236</v>
      </c>
      <c r="E439" s="209" t="s">
        <v>269</v>
      </c>
      <c r="F439" s="207" t="n">
        <v>493</v>
      </c>
      <c r="G439" s="210" t="n">
        <v>11.47</v>
      </c>
      <c r="H439" s="210" t="n">
        <f aca="false">TRUNC(G439 * (1 + 20.81 / 100), 2)</f>
        <v>13.85</v>
      </c>
      <c r="I439" s="210" t="n">
        <f aca="false">TRUNC(F439 * H439, 2)</f>
        <v>6828.05</v>
      </c>
      <c r="J439" s="211" t="n">
        <f aca="false">I439 / 3849047.98</f>
        <v>0.00177395814120249</v>
      </c>
    </row>
    <row r="440" s="200" customFormat="true" ht="38.25" hidden="false" customHeight="false" outlineLevel="0" collapsed="false">
      <c r="A440" s="206" t="s">
        <v>1237</v>
      </c>
      <c r="B440" s="207" t="s">
        <v>1238</v>
      </c>
      <c r="C440" s="208" t="s">
        <v>203</v>
      </c>
      <c r="D440" s="208" t="s">
        <v>1239</v>
      </c>
      <c r="E440" s="209" t="s">
        <v>269</v>
      </c>
      <c r="F440" s="207" t="n">
        <v>178</v>
      </c>
      <c r="G440" s="210" t="n">
        <v>60.75</v>
      </c>
      <c r="H440" s="210" t="n">
        <f aca="false">TRUNC(G440 * (1 + 20.81 / 100), 2)</f>
        <v>73.39</v>
      </c>
      <c r="I440" s="210" t="n">
        <f aca="false">TRUNC(F440 * H440, 2)</f>
        <v>13063.42</v>
      </c>
      <c r="J440" s="211" t="n">
        <f aca="false">I440 / 3849047.98</f>
        <v>0.00339393534917691</v>
      </c>
    </row>
    <row r="441" s="200" customFormat="true" ht="12.75" hidden="false" customHeight="false" outlineLevel="0" collapsed="false">
      <c r="A441" s="201" t="s">
        <v>1240</v>
      </c>
      <c r="B441" s="202"/>
      <c r="C441" s="202"/>
      <c r="D441" s="202" t="s">
        <v>274</v>
      </c>
      <c r="E441" s="202"/>
      <c r="F441" s="203"/>
      <c r="G441" s="202"/>
      <c r="H441" s="202"/>
      <c r="I441" s="204" t="n">
        <v>9003.2</v>
      </c>
      <c r="J441" s="205" t="n">
        <f aca="false">I441 / 3849047.98</f>
        <v>0.00233907190733434</v>
      </c>
    </row>
    <row r="442" s="200" customFormat="true" ht="51" hidden="false" customHeight="false" outlineLevel="0" collapsed="false">
      <c r="A442" s="206" t="s">
        <v>1241</v>
      </c>
      <c r="B442" s="207" t="s">
        <v>1242</v>
      </c>
      <c r="C442" s="208" t="s">
        <v>109</v>
      </c>
      <c r="D442" s="208" t="s">
        <v>1243</v>
      </c>
      <c r="E442" s="209" t="s">
        <v>168</v>
      </c>
      <c r="F442" s="207" t="n">
        <v>200</v>
      </c>
      <c r="G442" s="210" t="n">
        <v>5.23</v>
      </c>
      <c r="H442" s="210" t="n">
        <f aca="false">TRUNC(G442 * (1 + 20.81 / 100), 2)</f>
        <v>6.31</v>
      </c>
      <c r="I442" s="210" t="n">
        <f aca="false">TRUNC(F442 * H442, 2)</f>
        <v>1262</v>
      </c>
      <c r="J442" s="211" t="n">
        <f aca="false">I442 / 3849047.98</f>
        <v>0.000327873283616485</v>
      </c>
    </row>
    <row r="443" s="200" customFormat="true" ht="51" hidden="false" customHeight="false" outlineLevel="0" collapsed="false">
      <c r="A443" s="206" t="s">
        <v>1244</v>
      </c>
      <c r="B443" s="207" t="s">
        <v>1245</v>
      </c>
      <c r="C443" s="208" t="s">
        <v>109</v>
      </c>
      <c r="D443" s="208" t="s">
        <v>1246</v>
      </c>
      <c r="E443" s="209" t="s">
        <v>168</v>
      </c>
      <c r="F443" s="207" t="n">
        <v>12</v>
      </c>
      <c r="G443" s="210" t="n">
        <v>6.88</v>
      </c>
      <c r="H443" s="210" t="n">
        <f aca="false">TRUNC(G443 * (1 + 20.81 / 100), 2)</f>
        <v>8.31</v>
      </c>
      <c r="I443" s="210" t="n">
        <f aca="false">TRUNC(F443 * H443, 2)</f>
        <v>99.72</v>
      </c>
      <c r="J443" s="211" t="n">
        <f aca="false">I443 / 3849047.98</f>
        <v>2.59077051047828E-005</v>
      </c>
    </row>
    <row r="444" s="200" customFormat="true" ht="51" hidden="false" customHeight="false" outlineLevel="0" collapsed="false">
      <c r="A444" s="206" t="s">
        <v>1247</v>
      </c>
      <c r="B444" s="207" t="s">
        <v>1248</v>
      </c>
      <c r="C444" s="208" t="s">
        <v>109</v>
      </c>
      <c r="D444" s="208" t="s">
        <v>1249</v>
      </c>
      <c r="E444" s="209" t="s">
        <v>168</v>
      </c>
      <c r="F444" s="207" t="n">
        <v>40</v>
      </c>
      <c r="G444" s="210" t="n">
        <v>7.42</v>
      </c>
      <c r="H444" s="210" t="n">
        <f aca="false">TRUNC(G444 * (1 + 20.81 / 100), 2)</f>
        <v>8.96</v>
      </c>
      <c r="I444" s="210" t="n">
        <f aca="false">TRUNC(F444 * H444, 2)</f>
        <v>358.4</v>
      </c>
      <c r="J444" s="211" t="n">
        <f aca="false">I444 / 3849047.98</f>
        <v>9.31139341110526E-005</v>
      </c>
    </row>
    <row r="445" s="200" customFormat="true" ht="51" hidden="false" customHeight="false" outlineLevel="0" collapsed="false">
      <c r="A445" s="206" t="s">
        <v>1250</v>
      </c>
      <c r="B445" s="207" t="s">
        <v>1251</v>
      </c>
      <c r="C445" s="208" t="s">
        <v>109</v>
      </c>
      <c r="D445" s="208" t="s">
        <v>1252</v>
      </c>
      <c r="E445" s="209" t="s">
        <v>168</v>
      </c>
      <c r="F445" s="207" t="n">
        <v>22</v>
      </c>
      <c r="G445" s="210" t="n">
        <v>8.68</v>
      </c>
      <c r="H445" s="210" t="n">
        <f aca="false">TRUNC(G445 * (1 + 20.81 / 100), 2)</f>
        <v>10.48</v>
      </c>
      <c r="I445" s="210" t="n">
        <f aca="false">TRUNC(F445 * H445, 2)</f>
        <v>230.56</v>
      </c>
      <c r="J445" s="211" t="n">
        <f aca="false">I445 / 3849047.98</f>
        <v>5.99005263634048E-005</v>
      </c>
    </row>
    <row r="446" s="200" customFormat="true" ht="51" hidden="false" customHeight="false" outlineLevel="0" collapsed="false">
      <c r="A446" s="206" t="s">
        <v>1253</v>
      </c>
      <c r="B446" s="207" t="s">
        <v>505</v>
      </c>
      <c r="C446" s="208" t="s">
        <v>203</v>
      </c>
      <c r="D446" s="208" t="s">
        <v>506</v>
      </c>
      <c r="E446" s="209" t="s">
        <v>168</v>
      </c>
      <c r="F446" s="207" t="n">
        <v>57</v>
      </c>
      <c r="G446" s="210" t="n">
        <v>6.41</v>
      </c>
      <c r="H446" s="210" t="n">
        <f aca="false">TRUNC(G446 * (1 + 20.81 / 100), 2)</f>
        <v>7.74</v>
      </c>
      <c r="I446" s="210" t="n">
        <f aca="false">TRUNC(F446 * H446, 2)</f>
        <v>441.18</v>
      </c>
      <c r="J446" s="211" t="n">
        <f aca="false">I446 / 3849047.98</f>
        <v>0.000114620550923868</v>
      </c>
      <c r="K446" s="199"/>
    </row>
    <row r="447" s="200" customFormat="true" ht="51" hidden="false" customHeight="false" outlineLevel="0" collapsed="false">
      <c r="A447" s="206" t="s">
        <v>1254</v>
      </c>
      <c r="B447" s="207" t="s">
        <v>1255</v>
      </c>
      <c r="C447" s="208" t="s">
        <v>109</v>
      </c>
      <c r="D447" s="208" t="s">
        <v>1256</v>
      </c>
      <c r="E447" s="209" t="s">
        <v>168</v>
      </c>
      <c r="F447" s="207" t="n">
        <v>121</v>
      </c>
      <c r="G447" s="210" t="n">
        <v>8.51</v>
      </c>
      <c r="H447" s="210" t="n">
        <f aca="false">TRUNC(G447 * (1 + 20.81 / 100), 2)</f>
        <v>10.28</v>
      </c>
      <c r="I447" s="210" t="n">
        <f aca="false">TRUNC(F447 * H447, 2)</f>
        <v>1243.88</v>
      </c>
      <c r="J447" s="211" t="n">
        <f aca="false">I447 / 3849047.98</f>
        <v>0.000323165626010201</v>
      </c>
    </row>
    <row r="448" s="200" customFormat="true" ht="51" hidden="false" customHeight="false" outlineLevel="0" collapsed="false">
      <c r="A448" s="206" t="s">
        <v>1257</v>
      </c>
      <c r="B448" s="207" t="s">
        <v>1258</v>
      </c>
      <c r="C448" s="208" t="s">
        <v>109</v>
      </c>
      <c r="D448" s="208" t="s">
        <v>1259</v>
      </c>
      <c r="E448" s="209" t="s">
        <v>168</v>
      </c>
      <c r="F448" s="207" t="n">
        <v>61</v>
      </c>
      <c r="G448" s="210" t="n">
        <v>9.51</v>
      </c>
      <c r="H448" s="210" t="n">
        <f aca="false">TRUNC(G448 * (1 + 20.81 / 100), 2)</f>
        <v>11.48</v>
      </c>
      <c r="I448" s="210" t="n">
        <f aca="false">TRUNC(F448 * H448, 2)</f>
        <v>700.28</v>
      </c>
      <c r="J448" s="211" t="n">
        <f aca="false">I448 / 3849047.98</f>
        <v>0.000181935897821674</v>
      </c>
    </row>
    <row r="449" s="200" customFormat="true" ht="51" hidden="false" customHeight="false" outlineLevel="0" collapsed="false">
      <c r="A449" s="206" t="s">
        <v>1260</v>
      </c>
      <c r="B449" s="207" t="s">
        <v>1261</v>
      </c>
      <c r="C449" s="208" t="s">
        <v>109</v>
      </c>
      <c r="D449" s="208" t="s">
        <v>1262</v>
      </c>
      <c r="E449" s="209" t="s">
        <v>168</v>
      </c>
      <c r="F449" s="207" t="n">
        <v>6</v>
      </c>
      <c r="G449" s="210" t="n">
        <v>11.49</v>
      </c>
      <c r="H449" s="210" t="n">
        <f aca="false">TRUNC(G449 * (1 + 20.81 / 100), 2)</f>
        <v>13.88</v>
      </c>
      <c r="I449" s="210" t="n">
        <f aca="false">TRUNC(F449 * H449, 2)</f>
        <v>83.28</v>
      </c>
      <c r="J449" s="211" t="n">
        <f aca="false">I449 / 3849047.98</f>
        <v>2.16365190646441E-005</v>
      </c>
      <c r="K449" s="199"/>
    </row>
    <row r="450" s="200" customFormat="true" ht="38.25" hidden="false" customHeight="false" outlineLevel="0" collapsed="false">
      <c r="A450" s="206" t="s">
        <v>1263</v>
      </c>
      <c r="B450" s="207" t="s">
        <v>1264</v>
      </c>
      <c r="C450" s="208" t="s">
        <v>203</v>
      </c>
      <c r="D450" s="208" t="s">
        <v>1265</v>
      </c>
      <c r="E450" s="209" t="s">
        <v>168</v>
      </c>
      <c r="F450" s="207" t="n">
        <v>290</v>
      </c>
      <c r="G450" s="210" t="n">
        <v>8.2</v>
      </c>
      <c r="H450" s="210" t="n">
        <f aca="false">TRUNC(G450 * (1 + 20.81 / 100), 2)</f>
        <v>9.9</v>
      </c>
      <c r="I450" s="210" t="n">
        <f aca="false">TRUNC(F450 * H450, 2)</f>
        <v>2871</v>
      </c>
      <c r="J450" s="211" t="n">
        <f aca="false">I450 / 3849047.98</f>
        <v>0.000745898730002321</v>
      </c>
    </row>
    <row r="451" s="200" customFormat="true" ht="38.25" hidden="false" customHeight="false" outlineLevel="0" collapsed="false">
      <c r="A451" s="206" t="s">
        <v>1266</v>
      </c>
      <c r="B451" s="207" t="s">
        <v>1267</v>
      </c>
      <c r="C451" s="208" t="s">
        <v>203</v>
      </c>
      <c r="D451" s="208" t="s">
        <v>1268</v>
      </c>
      <c r="E451" s="209" t="s">
        <v>168</v>
      </c>
      <c r="F451" s="207" t="n">
        <v>6</v>
      </c>
      <c r="G451" s="210" t="n">
        <v>8.35</v>
      </c>
      <c r="H451" s="210" t="n">
        <f aca="false">TRUNC(G451 * (1 + 20.81 / 100), 2)</f>
        <v>10.08</v>
      </c>
      <c r="I451" s="210" t="n">
        <f aca="false">TRUNC(F451 * H451, 2)</f>
        <v>60.48</v>
      </c>
      <c r="J451" s="211" t="n">
        <f aca="false">I451 / 3849047.98</f>
        <v>1.57129763812401E-005</v>
      </c>
    </row>
    <row r="452" s="200" customFormat="true" ht="51" hidden="false" customHeight="false" outlineLevel="0" collapsed="false">
      <c r="A452" s="206" t="s">
        <v>1269</v>
      </c>
      <c r="B452" s="207" t="s">
        <v>1270</v>
      </c>
      <c r="C452" s="208" t="s">
        <v>109</v>
      </c>
      <c r="D452" s="208" t="s">
        <v>1271</v>
      </c>
      <c r="E452" s="209" t="s">
        <v>168</v>
      </c>
      <c r="F452" s="207" t="n">
        <v>43</v>
      </c>
      <c r="G452" s="210" t="n">
        <v>8.45</v>
      </c>
      <c r="H452" s="210" t="n">
        <f aca="false">TRUNC(G452 * (1 + 20.81 / 100), 2)</f>
        <v>10.2</v>
      </c>
      <c r="I452" s="210" t="n">
        <f aca="false">TRUNC(F452 * H452, 2)</f>
        <v>438.6</v>
      </c>
      <c r="J452" s="211" t="n">
        <f aca="false">I452 / 3849047.98</f>
        <v>0.00011395025530443</v>
      </c>
    </row>
    <row r="453" s="200" customFormat="true" ht="51" hidden="false" customHeight="false" outlineLevel="0" collapsed="false">
      <c r="A453" s="206" t="s">
        <v>1272</v>
      </c>
      <c r="B453" s="207" t="s">
        <v>1273</v>
      </c>
      <c r="C453" s="208" t="s">
        <v>109</v>
      </c>
      <c r="D453" s="208" t="s">
        <v>1274</v>
      </c>
      <c r="E453" s="209" t="s">
        <v>168</v>
      </c>
      <c r="F453" s="207" t="n">
        <v>6</v>
      </c>
      <c r="G453" s="210" t="n">
        <v>11.4</v>
      </c>
      <c r="H453" s="210" t="n">
        <f aca="false">TRUNC(G453 * (1 + 20.81 / 100), 2)</f>
        <v>13.77</v>
      </c>
      <c r="I453" s="210" t="n">
        <f aca="false">TRUNC(F453 * H453, 2)</f>
        <v>82.62</v>
      </c>
      <c r="J453" s="211" t="n">
        <f aca="false">I453 / 3849047.98</f>
        <v>2.14650480922298E-005</v>
      </c>
      <c r="K453" s="199"/>
    </row>
    <row r="454" s="200" customFormat="true" ht="38.25" hidden="false" customHeight="false" outlineLevel="0" collapsed="false">
      <c r="A454" s="206" t="s">
        <v>1275</v>
      </c>
      <c r="B454" s="207" t="s">
        <v>1276</v>
      </c>
      <c r="C454" s="208" t="s">
        <v>203</v>
      </c>
      <c r="D454" s="208" t="s">
        <v>1277</v>
      </c>
      <c r="E454" s="209" t="s">
        <v>168</v>
      </c>
      <c r="F454" s="207" t="n">
        <v>202</v>
      </c>
      <c r="G454" s="210" t="n">
        <v>4.64</v>
      </c>
      <c r="H454" s="210" t="n">
        <f aca="false">TRUNC(G454 * (1 + 20.81 / 100), 2)</f>
        <v>5.6</v>
      </c>
      <c r="I454" s="210" t="n">
        <f aca="false">TRUNC(F454 * H454, 2)</f>
        <v>1131.2</v>
      </c>
      <c r="J454" s="211" t="n">
        <f aca="false">I454 / 3849047.98</f>
        <v>0.00029389085453801</v>
      </c>
    </row>
    <row r="455" s="200" customFormat="true" ht="25.5" hidden="false" customHeight="false" outlineLevel="0" collapsed="false">
      <c r="A455" s="201" t="s">
        <v>1278</v>
      </c>
      <c r="B455" s="202"/>
      <c r="C455" s="202"/>
      <c r="D455" s="202" t="s">
        <v>1279</v>
      </c>
      <c r="E455" s="202"/>
      <c r="F455" s="203"/>
      <c r="G455" s="202"/>
      <c r="H455" s="202"/>
      <c r="I455" s="204" t="n">
        <v>13607.35</v>
      </c>
      <c r="J455" s="205" t="n">
        <f aca="false">I455 / 3849047.98</f>
        <v>0.00353525081285165</v>
      </c>
    </row>
    <row r="456" s="200" customFormat="true" ht="38.25" hidden="false" customHeight="false" outlineLevel="0" collapsed="false">
      <c r="A456" s="206" t="s">
        <v>1280</v>
      </c>
      <c r="B456" s="207" t="s">
        <v>1281</v>
      </c>
      <c r="C456" s="208" t="s">
        <v>109</v>
      </c>
      <c r="D456" s="208" t="s">
        <v>1282</v>
      </c>
      <c r="E456" s="209" t="s">
        <v>269</v>
      </c>
      <c r="F456" s="207" t="n">
        <v>207</v>
      </c>
      <c r="G456" s="210" t="n">
        <v>5.7</v>
      </c>
      <c r="H456" s="210" t="n">
        <f aca="false">TRUNC(G456 * (1 + 20.81 / 100), 2)</f>
        <v>6.88</v>
      </c>
      <c r="I456" s="210" t="n">
        <f aca="false">TRUNC(F456 * H456, 2)</f>
        <v>1424.16</v>
      </c>
      <c r="J456" s="211" t="n">
        <f aca="false">I456 / 3849047.98</f>
        <v>0.000370003181929678</v>
      </c>
    </row>
    <row r="457" s="200" customFormat="true" ht="38.25" hidden="false" customHeight="false" outlineLevel="0" collapsed="false">
      <c r="A457" s="206" t="s">
        <v>1283</v>
      </c>
      <c r="B457" s="207" t="s">
        <v>1284</v>
      </c>
      <c r="C457" s="208" t="s">
        <v>109</v>
      </c>
      <c r="D457" s="208" t="s">
        <v>1285</v>
      </c>
      <c r="E457" s="209" t="s">
        <v>269</v>
      </c>
      <c r="F457" s="207" t="n">
        <v>207</v>
      </c>
      <c r="G457" s="210" t="n">
        <v>11.35</v>
      </c>
      <c r="H457" s="210" t="n">
        <f aca="false">TRUNC(G457 * (1 + 20.81 / 100), 2)</f>
        <v>13.71</v>
      </c>
      <c r="I457" s="210" t="n">
        <f aca="false">TRUNC(F457 * H457, 2)</f>
        <v>2837.97</v>
      </c>
      <c r="J457" s="211" t="n">
        <f aca="false">I457 / 3849047.98</f>
        <v>0.000737317387246495</v>
      </c>
    </row>
    <row r="458" customFormat="false" ht="63.75" hidden="false" customHeight="false" outlineLevel="0" collapsed="false">
      <c r="A458" s="206" t="s">
        <v>1286</v>
      </c>
      <c r="B458" s="207" t="s">
        <v>1287</v>
      </c>
      <c r="C458" s="208" t="s">
        <v>203</v>
      </c>
      <c r="D458" s="208" t="s">
        <v>1288</v>
      </c>
      <c r="E458" s="209" t="s">
        <v>269</v>
      </c>
      <c r="F458" s="207" t="n">
        <v>634</v>
      </c>
      <c r="G458" s="210" t="n">
        <v>9.6</v>
      </c>
      <c r="H458" s="210" t="n">
        <f aca="false">TRUNC(G458 * (1 + 20.81 / 100), 2)</f>
        <v>11.59</v>
      </c>
      <c r="I458" s="210" t="n">
        <f aca="false">TRUNC(F458 * H458, 2)</f>
        <v>7348.06</v>
      </c>
      <c r="J458" s="211" t="n">
        <f aca="false">I458 / 3849047.98</f>
        <v>0.00190905908114972</v>
      </c>
    </row>
    <row r="459" s="200" customFormat="true" ht="38.25" hidden="false" customHeight="false" outlineLevel="0" collapsed="false">
      <c r="A459" s="206" t="s">
        <v>1289</v>
      </c>
      <c r="B459" s="207" t="s">
        <v>1290</v>
      </c>
      <c r="C459" s="208" t="s">
        <v>203</v>
      </c>
      <c r="D459" s="208" t="s">
        <v>1291</v>
      </c>
      <c r="E459" s="209" t="s">
        <v>269</v>
      </c>
      <c r="F459" s="207" t="n">
        <v>178</v>
      </c>
      <c r="G459" s="210" t="n">
        <v>9.29</v>
      </c>
      <c r="H459" s="210" t="n">
        <f aca="false">TRUNC(G459 * (1 + 20.81 / 100), 2)</f>
        <v>11.22</v>
      </c>
      <c r="I459" s="210" t="n">
        <f aca="false">TRUNC(F459 * H459, 2)</f>
        <v>1997.16</v>
      </c>
      <c r="J459" s="211" t="n">
        <f aca="false">I459 / 3849047.98</f>
        <v>0.000518871162525753</v>
      </c>
    </row>
    <row r="460" s="200" customFormat="true" ht="12.75" hidden="false" customHeight="false" outlineLevel="0" collapsed="false">
      <c r="A460" s="201" t="s">
        <v>1292</v>
      </c>
      <c r="B460" s="202"/>
      <c r="C460" s="202"/>
      <c r="D460" s="202" t="s">
        <v>510</v>
      </c>
      <c r="E460" s="202"/>
      <c r="F460" s="203"/>
      <c r="G460" s="202"/>
      <c r="H460" s="202"/>
      <c r="I460" s="204" t="n">
        <v>72388.43</v>
      </c>
      <c r="J460" s="205" t="n">
        <f aca="false">I460 / 3849047.98</f>
        <v>0.018806840126737</v>
      </c>
    </row>
    <row r="461" s="200" customFormat="true" ht="38.25" hidden="false" customHeight="false" outlineLevel="0" collapsed="false">
      <c r="A461" s="206" t="s">
        <v>1293</v>
      </c>
      <c r="B461" s="207" t="s">
        <v>1294</v>
      </c>
      <c r="C461" s="208" t="s">
        <v>109</v>
      </c>
      <c r="D461" s="208" t="s">
        <v>1295</v>
      </c>
      <c r="E461" s="209" t="s">
        <v>269</v>
      </c>
      <c r="F461" s="207" t="n">
        <v>17740</v>
      </c>
      <c r="G461" s="210" t="n">
        <v>2.62</v>
      </c>
      <c r="H461" s="210" t="n">
        <f aca="false">TRUNC(G461 * (1 + 20.81 / 100), 2)</f>
        <v>3.16</v>
      </c>
      <c r="I461" s="210" t="n">
        <f aca="false">TRUNC(F461 * H461, 2)</f>
        <v>56058.4</v>
      </c>
      <c r="J461" s="211" t="n">
        <f aca="false">I461 / 3849047.98</f>
        <v>0.0145642247878656</v>
      </c>
    </row>
    <row r="462" s="200" customFormat="true" ht="38.25" hidden="false" customHeight="false" outlineLevel="0" collapsed="false">
      <c r="A462" s="206" t="s">
        <v>1296</v>
      </c>
      <c r="B462" s="207" t="s">
        <v>1297</v>
      </c>
      <c r="C462" s="208" t="s">
        <v>109</v>
      </c>
      <c r="D462" s="208" t="s">
        <v>1298</v>
      </c>
      <c r="E462" s="209" t="s">
        <v>269</v>
      </c>
      <c r="F462" s="207" t="n">
        <v>370</v>
      </c>
      <c r="G462" s="210" t="n">
        <v>3.29</v>
      </c>
      <c r="H462" s="210" t="n">
        <f aca="false">TRUNC(G462 * (1 + 20.81 / 100), 2)</f>
        <v>3.97</v>
      </c>
      <c r="I462" s="210" t="n">
        <f aca="false">TRUNC(F462 * H462, 2)</f>
        <v>1468.9</v>
      </c>
      <c r="J462" s="211" t="n">
        <f aca="false">I462 / 3849047.98</f>
        <v>0.00038162683542334</v>
      </c>
      <c r="K462" s="199"/>
    </row>
    <row r="463" s="200" customFormat="true" ht="38.25" hidden="false" customHeight="false" outlineLevel="0" collapsed="false">
      <c r="A463" s="206" t="s">
        <v>1299</v>
      </c>
      <c r="B463" s="207" t="s">
        <v>1300</v>
      </c>
      <c r="C463" s="208" t="s">
        <v>109</v>
      </c>
      <c r="D463" s="208" t="s">
        <v>1301</v>
      </c>
      <c r="E463" s="209" t="s">
        <v>269</v>
      </c>
      <c r="F463" s="207" t="n">
        <v>950</v>
      </c>
      <c r="G463" s="210" t="n">
        <v>4.11</v>
      </c>
      <c r="H463" s="210" t="n">
        <f aca="false">TRUNC(G463 * (1 + 20.81 / 100), 2)</f>
        <v>4.96</v>
      </c>
      <c r="I463" s="210" t="n">
        <f aca="false">TRUNC(F463 * H463, 2)</f>
        <v>4712</v>
      </c>
      <c r="J463" s="211" t="n">
        <f aca="false">I463 / 3849047.98</f>
        <v>0.00122419882123683</v>
      </c>
    </row>
    <row r="464" s="200" customFormat="true" ht="38.25" hidden="false" customHeight="false" outlineLevel="0" collapsed="false">
      <c r="A464" s="206" t="s">
        <v>1302</v>
      </c>
      <c r="B464" s="207" t="s">
        <v>1303</v>
      </c>
      <c r="C464" s="208" t="s">
        <v>109</v>
      </c>
      <c r="D464" s="208" t="s">
        <v>1304</v>
      </c>
      <c r="E464" s="209" t="s">
        <v>269</v>
      </c>
      <c r="F464" s="207" t="n">
        <v>80</v>
      </c>
      <c r="G464" s="210" t="n">
        <v>4.58</v>
      </c>
      <c r="H464" s="210" t="n">
        <f aca="false">TRUNC(G464 * (1 + 20.81 / 100), 2)</f>
        <v>5.53</v>
      </c>
      <c r="I464" s="210" t="n">
        <f aca="false">TRUNC(F464 * H464, 2)</f>
        <v>442.4</v>
      </c>
      <c r="J464" s="211" t="n">
        <f aca="false">I464 / 3849047.98</f>
        <v>0.000114937512418331</v>
      </c>
      <c r="K464" s="199"/>
    </row>
    <row r="465" s="200" customFormat="true" ht="38.25" hidden="false" customHeight="false" outlineLevel="0" collapsed="false">
      <c r="A465" s="206" t="s">
        <v>1305</v>
      </c>
      <c r="B465" s="207" t="s">
        <v>1306</v>
      </c>
      <c r="C465" s="208" t="s">
        <v>109</v>
      </c>
      <c r="D465" s="208" t="s">
        <v>1307</v>
      </c>
      <c r="E465" s="209" t="s">
        <v>269</v>
      </c>
      <c r="F465" s="207" t="n">
        <v>20</v>
      </c>
      <c r="G465" s="210" t="n">
        <v>5.59</v>
      </c>
      <c r="H465" s="210" t="n">
        <f aca="false">TRUNC(G465 * (1 + 20.81 / 100), 2)</f>
        <v>6.75</v>
      </c>
      <c r="I465" s="210" t="n">
        <f aca="false">TRUNC(F465 * H465, 2)</f>
        <v>135</v>
      </c>
      <c r="J465" s="211" t="n">
        <f aca="false">I465 / 3849047.98</f>
        <v>3.50736079938396E-005</v>
      </c>
    </row>
    <row r="466" s="200" customFormat="true" ht="38.25" hidden="false" customHeight="false" outlineLevel="0" collapsed="false">
      <c r="A466" s="206" t="s">
        <v>1308</v>
      </c>
      <c r="B466" s="207" t="s">
        <v>1309</v>
      </c>
      <c r="C466" s="208" t="s">
        <v>109</v>
      </c>
      <c r="D466" s="208" t="s">
        <v>1310</v>
      </c>
      <c r="E466" s="209" t="s">
        <v>269</v>
      </c>
      <c r="F466" s="207" t="n">
        <v>80</v>
      </c>
      <c r="G466" s="210" t="n">
        <v>6.15</v>
      </c>
      <c r="H466" s="210" t="n">
        <f aca="false">TRUNC(G466 * (1 + 20.81 / 100), 2)</f>
        <v>7.42</v>
      </c>
      <c r="I466" s="210" t="n">
        <f aca="false">TRUNC(F466 * H466, 2)</f>
        <v>593.6</v>
      </c>
      <c r="J466" s="211" t="n">
        <f aca="false">I466 / 3849047.98</f>
        <v>0.000154219953371431</v>
      </c>
    </row>
    <row r="467" s="200" customFormat="true" ht="38.25" hidden="false" customHeight="false" outlineLevel="0" collapsed="false">
      <c r="A467" s="206" t="s">
        <v>1311</v>
      </c>
      <c r="B467" s="207" t="s">
        <v>1312</v>
      </c>
      <c r="C467" s="208" t="s">
        <v>109</v>
      </c>
      <c r="D467" s="208" t="s">
        <v>1313</v>
      </c>
      <c r="E467" s="209" t="s">
        <v>269</v>
      </c>
      <c r="F467" s="207" t="n">
        <v>10</v>
      </c>
      <c r="G467" s="210" t="n">
        <v>5.41</v>
      </c>
      <c r="H467" s="210" t="n">
        <f aca="false">TRUNC(G467 * (1 + 20.81 / 100), 2)</f>
        <v>6.53</v>
      </c>
      <c r="I467" s="210" t="n">
        <f aca="false">TRUNC(F467 * H467, 2)</f>
        <v>65.3</v>
      </c>
      <c r="J467" s="211" t="n">
        <f aca="false">I467 / 3849047.98</f>
        <v>1.6965234088872E-005</v>
      </c>
    </row>
    <row r="468" s="200" customFormat="true" ht="38.25" hidden="false" customHeight="false" outlineLevel="0" collapsed="false">
      <c r="A468" s="206" t="s">
        <v>1314</v>
      </c>
      <c r="B468" s="207" t="s">
        <v>1315</v>
      </c>
      <c r="C468" s="208" t="s">
        <v>109</v>
      </c>
      <c r="D468" s="208" t="s">
        <v>1316</v>
      </c>
      <c r="E468" s="209" t="s">
        <v>269</v>
      </c>
      <c r="F468" s="207" t="n">
        <v>80</v>
      </c>
      <c r="G468" s="210" t="n">
        <v>5.86</v>
      </c>
      <c r="H468" s="210" t="n">
        <f aca="false">TRUNC(G468 * (1 + 20.81 / 100), 2)</f>
        <v>7.07</v>
      </c>
      <c r="I468" s="210" t="n">
        <f aca="false">TRUNC(F468 * H468, 2)</f>
        <v>565.6</v>
      </c>
      <c r="J468" s="211" t="n">
        <f aca="false">I468 / 3849047.98</f>
        <v>0.000146945427269005</v>
      </c>
    </row>
    <row r="469" s="200" customFormat="true" ht="38.25" hidden="false" customHeight="false" outlineLevel="0" collapsed="false">
      <c r="A469" s="206" t="s">
        <v>1317</v>
      </c>
      <c r="B469" s="207" t="s">
        <v>1318</v>
      </c>
      <c r="C469" s="208" t="s">
        <v>109</v>
      </c>
      <c r="D469" s="208" t="s">
        <v>1319</v>
      </c>
      <c r="E469" s="209" t="s">
        <v>269</v>
      </c>
      <c r="F469" s="207" t="n">
        <v>63</v>
      </c>
      <c r="G469" s="210" t="n">
        <v>8.29</v>
      </c>
      <c r="H469" s="210" t="n">
        <f aca="false">TRUNC(G469 * (1 + 20.81 / 100), 2)</f>
        <v>10.01</v>
      </c>
      <c r="I469" s="210" t="n">
        <f aca="false">TRUNC(F469 * H469, 2)</f>
        <v>630.63</v>
      </c>
      <c r="J469" s="211" t="n">
        <f aca="false">I469 / 3849047.98</f>
        <v>0.000163840514141889</v>
      </c>
    </row>
    <row r="470" s="200" customFormat="true" ht="38.25" hidden="false" customHeight="false" outlineLevel="0" collapsed="false">
      <c r="A470" s="206" t="s">
        <v>1320</v>
      </c>
      <c r="B470" s="207" t="s">
        <v>1321</v>
      </c>
      <c r="C470" s="208" t="s">
        <v>109</v>
      </c>
      <c r="D470" s="208" t="s">
        <v>1322</v>
      </c>
      <c r="E470" s="209" t="s">
        <v>269</v>
      </c>
      <c r="F470" s="207" t="n">
        <v>212</v>
      </c>
      <c r="G470" s="210" t="n">
        <v>15.32</v>
      </c>
      <c r="H470" s="210" t="n">
        <f aca="false">TRUNC(G470 * (1 + 20.81 / 100), 2)</f>
        <v>18.5</v>
      </c>
      <c r="I470" s="210" t="n">
        <f aca="false">TRUNC(F470 * H470, 2)</f>
        <v>3922</v>
      </c>
      <c r="J470" s="211" t="n">
        <f aca="false">I470 / 3849047.98</f>
        <v>0.00101895326334695</v>
      </c>
    </row>
    <row r="471" s="200" customFormat="true" ht="38.25" hidden="false" customHeight="false" outlineLevel="0" collapsed="false">
      <c r="A471" s="206" t="s">
        <v>1323</v>
      </c>
      <c r="B471" s="207" t="s">
        <v>1324</v>
      </c>
      <c r="C471" s="208" t="s">
        <v>109</v>
      </c>
      <c r="D471" s="208" t="s">
        <v>1325</v>
      </c>
      <c r="E471" s="209" t="s">
        <v>269</v>
      </c>
      <c r="F471" s="207" t="n">
        <v>40</v>
      </c>
      <c r="G471" s="210" t="n">
        <v>19.94</v>
      </c>
      <c r="H471" s="210" t="n">
        <f aca="false">TRUNC(G471 * (1 + 20.81 / 100), 2)</f>
        <v>24.08</v>
      </c>
      <c r="I471" s="210" t="n">
        <f aca="false">TRUNC(F471 * H471, 2)</f>
        <v>963.2</v>
      </c>
      <c r="J471" s="211" t="n">
        <f aca="false">I471 / 3849047.98</f>
        <v>0.000250243697923454</v>
      </c>
    </row>
    <row r="472" s="200" customFormat="true" ht="25.5" hidden="false" customHeight="false" outlineLevel="0" collapsed="false">
      <c r="A472" s="206" t="s">
        <v>1326</v>
      </c>
      <c r="B472" s="207" t="s">
        <v>1327</v>
      </c>
      <c r="C472" s="208" t="s">
        <v>203</v>
      </c>
      <c r="D472" s="208" t="s">
        <v>1328</v>
      </c>
      <c r="E472" s="209" t="s">
        <v>269</v>
      </c>
      <c r="F472" s="207" t="n">
        <v>138</v>
      </c>
      <c r="G472" s="210" t="n">
        <v>8.61</v>
      </c>
      <c r="H472" s="210" t="n">
        <f aca="false">TRUNC(G472 * (1 + 20.81 / 100), 2)</f>
        <v>10.4</v>
      </c>
      <c r="I472" s="210" t="n">
        <f aca="false">TRUNC(F472 * H472, 2)</f>
        <v>1435.2</v>
      </c>
      <c r="J472" s="211" t="n">
        <f aca="false">I472 / 3849047.98</f>
        <v>0.000372871423650063</v>
      </c>
    </row>
    <row r="473" s="200" customFormat="true" ht="25.5" hidden="false" customHeight="false" outlineLevel="0" collapsed="false">
      <c r="A473" s="206" t="s">
        <v>1329</v>
      </c>
      <c r="B473" s="207" t="s">
        <v>1330</v>
      </c>
      <c r="C473" s="208" t="s">
        <v>203</v>
      </c>
      <c r="D473" s="208" t="s">
        <v>1331</v>
      </c>
      <c r="E473" s="209" t="s">
        <v>168</v>
      </c>
      <c r="F473" s="207" t="n">
        <v>1260</v>
      </c>
      <c r="G473" s="210" t="n">
        <v>0.82</v>
      </c>
      <c r="H473" s="210" t="n">
        <f aca="false">TRUNC(G473 * (1 + 20.81 / 100), 2)</f>
        <v>0.99</v>
      </c>
      <c r="I473" s="210" t="n">
        <f aca="false">TRUNC(F473 * H473, 2)</f>
        <v>1247.4</v>
      </c>
      <c r="J473" s="211" t="n">
        <f aca="false">I473 / 3849047.98</f>
        <v>0.000324080137863077</v>
      </c>
    </row>
    <row r="474" s="200" customFormat="true" ht="25.5" hidden="false" customHeight="false" outlineLevel="0" collapsed="false">
      <c r="A474" s="206" t="s">
        <v>1332</v>
      </c>
      <c r="B474" s="207" t="s">
        <v>1333</v>
      </c>
      <c r="C474" s="208" t="s">
        <v>203</v>
      </c>
      <c r="D474" s="208" t="s">
        <v>1334</v>
      </c>
      <c r="E474" s="209" t="s">
        <v>168</v>
      </c>
      <c r="F474" s="207" t="n">
        <v>420</v>
      </c>
      <c r="G474" s="210" t="n">
        <v>0.28</v>
      </c>
      <c r="H474" s="210" t="n">
        <f aca="false">TRUNC(G474 * (1 + 20.81 / 100), 2)</f>
        <v>0.33</v>
      </c>
      <c r="I474" s="210" t="n">
        <f aca="false">TRUNC(F474 * H474, 2)</f>
        <v>138.6</v>
      </c>
      <c r="J474" s="211" t="n">
        <f aca="false">I474 / 3849047.98</f>
        <v>3.60089042070086E-005</v>
      </c>
    </row>
    <row r="475" s="200" customFormat="true" ht="25.5" hidden="false" customHeight="false" outlineLevel="0" collapsed="false">
      <c r="A475" s="206" t="s">
        <v>1335</v>
      </c>
      <c r="B475" s="207" t="s">
        <v>1336</v>
      </c>
      <c r="C475" s="208" t="s">
        <v>203</v>
      </c>
      <c r="D475" s="208" t="s">
        <v>1337</v>
      </c>
      <c r="E475" s="209" t="s">
        <v>168</v>
      </c>
      <c r="F475" s="207" t="n">
        <v>15</v>
      </c>
      <c r="G475" s="210" t="n">
        <v>0.57</v>
      </c>
      <c r="H475" s="210" t="n">
        <f aca="false">TRUNC(G475 * (1 + 20.81 / 100), 2)</f>
        <v>0.68</v>
      </c>
      <c r="I475" s="210" t="n">
        <f aca="false">TRUNC(F475 * H475, 2)</f>
        <v>10.2</v>
      </c>
      <c r="J475" s="211" t="n">
        <f aca="false">I475 / 3849047.98</f>
        <v>2.65000593731232E-006</v>
      </c>
      <c r="K475" s="199"/>
    </row>
    <row r="476" s="200" customFormat="true" ht="12.75" hidden="false" customHeight="false" outlineLevel="0" collapsed="false">
      <c r="A476" s="201" t="s">
        <v>1338</v>
      </c>
      <c r="B476" s="202"/>
      <c r="C476" s="202"/>
      <c r="D476" s="202" t="s">
        <v>1339</v>
      </c>
      <c r="E476" s="202"/>
      <c r="F476" s="203"/>
      <c r="G476" s="202"/>
      <c r="H476" s="202"/>
      <c r="I476" s="204" t="n">
        <v>16373.34</v>
      </c>
      <c r="J476" s="205" t="n">
        <f aca="false">I476 / 3849047.98</f>
        <v>0.00425386747192484</v>
      </c>
    </row>
    <row r="477" s="200" customFormat="true" ht="38.25" hidden="false" customHeight="false" outlineLevel="0" collapsed="false">
      <c r="A477" s="206" t="s">
        <v>1340</v>
      </c>
      <c r="B477" s="207" t="s">
        <v>1341</v>
      </c>
      <c r="C477" s="208" t="s">
        <v>109</v>
      </c>
      <c r="D477" s="208" t="s">
        <v>1342</v>
      </c>
      <c r="E477" s="209" t="s">
        <v>168</v>
      </c>
      <c r="F477" s="207" t="n">
        <v>114</v>
      </c>
      <c r="G477" s="210" t="n">
        <v>22.16</v>
      </c>
      <c r="H477" s="210" t="n">
        <f aca="false">TRUNC(G477 * (1 + 20.81 / 100), 2)</f>
        <v>26.77</v>
      </c>
      <c r="I477" s="210" t="n">
        <f aca="false">TRUNC(F477 * H477, 2)</f>
        <v>3051.78</v>
      </c>
      <c r="J477" s="211" t="n">
        <f aca="false">I477 / 3849047.98</f>
        <v>0.000792866188173627</v>
      </c>
      <c r="K477" s="199"/>
    </row>
    <row r="478" s="200" customFormat="true" ht="38.25" hidden="false" customHeight="false" outlineLevel="0" collapsed="false">
      <c r="A478" s="206" t="s">
        <v>1343</v>
      </c>
      <c r="B478" s="207" t="s">
        <v>1344</v>
      </c>
      <c r="C478" s="208" t="s">
        <v>109</v>
      </c>
      <c r="D478" s="208" t="s">
        <v>1345</v>
      </c>
      <c r="E478" s="209" t="s">
        <v>168</v>
      </c>
      <c r="F478" s="207" t="n">
        <v>4</v>
      </c>
      <c r="G478" s="210" t="n">
        <v>35.06</v>
      </c>
      <c r="H478" s="210" t="n">
        <f aca="false">TRUNC(G478 * (1 + 20.81 / 100), 2)</f>
        <v>42.35</v>
      </c>
      <c r="I478" s="210" t="n">
        <f aca="false">TRUNC(F478 * H478, 2)</f>
        <v>169.4</v>
      </c>
      <c r="J478" s="211" t="n">
        <f aca="false">I478 / 3849047.98</f>
        <v>4.40108829196772E-005</v>
      </c>
    </row>
    <row r="479" s="200" customFormat="true" ht="38.25" hidden="false" customHeight="false" outlineLevel="0" collapsed="false">
      <c r="A479" s="206" t="s">
        <v>1346</v>
      </c>
      <c r="B479" s="207" t="s">
        <v>1347</v>
      </c>
      <c r="C479" s="208" t="s">
        <v>109</v>
      </c>
      <c r="D479" s="208" t="s">
        <v>1348</v>
      </c>
      <c r="E479" s="209" t="s">
        <v>168</v>
      </c>
      <c r="F479" s="207" t="n">
        <v>6</v>
      </c>
      <c r="G479" s="210" t="n">
        <v>27.45</v>
      </c>
      <c r="H479" s="210" t="n">
        <f aca="false">TRUNC(G479 * (1 + 20.81 / 100), 2)</f>
        <v>33.16</v>
      </c>
      <c r="I479" s="210" t="n">
        <f aca="false">TRUNC(F479 * H479, 2)</f>
        <v>198.96</v>
      </c>
      <c r="J479" s="211" t="n">
        <f aca="false">I479 / 3849047.98</f>
        <v>5.16907040478098E-005</v>
      </c>
      <c r="K479" s="199"/>
    </row>
    <row r="480" s="200" customFormat="true" ht="38.25" hidden="false" customHeight="false" outlineLevel="0" collapsed="false">
      <c r="A480" s="206" t="s">
        <v>1349</v>
      </c>
      <c r="B480" s="207" t="s">
        <v>1350</v>
      </c>
      <c r="C480" s="208" t="s">
        <v>109</v>
      </c>
      <c r="D480" s="208" t="s">
        <v>1351</v>
      </c>
      <c r="E480" s="209" t="s">
        <v>168</v>
      </c>
      <c r="F480" s="207" t="n">
        <v>18</v>
      </c>
      <c r="G480" s="210" t="n">
        <v>34.35</v>
      </c>
      <c r="H480" s="210" t="n">
        <f aca="false">TRUNC(G480 * (1 + 20.81 / 100), 2)</f>
        <v>41.49</v>
      </c>
      <c r="I480" s="210" t="n">
        <f aca="false">TRUNC(F480 * H480, 2)</f>
        <v>746.82</v>
      </c>
      <c r="J480" s="211" t="n">
        <f aca="false">I480 / 3849047.98</f>
        <v>0.00019402719942192</v>
      </c>
    </row>
    <row r="481" s="200" customFormat="true" ht="38.25" hidden="false" customHeight="false" outlineLevel="0" collapsed="false">
      <c r="A481" s="206" t="s">
        <v>1352</v>
      </c>
      <c r="B481" s="207" t="s">
        <v>1353</v>
      </c>
      <c r="C481" s="208" t="s">
        <v>109</v>
      </c>
      <c r="D481" s="208" t="s">
        <v>1354</v>
      </c>
      <c r="E481" s="209" t="s">
        <v>168</v>
      </c>
      <c r="F481" s="207" t="n">
        <v>34</v>
      </c>
      <c r="G481" s="210" t="n">
        <v>26.47</v>
      </c>
      <c r="H481" s="210" t="n">
        <f aca="false">TRUNC(G481 * (1 + 20.81 / 100), 2)</f>
        <v>31.97</v>
      </c>
      <c r="I481" s="210" t="n">
        <f aca="false">TRUNC(F481 * H481, 2)</f>
        <v>1086.98</v>
      </c>
      <c r="J481" s="211" t="n">
        <f aca="false">I481 / 3849047.98</f>
        <v>0.00028240229938625</v>
      </c>
    </row>
    <row r="482" s="200" customFormat="true" ht="38.25" hidden="false" customHeight="false" outlineLevel="0" collapsed="false">
      <c r="A482" s="206" t="s">
        <v>1355</v>
      </c>
      <c r="B482" s="207" t="s">
        <v>1356</v>
      </c>
      <c r="C482" s="208" t="s">
        <v>109</v>
      </c>
      <c r="D482" s="208" t="s">
        <v>1357</v>
      </c>
      <c r="E482" s="209" t="s">
        <v>168</v>
      </c>
      <c r="F482" s="207" t="n">
        <v>40</v>
      </c>
      <c r="G482" s="210" t="n">
        <v>23.41</v>
      </c>
      <c r="H482" s="210" t="n">
        <f aca="false">TRUNC(G482 * (1 + 20.81 / 100), 2)</f>
        <v>28.28</v>
      </c>
      <c r="I482" s="210" t="n">
        <f aca="false">TRUNC(F482 * H482, 2)</f>
        <v>1131.2</v>
      </c>
      <c r="J482" s="211" t="n">
        <f aca="false">I482 / 3849047.98</f>
        <v>0.00029389085453801</v>
      </c>
    </row>
    <row r="483" s="200" customFormat="true" ht="38.25" hidden="false" customHeight="false" outlineLevel="0" collapsed="false">
      <c r="A483" s="206" t="s">
        <v>1358</v>
      </c>
      <c r="B483" s="207" t="s">
        <v>1359</v>
      </c>
      <c r="C483" s="208" t="s">
        <v>109</v>
      </c>
      <c r="D483" s="208" t="s">
        <v>1360</v>
      </c>
      <c r="E483" s="209" t="s">
        <v>168</v>
      </c>
      <c r="F483" s="207" t="n">
        <v>78</v>
      </c>
      <c r="G483" s="210" t="n">
        <v>37.51</v>
      </c>
      <c r="H483" s="210" t="n">
        <f aca="false">TRUNC(G483 * (1 + 20.81 / 100), 2)</f>
        <v>45.31</v>
      </c>
      <c r="I483" s="210" t="n">
        <f aca="false">TRUNC(F483 * H483, 2)</f>
        <v>3534.18</v>
      </c>
      <c r="J483" s="211" t="n">
        <f aca="false">I483 / 3849047.98</f>
        <v>0.000918195880738281</v>
      </c>
      <c r="K483" s="199"/>
    </row>
    <row r="484" s="200" customFormat="true" ht="38.25" hidden="false" customHeight="false" outlineLevel="0" collapsed="false">
      <c r="A484" s="206" t="s">
        <v>1361</v>
      </c>
      <c r="B484" s="207" t="s">
        <v>1362</v>
      </c>
      <c r="C484" s="208" t="s">
        <v>203</v>
      </c>
      <c r="D484" s="208" t="s">
        <v>1363</v>
      </c>
      <c r="E484" s="209" t="s">
        <v>168</v>
      </c>
      <c r="F484" s="207" t="n">
        <v>50</v>
      </c>
      <c r="G484" s="210" t="n">
        <v>34.35</v>
      </c>
      <c r="H484" s="210" t="n">
        <f aca="false">TRUNC(G484 * (1 + 20.81 / 100), 2)</f>
        <v>41.49</v>
      </c>
      <c r="I484" s="210" t="n">
        <f aca="false">TRUNC(F484 * H484, 2)</f>
        <v>2074.5</v>
      </c>
      <c r="J484" s="211" t="n">
        <f aca="false">I484 / 3849047.98</f>
        <v>0.000538964442838668</v>
      </c>
    </row>
    <row r="485" s="200" customFormat="true" ht="38.25" hidden="false" customHeight="false" outlineLevel="0" collapsed="false">
      <c r="A485" s="206" t="s">
        <v>1364</v>
      </c>
      <c r="B485" s="207" t="s">
        <v>1365</v>
      </c>
      <c r="C485" s="208" t="s">
        <v>203</v>
      </c>
      <c r="D485" s="208" t="s">
        <v>1366</v>
      </c>
      <c r="E485" s="209" t="s">
        <v>168</v>
      </c>
      <c r="F485" s="207" t="n">
        <v>62</v>
      </c>
      <c r="G485" s="210" t="n">
        <v>41.31</v>
      </c>
      <c r="H485" s="210" t="n">
        <f aca="false">TRUNC(G485 * (1 + 20.81 / 100), 2)</f>
        <v>49.9</v>
      </c>
      <c r="I485" s="210" t="n">
        <f aca="false">TRUNC(F485 * H485, 2)</f>
        <v>3093.8</v>
      </c>
      <c r="J485" s="211" t="n">
        <f aca="false">I485 / 3849047.98</f>
        <v>0.00080378317341734</v>
      </c>
    </row>
    <row r="486" s="200" customFormat="true" ht="38.25" hidden="false" customHeight="false" outlineLevel="0" collapsed="false">
      <c r="A486" s="206" t="s">
        <v>1367</v>
      </c>
      <c r="B486" s="207" t="s">
        <v>1368</v>
      </c>
      <c r="C486" s="208" t="s">
        <v>203</v>
      </c>
      <c r="D486" s="208" t="s">
        <v>1369</v>
      </c>
      <c r="E486" s="209" t="s">
        <v>168</v>
      </c>
      <c r="F486" s="207" t="n">
        <v>292</v>
      </c>
      <c r="G486" s="210" t="n">
        <v>3.17</v>
      </c>
      <c r="H486" s="210" t="n">
        <f aca="false">TRUNC(G486 * (1 + 20.81 / 100), 2)</f>
        <v>3.82</v>
      </c>
      <c r="I486" s="210" t="n">
        <f aca="false">TRUNC(F486 * H486, 2)</f>
        <v>1115.44</v>
      </c>
      <c r="J486" s="211" t="n">
        <f aca="false">I486 / 3849047.98</f>
        <v>0.000289796335560358</v>
      </c>
    </row>
    <row r="487" s="200" customFormat="true" ht="25.5" hidden="false" customHeight="false" outlineLevel="0" collapsed="false">
      <c r="A487" s="206" t="s">
        <v>1370</v>
      </c>
      <c r="B487" s="207" t="s">
        <v>1371</v>
      </c>
      <c r="C487" s="208" t="s">
        <v>203</v>
      </c>
      <c r="D487" s="208" t="s">
        <v>1372</v>
      </c>
      <c r="E487" s="209" t="s">
        <v>168</v>
      </c>
      <c r="F487" s="207" t="n">
        <v>43</v>
      </c>
      <c r="G487" s="210" t="n">
        <v>3.28</v>
      </c>
      <c r="H487" s="210" t="n">
        <f aca="false">TRUNC(G487 * (1 + 20.81 / 100), 2)</f>
        <v>3.96</v>
      </c>
      <c r="I487" s="210" t="n">
        <f aca="false">TRUNC(F487 * H487, 2)</f>
        <v>170.28</v>
      </c>
      <c r="J487" s="211" t="n">
        <f aca="false">I487 / 3849047.98</f>
        <v>4.42395108828963E-005</v>
      </c>
    </row>
    <row r="488" s="200" customFormat="true" ht="12.75" hidden="false" customHeight="false" outlineLevel="0" collapsed="false">
      <c r="A488" s="201" t="s">
        <v>1373</v>
      </c>
      <c r="B488" s="202"/>
      <c r="C488" s="202"/>
      <c r="D488" s="202" t="s">
        <v>514</v>
      </c>
      <c r="E488" s="202"/>
      <c r="F488" s="203"/>
      <c r="G488" s="202"/>
      <c r="H488" s="202"/>
      <c r="I488" s="204" t="n">
        <v>34253.37</v>
      </c>
      <c r="J488" s="205" t="n">
        <f aca="false">I488 / 3849047.98</f>
        <v>0.00889917979146625</v>
      </c>
    </row>
    <row r="489" s="200" customFormat="true" ht="38.25" hidden="false" customHeight="false" outlineLevel="0" collapsed="false">
      <c r="A489" s="206" t="s">
        <v>1374</v>
      </c>
      <c r="B489" s="207" t="s">
        <v>1375</v>
      </c>
      <c r="C489" s="208" t="s">
        <v>203</v>
      </c>
      <c r="D489" s="208" t="s">
        <v>1376</v>
      </c>
      <c r="E489" s="209" t="s">
        <v>168</v>
      </c>
      <c r="F489" s="207" t="n">
        <v>20</v>
      </c>
      <c r="G489" s="210" t="n">
        <v>16.99</v>
      </c>
      <c r="H489" s="210" t="n">
        <f aca="false">TRUNC(G489 * (1 + 20.81 / 100), 2)</f>
        <v>20.52</v>
      </c>
      <c r="I489" s="210" t="n">
        <f aca="false">TRUNC(F489 * H489, 2)</f>
        <v>410.4</v>
      </c>
      <c r="J489" s="211" t="n">
        <f aca="false">I489 / 3849047.98</f>
        <v>0.000106623768301272</v>
      </c>
    </row>
    <row r="490" s="200" customFormat="true" ht="25.5" hidden="false" customHeight="false" outlineLevel="0" collapsed="false">
      <c r="A490" s="206" t="s">
        <v>1377</v>
      </c>
      <c r="B490" s="207" t="s">
        <v>1378</v>
      </c>
      <c r="C490" s="208" t="s">
        <v>109</v>
      </c>
      <c r="D490" s="208" t="s">
        <v>1379</v>
      </c>
      <c r="E490" s="209" t="s">
        <v>168</v>
      </c>
      <c r="F490" s="207" t="n">
        <v>48</v>
      </c>
      <c r="G490" s="210" t="n">
        <v>9.9</v>
      </c>
      <c r="H490" s="210" t="n">
        <f aca="false">TRUNC(G490 * (1 + 20.81 / 100), 2)</f>
        <v>11.96</v>
      </c>
      <c r="I490" s="210" t="n">
        <f aca="false">TRUNC(F490 * H490, 2)</f>
        <v>574.08</v>
      </c>
      <c r="J490" s="211" t="n">
        <f aca="false">I490 / 3849047.98</f>
        <v>0.000149148569460025</v>
      </c>
    </row>
    <row r="491" s="200" customFormat="true" ht="38.25" hidden="false" customHeight="false" outlineLevel="0" collapsed="false">
      <c r="A491" s="206" t="s">
        <v>1380</v>
      </c>
      <c r="B491" s="207" t="s">
        <v>1381</v>
      </c>
      <c r="C491" s="208" t="s">
        <v>203</v>
      </c>
      <c r="D491" s="208" t="s">
        <v>1382</v>
      </c>
      <c r="E491" s="209" t="s">
        <v>168</v>
      </c>
      <c r="F491" s="207" t="n">
        <v>211</v>
      </c>
      <c r="G491" s="210" t="n">
        <v>7.58</v>
      </c>
      <c r="H491" s="210" t="n">
        <f aca="false">TRUNC(G491 * (1 + 20.81 / 100), 2)</f>
        <v>9.15</v>
      </c>
      <c r="I491" s="210" t="n">
        <f aca="false">TRUNC(F491 * H491, 2)</f>
        <v>1930.65</v>
      </c>
      <c r="J491" s="211" t="n">
        <f aca="false">I491 / 3849047.98</f>
        <v>0.000501591564987454</v>
      </c>
    </row>
    <row r="492" s="200" customFormat="true" ht="38.25" hidden="false" customHeight="false" outlineLevel="0" collapsed="false">
      <c r="A492" s="206" t="s">
        <v>1383</v>
      </c>
      <c r="B492" s="207" t="s">
        <v>1384</v>
      </c>
      <c r="C492" s="208" t="s">
        <v>109</v>
      </c>
      <c r="D492" s="208" t="s">
        <v>1385</v>
      </c>
      <c r="E492" s="209" t="s">
        <v>168</v>
      </c>
      <c r="F492" s="207" t="n">
        <v>12</v>
      </c>
      <c r="G492" s="210" t="n">
        <v>23.68</v>
      </c>
      <c r="H492" s="210" t="n">
        <f aca="false">TRUNC(G492 * (1 + 20.81 / 100), 2)</f>
        <v>28.6</v>
      </c>
      <c r="I492" s="210" t="n">
        <f aca="false">TRUNC(F492 * H492, 2)</f>
        <v>343.2</v>
      </c>
      <c r="J492" s="211" t="n">
        <f aca="false">I492 / 3849047.98</f>
        <v>8.91649056554499E-005</v>
      </c>
    </row>
    <row r="493" s="200" customFormat="true" ht="38.25" hidden="false" customHeight="false" outlineLevel="0" collapsed="false">
      <c r="A493" s="206" t="s">
        <v>1386</v>
      </c>
      <c r="B493" s="207" t="s">
        <v>1387</v>
      </c>
      <c r="C493" s="208" t="s">
        <v>109</v>
      </c>
      <c r="D493" s="208" t="s">
        <v>1388</v>
      </c>
      <c r="E493" s="209" t="s">
        <v>168</v>
      </c>
      <c r="F493" s="207" t="n">
        <v>51</v>
      </c>
      <c r="G493" s="210" t="n">
        <v>12.28</v>
      </c>
      <c r="H493" s="210" t="n">
        <f aca="false">TRUNC(G493 * (1 + 20.81 / 100), 2)</f>
        <v>14.83</v>
      </c>
      <c r="I493" s="210" t="n">
        <f aca="false">TRUNC(F493 * H493, 2)</f>
        <v>756.33</v>
      </c>
      <c r="J493" s="211" t="n">
        <f aca="false">I493 / 3849047.98</f>
        <v>0.000196497940251709</v>
      </c>
    </row>
    <row r="494" s="200" customFormat="true" ht="38.25" hidden="false" customHeight="false" outlineLevel="0" collapsed="false">
      <c r="A494" s="206" t="s">
        <v>1389</v>
      </c>
      <c r="B494" s="207" t="s">
        <v>1390</v>
      </c>
      <c r="C494" s="208" t="s">
        <v>109</v>
      </c>
      <c r="D494" s="208" t="s">
        <v>1391</v>
      </c>
      <c r="E494" s="209" t="s">
        <v>168</v>
      </c>
      <c r="F494" s="207" t="n">
        <v>22</v>
      </c>
      <c r="G494" s="210" t="n">
        <v>8</v>
      </c>
      <c r="H494" s="210" t="n">
        <f aca="false">TRUNC(G494 * (1 + 20.81 / 100), 2)</f>
        <v>9.66</v>
      </c>
      <c r="I494" s="210" t="n">
        <f aca="false">TRUNC(F494 * H494, 2)</f>
        <v>212.52</v>
      </c>
      <c r="J494" s="211" t="n">
        <f aca="false">I494 / 3849047.98</f>
        <v>5.52136531174132E-005</v>
      </c>
      <c r="K494" s="199"/>
    </row>
    <row r="495" s="200" customFormat="true" ht="38.25" hidden="false" customHeight="false" outlineLevel="0" collapsed="false">
      <c r="A495" s="206" t="s">
        <v>1392</v>
      </c>
      <c r="B495" s="207" t="s">
        <v>1393</v>
      </c>
      <c r="C495" s="208" t="s">
        <v>109</v>
      </c>
      <c r="D495" s="208" t="s">
        <v>1394</v>
      </c>
      <c r="E495" s="209" t="s">
        <v>168</v>
      </c>
      <c r="F495" s="207" t="n">
        <v>3</v>
      </c>
      <c r="G495" s="210" t="n">
        <v>10.51</v>
      </c>
      <c r="H495" s="210" t="n">
        <f aca="false">TRUNC(G495 * (1 + 20.81 / 100), 2)</f>
        <v>12.69</v>
      </c>
      <c r="I495" s="210" t="n">
        <f aca="false">TRUNC(F495 * H495, 2)</f>
        <v>38.07</v>
      </c>
      <c r="J495" s="211" t="n">
        <f aca="false">I495 / 3849047.98</f>
        <v>9.89075745426276E-006</v>
      </c>
    </row>
    <row r="496" s="200" customFormat="true" ht="51" hidden="false" customHeight="false" outlineLevel="0" collapsed="false">
      <c r="A496" s="206" t="s">
        <v>1395</v>
      </c>
      <c r="B496" s="207" t="s">
        <v>1396</v>
      </c>
      <c r="C496" s="208" t="s">
        <v>203</v>
      </c>
      <c r="D496" s="208" t="s">
        <v>1397</v>
      </c>
      <c r="E496" s="209" t="s">
        <v>168</v>
      </c>
      <c r="F496" s="207" t="n">
        <v>56</v>
      </c>
      <c r="G496" s="210" t="n">
        <v>33.8</v>
      </c>
      <c r="H496" s="210" t="n">
        <f aca="false">TRUNC(G496 * (1 + 20.81 / 100), 2)</f>
        <v>40.83</v>
      </c>
      <c r="I496" s="210" t="n">
        <f aca="false">TRUNC(F496 * H496, 2)</f>
        <v>2286.48</v>
      </c>
      <c r="J496" s="211" t="n">
        <f aca="false">I496 / 3849047.98</f>
        <v>0.000594037801524106</v>
      </c>
      <c r="K496" s="199"/>
    </row>
    <row r="497" s="200" customFormat="true" ht="51" hidden="false" customHeight="false" outlineLevel="0" collapsed="false">
      <c r="A497" s="206" t="s">
        <v>1398</v>
      </c>
      <c r="B497" s="207" t="s">
        <v>1399</v>
      </c>
      <c r="C497" s="208" t="s">
        <v>203</v>
      </c>
      <c r="D497" s="208" t="s">
        <v>1400</v>
      </c>
      <c r="E497" s="209" t="s">
        <v>168</v>
      </c>
      <c r="F497" s="207" t="n">
        <v>8</v>
      </c>
      <c r="G497" s="210" t="n">
        <v>37.69</v>
      </c>
      <c r="H497" s="210" t="n">
        <f aca="false">TRUNC(G497 * (1 + 20.81 / 100), 2)</f>
        <v>45.53</v>
      </c>
      <c r="I497" s="210" t="n">
        <f aca="false">TRUNC(F497 * H497, 2)</f>
        <v>364.24</v>
      </c>
      <c r="J497" s="211" t="n">
        <f aca="false">I497 / 3849047.98</f>
        <v>9.46311924124157E-005</v>
      </c>
    </row>
    <row r="498" s="200" customFormat="true" ht="51" hidden="false" customHeight="false" outlineLevel="0" collapsed="false">
      <c r="A498" s="206" t="s">
        <v>1401</v>
      </c>
      <c r="B498" s="207" t="s">
        <v>1402</v>
      </c>
      <c r="C498" s="208" t="s">
        <v>203</v>
      </c>
      <c r="D498" s="208" t="s">
        <v>1403</v>
      </c>
      <c r="E498" s="209" t="s">
        <v>168</v>
      </c>
      <c r="F498" s="207" t="n">
        <v>80</v>
      </c>
      <c r="G498" s="210" t="n">
        <v>49.69</v>
      </c>
      <c r="H498" s="210" t="n">
        <f aca="false">TRUNC(G498 * (1 + 20.81 / 100), 2)</f>
        <v>60.03</v>
      </c>
      <c r="I498" s="210" t="n">
        <f aca="false">TRUNC(F498 * H498, 2)</f>
        <v>4802.4</v>
      </c>
      <c r="J498" s="211" t="n">
        <f aca="false">I498 / 3849047.98</f>
        <v>0.00124768514836752</v>
      </c>
    </row>
    <row r="499" s="200" customFormat="true" ht="51" hidden="false" customHeight="false" outlineLevel="0" collapsed="false">
      <c r="A499" s="206" t="s">
        <v>1404</v>
      </c>
      <c r="B499" s="207" t="s">
        <v>1405</v>
      </c>
      <c r="C499" s="208" t="s">
        <v>203</v>
      </c>
      <c r="D499" s="208" t="s">
        <v>1406</v>
      </c>
      <c r="E499" s="209" t="s">
        <v>168</v>
      </c>
      <c r="F499" s="207" t="n">
        <v>276</v>
      </c>
      <c r="G499" s="210" t="n">
        <v>27.31</v>
      </c>
      <c r="H499" s="210" t="n">
        <f aca="false">TRUNC(G499 * (1 + 20.81 / 100), 2)</f>
        <v>32.99</v>
      </c>
      <c r="I499" s="210" t="n">
        <f aca="false">TRUNC(F499 * H499, 2)</f>
        <v>9105.24</v>
      </c>
      <c r="J499" s="211" t="n">
        <f aca="false">I499 / 3849047.98</f>
        <v>0.00236558235888761</v>
      </c>
    </row>
    <row r="500" s="200" customFormat="true" ht="25.5" hidden="false" customHeight="false" outlineLevel="0" collapsed="false">
      <c r="A500" s="206" t="s">
        <v>1407</v>
      </c>
      <c r="B500" s="207" t="s">
        <v>1408</v>
      </c>
      <c r="C500" s="208" t="s">
        <v>203</v>
      </c>
      <c r="D500" s="208" t="s">
        <v>1409</v>
      </c>
      <c r="E500" s="209" t="s">
        <v>168</v>
      </c>
      <c r="F500" s="207" t="n">
        <v>546</v>
      </c>
      <c r="G500" s="210" t="n">
        <v>1.89</v>
      </c>
      <c r="H500" s="210" t="n">
        <f aca="false">TRUNC(G500 * (1 + 20.81 / 100), 2)</f>
        <v>2.28</v>
      </c>
      <c r="I500" s="210" t="n">
        <f aca="false">TRUNC(F500 * H500, 2)</f>
        <v>1244.88</v>
      </c>
      <c r="J500" s="211" t="n">
        <f aca="false">I500 / 3849047.98</f>
        <v>0.000323425430513859</v>
      </c>
    </row>
    <row r="501" s="200" customFormat="true" ht="25.5" hidden="false" customHeight="false" outlineLevel="0" collapsed="false">
      <c r="A501" s="206" t="s">
        <v>1410</v>
      </c>
      <c r="B501" s="207" t="s">
        <v>1411</v>
      </c>
      <c r="C501" s="208" t="s">
        <v>203</v>
      </c>
      <c r="D501" s="208" t="s">
        <v>1412</v>
      </c>
      <c r="E501" s="209" t="s">
        <v>168</v>
      </c>
      <c r="F501" s="207" t="n">
        <v>154</v>
      </c>
      <c r="G501" s="210" t="n">
        <v>64.27</v>
      </c>
      <c r="H501" s="210" t="n">
        <f aca="false">TRUNC(G501 * (1 + 20.81 / 100), 2)</f>
        <v>77.64</v>
      </c>
      <c r="I501" s="210" t="n">
        <f aca="false">TRUNC(F501 * H501, 2)</f>
        <v>11956.56</v>
      </c>
      <c r="J501" s="211" t="n">
        <f aca="false">I501 / 3849047.98</f>
        <v>0.00310636813625794</v>
      </c>
      <c r="K501" s="199"/>
    </row>
    <row r="502" s="200" customFormat="true" ht="25.5" hidden="false" customHeight="false" outlineLevel="0" collapsed="false">
      <c r="A502" s="206" t="s">
        <v>1413</v>
      </c>
      <c r="B502" s="207" t="s">
        <v>1414</v>
      </c>
      <c r="C502" s="208" t="s">
        <v>203</v>
      </c>
      <c r="D502" s="208" t="s">
        <v>1415</v>
      </c>
      <c r="E502" s="209" t="s">
        <v>168</v>
      </c>
      <c r="F502" s="207" t="n">
        <v>2</v>
      </c>
      <c r="G502" s="210" t="n">
        <v>94.5</v>
      </c>
      <c r="H502" s="210" t="n">
        <f aca="false">TRUNC(G502 * (1 + 20.81 / 100), 2)</f>
        <v>114.16</v>
      </c>
      <c r="I502" s="210" t="n">
        <f aca="false">TRUNC(F502 * H502, 2)</f>
        <v>228.32</v>
      </c>
      <c r="J502" s="211" t="n">
        <f aca="false">I502 / 3849047.98</f>
        <v>5.93185642752107E-005</v>
      </c>
    </row>
    <row r="503" s="200" customFormat="true" ht="12.75" hidden="false" customHeight="false" outlineLevel="0" collapsed="false">
      <c r="A503" s="201" t="s">
        <v>1416</v>
      </c>
      <c r="B503" s="202"/>
      <c r="C503" s="202"/>
      <c r="D503" s="202" t="s">
        <v>1417</v>
      </c>
      <c r="E503" s="202"/>
      <c r="F503" s="203"/>
      <c r="G503" s="202"/>
      <c r="H503" s="202"/>
      <c r="I503" s="204" t="n">
        <v>64368.55</v>
      </c>
      <c r="J503" s="205" t="n">
        <f aca="false">I503 / 3849047.98</f>
        <v>0.0167232391839397</v>
      </c>
      <c r="K503" s="199"/>
    </row>
    <row r="504" s="200" customFormat="true" ht="12.75" hidden="false" customHeight="false" outlineLevel="0" collapsed="false">
      <c r="A504" s="201" t="s">
        <v>1418</v>
      </c>
      <c r="B504" s="202"/>
      <c r="C504" s="202"/>
      <c r="D504" s="202" t="s">
        <v>1419</v>
      </c>
      <c r="E504" s="202"/>
      <c r="F504" s="203"/>
      <c r="G504" s="202"/>
      <c r="H504" s="202"/>
      <c r="I504" s="204" t="n">
        <v>12728.98</v>
      </c>
      <c r="J504" s="205" t="n">
        <f aca="false">I504 / 3849047.98</f>
        <v>0.00330704633097351</v>
      </c>
      <c r="K504" s="199"/>
    </row>
    <row r="505" s="200" customFormat="true" ht="38.25" hidden="false" customHeight="false" outlineLevel="0" collapsed="false">
      <c r="A505" s="206" t="s">
        <v>1420</v>
      </c>
      <c r="B505" s="207" t="s">
        <v>1421</v>
      </c>
      <c r="C505" s="208" t="s">
        <v>203</v>
      </c>
      <c r="D505" s="208" t="s">
        <v>1422</v>
      </c>
      <c r="E505" s="209" t="s">
        <v>168</v>
      </c>
      <c r="F505" s="207" t="n">
        <v>91</v>
      </c>
      <c r="G505" s="210" t="n">
        <v>3.59</v>
      </c>
      <c r="H505" s="210" t="n">
        <f aca="false">TRUNC(G505 * (1 + 20.81 / 100), 2)</f>
        <v>4.33</v>
      </c>
      <c r="I505" s="210" t="n">
        <f aca="false">TRUNC(F505 * H505, 2)</f>
        <v>394.03</v>
      </c>
      <c r="J505" s="211" t="n">
        <f aca="false">I505 / 3849047.98</f>
        <v>0.00010237076857639</v>
      </c>
      <c r="K505" s="199"/>
    </row>
    <row r="506" s="200" customFormat="true" ht="38.25" hidden="false" customHeight="false" outlineLevel="0" collapsed="false">
      <c r="A506" s="206" t="s">
        <v>1423</v>
      </c>
      <c r="B506" s="207" t="s">
        <v>1424</v>
      </c>
      <c r="C506" s="208" t="s">
        <v>203</v>
      </c>
      <c r="D506" s="208" t="s">
        <v>1425</v>
      </c>
      <c r="E506" s="209" t="s">
        <v>168</v>
      </c>
      <c r="F506" s="207" t="n">
        <v>1</v>
      </c>
      <c r="G506" s="210" t="n">
        <v>3036.28</v>
      </c>
      <c r="H506" s="210" t="str">
        <f aca="false">TRUNC(G506 * (1 + 13.51 / 100), 2) &amp;CHAR(10)&amp; "(13.51%)"</f>
        <v>3446,48
(13.51%)</v>
      </c>
      <c r="I506" s="210" t="n">
        <f aca="false">TRUNC(F506 * TRUNC(G506 * (1 + 13.51 / 100), 2), 2)</f>
        <v>3446.48</v>
      </c>
      <c r="J506" s="211" t="n">
        <f aca="false">I506 / 3849047.98</f>
        <v>0.000895411025767468</v>
      </c>
    </row>
    <row r="507" s="200" customFormat="true" ht="25.5" hidden="false" customHeight="false" outlineLevel="0" collapsed="false">
      <c r="A507" s="206" t="s">
        <v>1426</v>
      </c>
      <c r="B507" s="207" t="s">
        <v>1427</v>
      </c>
      <c r="C507" s="208" t="s">
        <v>109</v>
      </c>
      <c r="D507" s="208" t="s">
        <v>1428</v>
      </c>
      <c r="E507" s="209" t="s">
        <v>168</v>
      </c>
      <c r="F507" s="207" t="n">
        <v>7</v>
      </c>
      <c r="G507" s="210" t="n">
        <v>507.11</v>
      </c>
      <c r="H507" s="210" t="str">
        <f aca="false">TRUNC(G507 * (1 + 13.51 / 100), 2) &amp;CHAR(10)&amp; "(13.51%)"</f>
        <v>575,62
(13.51%)</v>
      </c>
      <c r="I507" s="210" t="n">
        <f aca="false">TRUNC(F507 * TRUNC(G507 * (1 + 13.51 / 100), 2), 2)</f>
        <v>4029.34</v>
      </c>
      <c r="J507" s="211" t="n">
        <f aca="false">I507 / 3849047.98</f>
        <v>0.00104684067876961</v>
      </c>
      <c r="K507" s="199"/>
    </row>
    <row r="508" s="200" customFormat="true" ht="38.25" hidden="false" customHeight="false" outlineLevel="0" collapsed="false">
      <c r="A508" s="206" t="s">
        <v>1429</v>
      </c>
      <c r="B508" s="207" t="s">
        <v>1430</v>
      </c>
      <c r="C508" s="208" t="s">
        <v>203</v>
      </c>
      <c r="D508" s="208" t="s">
        <v>1431</v>
      </c>
      <c r="E508" s="209" t="s">
        <v>168</v>
      </c>
      <c r="F508" s="207" t="n">
        <v>2</v>
      </c>
      <c r="G508" s="210" t="n">
        <v>478.7</v>
      </c>
      <c r="H508" s="210" t="str">
        <f aca="false">TRUNC(G508 * (1 + 13.51 / 100), 2) &amp;CHAR(10)&amp; "(13.51%)"</f>
        <v>543,37
(13.51%)</v>
      </c>
      <c r="I508" s="210" t="n">
        <f aca="false">TRUNC(F508 * TRUNC(G508 * (1 + 13.51 / 100), 2), 2)</f>
        <v>1086.74</v>
      </c>
      <c r="J508" s="211" t="n">
        <f aca="false">I508 / 3849047.98</f>
        <v>0.000282339946305372</v>
      </c>
    </row>
    <row r="509" s="200" customFormat="true" ht="25.5" hidden="false" customHeight="false" outlineLevel="0" collapsed="false">
      <c r="A509" s="206" t="s">
        <v>1432</v>
      </c>
      <c r="B509" s="207" t="s">
        <v>1433</v>
      </c>
      <c r="C509" s="208" t="s">
        <v>203</v>
      </c>
      <c r="D509" s="208" t="s">
        <v>1434</v>
      </c>
      <c r="E509" s="209" t="s">
        <v>168</v>
      </c>
      <c r="F509" s="207" t="n">
        <v>2</v>
      </c>
      <c r="G509" s="210" t="n">
        <v>56.05</v>
      </c>
      <c r="H509" s="210" t="n">
        <f aca="false">TRUNC(G509 * (1 + 20.81 / 100), 2)</f>
        <v>67.71</v>
      </c>
      <c r="I509" s="210" t="n">
        <f aca="false">TRUNC(F509 * H509, 2)</f>
        <v>135.42</v>
      </c>
      <c r="J509" s="211" t="n">
        <f aca="false">I509 / 3849047.98</f>
        <v>3.51827258853759E-005</v>
      </c>
    </row>
    <row r="510" s="200" customFormat="true" ht="25.5" hidden="false" customHeight="false" outlineLevel="0" collapsed="false">
      <c r="A510" s="206" t="s">
        <v>1435</v>
      </c>
      <c r="B510" s="207" t="s">
        <v>1436</v>
      </c>
      <c r="C510" s="208" t="s">
        <v>203</v>
      </c>
      <c r="D510" s="208" t="s">
        <v>1437</v>
      </c>
      <c r="E510" s="209" t="s">
        <v>168</v>
      </c>
      <c r="F510" s="207" t="n">
        <v>15</v>
      </c>
      <c r="G510" s="210" t="n">
        <v>22.2</v>
      </c>
      <c r="H510" s="210" t="n">
        <f aca="false">TRUNC(G510 * (1 + 20.81 / 100), 2)</f>
        <v>26.81</v>
      </c>
      <c r="I510" s="210" t="n">
        <f aca="false">TRUNC(F510 * H510, 2)</f>
        <v>402.15</v>
      </c>
      <c r="J510" s="211" t="n">
        <f aca="false">I510 / 3849047.98</f>
        <v>0.000104480381146093</v>
      </c>
    </row>
    <row r="511" s="200" customFormat="true" ht="25.5" hidden="false" customHeight="false" outlineLevel="0" collapsed="false">
      <c r="A511" s="206" t="s">
        <v>1438</v>
      </c>
      <c r="B511" s="207" t="s">
        <v>1439</v>
      </c>
      <c r="C511" s="208" t="s">
        <v>203</v>
      </c>
      <c r="D511" s="208" t="s">
        <v>1440</v>
      </c>
      <c r="E511" s="209" t="s">
        <v>168</v>
      </c>
      <c r="F511" s="207" t="n">
        <v>8</v>
      </c>
      <c r="G511" s="210" t="n">
        <v>199.56</v>
      </c>
      <c r="H511" s="210" t="n">
        <f aca="false">TRUNC(G511 * (1 + 20.81 / 100), 2)</f>
        <v>241.08</v>
      </c>
      <c r="I511" s="210" t="n">
        <f aca="false">TRUNC(F511 * H511, 2)</f>
        <v>1928.64</v>
      </c>
      <c r="J511" s="211" t="n">
        <f aca="false">I511 / 3849047.98</f>
        <v>0.000501069357935102</v>
      </c>
    </row>
    <row r="512" s="200" customFormat="true" ht="38.25" hidden="false" customHeight="false" outlineLevel="0" collapsed="false">
      <c r="A512" s="206" t="s">
        <v>1441</v>
      </c>
      <c r="B512" s="207" t="s">
        <v>1442</v>
      </c>
      <c r="C512" s="208" t="s">
        <v>203</v>
      </c>
      <c r="D512" s="208" t="s">
        <v>1443</v>
      </c>
      <c r="E512" s="209" t="s">
        <v>168</v>
      </c>
      <c r="F512" s="207" t="n">
        <v>200</v>
      </c>
      <c r="G512" s="210" t="n">
        <v>3.66</v>
      </c>
      <c r="H512" s="210" t="n">
        <f aca="false">TRUNC(G512 * (1 + 20.81 / 100), 2)</f>
        <v>4.42</v>
      </c>
      <c r="I512" s="210" t="n">
        <f aca="false">TRUNC(F512 * H512, 2)</f>
        <v>884</v>
      </c>
      <c r="J512" s="211" t="n">
        <f aca="false">I512 / 3849047.98</f>
        <v>0.000229667181233735</v>
      </c>
      <c r="K512" s="199"/>
    </row>
    <row r="513" s="200" customFormat="true" ht="51" hidden="false" customHeight="false" outlineLevel="0" collapsed="false">
      <c r="A513" s="206" t="s">
        <v>1444</v>
      </c>
      <c r="B513" s="207" t="s">
        <v>1445</v>
      </c>
      <c r="C513" s="208" t="s">
        <v>203</v>
      </c>
      <c r="D513" s="208" t="s">
        <v>1446</v>
      </c>
      <c r="E513" s="209" t="s">
        <v>168</v>
      </c>
      <c r="F513" s="207" t="n">
        <v>1</v>
      </c>
      <c r="G513" s="210" t="n">
        <v>371.94</v>
      </c>
      <c r="H513" s="210" t="str">
        <f aca="false">TRUNC(G513 * (1 + 13.51 / 100), 2) &amp;CHAR(10)&amp; "(13.51%)"</f>
        <v>422,18
(13.51%)</v>
      </c>
      <c r="I513" s="210" t="n">
        <f aca="false">TRUNC(F513 * TRUNC(G513 * (1 + 13.51 / 100), 2), 2)</f>
        <v>422.18</v>
      </c>
      <c r="J513" s="211" t="n">
        <f aca="false">I513 / 3849047.98</f>
        <v>0.000109684265354364</v>
      </c>
    </row>
    <row r="514" s="200" customFormat="true" ht="12.75" hidden="false" customHeight="false" outlineLevel="0" collapsed="false">
      <c r="A514" s="201" t="s">
        <v>1447</v>
      </c>
      <c r="B514" s="202"/>
      <c r="C514" s="202"/>
      <c r="D514" s="202" t="s">
        <v>496</v>
      </c>
      <c r="E514" s="202"/>
      <c r="F514" s="203"/>
      <c r="G514" s="202"/>
      <c r="H514" s="202"/>
      <c r="I514" s="204" t="n">
        <v>13865.43</v>
      </c>
      <c r="J514" s="205" t="n">
        <f aca="false">I514 / 3849047.98</f>
        <v>0.00360230115915572</v>
      </c>
    </row>
    <row r="515" s="200" customFormat="true" ht="51" hidden="false" customHeight="false" outlineLevel="0" collapsed="false">
      <c r="A515" s="206" t="s">
        <v>1448</v>
      </c>
      <c r="B515" s="207" t="s">
        <v>1213</v>
      </c>
      <c r="C515" s="208" t="s">
        <v>109</v>
      </c>
      <c r="D515" s="208" t="s">
        <v>1214</v>
      </c>
      <c r="E515" s="209" t="s">
        <v>269</v>
      </c>
      <c r="F515" s="207" t="n">
        <v>84</v>
      </c>
      <c r="G515" s="210" t="n">
        <v>8.42</v>
      </c>
      <c r="H515" s="210" t="n">
        <f aca="false">TRUNC(G515 * (1 + 20.81 / 100), 2)</f>
        <v>10.17</v>
      </c>
      <c r="I515" s="210" t="n">
        <f aca="false">TRUNC(F515 * H515, 2)</f>
        <v>854.28</v>
      </c>
      <c r="J515" s="211" t="n">
        <f aca="false">I515 / 3849047.98</f>
        <v>0.000221945791385017</v>
      </c>
      <c r="K515" s="199"/>
    </row>
    <row r="516" s="200" customFormat="true" ht="51" hidden="false" customHeight="false" outlineLevel="0" collapsed="false">
      <c r="A516" s="206" t="s">
        <v>1449</v>
      </c>
      <c r="B516" s="207" t="s">
        <v>1216</v>
      </c>
      <c r="C516" s="208" t="s">
        <v>109</v>
      </c>
      <c r="D516" s="208" t="s">
        <v>1217</v>
      </c>
      <c r="E516" s="209" t="s">
        <v>269</v>
      </c>
      <c r="F516" s="207" t="n">
        <v>66</v>
      </c>
      <c r="G516" s="210" t="n">
        <v>10.85</v>
      </c>
      <c r="H516" s="210" t="n">
        <f aca="false">TRUNC(G516 * (1 + 20.81 / 100), 2)</f>
        <v>13.1</v>
      </c>
      <c r="I516" s="210" t="n">
        <f aca="false">TRUNC(F516 * H516, 2)</f>
        <v>864.6</v>
      </c>
      <c r="J516" s="211" t="n">
        <f aca="false">I516 / 3849047.98</f>
        <v>0.000224626973862768</v>
      </c>
    </row>
    <row r="517" s="200" customFormat="true" ht="51" hidden="false" customHeight="false" outlineLevel="0" collapsed="false">
      <c r="A517" s="206" t="s">
        <v>1450</v>
      </c>
      <c r="B517" s="207" t="s">
        <v>1451</v>
      </c>
      <c r="C517" s="208" t="s">
        <v>109</v>
      </c>
      <c r="D517" s="208" t="s">
        <v>1452</v>
      </c>
      <c r="E517" s="209" t="s">
        <v>269</v>
      </c>
      <c r="F517" s="207" t="n">
        <v>21</v>
      </c>
      <c r="G517" s="210" t="n">
        <v>11.7</v>
      </c>
      <c r="H517" s="210" t="n">
        <f aca="false">TRUNC(G517 * (1 + 20.81 / 100), 2)</f>
        <v>14.13</v>
      </c>
      <c r="I517" s="210" t="n">
        <f aca="false">TRUNC(F517 * H517, 2)</f>
        <v>296.73</v>
      </c>
      <c r="J517" s="211" t="n">
        <f aca="false">I517 / 3849047.98</f>
        <v>7.70917903704594E-005</v>
      </c>
    </row>
    <row r="518" s="200" customFormat="true" ht="51" hidden="false" customHeight="false" outlineLevel="0" collapsed="false">
      <c r="A518" s="206" t="s">
        <v>1453</v>
      </c>
      <c r="B518" s="207" t="s">
        <v>1219</v>
      </c>
      <c r="C518" s="208" t="s">
        <v>109</v>
      </c>
      <c r="D518" s="208" t="s">
        <v>1220</v>
      </c>
      <c r="E518" s="209" t="s">
        <v>269</v>
      </c>
      <c r="F518" s="207" t="n">
        <v>51</v>
      </c>
      <c r="G518" s="210" t="n">
        <v>9.63</v>
      </c>
      <c r="H518" s="210" t="n">
        <f aca="false">TRUNC(G518 * (1 + 20.81 / 100), 2)</f>
        <v>11.63</v>
      </c>
      <c r="I518" s="210" t="n">
        <f aca="false">TRUNC(F518 * H518, 2)</f>
        <v>593.13</v>
      </c>
      <c r="J518" s="211" t="n">
        <f aca="false">I518 / 3849047.98</f>
        <v>0.000154097845254712</v>
      </c>
    </row>
    <row r="519" s="200" customFormat="true" ht="51" hidden="false" customHeight="false" outlineLevel="0" collapsed="false">
      <c r="A519" s="206" t="s">
        <v>1454</v>
      </c>
      <c r="B519" s="207" t="s">
        <v>1222</v>
      </c>
      <c r="C519" s="208" t="s">
        <v>109</v>
      </c>
      <c r="D519" s="208" t="s">
        <v>1223</v>
      </c>
      <c r="E519" s="209" t="s">
        <v>269</v>
      </c>
      <c r="F519" s="207" t="n">
        <v>15</v>
      </c>
      <c r="G519" s="210" t="n">
        <v>12.05</v>
      </c>
      <c r="H519" s="210" t="n">
        <f aca="false">TRUNC(G519 * (1 + 20.81 / 100), 2)</f>
        <v>14.55</v>
      </c>
      <c r="I519" s="210" t="n">
        <f aca="false">TRUNC(F519 * H519, 2)</f>
        <v>218.25</v>
      </c>
      <c r="J519" s="211" t="n">
        <f aca="false">I519 / 3849047.98</f>
        <v>5.67023329233739E-005</v>
      </c>
      <c r="K519" s="199"/>
    </row>
    <row r="520" s="200" customFormat="true" ht="25.5" hidden="false" customHeight="false" outlineLevel="0" collapsed="false">
      <c r="A520" s="206" t="s">
        <v>1455</v>
      </c>
      <c r="B520" s="207" t="s">
        <v>1456</v>
      </c>
      <c r="C520" s="208" t="s">
        <v>109</v>
      </c>
      <c r="D520" s="208" t="s">
        <v>1457</v>
      </c>
      <c r="E520" s="209" t="s">
        <v>269</v>
      </c>
      <c r="F520" s="207" t="n">
        <v>21</v>
      </c>
      <c r="G520" s="210" t="n">
        <v>15.58</v>
      </c>
      <c r="H520" s="210" t="n">
        <f aca="false">TRUNC(G520 * (1 + 20.81 / 100), 2)</f>
        <v>18.82</v>
      </c>
      <c r="I520" s="210" t="n">
        <f aca="false">TRUNC(F520 * H520, 2)</f>
        <v>395.22</v>
      </c>
      <c r="J520" s="211" t="n">
        <f aca="false">I520 / 3849047.98</f>
        <v>0.000102679935935743</v>
      </c>
      <c r="K520" s="199"/>
    </row>
    <row r="521" s="200" customFormat="true" ht="51" hidden="false" customHeight="false" outlineLevel="0" collapsed="false">
      <c r="A521" s="206" t="s">
        <v>1458</v>
      </c>
      <c r="B521" s="207" t="s">
        <v>1235</v>
      </c>
      <c r="C521" s="208" t="s">
        <v>203</v>
      </c>
      <c r="D521" s="208" t="s">
        <v>1236</v>
      </c>
      <c r="E521" s="209" t="s">
        <v>269</v>
      </c>
      <c r="F521" s="207" t="n">
        <v>90</v>
      </c>
      <c r="G521" s="210" t="n">
        <v>11.47</v>
      </c>
      <c r="H521" s="210" t="n">
        <f aca="false">TRUNC(G521 * (1 + 20.81 / 100), 2)</f>
        <v>13.85</v>
      </c>
      <c r="I521" s="210" t="n">
        <f aca="false">TRUNC(F521 * H521, 2)</f>
        <v>1246.5</v>
      </c>
      <c r="J521" s="211" t="n">
        <f aca="false">I521 / 3849047.98</f>
        <v>0.000323846313809785</v>
      </c>
    </row>
    <row r="522" s="200" customFormat="true" ht="51" hidden="false" customHeight="false" outlineLevel="0" collapsed="false">
      <c r="A522" s="206" t="s">
        <v>1459</v>
      </c>
      <c r="B522" s="207" t="s">
        <v>1460</v>
      </c>
      <c r="C522" s="208" t="s">
        <v>203</v>
      </c>
      <c r="D522" s="208" t="s">
        <v>1461</v>
      </c>
      <c r="E522" s="209" t="s">
        <v>269</v>
      </c>
      <c r="F522" s="207" t="n">
        <v>39</v>
      </c>
      <c r="G522" s="210" t="n">
        <v>13.45</v>
      </c>
      <c r="H522" s="210" t="n">
        <f aca="false">TRUNC(G522 * (1 + 20.81 / 100), 2)</f>
        <v>16.24</v>
      </c>
      <c r="I522" s="210" t="n">
        <f aca="false">TRUNC(F522 * H522, 2)</f>
        <v>633.36</v>
      </c>
      <c r="J522" s="211" t="n">
        <f aca="false">I522 / 3849047.98</f>
        <v>0.000164549780436876</v>
      </c>
    </row>
    <row r="523" s="200" customFormat="true" ht="38.25" hidden="false" customHeight="false" outlineLevel="0" collapsed="false">
      <c r="A523" s="206" t="s">
        <v>1462</v>
      </c>
      <c r="B523" s="207" t="s">
        <v>1463</v>
      </c>
      <c r="C523" s="208" t="s">
        <v>203</v>
      </c>
      <c r="D523" s="208" t="s">
        <v>1464</v>
      </c>
      <c r="E523" s="209" t="s">
        <v>269</v>
      </c>
      <c r="F523" s="207" t="n">
        <v>132</v>
      </c>
      <c r="G523" s="210" t="n">
        <v>42.41</v>
      </c>
      <c r="H523" s="210" t="n">
        <f aca="false">TRUNC(G523 * (1 + 20.81 / 100), 2)</f>
        <v>51.23</v>
      </c>
      <c r="I523" s="210" t="n">
        <f aca="false">TRUNC(F523 * H523, 2)</f>
        <v>6762.36</v>
      </c>
      <c r="J523" s="211" t="n">
        <f aca="false">I523 / 3849047.98</f>
        <v>0.00175689158335719</v>
      </c>
    </row>
    <row r="524" s="200" customFormat="true" ht="38.25" hidden="false" customHeight="false" outlineLevel="0" collapsed="false">
      <c r="A524" s="206" t="s">
        <v>1465</v>
      </c>
      <c r="B524" s="207" t="s">
        <v>1466</v>
      </c>
      <c r="C524" s="208" t="s">
        <v>203</v>
      </c>
      <c r="D524" s="208" t="s">
        <v>1467</v>
      </c>
      <c r="E524" s="209" t="s">
        <v>269</v>
      </c>
      <c r="F524" s="207" t="n">
        <v>18</v>
      </c>
      <c r="G524" s="210" t="n">
        <v>41.59</v>
      </c>
      <c r="H524" s="210" t="n">
        <f aca="false">TRUNC(G524 * (1 + 20.81 / 100), 2)</f>
        <v>50.24</v>
      </c>
      <c r="I524" s="210" t="n">
        <f aca="false">TRUNC(F524 * H524, 2)</f>
        <v>904.32</v>
      </c>
      <c r="J524" s="211" t="n">
        <f aca="false">I524 / 3849047.98</f>
        <v>0.000234946408748067</v>
      </c>
    </row>
    <row r="525" s="200" customFormat="true" ht="38.25" hidden="false" customHeight="false" outlineLevel="0" collapsed="false">
      <c r="A525" s="206" t="s">
        <v>1468</v>
      </c>
      <c r="B525" s="207" t="s">
        <v>1469</v>
      </c>
      <c r="C525" s="208" t="s">
        <v>203</v>
      </c>
      <c r="D525" s="208" t="s">
        <v>1470</v>
      </c>
      <c r="E525" s="209" t="s">
        <v>269</v>
      </c>
      <c r="F525" s="207" t="n">
        <v>6</v>
      </c>
      <c r="G525" s="210" t="n">
        <v>64.63</v>
      </c>
      <c r="H525" s="210" t="n">
        <f aca="false">TRUNC(G525 * (1 + 20.81 / 100), 2)</f>
        <v>78.07</v>
      </c>
      <c r="I525" s="210" t="n">
        <f aca="false">TRUNC(F525 * H525, 2)</f>
        <v>468.42</v>
      </c>
      <c r="J525" s="211" t="n">
        <f aca="false">I525 / 3849047.98</f>
        <v>0.000121697625603514</v>
      </c>
    </row>
    <row r="526" s="200" customFormat="true" ht="38.25" hidden="false" customHeight="false" outlineLevel="0" collapsed="false">
      <c r="A526" s="206" t="s">
        <v>1471</v>
      </c>
      <c r="B526" s="207" t="s">
        <v>1472</v>
      </c>
      <c r="C526" s="208" t="s">
        <v>203</v>
      </c>
      <c r="D526" s="208" t="s">
        <v>1473</v>
      </c>
      <c r="E526" s="209" t="s">
        <v>269</v>
      </c>
      <c r="F526" s="207" t="n">
        <v>6</v>
      </c>
      <c r="G526" s="210" t="n">
        <v>86.68</v>
      </c>
      <c r="H526" s="210" t="n">
        <f aca="false">TRUNC(G526 * (1 + 20.81 / 100), 2)</f>
        <v>104.71</v>
      </c>
      <c r="I526" s="210" t="n">
        <f aca="false">TRUNC(F526 * H526, 2)</f>
        <v>628.26</v>
      </c>
      <c r="J526" s="211" t="n">
        <f aca="false">I526 / 3849047.98</f>
        <v>0.00016322477746822</v>
      </c>
    </row>
    <row r="527" s="200" customFormat="true" ht="12.75" hidden="false" customHeight="false" outlineLevel="0" collapsed="false">
      <c r="A527" s="201" t="s">
        <v>1474</v>
      </c>
      <c r="B527" s="202"/>
      <c r="C527" s="202"/>
      <c r="D527" s="202" t="s">
        <v>274</v>
      </c>
      <c r="E527" s="202"/>
      <c r="F527" s="203"/>
      <c r="G527" s="202"/>
      <c r="H527" s="202"/>
      <c r="I527" s="204" t="n">
        <v>2165.11</v>
      </c>
      <c r="J527" s="205" t="n">
        <f aca="false">I527 / 3849047.98</f>
        <v>0.000562505328915126</v>
      </c>
    </row>
    <row r="528" s="200" customFormat="true" ht="51" hidden="false" customHeight="false" outlineLevel="0" collapsed="false">
      <c r="A528" s="206" t="s">
        <v>1475</v>
      </c>
      <c r="B528" s="207" t="s">
        <v>1242</v>
      </c>
      <c r="C528" s="208" t="s">
        <v>109</v>
      </c>
      <c r="D528" s="208" t="s">
        <v>1243</v>
      </c>
      <c r="E528" s="209" t="s">
        <v>168</v>
      </c>
      <c r="F528" s="207" t="n">
        <v>28</v>
      </c>
      <c r="G528" s="210" t="n">
        <v>5.23</v>
      </c>
      <c r="H528" s="210" t="n">
        <f aca="false">TRUNC(G528 * (1 + 20.81 / 100), 2)</f>
        <v>6.31</v>
      </c>
      <c r="I528" s="210" t="n">
        <f aca="false">TRUNC(F528 * H528, 2)</f>
        <v>176.68</v>
      </c>
      <c r="J528" s="211" t="n">
        <f aca="false">I528 / 3849047.98</f>
        <v>4.59022597063079E-005</v>
      </c>
      <c r="K528" s="199"/>
    </row>
    <row r="529" s="200" customFormat="true" ht="51" hidden="false" customHeight="false" outlineLevel="0" collapsed="false">
      <c r="A529" s="206" t="s">
        <v>1476</v>
      </c>
      <c r="B529" s="207" t="s">
        <v>1245</v>
      </c>
      <c r="C529" s="208" t="s">
        <v>109</v>
      </c>
      <c r="D529" s="208" t="s">
        <v>1246</v>
      </c>
      <c r="E529" s="209" t="s">
        <v>168</v>
      </c>
      <c r="F529" s="207" t="n">
        <v>22</v>
      </c>
      <c r="G529" s="210" t="n">
        <v>6.88</v>
      </c>
      <c r="H529" s="210" t="n">
        <f aca="false">TRUNC(G529 * (1 + 20.81 / 100), 2)</f>
        <v>8.31</v>
      </c>
      <c r="I529" s="210" t="n">
        <f aca="false">TRUNC(F529 * H529, 2)</f>
        <v>182.82</v>
      </c>
      <c r="J529" s="211" t="n">
        <f aca="false">I529 / 3849047.98</f>
        <v>4.74974593587685E-005</v>
      </c>
    </row>
    <row r="530" s="200" customFormat="true" ht="51" hidden="false" customHeight="false" outlineLevel="0" collapsed="false">
      <c r="A530" s="206" t="s">
        <v>1477</v>
      </c>
      <c r="B530" s="207" t="s">
        <v>1478</v>
      </c>
      <c r="C530" s="208" t="s">
        <v>109</v>
      </c>
      <c r="D530" s="208" t="s">
        <v>1479</v>
      </c>
      <c r="E530" s="209" t="s">
        <v>168</v>
      </c>
      <c r="F530" s="207" t="n">
        <v>13</v>
      </c>
      <c r="G530" s="210" t="n">
        <v>9.01</v>
      </c>
      <c r="H530" s="210" t="n">
        <f aca="false">TRUNC(G530 * (1 + 20.81 / 100), 2)</f>
        <v>10.88</v>
      </c>
      <c r="I530" s="210" t="n">
        <f aca="false">TRUNC(F530 * H530, 2)</f>
        <v>141.44</v>
      </c>
      <c r="J530" s="211" t="n">
        <f aca="false">I530 / 3849047.98</f>
        <v>3.67467489973975E-005</v>
      </c>
    </row>
    <row r="531" s="200" customFormat="true" ht="51" hidden="false" customHeight="false" outlineLevel="0" collapsed="false">
      <c r="A531" s="206" t="s">
        <v>1480</v>
      </c>
      <c r="B531" s="207" t="s">
        <v>1248</v>
      </c>
      <c r="C531" s="208" t="s">
        <v>109</v>
      </c>
      <c r="D531" s="208" t="s">
        <v>1249</v>
      </c>
      <c r="E531" s="209" t="s">
        <v>168</v>
      </c>
      <c r="F531" s="207" t="n">
        <v>17</v>
      </c>
      <c r="G531" s="210" t="n">
        <v>7.42</v>
      </c>
      <c r="H531" s="210" t="n">
        <f aca="false">TRUNC(G531 * (1 + 20.81 / 100), 2)</f>
        <v>8.96</v>
      </c>
      <c r="I531" s="210" t="n">
        <f aca="false">TRUNC(F531 * H531, 2)</f>
        <v>152.32</v>
      </c>
      <c r="J531" s="211" t="n">
        <f aca="false">I531 / 3849047.98</f>
        <v>3.95734219971973E-005</v>
      </c>
    </row>
    <row r="532" s="200" customFormat="true" ht="51" hidden="false" customHeight="false" outlineLevel="0" collapsed="false">
      <c r="A532" s="206" t="s">
        <v>1481</v>
      </c>
      <c r="B532" s="207" t="s">
        <v>1251</v>
      </c>
      <c r="C532" s="208" t="s">
        <v>109</v>
      </c>
      <c r="D532" s="208" t="s">
        <v>1252</v>
      </c>
      <c r="E532" s="209" t="s">
        <v>168</v>
      </c>
      <c r="F532" s="207" t="n">
        <v>15</v>
      </c>
      <c r="G532" s="210" t="n">
        <v>8.68</v>
      </c>
      <c r="H532" s="210" t="n">
        <f aca="false">TRUNC(G532 * (1 + 20.81 / 100), 2)</f>
        <v>10.48</v>
      </c>
      <c r="I532" s="210" t="n">
        <f aca="false">TRUNC(F532 * H532, 2)</f>
        <v>157.2</v>
      </c>
      <c r="J532" s="211" t="n">
        <f aca="false">I532 / 3849047.98</f>
        <v>4.08412679750487E-005</v>
      </c>
      <c r="K532" s="199"/>
    </row>
    <row r="533" s="200" customFormat="true" ht="38.25" hidden="false" customHeight="false" outlineLevel="0" collapsed="false">
      <c r="A533" s="206" t="s">
        <v>1482</v>
      </c>
      <c r="B533" s="207" t="s">
        <v>1483</v>
      </c>
      <c r="C533" s="208" t="s">
        <v>109</v>
      </c>
      <c r="D533" s="208" t="s">
        <v>1484</v>
      </c>
      <c r="E533" s="209" t="s">
        <v>168</v>
      </c>
      <c r="F533" s="207" t="n">
        <v>13</v>
      </c>
      <c r="G533" s="210" t="n">
        <v>14.08</v>
      </c>
      <c r="H533" s="210" t="n">
        <f aca="false">TRUNC(G533 * (1 + 20.81 / 100), 2)</f>
        <v>17.01</v>
      </c>
      <c r="I533" s="210" t="n">
        <f aca="false">TRUNC(F533 * H533, 2)</f>
        <v>221.13</v>
      </c>
      <c r="J533" s="211" t="n">
        <f aca="false">I533 / 3849047.98</f>
        <v>5.74505698939092E-005</v>
      </c>
      <c r="K533" s="199"/>
    </row>
    <row r="534" s="200" customFormat="true" ht="51" hidden="false" customHeight="false" outlineLevel="0" collapsed="false">
      <c r="A534" s="206" t="s">
        <v>1485</v>
      </c>
      <c r="B534" s="207" t="s">
        <v>1486</v>
      </c>
      <c r="C534" s="208" t="s">
        <v>109</v>
      </c>
      <c r="D534" s="208" t="s">
        <v>1487</v>
      </c>
      <c r="E534" s="209" t="s">
        <v>168</v>
      </c>
      <c r="F534" s="207" t="n">
        <v>3</v>
      </c>
      <c r="G534" s="210" t="n">
        <v>14.05</v>
      </c>
      <c r="H534" s="210" t="n">
        <f aca="false">TRUNC(G534 * (1 + 20.81 / 100), 2)</f>
        <v>16.97</v>
      </c>
      <c r="I534" s="210" t="n">
        <f aca="false">TRUNC(F534 * H534, 2)</f>
        <v>50.91</v>
      </c>
      <c r="J534" s="211" t="n">
        <f aca="false">I534 / 3849047.98</f>
        <v>1.32266472812324E-005</v>
      </c>
    </row>
    <row r="535" s="200" customFormat="true" ht="38.25" hidden="false" customHeight="false" outlineLevel="0" collapsed="false">
      <c r="A535" s="206" t="s">
        <v>1488</v>
      </c>
      <c r="B535" s="207" t="s">
        <v>1489</v>
      </c>
      <c r="C535" s="208" t="s">
        <v>109</v>
      </c>
      <c r="D535" s="208" t="s">
        <v>1490</v>
      </c>
      <c r="E535" s="209" t="s">
        <v>168</v>
      </c>
      <c r="F535" s="207" t="n">
        <v>3</v>
      </c>
      <c r="G535" s="210" t="n">
        <v>22.11</v>
      </c>
      <c r="H535" s="210" t="n">
        <f aca="false">TRUNC(G535 * (1 + 20.81 / 100), 2)</f>
        <v>26.71</v>
      </c>
      <c r="I535" s="210" t="n">
        <f aca="false">TRUNC(F535 * H535, 2)</f>
        <v>80.13</v>
      </c>
      <c r="J535" s="211" t="n">
        <f aca="false">I535 / 3849047.98</f>
        <v>2.08181348781212E-005</v>
      </c>
    </row>
    <row r="536" s="200" customFormat="true" ht="25.5" hidden="false" customHeight="false" outlineLevel="0" collapsed="false">
      <c r="A536" s="206" t="s">
        <v>1491</v>
      </c>
      <c r="B536" s="207" t="s">
        <v>1492</v>
      </c>
      <c r="C536" s="208" t="s">
        <v>203</v>
      </c>
      <c r="D536" s="208" t="s">
        <v>1493</v>
      </c>
      <c r="E536" s="209" t="s">
        <v>168</v>
      </c>
      <c r="F536" s="207" t="n">
        <v>2</v>
      </c>
      <c r="G536" s="210" t="n">
        <v>48.37</v>
      </c>
      <c r="H536" s="210" t="n">
        <f aca="false">TRUNC(G536 * (1 + 20.81 / 100), 2)</f>
        <v>58.43</v>
      </c>
      <c r="I536" s="210" t="n">
        <f aca="false">TRUNC(F536 * H536, 2)</f>
        <v>116.86</v>
      </c>
      <c r="J536" s="211" t="n">
        <f aca="false">I536 / 3849047.98</f>
        <v>3.03607542974821E-005</v>
      </c>
    </row>
    <row r="537" s="200" customFormat="true" ht="25.5" hidden="false" customHeight="false" outlineLevel="0" collapsed="false">
      <c r="A537" s="206" t="s">
        <v>1494</v>
      </c>
      <c r="B537" s="207" t="s">
        <v>1495</v>
      </c>
      <c r="C537" s="208" t="s">
        <v>203</v>
      </c>
      <c r="D537" s="208" t="s">
        <v>1496</v>
      </c>
      <c r="E537" s="209" t="s">
        <v>168</v>
      </c>
      <c r="F537" s="207" t="n">
        <v>1</v>
      </c>
      <c r="G537" s="210" t="n">
        <v>17.28</v>
      </c>
      <c r="H537" s="210" t="n">
        <f aca="false">TRUNC(G537 * (1 + 20.81 / 100), 2)</f>
        <v>20.87</v>
      </c>
      <c r="I537" s="210" t="n">
        <f aca="false">TRUNC(F537 * H537, 2)</f>
        <v>20.87</v>
      </c>
      <c r="J537" s="211" t="n">
        <f aca="false">I537 / 3849047.98</f>
        <v>5.42211999134394E-006</v>
      </c>
    </row>
    <row r="538" s="200" customFormat="true" ht="38.25" hidden="false" customHeight="false" outlineLevel="0" collapsed="false">
      <c r="A538" s="206" t="s">
        <v>1497</v>
      </c>
      <c r="B538" s="207" t="s">
        <v>1498</v>
      </c>
      <c r="C538" s="208" t="s">
        <v>203</v>
      </c>
      <c r="D538" s="208" t="s">
        <v>1499</v>
      </c>
      <c r="E538" s="209" t="s">
        <v>168</v>
      </c>
      <c r="F538" s="207" t="n">
        <v>1</v>
      </c>
      <c r="G538" s="210" t="n">
        <v>30.48</v>
      </c>
      <c r="H538" s="210" t="n">
        <f aca="false">TRUNC(G538 * (1 + 20.81 / 100), 2)</f>
        <v>36.82</v>
      </c>
      <c r="I538" s="210" t="n">
        <f aca="false">TRUNC(F538 * H538, 2)</f>
        <v>36.82</v>
      </c>
      <c r="J538" s="211" t="n">
        <f aca="false">I538 / 3849047.98</f>
        <v>9.56600182469017E-006</v>
      </c>
    </row>
    <row r="539" s="200" customFormat="true" ht="38.25" hidden="false" customHeight="false" outlineLevel="0" collapsed="false">
      <c r="A539" s="206" t="s">
        <v>1500</v>
      </c>
      <c r="B539" s="207" t="s">
        <v>1501</v>
      </c>
      <c r="C539" s="208" t="s">
        <v>203</v>
      </c>
      <c r="D539" s="208" t="s">
        <v>1502</v>
      </c>
      <c r="E539" s="209" t="s">
        <v>168</v>
      </c>
      <c r="F539" s="207" t="n">
        <v>1</v>
      </c>
      <c r="G539" s="210" t="n">
        <v>18.5</v>
      </c>
      <c r="H539" s="210" t="n">
        <f aca="false">TRUNC(G539 * (1 + 20.81 / 100), 2)</f>
        <v>22.34</v>
      </c>
      <c r="I539" s="210" t="n">
        <f aca="false">TRUNC(F539 * H539, 2)</f>
        <v>22.34</v>
      </c>
      <c r="J539" s="211" t="n">
        <f aca="false">I539 / 3849047.98</f>
        <v>5.8040326117213E-006</v>
      </c>
    </row>
    <row r="540" s="200" customFormat="true" ht="25.5" hidden="false" customHeight="false" outlineLevel="0" collapsed="false">
      <c r="A540" s="206" t="s">
        <v>1503</v>
      </c>
      <c r="B540" s="207" t="s">
        <v>1504</v>
      </c>
      <c r="C540" s="208" t="s">
        <v>203</v>
      </c>
      <c r="D540" s="208" t="s">
        <v>1505</v>
      </c>
      <c r="E540" s="209" t="s">
        <v>168</v>
      </c>
      <c r="F540" s="207" t="n">
        <v>3</v>
      </c>
      <c r="G540" s="210" t="n">
        <v>45.87</v>
      </c>
      <c r="H540" s="210" t="n">
        <f aca="false">TRUNC(G540 * (1 + 20.81 / 100), 2)</f>
        <v>55.41</v>
      </c>
      <c r="I540" s="210" t="n">
        <f aca="false">TRUNC(F540 * H540, 2)</f>
        <v>166.23</v>
      </c>
      <c r="J540" s="211" t="n">
        <f aca="false">I540 / 3849047.98</f>
        <v>4.31873026430811E-005</v>
      </c>
    </row>
    <row r="541" s="200" customFormat="true" ht="25.5" hidden="false" customHeight="false" outlineLevel="0" collapsed="false">
      <c r="A541" s="206" t="s">
        <v>1506</v>
      </c>
      <c r="B541" s="207" t="s">
        <v>1507</v>
      </c>
      <c r="C541" s="208" t="s">
        <v>203</v>
      </c>
      <c r="D541" s="208" t="s">
        <v>1508</v>
      </c>
      <c r="E541" s="209" t="s">
        <v>168</v>
      </c>
      <c r="F541" s="207" t="n">
        <v>2</v>
      </c>
      <c r="G541" s="210" t="n">
        <v>47.72</v>
      </c>
      <c r="H541" s="210" t="n">
        <f aca="false">TRUNC(G541 * (1 + 20.81 / 100), 2)</f>
        <v>57.65</v>
      </c>
      <c r="I541" s="210" t="n">
        <f aca="false">TRUNC(F541 * H541, 2)</f>
        <v>115.3</v>
      </c>
      <c r="J541" s="211" t="n">
        <f aca="false">I541 / 3849047.98</f>
        <v>2.99554592717756E-005</v>
      </c>
      <c r="K541" s="199"/>
    </row>
    <row r="542" s="200" customFormat="true" ht="25.5" hidden="false" customHeight="false" outlineLevel="0" collapsed="false">
      <c r="A542" s="206" t="s">
        <v>1509</v>
      </c>
      <c r="B542" s="207" t="s">
        <v>1510</v>
      </c>
      <c r="C542" s="208" t="s">
        <v>203</v>
      </c>
      <c r="D542" s="208" t="s">
        <v>1511</v>
      </c>
      <c r="E542" s="209" t="s">
        <v>168</v>
      </c>
      <c r="F542" s="207" t="n">
        <v>1</v>
      </c>
      <c r="G542" s="210" t="n">
        <v>38.63</v>
      </c>
      <c r="H542" s="210" t="n">
        <f aca="false">TRUNC(G542 * (1 + 20.81 / 100), 2)</f>
        <v>46.66</v>
      </c>
      <c r="I542" s="210" t="n">
        <f aca="false">TRUNC(F542 * H542, 2)</f>
        <v>46.66</v>
      </c>
      <c r="J542" s="211" t="n">
        <f aca="false">I542 / 3849047.98</f>
        <v>1.21224781406856E-005</v>
      </c>
    </row>
    <row r="543" s="200" customFormat="true" ht="25.5" hidden="false" customHeight="false" outlineLevel="0" collapsed="false">
      <c r="A543" s="206" t="s">
        <v>1512</v>
      </c>
      <c r="B543" s="207" t="s">
        <v>1513</v>
      </c>
      <c r="C543" s="208" t="s">
        <v>203</v>
      </c>
      <c r="D543" s="208" t="s">
        <v>1514</v>
      </c>
      <c r="E543" s="209" t="s">
        <v>168</v>
      </c>
      <c r="F543" s="207" t="n">
        <v>2</v>
      </c>
      <c r="G543" s="210" t="n">
        <v>38.63</v>
      </c>
      <c r="H543" s="210" t="n">
        <f aca="false">TRUNC(G543 * (1 + 20.81 / 100), 2)</f>
        <v>46.66</v>
      </c>
      <c r="I543" s="210" t="n">
        <f aca="false">TRUNC(F543 * H543, 2)</f>
        <v>93.32</v>
      </c>
      <c r="J543" s="211" t="n">
        <f aca="false">I543 / 3849047.98</f>
        <v>2.42449562813712E-005</v>
      </c>
    </row>
    <row r="544" s="200" customFormat="true" ht="25.5" hidden="false" customHeight="false" outlineLevel="0" collapsed="false">
      <c r="A544" s="206" t="s">
        <v>1515</v>
      </c>
      <c r="B544" s="207" t="s">
        <v>1516</v>
      </c>
      <c r="C544" s="208" t="s">
        <v>203</v>
      </c>
      <c r="D544" s="208" t="s">
        <v>1517</v>
      </c>
      <c r="E544" s="209" t="s">
        <v>168</v>
      </c>
      <c r="F544" s="207" t="n">
        <v>1</v>
      </c>
      <c r="G544" s="210" t="n">
        <v>21.43</v>
      </c>
      <c r="H544" s="210" t="n">
        <f aca="false">TRUNC(G544 * (1 + 20.81 / 100), 2)</f>
        <v>25.88</v>
      </c>
      <c r="I544" s="210" t="n">
        <f aca="false">TRUNC(F544 * H544, 2)</f>
        <v>25.88</v>
      </c>
      <c r="J544" s="211" t="n">
        <f aca="false">I544 / 3849047.98</f>
        <v>6.72374055467087E-006</v>
      </c>
    </row>
    <row r="545" s="200" customFormat="true" ht="38.25" hidden="false" customHeight="false" outlineLevel="0" collapsed="false">
      <c r="A545" s="206" t="s">
        <v>1518</v>
      </c>
      <c r="B545" s="207" t="s">
        <v>1276</v>
      </c>
      <c r="C545" s="208" t="s">
        <v>203</v>
      </c>
      <c r="D545" s="208" t="s">
        <v>1277</v>
      </c>
      <c r="E545" s="209" t="s">
        <v>168</v>
      </c>
      <c r="F545" s="207" t="n">
        <v>34</v>
      </c>
      <c r="G545" s="210" t="n">
        <v>4.64</v>
      </c>
      <c r="H545" s="210" t="n">
        <f aca="false">TRUNC(G545 * (1 + 20.81 / 100), 2)</f>
        <v>5.6</v>
      </c>
      <c r="I545" s="210" t="n">
        <f aca="false">TRUNC(F545 * H545, 2)</f>
        <v>190.4</v>
      </c>
      <c r="J545" s="211" t="n">
        <f aca="false">I545 / 3849047.98</f>
        <v>4.94667774964967E-005</v>
      </c>
      <c r="K545" s="199"/>
    </row>
    <row r="546" s="200" customFormat="true" ht="38.25" hidden="false" customHeight="false" outlineLevel="0" collapsed="false">
      <c r="A546" s="206" t="s">
        <v>1519</v>
      </c>
      <c r="B546" s="207" t="s">
        <v>1520</v>
      </c>
      <c r="C546" s="208" t="s">
        <v>203</v>
      </c>
      <c r="D546" s="208" t="s">
        <v>1521</v>
      </c>
      <c r="E546" s="209" t="s">
        <v>168</v>
      </c>
      <c r="F546" s="207" t="n">
        <v>20</v>
      </c>
      <c r="G546" s="210" t="n">
        <v>6.95</v>
      </c>
      <c r="H546" s="210" t="n">
        <f aca="false">TRUNC(G546 * (1 + 20.81 / 100), 2)</f>
        <v>8.39</v>
      </c>
      <c r="I546" s="210" t="n">
        <f aca="false">TRUNC(F546 * H546, 2)</f>
        <v>167.8</v>
      </c>
      <c r="J546" s="211" t="n">
        <f aca="false">I546 / 3849047.98</f>
        <v>4.35951957138243E-005</v>
      </c>
    </row>
    <row r="547" s="200" customFormat="true" ht="25.5" hidden="false" customHeight="false" outlineLevel="0" collapsed="false">
      <c r="A547" s="201" t="s">
        <v>1522</v>
      </c>
      <c r="B547" s="202"/>
      <c r="C547" s="202"/>
      <c r="D547" s="202" t="s">
        <v>1279</v>
      </c>
      <c r="E547" s="202"/>
      <c r="F547" s="203"/>
      <c r="G547" s="202"/>
      <c r="H547" s="202"/>
      <c r="I547" s="204" t="n">
        <v>3421.5</v>
      </c>
      <c r="J547" s="205" t="n">
        <f aca="false">I547 / 3849047.98</f>
        <v>0.000888921109266089</v>
      </c>
    </row>
    <row r="548" s="200" customFormat="true" ht="63.75" hidden="false" customHeight="false" outlineLevel="0" collapsed="false">
      <c r="A548" s="206" t="s">
        <v>1523</v>
      </c>
      <c r="B548" s="207" t="s">
        <v>1287</v>
      </c>
      <c r="C548" s="208" t="s">
        <v>203</v>
      </c>
      <c r="D548" s="208" t="s">
        <v>1288</v>
      </c>
      <c r="E548" s="209" t="s">
        <v>269</v>
      </c>
      <c r="F548" s="207" t="n">
        <v>150</v>
      </c>
      <c r="G548" s="210" t="n">
        <v>9.6</v>
      </c>
      <c r="H548" s="210" t="n">
        <f aca="false">TRUNC(G548 * (1 + 20.81 / 100), 2)</f>
        <v>11.59</v>
      </c>
      <c r="I548" s="210" t="n">
        <f aca="false">TRUNC(F548 * H548, 2)</f>
        <v>1738.5</v>
      </c>
      <c r="J548" s="211" t="n">
        <f aca="false">I548 / 3849047.98</f>
        <v>0.000451670129609556</v>
      </c>
    </row>
    <row r="549" s="200" customFormat="true" ht="38.25" hidden="false" customHeight="false" outlineLevel="0" collapsed="false">
      <c r="A549" s="206" t="s">
        <v>1524</v>
      </c>
      <c r="B549" s="207" t="s">
        <v>1290</v>
      </c>
      <c r="C549" s="208" t="s">
        <v>203</v>
      </c>
      <c r="D549" s="208" t="s">
        <v>1291</v>
      </c>
      <c r="E549" s="209" t="s">
        <v>269</v>
      </c>
      <c r="F549" s="207" t="n">
        <v>150</v>
      </c>
      <c r="G549" s="210" t="n">
        <v>9.29</v>
      </c>
      <c r="H549" s="210" t="n">
        <f aca="false">TRUNC(G549 * (1 + 20.81 / 100), 2)</f>
        <v>11.22</v>
      </c>
      <c r="I549" s="210" t="n">
        <f aca="false">TRUNC(F549 * H549, 2)</f>
        <v>1683</v>
      </c>
      <c r="J549" s="211" t="n">
        <f aca="false">I549 / 3849047.98</f>
        <v>0.000437250979656533</v>
      </c>
    </row>
    <row r="550" s="200" customFormat="true" ht="12.75" hidden="false" customHeight="false" outlineLevel="0" collapsed="false">
      <c r="A550" s="201" t="s">
        <v>1525</v>
      </c>
      <c r="B550" s="202"/>
      <c r="C550" s="202"/>
      <c r="D550" s="202" t="s">
        <v>510</v>
      </c>
      <c r="E550" s="202"/>
      <c r="F550" s="203"/>
      <c r="G550" s="202"/>
      <c r="H550" s="202"/>
      <c r="I550" s="204" t="n">
        <v>18751.34</v>
      </c>
      <c r="J550" s="205" t="n">
        <f aca="false">I550 / 3849047.98</f>
        <v>0.00487168258162373</v>
      </c>
    </row>
    <row r="551" s="200" customFormat="true" ht="38.25" hidden="false" customHeight="false" outlineLevel="0" collapsed="false">
      <c r="A551" s="206" t="s">
        <v>1526</v>
      </c>
      <c r="B551" s="207" t="s">
        <v>1527</v>
      </c>
      <c r="C551" s="208" t="s">
        <v>203</v>
      </c>
      <c r="D551" s="208" t="s">
        <v>1528</v>
      </c>
      <c r="E551" s="209" t="s">
        <v>269</v>
      </c>
      <c r="F551" s="207" t="n">
        <v>55</v>
      </c>
      <c r="G551" s="210" t="n">
        <v>39.91</v>
      </c>
      <c r="H551" s="210" t="n">
        <f aca="false">TRUNC(G551 * (1 + 20.81 / 100), 2)</f>
        <v>48.21</v>
      </c>
      <c r="I551" s="210" t="n">
        <f aca="false">TRUNC(F551 * H551, 2)</f>
        <v>2651.55</v>
      </c>
      <c r="J551" s="211" t="n">
        <f aca="false">I551 / 3849047.98</f>
        <v>0.000688884631674558</v>
      </c>
    </row>
    <row r="552" s="200" customFormat="true" ht="25.5" hidden="false" customHeight="false" outlineLevel="0" collapsed="false">
      <c r="A552" s="206" t="s">
        <v>1529</v>
      </c>
      <c r="B552" s="207" t="s">
        <v>1530</v>
      </c>
      <c r="C552" s="208" t="s">
        <v>203</v>
      </c>
      <c r="D552" s="208" t="s">
        <v>1531</v>
      </c>
      <c r="E552" s="209" t="s">
        <v>168</v>
      </c>
      <c r="F552" s="207" t="n">
        <v>187</v>
      </c>
      <c r="G552" s="210" t="n">
        <v>12.99</v>
      </c>
      <c r="H552" s="210" t="n">
        <f aca="false">TRUNC(G552 * (1 + 20.81 / 100), 2)</f>
        <v>15.69</v>
      </c>
      <c r="I552" s="210" t="n">
        <f aca="false">TRUNC(F552 * H552, 2)</f>
        <v>2934.03</v>
      </c>
      <c r="J552" s="211" t="n">
        <f aca="false">I552 / 3849047.98</f>
        <v>0.00076227420786789</v>
      </c>
    </row>
    <row r="553" s="200" customFormat="true" ht="25.5" hidden="false" customHeight="false" outlineLevel="0" collapsed="false">
      <c r="A553" s="206" t="s">
        <v>1532</v>
      </c>
      <c r="B553" s="207" t="s">
        <v>1533</v>
      </c>
      <c r="C553" s="208" t="s">
        <v>203</v>
      </c>
      <c r="D553" s="208" t="s">
        <v>1534</v>
      </c>
      <c r="E553" s="209" t="s">
        <v>168</v>
      </c>
      <c r="F553" s="207" t="n">
        <v>132</v>
      </c>
      <c r="G553" s="210" t="n">
        <v>17.37</v>
      </c>
      <c r="H553" s="210" t="n">
        <f aca="false">TRUNC(G553 * (1 + 20.81 / 100), 2)</f>
        <v>20.98</v>
      </c>
      <c r="I553" s="210" t="n">
        <f aca="false">TRUNC(F553 * H553, 2)</f>
        <v>2769.36</v>
      </c>
      <c r="J553" s="211" t="n">
        <f aca="false">I553 / 3849047.98</f>
        <v>0.000719492200250515</v>
      </c>
    </row>
    <row r="554" s="200" customFormat="true" ht="38.25" hidden="false" customHeight="false" outlineLevel="0" collapsed="false">
      <c r="A554" s="206" t="s">
        <v>1535</v>
      </c>
      <c r="B554" s="207" t="s">
        <v>1536</v>
      </c>
      <c r="C554" s="208" t="s">
        <v>109</v>
      </c>
      <c r="D554" s="208" t="s">
        <v>1537</v>
      </c>
      <c r="E554" s="209" t="s">
        <v>269</v>
      </c>
      <c r="F554" s="207" t="n">
        <v>5530</v>
      </c>
      <c r="G554" s="210" t="n">
        <v>1.56</v>
      </c>
      <c r="H554" s="210" t="n">
        <f aca="false">TRUNC(G554 * (1 + 20.81 / 100), 2)</f>
        <v>1.88</v>
      </c>
      <c r="I554" s="210" t="n">
        <f aca="false">TRUNC(F554 * H554, 2)</f>
        <v>10396.4</v>
      </c>
      <c r="J554" s="211" t="n">
        <f aca="false">I554 / 3849047.98</f>
        <v>0.00270103154183077</v>
      </c>
    </row>
    <row r="555" s="200" customFormat="true" ht="12.75" hidden="false" customHeight="false" outlineLevel="0" collapsed="false">
      <c r="A555" s="201" t="s">
        <v>1538</v>
      </c>
      <c r="B555" s="202"/>
      <c r="C555" s="202"/>
      <c r="D555" s="202" t="s">
        <v>514</v>
      </c>
      <c r="E555" s="202"/>
      <c r="F555" s="203"/>
      <c r="G555" s="202"/>
      <c r="H555" s="202"/>
      <c r="I555" s="204" t="n">
        <v>7942.24</v>
      </c>
      <c r="J555" s="205" t="n">
        <f aca="false">I555 / 3849047.98</f>
        <v>0.00206342972113328</v>
      </c>
    </row>
    <row r="556" s="200" customFormat="true" ht="38.25" hidden="false" customHeight="false" outlineLevel="0" collapsed="false">
      <c r="A556" s="206" t="s">
        <v>1539</v>
      </c>
      <c r="B556" s="207" t="s">
        <v>1264</v>
      </c>
      <c r="C556" s="208" t="s">
        <v>203</v>
      </c>
      <c r="D556" s="208" t="s">
        <v>1265</v>
      </c>
      <c r="E556" s="209" t="s">
        <v>168</v>
      </c>
      <c r="F556" s="207" t="n">
        <v>90</v>
      </c>
      <c r="G556" s="210" t="n">
        <v>8.2</v>
      </c>
      <c r="H556" s="210" t="n">
        <f aca="false">TRUNC(G556 * (1 + 20.81 / 100), 2)</f>
        <v>9.9</v>
      </c>
      <c r="I556" s="210" t="n">
        <f aca="false">TRUNC(F556 * H556, 2)</f>
        <v>891</v>
      </c>
      <c r="J556" s="211" t="n">
        <f aca="false">I556 / 3849047.98</f>
        <v>0.000231485812759341</v>
      </c>
    </row>
    <row r="557" s="200" customFormat="true" ht="38.25" hidden="false" customHeight="false" outlineLevel="0" collapsed="false">
      <c r="A557" s="206" t="s">
        <v>1540</v>
      </c>
      <c r="B557" s="207" t="s">
        <v>1267</v>
      </c>
      <c r="C557" s="208" t="s">
        <v>203</v>
      </c>
      <c r="D557" s="208" t="s">
        <v>1268</v>
      </c>
      <c r="E557" s="209" t="s">
        <v>168</v>
      </c>
      <c r="F557" s="207" t="n">
        <v>46</v>
      </c>
      <c r="G557" s="210" t="n">
        <v>8.35</v>
      </c>
      <c r="H557" s="210" t="n">
        <f aca="false">TRUNC(G557 * (1 + 20.81 / 100), 2)</f>
        <v>10.08</v>
      </c>
      <c r="I557" s="210" t="n">
        <f aca="false">TRUNC(F557 * H557, 2)</f>
        <v>463.68</v>
      </c>
      <c r="J557" s="211" t="n">
        <f aca="false">I557 / 3849047.98</f>
        <v>0.000120466152256174</v>
      </c>
    </row>
    <row r="558" s="200" customFormat="true" ht="38.25" hidden="false" customHeight="false" outlineLevel="0" collapsed="false">
      <c r="A558" s="206" t="s">
        <v>1541</v>
      </c>
      <c r="B558" s="207" t="s">
        <v>1542</v>
      </c>
      <c r="C558" s="208" t="s">
        <v>203</v>
      </c>
      <c r="D558" s="208" t="s">
        <v>1543</v>
      </c>
      <c r="E558" s="209" t="s">
        <v>168</v>
      </c>
      <c r="F558" s="207" t="n">
        <v>3</v>
      </c>
      <c r="G558" s="210" t="n">
        <v>9.55</v>
      </c>
      <c r="H558" s="210" t="n">
        <f aca="false">TRUNC(G558 * (1 + 20.81 / 100), 2)</f>
        <v>11.53</v>
      </c>
      <c r="I558" s="210" t="n">
        <f aca="false">TRUNC(F558 * H558, 2)</f>
        <v>34.59</v>
      </c>
      <c r="J558" s="211" t="n">
        <f aca="false">I558 / 3849047.98</f>
        <v>8.98663778153267E-006</v>
      </c>
      <c r="K558" s="199"/>
    </row>
    <row r="559" s="200" customFormat="true" ht="38.25" hidden="false" customHeight="false" outlineLevel="0" collapsed="false">
      <c r="A559" s="206" t="s">
        <v>1544</v>
      </c>
      <c r="B559" s="207" t="s">
        <v>1545</v>
      </c>
      <c r="C559" s="208" t="s">
        <v>203</v>
      </c>
      <c r="D559" s="208" t="s">
        <v>1546</v>
      </c>
      <c r="E559" s="209" t="s">
        <v>168</v>
      </c>
      <c r="F559" s="207" t="n">
        <v>3</v>
      </c>
      <c r="G559" s="210" t="n">
        <v>15.3</v>
      </c>
      <c r="H559" s="210" t="n">
        <f aca="false">TRUNC(G559 * (1 + 20.81 / 100), 2)</f>
        <v>18.48</v>
      </c>
      <c r="I559" s="210" t="n">
        <f aca="false">TRUNC(F559 * H559, 2)</f>
        <v>55.44</v>
      </c>
      <c r="J559" s="211" t="n">
        <f aca="false">I559 / 3849047.98</f>
        <v>1.44035616828034E-005</v>
      </c>
    </row>
    <row r="560" s="200" customFormat="true" ht="38.25" hidden="false" customHeight="false" outlineLevel="0" collapsed="false">
      <c r="A560" s="206" t="s">
        <v>1547</v>
      </c>
      <c r="B560" s="207" t="s">
        <v>1375</v>
      </c>
      <c r="C560" s="208" t="s">
        <v>203</v>
      </c>
      <c r="D560" s="208" t="s">
        <v>1376</v>
      </c>
      <c r="E560" s="209" t="s">
        <v>168</v>
      </c>
      <c r="F560" s="207" t="n">
        <v>21</v>
      </c>
      <c r="G560" s="210" t="n">
        <v>16.99</v>
      </c>
      <c r="H560" s="210" t="n">
        <f aca="false">TRUNC(G560 * (1 + 20.81 / 100), 2)</f>
        <v>20.52</v>
      </c>
      <c r="I560" s="210" t="n">
        <f aca="false">TRUNC(F560 * H560, 2)</f>
        <v>430.92</v>
      </c>
      <c r="J560" s="211" t="n">
        <f aca="false">I560 / 3849047.98</f>
        <v>0.000111954956716336</v>
      </c>
    </row>
    <row r="561" s="200" customFormat="true" ht="38.25" hidden="false" customHeight="false" outlineLevel="0" collapsed="false">
      <c r="A561" s="206" t="s">
        <v>1548</v>
      </c>
      <c r="B561" s="207" t="s">
        <v>1390</v>
      </c>
      <c r="C561" s="208" t="s">
        <v>109</v>
      </c>
      <c r="D561" s="208" t="s">
        <v>1391</v>
      </c>
      <c r="E561" s="209" t="s">
        <v>168</v>
      </c>
      <c r="F561" s="207" t="n">
        <v>30</v>
      </c>
      <c r="G561" s="210" t="n">
        <v>8</v>
      </c>
      <c r="H561" s="210" t="n">
        <f aca="false">TRUNC(G561 * (1 + 20.81 / 100), 2)</f>
        <v>9.66</v>
      </c>
      <c r="I561" s="210" t="n">
        <f aca="false">TRUNC(F561 * H561, 2)</f>
        <v>289.8</v>
      </c>
      <c r="J561" s="211" t="n">
        <f aca="false">I561 / 3849047.98</f>
        <v>7.52913451601089E-005</v>
      </c>
      <c r="K561" s="199"/>
    </row>
    <row r="562" s="200" customFormat="true" ht="38.25" hidden="false" customHeight="false" outlineLevel="0" collapsed="false">
      <c r="A562" s="206" t="s">
        <v>1549</v>
      </c>
      <c r="B562" s="207" t="s">
        <v>1381</v>
      </c>
      <c r="C562" s="208" t="s">
        <v>203</v>
      </c>
      <c r="D562" s="208" t="s">
        <v>1382</v>
      </c>
      <c r="E562" s="209" t="s">
        <v>168</v>
      </c>
      <c r="F562" s="207" t="n">
        <v>89</v>
      </c>
      <c r="G562" s="210" t="n">
        <v>7.58</v>
      </c>
      <c r="H562" s="210" t="n">
        <f aca="false">TRUNC(G562 * (1 + 20.81 / 100), 2)</f>
        <v>9.15</v>
      </c>
      <c r="I562" s="210" t="n">
        <f aca="false">TRUNC(F562 * H562, 2)</f>
        <v>814.35</v>
      </c>
      <c r="J562" s="211" t="n">
        <f aca="false">I562 / 3849047.98</f>
        <v>0.00021157179755395</v>
      </c>
      <c r="K562" s="199"/>
    </row>
    <row r="563" s="200" customFormat="true" ht="38.25" hidden="false" customHeight="false" outlineLevel="0" collapsed="false">
      <c r="A563" s="206" t="s">
        <v>1550</v>
      </c>
      <c r="B563" s="207" t="s">
        <v>1393</v>
      </c>
      <c r="C563" s="208" t="s">
        <v>109</v>
      </c>
      <c r="D563" s="208" t="s">
        <v>1394</v>
      </c>
      <c r="E563" s="209" t="s">
        <v>168</v>
      </c>
      <c r="F563" s="207" t="n">
        <v>7</v>
      </c>
      <c r="G563" s="210" t="n">
        <v>10.51</v>
      </c>
      <c r="H563" s="210" t="n">
        <f aca="false">TRUNC(G563 * (1 + 20.81 / 100), 2)</f>
        <v>12.69</v>
      </c>
      <c r="I563" s="210" t="n">
        <f aca="false">TRUNC(F563 * H563, 2)</f>
        <v>88.83</v>
      </c>
      <c r="J563" s="211" t="n">
        <f aca="false">I563 / 3849047.98</f>
        <v>2.30784340599464E-005</v>
      </c>
    </row>
    <row r="564" s="200" customFormat="true" ht="25.5" hidden="false" customHeight="false" outlineLevel="0" collapsed="false">
      <c r="A564" s="206" t="s">
        <v>1551</v>
      </c>
      <c r="B564" s="207" t="s">
        <v>1552</v>
      </c>
      <c r="C564" s="208" t="s">
        <v>203</v>
      </c>
      <c r="D564" s="208" t="s">
        <v>1553</v>
      </c>
      <c r="E564" s="209" t="s">
        <v>168</v>
      </c>
      <c r="F564" s="207" t="n">
        <v>81</v>
      </c>
      <c r="G564" s="210" t="n">
        <v>3.17</v>
      </c>
      <c r="H564" s="210" t="n">
        <f aca="false">TRUNC(G564 * (1 + 20.81 / 100), 2)</f>
        <v>3.82</v>
      </c>
      <c r="I564" s="210" t="n">
        <f aca="false">TRUNC(F564 * H564, 2)</f>
        <v>309.42</v>
      </c>
      <c r="J564" s="211" t="n">
        <f aca="false">I564 / 3849047.98</f>
        <v>8.03887095218803E-005</v>
      </c>
    </row>
    <row r="565" s="200" customFormat="true" ht="25.5" hidden="false" customHeight="false" outlineLevel="0" collapsed="false">
      <c r="A565" s="206" t="s">
        <v>1554</v>
      </c>
      <c r="B565" s="207" t="s">
        <v>1555</v>
      </c>
      <c r="C565" s="208" t="s">
        <v>203</v>
      </c>
      <c r="D565" s="208" t="s">
        <v>1556</v>
      </c>
      <c r="E565" s="209" t="s">
        <v>168</v>
      </c>
      <c r="F565" s="207" t="n">
        <v>34</v>
      </c>
      <c r="G565" s="210" t="n">
        <v>3.24</v>
      </c>
      <c r="H565" s="210" t="n">
        <f aca="false">TRUNC(G565 * (1 + 20.81 / 100), 2)</f>
        <v>3.91</v>
      </c>
      <c r="I565" s="210" t="n">
        <f aca="false">TRUNC(F565 * H565, 2)</f>
        <v>132.94</v>
      </c>
      <c r="J565" s="211" t="n">
        <f aca="false">I565 / 3849047.98</f>
        <v>3.45384107163039E-005</v>
      </c>
    </row>
    <row r="566" s="200" customFormat="true" ht="25.5" hidden="false" customHeight="false" outlineLevel="0" collapsed="false">
      <c r="A566" s="206" t="s">
        <v>1557</v>
      </c>
      <c r="B566" s="207" t="s">
        <v>1411</v>
      </c>
      <c r="C566" s="208" t="s">
        <v>203</v>
      </c>
      <c r="D566" s="208" t="s">
        <v>1412</v>
      </c>
      <c r="E566" s="209" t="s">
        <v>168</v>
      </c>
      <c r="F566" s="207" t="n">
        <v>45</v>
      </c>
      <c r="G566" s="210" t="n">
        <v>64.27</v>
      </c>
      <c r="H566" s="210" t="n">
        <f aca="false">TRUNC(G566 * (1 + 20.81 / 100), 2)</f>
        <v>77.64</v>
      </c>
      <c r="I566" s="210" t="n">
        <f aca="false">TRUNC(F566 * H566, 2)</f>
        <v>3493.8</v>
      </c>
      <c r="J566" s="211" t="n">
        <f aca="false">I566 / 3849047.98</f>
        <v>0.000907704974880568</v>
      </c>
    </row>
    <row r="567" s="200" customFormat="true" ht="25.5" hidden="false" customHeight="false" outlineLevel="0" collapsed="false">
      <c r="A567" s="206" t="s">
        <v>1558</v>
      </c>
      <c r="B567" s="207" t="s">
        <v>1559</v>
      </c>
      <c r="C567" s="208" t="s">
        <v>203</v>
      </c>
      <c r="D567" s="208" t="s">
        <v>1560</v>
      </c>
      <c r="E567" s="209" t="s">
        <v>168</v>
      </c>
      <c r="F567" s="207" t="n">
        <v>3</v>
      </c>
      <c r="G567" s="210" t="n">
        <v>81.56</v>
      </c>
      <c r="H567" s="210" t="n">
        <f aca="false">TRUNC(G567 * (1 + 20.81 / 100), 2)</f>
        <v>98.53</v>
      </c>
      <c r="I567" s="210" t="n">
        <f aca="false">TRUNC(F567 * H567, 2)</f>
        <v>295.59</v>
      </c>
      <c r="J567" s="211" t="n">
        <f aca="false">I567 / 3849047.98</f>
        <v>7.67956132362891E-005</v>
      </c>
    </row>
    <row r="568" s="200" customFormat="true" ht="51" hidden="false" customHeight="false" outlineLevel="0" collapsed="false">
      <c r="A568" s="206" t="s">
        <v>1561</v>
      </c>
      <c r="B568" s="207" t="s">
        <v>1562</v>
      </c>
      <c r="C568" s="208" t="s">
        <v>109</v>
      </c>
      <c r="D568" s="208" t="s">
        <v>1563</v>
      </c>
      <c r="E568" s="209" t="s">
        <v>168</v>
      </c>
      <c r="F568" s="207" t="n">
        <v>1</v>
      </c>
      <c r="G568" s="210" t="n">
        <v>118.72</v>
      </c>
      <c r="H568" s="210" t="n">
        <f aca="false">TRUNC(G568 * (1 + 20.81 / 100), 2)</f>
        <v>143.42</v>
      </c>
      <c r="I568" s="210" t="n">
        <f aca="false">TRUNC(F568 * H568, 2)</f>
        <v>143.42</v>
      </c>
      <c r="J568" s="211" t="n">
        <f aca="false">I568 / 3849047.98</f>
        <v>3.72611619146405E-005</v>
      </c>
    </row>
    <row r="569" s="200" customFormat="true" ht="51" hidden="false" customHeight="false" outlineLevel="0" collapsed="false">
      <c r="A569" s="206" t="s">
        <v>1564</v>
      </c>
      <c r="B569" s="207" t="s">
        <v>1565</v>
      </c>
      <c r="C569" s="208" t="s">
        <v>109</v>
      </c>
      <c r="D569" s="208" t="s">
        <v>1566</v>
      </c>
      <c r="E569" s="209" t="s">
        <v>168</v>
      </c>
      <c r="F569" s="207" t="n">
        <v>1</v>
      </c>
      <c r="G569" s="210" t="n">
        <v>176.33</v>
      </c>
      <c r="H569" s="210" t="n">
        <f aca="false">TRUNC(G569 * (1 + 20.81 / 100), 2)</f>
        <v>213.02</v>
      </c>
      <c r="I569" s="210" t="n">
        <f aca="false">TRUNC(F569 * H569, 2)</f>
        <v>213.02</v>
      </c>
      <c r="J569" s="211" t="n">
        <f aca="false">I569 / 3849047.98</f>
        <v>5.53435553692422E-005</v>
      </c>
      <c r="K569" s="199"/>
    </row>
    <row r="570" s="200" customFormat="true" ht="63.75" hidden="false" customHeight="false" outlineLevel="0" collapsed="false">
      <c r="A570" s="206" t="s">
        <v>1567</v>
      </c>
      <c r="B570" s="207" t="s">
        <v>1568</v>
      </c>
      <c r="C570" s="208" t="s">
        <v>203</v>
      </c>
      <c r="D570" s="208" t="s">
        <v>1569</v>
      </c>
      <c r="E570" s="209" t="s">
        <v>168</v>
      </c>
      <c r="F570" s="207" t="n">
        <v>1</v>
      </c>
      <c r="G570" s="210" t="n">
        <v>194.76</v>
      </c>
      <c r="H570" s="210" t="n">
        <f aca="false">TRUNC(G570 * (1 + 20.81 / 100), 2)</f>
        <v>235.28</v>
      </c>
      <c r="I570" s="210" t="n">
        <f aca="false">TRUNC(F570 * H570, 2)</f>
        <v>235.28</v>
      </c>
      <c r="J570" s="211" t="n">
        <f aca="false">I570 / 3849047.98</f>
        <v>6.11268036206709E-005</v>
      </c>
    </row>
    <row r="571" s="200" customFormat="true" ht="25.5" hidden="false" customHeight="false" outlineLevel="0" collapsed="false">
      <c r="A571" s="206" t="s">
        <v>1570</v>
      </c>
      <c r="B571" s="207" t="s">
        <v>1571</v>
      </c>
      <c r="C571" s="208" t="s">
        <v>203</v>
      </c>
      <c r="D571" s="208" t="s">
        <v>1572</v>
      </c>
      <c r="E571" s="209" t="s">
        <v>168</v>
      </c>
      <c r="F571" s="207" t="n">
        <v>2</v>
      </c>
      <c r="G571" s="210" t="n">
        <v>20.76</v>
      </c>
      <c r="H571" s="210" t="n">
        <f aca="false">TRUNC(G571 * (1 + 20.81 / 100), 2)</f>
        <v>25.08</v>
      </c>
      <c r="I571" s="210" t="n">
        <f aca="false">TRUNC(F571 * H571, 2)</f>
        <v>50.16</v>
      </c>
      <c r="J571" s="211" t="n">
        <f aca="false">I571 / 3849047.98</f>
        <v>1.30317939034888E-005</v>
      </c>
    </row>
    <row r="572" s="200" customFormat="true" ht="12.75" hidden="false" customHeight="false" outlineLevel="0" collapsed="false">
      <c r="A572" s="201" t="s">
        <v>1573</v>
      </c>
      <c r="B572" s="202"/>
      <c r="C572" s="202"/>
      <c r="D572" s="202" t="s">
        <v>146</v>
      </c>
      <c r="E572" s="202"/>
      <c r="F572" s="203"/>
      <c r="G572" s="202"/>
      <c r="H572" s="202"/>
      <c r="I572" s="204" t="n">
        <v>5493.95</v>
      </c>
      <c r="J572" s="205" t="n">
        <f aca="false">I572 / 3849047.98</f>
        <v>0.00142735295287226</v>
      </c>
    </row>
    <row r="573" s="200" customFormat="true" ht="25.5" hidden="false" customHeight="false" outlineLevel="0" collapsed="false">
      <c r="A573" s="206" t="s">
        <v>1574</v>
      </c>
      <c r="B573" s="207" t="s">
        <v>1575</v>
      </c>
      <c r="C573" s="208" t="s">
        <v>203</v>
      </c>
      <c r="D573" s="208" t="s">
        <v>1576</v>
      </c>
      <c r="E573" s="209" t="s">
        <v>168</v>
      </c>
      <c r="F573" s="207" t="n">
        <v>187</v>
      </c>
      <c r="G573" s="210" t="n">
        <v>0.36</v>
      </c>
      <c r="H573" s="210" t="n">
        <f aca="false">TRUNC(G573 * (1 + 20.81 / 100), 2)</f>
        <v>0.43</v>
      </c>
      <c r="I573" s="210" t="n">
        <f aca="false">TRUNC(F573 * H573, 2)</f>
        <v>80.41</v>
      </c>
      <c r="J573" s="211" t="n">
        <f aca="false">I573 / 3849047.98</f>
        <v>2.08908801391455E-005</v>
      </c>
    </row>
    <row r="574" s="200" customFormat="true" ht="25.5" hidden="false" customHeight="false" outlineLevel="0" collapsed="false">
      <c r="A574" s="206" t="s">
        <v>1577</v>
      </c>
      <c r="B574" s="207" t="s">
        <v>1578</v>
      </c>
      <c r="C574" s="208" t="s">
        <v>203</v>
      </c>
      <c r="D574" s="208" t="s">
        <v>1579</v>
      </c>
      <c r="E574" s="209" t="s">
        <v>168</v>
      </c>
      <c r="F574" s="207" t="n">
        <v>66</v>
      </c>
      <c r="G574" s="210" t="n">
        <v>0.82</v>
      </c>
      <c r="H574" s="210" t="n">
        <f aca="false">TRUNC(G574 * (1 + 20.81 / 100), 2)</f>
        <v>0.99</v>
      </c>
      <c r="I574" s="210" t="n">
        <f aca="false">TRUNC(F574 * H574, 2)</f>
        <v>65.34</v>
      </c>
      <c r="J574" s="211" t="n">
        <f aca="false">I574 / 3849047.98</f>
        <v>1.69756262690183E-005</v>
      </c>
      <c r="K574" s="199"/>
    </row>
    <row r="575" s="200" customFormat="true" ht="12.75" hidden="false" customHeight="false" outlineLevel="0" collapsed="false">
      <c r="A575" s="206" t="s">
        <v>1580</v>
      </c>
      <c r="B575" s="207" t="s">
        <v>1581</v>
      </c>
      <c r="C575" s="208" t="s">
        <v>203</v>
      </c>
      <c r="D575" s="208" t="s">
        <v>1582</v>
      </c>
      <c r="E575" s="209" t="s">
        <v>168</v>
      </c>
      <c r="F575" s="207" t="n">
        <v>187</v>
      </c>
      <c r="G575" s="210" t="n">
        <v>23.68</v>
      </c>
      <c r="H575" s="210" t="n">
        <f aca="false">TRUNC(G575 * (1 + 20.81 / 100), 2)</f>
        <v>28.6</v>
      </c>
      <c r="I575" s="210" t="n">
        <f aca="false">TRUNC(F575 * H575, 2)</f>
        <v>5348.2</v>
      </c>
      <c r="J575" s="211" t="n">
        <f aca="false">I575 / 3849047.98</f>
        <v>0.00138948644646409</v>
      </c>
    </row>
    <row r="576" s="200" customFormat="true" ht="25.5" hidden="false" customHeight="false" outlineLevel="0" collapsed="false">
      <c r="A576" s="201" t="s">
        <v>1583</v>
      </c>
      <c r="B576" s="202"/>
      <c r="C576" s="202"/>
      <c r="D576" s="202" t="s">
        <v>1584</v>
      </c>
      <c r="E576" s="202"/>
      <c r="F576" s="203"/>
      <c r="G576" s="202"/>
      <c r="H576" s="202"/>
      <c r="I576" s="204" t="n">
        <v>53365.17</v>
      </c>
      <c r="J576" s="205" t="n">
        <f aca="false">I576 / 3849047.98</f>
        <v>0.0138645115044786</v>
      </c>
      <c r="K576" s="199"/>
    </row>
    <row r="577" s="200" customFormat="true" ht="12.75" hidden="false" customHeight="false" outlineLevel="0" collapsed="false">
      <c r="A577" s="201" t="s">
        <v>1585</v>
      </c>
      <c r="B577" s="202"/>
      <c r="C577" s="202"/>
      <c r="D577" s="202" t="s">
        <v>322</v>
      </c>
      <c r="E577" s="202"/>
      <c r="F577" s="203"/>
      <c r="G577" s="202"/>
      <c r="H577" s="202"/>
      <c r="I577" s="204" t="n">
        <v>2833.31</v>
      </c>
      <c r="J577" s="205" t="n">
        <f aca="false">I577 / 3849047.98</f>
        <v>0.000736106698259449</v>
      </c>
    </row>
    <row r="578" s="200" customFormat="true" ht="38.25" hidden="false" customHeight="false" outlineLevel="0" collapsed="false">
      <c r="A578" s="206" t="s">
        <v>1586</v>
      </c>
      <c r="B578" s="207" t="s">
        <v>324</v>
      </c>
      <c r="C578" s="208" t="s">
        <v>109</v>
      </c>
      <c r="D578" s="208" t="s">
        <v>325</v>
      </c>
      <c r="E578" s="209" t="s">
        <v>242</v>
      </c>
      <c r="F578" s="207" t="n">
        <v>25.5</v>
      </c>
      <c r="G578" s="210" t="n">
        <v>64.4</v>
      </c>
      <c r="H578" s="210" t="n">
        <f aca="false">TRUNC(G578 * (1 + 20.81 / 100), 2)</f>
        <v>77.8</v>
      </c>
      <c r="I578" s="210" t="n">
        <f aca="false">TRUNC(F578 * H578, 2)</f>
        <v>1983.9</v>
      </c>
      <c r="J578" s="211" t="n">
        <f aca="false">I578 / 3849047.98</f>
        <v>0.000515426154807247</v>
      </c>
    </row>
    <row r="579" s="200" customFormat="true" ht="25.5" hidden="false" customHeight="false" outlineLevel="0" collapsed="false">
      <c r="A579" s="206" t="s">
        <v>1587</v>
      </c>
      <c r="B579" s="207" t="s">
        <v>330</v>
      </c>
      <c r="C579" s="208" t="s">
        <v>109</v>
      </c>
      <c r="D579" s="208" t="s">
        <v>331</v>
      </c>
      <c r="E579" s="209" t="s">
        <v>242</v>
      </c>
      <c r="F579" s="207" t="n">
        <v>24.5</v>
      </c>
      <c r="G579" s="210" t="n">
        <v>28.7</v>
      </c>
      <c r="H579" s="210" t="n">
        <f aca="false">TRUNC(G579 * (1 + 20.81 / 100), 2)</f>
        <v>34.67</v>
      </c>
      <c r="I579" s="210" t="n">
        <f aca="false">TRUNC(F579 * H579, 2)</f>
        <v>849.41</v>
      </c>
      <c r="J579" s="211" t="n">
        <f aca="false">I579 / 3849047.98</f>
        <v>0.000220680543452202</v>
      </c>
    </row>
    <row r="580" s="200" customFormat="true" ht="12.75" hidden="false" customHeight="false" outlineLevel="0" collapsed="false">
      <c r="A580" s="201" t="s">
        <v>1588</v>
      </c>
      <c r="B580" s="202"/>
      <c r="C580" s="202"/>
      <c r="D580" s="202" t="s">
        <v>1589</v>
      </c>
      <c r="E580" s="202"/>
      <c r="F580" s="203"/>
      <c r="G580" s="202"/>
      <c r="H580" s="202"/>
      <c r="I580" s="204" t="n">
        <v>2445.9</v>
      </c>
      <c r="J580" s="205" t="n">
        <f aca="false">I580 / 3849047.98</f>
        <v>0.000635455835497275</v>
      </c>
    </row>
    <row r="581" s="200" customFormat="true" ht="25.5" hidden="false" customHeight="false" outlineLevel="0" collapsed="false">
      <c r="A581" s="206" t="s">
        <v>1590</v>
      </c>
      <c r="B581" s="207" t="s">
        <v>1591</v>
      </c>
      <c r="C581" s="208" t="s">
        <v>109</v>
      </c>
      <c r="D581" s="208" t="s">
        <v>1592</v>
      </c>
      <c r="E581" s="209" t="s">
        <v>168</v>
      </c>
      <c r="F581" s="207" t="n">
        <v>7</v>
      </c>
      <c r="G581" s="210" t="n">
        <v>81.64</v>
      </c>
      <c r="H581" s="210" t="n">
        <f aca="false">TRUNC(G581 * (1 + 20.81 / 100), 2)</f>
        <v>98.62</v>
      </c>
      <c r="I581" s="210" t="n">
        <f aca="false">TRUNC(F581 * H581, 2)</f>
        <v>690.34</v>
      </c>
      <c r="J581" s="211" t="n">
        <f aca="false">I581 / 3849047.98</f>
        <v>0.000179353441055313</v>
      </c>
      <c r="K581" s="199"/>
    </row>
    <row r="582" s="200" customFormat="true" ht="63.75" hidden="false" customHeight="false" outlineLevel="0" collapsed="false">
      <c r="A582" s="206" t="s">
        <v>1593</v>
      </c>
      <c r="B582" s="207" t="s">
        <v>1594</v>
      </c>
      <c r="C582" s="208" t="s">
        <v>203</v>
      </c>
      <c r="D582" s="208" t="s">
        <v>1595</v>
      </c>
      <c r="E582" s="209" t="s">
        <v>168</v>
      </c>
      <c r="F582" s="207" t="n">
        <v>4</v>
      </c>
      <c r="G582" s="210" t="n">
        <v>363.29</v>
      </c>
      <c r="H582" s="210" t="n">
        <f aca="false">TRUNC(G582 * (1 + 20.81 / 100), 2)</f>
        <v>438.89</v>
      </c>
      <c r="I582" s="210" t="n">
        <f aca="false">TRUNC(F582 * H582, 2)</f>
        <v>1755.56</v>
      </c>
      <c r="J582" s="211" t="n">
        <f aca="false">I582 / 3849047.98</f>
        <v>0.000456102394441963</v>
      </c>
    </row>
    <row r="583" s="200" customFormat="true" ht="25.5" hidden="false" customHeight="false" outlineLevel="0" collapsed="false">
      <c r="A583" s="201" t="s">
        <v>1596</v>
      </c>
      <c r="B583" s="202"/>
      <c r="C583" s="202"/>
      <c r="D583" s="202" t="s">
        <v>1597</v>
      </c>
      <c r="E583" s="202"/>
      <c r="F583" s="203"/>
      <c r="G583" s="202"/>
      <c r="H583" s="202"/>
      <c r="I583" s="204" t="n">
        <v>26395.42</v>
      </c>
      <c r="J583" s="205" t="n">
        <f aca="false">I583 / 3849047.98</f>
        <v>0.00685764899194631</v>
      </c>
      <c r="K583" s="199"/>
    </row>
    <row r="584" s="200" customFormat="true" ht="25.5" hidden="false" customHeight="false" outlineLevel="0" collapsed="false">
      <c r="A584" s="206" t="s">
        <v>1598</v>
      </c>
      <c r="B584" s="207" t="s">
        <v>443</v>
      </c>
      <c r="C584" s="208" t="s">
        <v>109</v>
      </c>
      <c r="D584" s="208" t="s">
        <v>444</v>
      </c>
      <c r="E584" s="209" t="s">
        <v>168</v>
      </c>
      <c r="F584" s="207" t="n">
        <v>34</v>
      </c>
      <c r="G584" s="210" t="n">
        <v>50.47</v>
      </c>
      <c r="H584" s="210" t="n">
        <f aca="false">TRUNC(G584 * (1 + 20.81 / 100), 2)</f>
        <v>60.97</v>
      </c>
      <c r="I584" s="210" t="n">
        <f aca="false">TRUNC(F584 * H584, 2)</f>
        <v>2072.98</v>
      </c>
      <c r="J584" s="211" t="n">
        <f aca="false">I584 / 3849047.98</f>
        <v>0.000538569539993108</v>
      </c>
      <c r="K584" s="199"/>
    </row>
    <row r="585" s="200" customFormat="true" ht="38.25" hidden="false" customHeight="false" outlineLevel="0" collapsed="false">
      <c r="A585" s="206" t="s">
        <v>1599</v>
      </c>
      <c r="B585" s="207" t="s">
        <v>452</v>
      </c>
      <c r="C585" s="208" t="s">
        <v>109</v>
      </c>
      <c r="D585" s="208" t="s">
        <v>453</v>
      </c>
      <c r="E585" s="209" t="s">
        <v>168</v>
      </c>
      <c r="F585" s="207" t="n">
        <v>17</v>
      </c>
      <c r="G585" s="210" t="n">
        <v>20.32</v>
      </c>
      <c r="H585" s="210" t="n">
        <f aca="false">TRUNC(G585 * (1 + 20.81 / 100), 2)</f>
        <v>24.54</v>
      </c>
      <c r="I585" s="210" t="n">
        <f aca="false">TRUNC(F585 * H585, 2)</f>
        <v>417.18</v>
      </c>
      <c r="J585" s="211" t="n">
        <f aca="false">I585 / 3849047.98</f>
        <v>0.000108385242836074</v>
      </c>
    </row>
    <row r="586" s="200" customFormat="true" ht="25.5" hidden="false" customHeight="false" outlineLevel="0" collapsed="false">
      <c r="A586" s="206" t="s">
        <v>1600</v>
      </c>
      <c r="B586" s="207" t="s">
        <v>1601</v>
      </c>
      <c r="C586" s="208" t="s">
        <v>203</v>
      </c>
      <c r="D586" s="208" t="s">
        <v>1602</v>
      </c>
      <c r="E586" s="209" t="s">
        <v>168</v>
      </c>
      <c r="F586" s="207" t="n">
        <v>1</v>
      </c>
      <c r="G586" s="210" t="n">
        <v>221.68</v>
      </c>
      <c r="H586" s="210" t="n">
        <f aca="false">TRUNC(G586 * (1 + 20.81 / 100), 2)</f>
        <v>267.81</v>
      </c>
      <c r="I586" s="210" t="n">
        <f aca="false">TRUNC(F586 * H586, 2)</f>
        <v>267.81</v>
      </c>
      <c r="J586" s="211" t="n">
        <f aca="false">I586 / 3849047.98</f>
        <v>6.95782441246679E-005</v>
      </c>
    </row>
    <row r="587" s="200" customFormat="true" ht="25.5" hidden="false" customHeight="false" outlineLevel="0" collapsed="false">
      <c r="A587" s="206" t="s">
        <v>1603</v>
      </c>
      <c r="B587" s="207" t="s">
        <v>1604</v>
      </c>
      <c r="C587" s="208" t="s">
        <v>203</v>
      </c>
      <c r="D587" s="208" t="s">
        <v>1605</v>
      </c>
      <c r="E587" s="209" t="s">
        <v>168</v>
      </c>
      <c r="F587" s="207" t="n">
        <v>118</v>
      </c>
      <c r="G587" s="210" t="n">
        <v>24.79</v>
      </c>
      <c r="H587" s="210" t="n">
        <f aca="false">TRUNC(G587 * (1 + 20.81 / 100), 2)</f>
        <v>29.94</v>
      </c>
      <c r="I587" s="210" t="n">
        <f aca="false">TRUNC(F587 * H587, 2)</f>
        <v>3532.92</v>
      </c>
      <c r="J587" s="211" t="n">
        <f aca="false">I587 / 3849047.98</f>
        <v>0.000917868527063671</v>
      </c>
    </row>
    <row r="588" s="200" customFormat="true" ht="25.5" hidden="false" customHeight="false" outlineLevel="0" collapsed="false">
      <c r="A588" s="206" t="s">
        <v>1606</v>
      </c>
      <c r="B588" s="207" t="s">
        <v>1607</v>
      </c>
      <c r="C588" s="208" t="s">
        <v>203</v>
      </c>
      <c r="D588" s="208" t="s">
        <v>1608</v>
      </c>
      <c r="E588" s="209" t="s">
        <v>168</v>
      </c>
      <c r="F588" s="207" t="n">
        <v>315</v>
      </c>
      <c r="G588" s="210" t="n">
        <v>24.79</v>
      </c>
      <c r="H588" s="210" t="n">
        <f aca="false">TRUNC(G588 * (1 + 20.81 / 100), 2)</f>
        <v>29.94</v>
      </c>
      <c r="I588" s="210" t="n">
        <f aca="false">TRUNC(F588 * H588, 2)</f>
        <v>9431.1</v>
      </c>
      <c r="J588" s="211" t="n">
        <f aca="false">I588 / 3849047.98</f>
        <v>0.00245024225444963</v>
      </c>
      <c r="K588" s="199"/>
    </row>
    <row r="589" s="200" customFormat="true" ht="25.5" hidden="false" customHeight="false" outlineLevel="0" collapsed="false">
      <c r="A589" s="206" t="s">
        <v>1609</v>
      </c>
      <c r="B589" s="207" t="s">
        <v>455</v>
      </c>
      <c r="C589" s="208" t="s">
        <v>203</v>
      </c>
      <c r="D589" s="208" t="s">
        <v>456</v>
      </c>
      <c r="E589" s="209" t="s">
        <v>168</v>
      </c>
      <c r="F589" s="207" t="n">
        <v>17</v>
      </c>
      <c r="G589" s="210" t="n">
        <v>120.76</v>
      </c>
      <c r="H589" s="210" t="n">
        <f aca="false">TRUNC(G589 * (1 + 20.81 / 100), 2)</f>
        <v>145.89</v>
      </c>
      <c r="I589" s="210" t="n">
        <f aca="false">TRUNC(F589 * H589, 2)</f>
        <v>2480.13</v>
      </c>
      <c r="J589" s="211" t="n">
        <f aca="false">I589 / 3849047.98</f>
        <v>0.000644348943657491</v>
      </c>
    </row>
    <row r="590" s="200" customFormat="true" ht="51" hidden="false" customHeight="false" outlineLevel="0" collapsed="false">
      <c r="A590" s="206" t="s">
        <v>1610</v>
      </c>
      <c r="B590" s="207" t="s">
        <v>1611</v>
      </c>
      <c r="C590" s="208" t="s">
        <v>203</v>
      </c>
      <c r="D590" s="208" t="s">
        <v>1612</v>
      </c>
      <c r="E590" s="209" t="s">
        <v>168</v>
      </c>
      <c r="F590" s="207" t="n">
        <v>93</v>
      </c>
      <c r="G590" s="210" t="n">
        <v>72.93</v>
      </c>
      <c r="H590" s="210" t="n">
        <f aca="false">TRUNC(G590 * (1 + 20.81 / 100), 2)</f>
        <v>88.1</v>
      </c>
      <c r="I590" s="210" t="n">
        <f aca="false">TRUNC(F590 * H590, 2)</f>
        <v>8193.3</v>
      </c>
      <c r="J590" s="211" t="n">
        <f aca="false">I590 / 3849047.98</f>
        <v>0.00212865623982167</v>
      </c>
    </row>
    <row r="591" s="200" customFormat="true" ht="12.75" hidden="false" customHeight="false" outlineLevel="0" collapsed="false">
      <c r="A591" s="201" t="s">
        <v>1613</v>
      </c>
      <c r="B591" s="202"/>
      <c r="C591" s="202"/>
      <c r="D591" s="202" t="s">
        <v>1614</v>
      </c>
      <c r="E591" s="202"/>
      <c r="F591" s="203"/>
      <c r="G591" s="202"/>
      <c r="H591" s="202"/>
      <c r="I591" s="204" t="n">
        <v>9589.3</v>
      </c>
      <c r="J591" s="205" t="n">
        <f aca="false">I591 / 3849047.98</f>
        <v>0.00249134332692834</v>
      </c>
      <c r="K591" s="199"/>
    </row>
    <row r="592" s="200" customFormat="true" ht="38.25" hidden="false" customHeight="false" outlineLevel="0" collapsed="false">
      <c r="A592" s="206" t="s">
        <v>1615</v>
      </c>
      <c r="B592" s="207" t="s">
        <v>1616</v>
      </c>
      <c r="C592" s="208" t="s">
        <v>203</v>
      </c>
      <c r="D592" s="208" t="s">
        <v>1617</v>
      </c>
      <c r="E592" s="209" t="s">
        <v>269</v>
      </c>
      <c r="F592" s="207" t="n">
        <v>50</v>
      </c>
      <c r="G592" s="210" t="n">
        <v>11.25</v>
      </c>
      <c r="H592" s="210" t="n">
        <f aca="false">TRUNC(G592 * (1 + 20.81 / 100), 2)</f>
        <v>13.59</v>
      </c>
      <c r="I592" s="210" t="n">
        <f aca="false">TRUNC(F592 * H592, 2)</f>
        <v>679.5</v>
      </c>
      <c r="J592" s="211" t="n">
        <f aca="false">I592 / 3849047.98</f>
        <v>0.000176537160235659</v>
      </c>
    </row>
    <row r="593" s="200" customFormat="true" ht="38.25" hidden="false" customHeight="false" outlineLevel="0" collapsed="false">
      <c r="A593" s="206" t="s">
        <v>1618</v>
      </c>
      <c r="B593" s="207" t="s">
        <v>449</v>
      </c>
      <c r="C593" s="208" t="s">
        <v>109</v>
      </c>
      <c r="D593" s="208" t="s">
        <v>450</v>
      </c>
      <c r="E593" s="209" t="s">
        <v>269</v>
      </c>
      <c r="F593" s="207" t="n">
        <v>190</v>
      </c>
      <c r="G593" s="210" t="n">
        <v>23.96</v>
      </c>
      <c r="H593" s="210" t="n">
        <f aca="false">TRUNC(G593 * (1 + 20.81 / 100), 2)</f>
        <v>28.94</v>
      </c>
      <c r="I593" s="210" t="n">
        <f aca="false">TRUNC(F593 * H593, 2)</f>
        <v>5498.6</v>
      </c>
      <c r="J593" s="211" t="n">
        <f aca="false">I593 / 3849047.98</f>
        <v>0.00142856104381427</v>
      </c>
    </row>
    <row r="594" s="200" customFormat="true" ht="25.5" hidden="false" customHeight="false" outlineLevel="0" collapsed="false">
      <c r="A594" s="206" t="s">
        <v>1619</v>
      </c>
      <c r="B594" s="207" t="s">
        <v>1620</v>
      </c>
      <c r="C594" s="208" t="s">
        <v>203</v>
      </c>
      <c r="D594" s="208" t="s">
        <v>1621</v>
      </c>
      <c r="E594" s="209" t="s">
        <v>269</v>
      </c>
      <c r="F594" s="207" t="n">
        <v>80</v>
      </c>
      <c r="G594" s="210" t="n">
        <v>35.3</v>
      </c>
      <c r="H594" s="210" t="n">
        <f aca="false">TRUNC(G594 * (1 + 20.81 / 100), 2)</f>
        <v>42.64</v>
      </c>
      <c r="I594" s="210" t="n">
        <f aca="false">TRUNC(F594 * H594, 2)</f>
        <v>3411.2</v>
      </c>
      <c r="J594" s="211" t="n">
        <f aca="false">I594 / 3849047.98</f>
        <v>0.000886245122878411</v>
      </c>
    </row>
    <row r="595" s="200" customFormat="true" ht="25.5" hidden="false" customHeight="false" outlineLevel="0" collapsed="false">
      <c r="A595" s="201" t="s">
        <v>1622</v>
      </c>
      <c r="B595" s="202"/>
      <c r="C595" s="202"/>
      <c r="D595" s="202" t="s">
        <v>1623</v>
      </c>
      <c r="E595" s="202"/>
      <c r="F595" s="203"/>
      <c r="G595" s="202"/>
      <c r="H595" s="202"/>
      <c r="I595" s="204" t="n">
        <v>12101.24</v>
      </c>
      <c r="J595" s="205" t="n">
        <f aca="false">I595 / 3849047.98</f>
        <v>0.00314395665184719</v>
      </c>
      <c r="K595" s="199"/>
    </row>
    <row r="596" s="200" customFormat="true" ht="25.5" hidden="false" customHeight="false" outlineLevel="0" collapsed="false">
      <c r="A596" s="206" t="s">
        <v>1624</v>
      </c>
      <c r="B596" s="207" t="s">
        <v>1625</v>
      </c>
      <c r="C596" s="208" t="s">
        <v>203</v>
      </c>
      <c r="D596" s="208" t="s">
        <v>1626</v>
      </c>
      <c r="E596" s="209" t="s">
        <v>168</v>
      </c>
      <c r="F596" s="207" t="n">
        <v>70</v>
      </c>
      <c r="G596" s="210" t="n">
        <v>15.1</v>
      </c>
      <c r="H596" s="210" t="n">
        <f aca="false">TRUNC(G596 * (1 + 20.81 / 100), 2)</f>
        <v>18.24</v>
      </c>
      <c r="I596" s="210" t="n">
        <f aca="false">TRUNC(F596 * H596, 2)</f>
        <v>1276.8</v>
      </c>
      <c r="J596" s="211" t="n">
        <f aca="false">I596 / 3849047.98</f>
        <v>0.000331718390270625</v>
      </c>
    </row>
    <row r="597" s="200" customFormat="true" ht="25.5" hidden="false" customHeight="false" outlineLevel="0" collapsed="false">
      <c r="A597" s="206" t="s">
        <v>1627</v>
      </c>
      <c r="B597" s="207" t="s">
        <v>1628</v>
      </c>
      <c r="C597" s="208" t="s">
        <v>203</v>
      </c>
      <c r="D597" s="208" t="s">
        <v>1629</v>
      </c>
      <c r="E597" s="209" t="s">
        <v>168</v>
      </c>
      <c r="F597" s="207" t="n">
        <v>8</v>
      </c>
      <c r="G597" s="210" t="n">
        <v>26.54</v>
      </c>
      <c r="H597" s="210" t="n">
        <f aca="false">TRUNC(G597 * (1 + 20.81 / 100), 2)</f>
        <v>32.06</v>
      </c>
      <c r="I597" s="210" t="n">
        <f aca="false">TRUNC(F597 * H597, 2)</f>
        <v>256.48</v>
      </c>
      <c r="J597" s="211" t="n">
        <f aca="false">I597 / 3849047.98</f>
        <v>6.6634659098222E-005</v>
      </c>
    </row>
    <row r="598" s="200" customFormat="true" ht="25.5" hidden="false" customHeight="false" outlineLevel="0" collapsed="false">
      <c r="A598" s="206" t="s">
        <v>1630</v>
      </c>
      <c r="B598" s="207" t="s">
        <v>1631</v>
      </c>
      <c r="C598" s="208" t="s">
        <v>203</v>
      </c>
      <c r="D598" s="208" t="s">
        <v>1632</v>
      </c>
      <c r="E598" s="209" t="s">
        <v>168</v>
      </c>
      <c r="F598" s="207" t="n">
        <v>4</v>
      </c>
      <c r="G598" s="210" t="n">
        <v>26.54</v>
      </c>
      <c r="H598" s="210" t="n">
        <f aca="false">TRUNC(G598 * (1 + 20.81 / 100), 2)</f>
        <v>32.06</v>
      </c>
      <c r="I598" s="210" t="n">
        <f aca="false">TRUNC(F598 * H598, 2)</f>
        <v>128.24</v>
      </c>
      <c r="J598" s="211" t="n">
        <f aca="false">I598 / 3849047.98</f>
        <v>3.3317329549111E-005</v>
      </c>
      <c r="K598" s="199"/>
    </row>
    <row r="599" s="200" customFormat="true" ht="51" hidden="false" customHeight="false" outlineLevel="0" collapsed="false">
      <c r="A599" s="206" t="s">
        <v>1633</v>
      </c>
      <c r="B599" s="207" t="s">
        <v>1634</v>
      </c>
      <c r="C599" s="208" t="s">
        <v>203</v>
      </c>
      <c r="D599" s="208" t="s">
        <v>1635</v>
      </c>
      <c r="E599" s="209" t="s">
        <v>168</v>
      </c>
      <c r="F599" s="207" t="n">
        <v>4</v>
      </c>
      <c r="G599" s="210" t="n">
        <v>189.89</v>
      </c>
      <c r="H599" s="210" t="n">
        <f aca="false">TRUNC(G599 * (1 + 20.81 / 100), 2)</f>
        <v>229.4</v>
      </c>
      <c r="I599" s="210" t="n">
        <f aca="false">TRUNC(F599 * H599, 2)</f>
        <v>917.6</v>
      </c>
      <c r="J599" s="211" t="n">
        <f aca="false">I599 / 3849047.98</f>
        <v>0.000238396612556646</v>
      </c>
    </row>
    <row r="600" s="200" customFormat="true" ht="25.5" hidden="false" customHeight="false" outlineLevel="0" collapsed="false">
      <c r="A600" s="206" t="s">
        <v>1636</v>
      </c>
      <c r="B600" s="207" t="s">
        <v>1637</v>
      </c>
      <c r="C600" s="208" t="s">
        <v>203</v>
      </c>
      <c r="D600" s="208" t="s">
        <v>1638</v>
      </c>
      <c r="E600" s="209" t="s">
        <v>168</v>
      </c>
      <c r="F600" s="207" t="n">
        <v>17</v>
      </c>
      <c r="G600" s="210" t="n">
        <v>37.67</v>
      </c>
      <c r="H600" s="210" t="n">
        <f aca="false">TRUNC(G600 * (1 + 20.81 / 100), 2)</f>
        <v>45.5</v>
      </c>
      <c r="I600" s="210" t="n">
        <f aca="false">TRUNC(F600 * H600, 2)</f>
        <v>773.5</v>
      </c>
      <c r="J600" s="211" t="n">
        <f aca="false">I600 / 3849047.98</f>
        <v>0.000200958783579518</v>
      </c>
    </row>
    <row r="601" s="200" customFormat="true" ht="51" hidden="false" customHeight="false" outlineLevel="0" collapsed="false">
      <c r="A601" s="206" t="s">
        <v>1639</v>
      </c>
      <c r="B601" s="207" t="s">
        <v>1213</v>
      </c>
      <c r="C601" s="208" t="s">
        <v>109</v>
      </c>
      <c r="D601" s="208" t="s">
        <v>1214</v>
      </c>
      <c r="E601" s="209" t="s">
        <v>269</v>
      </c>
      <c r="F601" s="207" t="n">
        <v>13</v>
      </c>
      <c r="G601" s="210" t="n">
        <v>8.42</v>
      </c>
      <c r="H601" s="210" t="n">
        <f aca="false">TRUNC(G601 * (1 + 20.81 / 100), 2)</f>
        <v>10.17</v>
      </c>
      <c r="I601" s="210" t="n">
        <f aca="false">TRUNC(F601 * H601, 2)</f>
        <v>132.21</v>
      </c>
      <c r="J601" s="211" t="n">
        <f aca="false">I601 / 3849047.98</f>
        <v>3.43487534286335E-005</v>
      </c>
    </row>
    <row r="602" s="200" customFormat="true" ht="51" hidden="false" customHeight="false" outlineLevel="0" collapsed="false">
      <c r="A602" s="206" t="s">
        <v>1640</v>
      </c>
      <c r="B602" s="207" t="s">
        <v>1219</v>
      </c>
      <c r="C602" s="208" t="s">
        <v>109</v>
      </c>
      <c r="D602" s="208" t="s">
        <v>1220</v>
      </c>
      <c r="E602" s="209" t="s">
        <v>269</v>
      </c>
      <c r="F602" s="207" t="n">
        <v>8</v>
      </c>
      <c r="G602" s="210" t="n">
        <v>9.63</v>
      </c>
      <c r="H602" s="210" t="n">
        <f aca="false">TRUNC(G602 * (1 + 20.81 / 100), 2)</f>
        <v>11.63</v>
      </c>
      <c r="I602" s="210" t="n">
        <f aca="false">TRUNC(F602 * H602, 2)</f>
        <v>93.04</v>
      </c>
      <c r="J602" s="211" t="n">
        <f aca="false">I602 / 3849047.98</f>
        <v>2.41722110203469E-005</v>
      </c>
      <c r="K602" s="199"/>
    </row>
    <row r="603" s="200" customFormat="true" ht="51" hidden="false" customHeight="false" outlineLevel="0" collapsed="false">
      <c r="A603" s="206" t="s">
        <v>1641</v>
      </c>
      <c r="B603" s="207" t="s">
        <v>1270</v>
      </c>
      <c r="C603" s="208" t="s">
        <v>109</v>
      </c>
      <c r="D603" s="208" t="s">
        <v>1271</v>
      </c>
      <c r="E603" s="209" t="s">
        <v>168</v>
      </c>
      <c r="F603" s="207" t="n">
        <v>4</v>
      </c>
      <c r="G603" s="210" t="n">
        <v>8.45</v>
      </c>
      <c r="H603" s="210" t="n">
        <f aca="false">TRUNC(G603 * (1 + 20.81 / 100), 2)</f>
        <v>10.2</v>
      </c>
      <c r="I603" s="210" t="n">
        <f aca="false">TRUNC(F603 * H603, 2)</f>
        <v>40.8</v>
      </c>
      <c r="J603" s="211" t="n">
        <f aca="false">I603 / 3849047.98</f>
        <v>1.06000237492493E-005</v>
      </c>
      <c r="K603" s="199"/>
    </row>
    <row r="604" s="200" customFormat="true" ht="38.25" hidden="false" customHeight="false" outlineLevel="0" collapsed="false">
      <c r="A604" s="206" t="s">
        <v>1642</v>
      </c>
      <c r="B604" s="207" t="s">
        <v>1643</v>
      </c>
      <c r="C604" s="208" t="s">
        <v>203</v>
      </c>
      <c r="D604" s="208" t="s">
        <v>1644</v>
      </c>
      <c r="E604" s="209" t="s">
        <v>168</v>
      </c>
      <c r="F604" s="207" t="n">
        <v>54</v>
      </c>
      <c r="G604" s="210" t="n">
        <v>0.4</v>
      </c>
      <c r="H604" s="210" t="n">
        <f aca="false">TRUNC(G604 * (1 + 20.81 / 100), 2)</f>
        <v>0.48</v>
      </c>
      <c r="I604" s="210" t="n">
        <f aca="false">TRUNC(F604 * H604, 2)</f>
        <v>25.92</v>
      </c>
      <c r="J604" s="211" t="n">
        <f aca="false">I604 / 3849047.98</f>
        <v>6.7341327348172E-006</v>
      </c>
    </row>
    <row r="605" s="200" customFormat="true" ht="63.75" hidden="false" customHeight="false" outlineLevel="0" collapsed="false">
      <c r="A605" s="206" t="s">
        <v>1645</v>
      </c>
      <c r="B605" s="207" t="s">
        <v>1646</v>
      </c>
      <c r="C605" s="208" t="s">
        <v>203</v>
      </c>
      <c r="D605" s="208" t="s">
        <v>1647</v>
      </c>
      <c r="E605" s="209" t="s">
        <v>269</v>
      </c>
      <c r="F605" s="207" t="n">
        <v>162</v>
      </c>
      <c r="G605" s="210" t="n">
        <v>33.88</v>
      </c>
      <c r="H605" s="210" t="n">
        <f aca="false">TRUNC(G605 * (1 + 20.81 / 100), 2)</f>
        <v>40.93</v>
      </c>
      <c r="I605" s="210" t="n">
        <f aca="false">TRUNC(F605 * H605, 2)</f>
        <v>6630.66</v>
      </c>
      <c r="J605" s="211" t="n">
        <f aca="false">I605 / 3849047.98</f>
        <v>0.00172267533022542</v>
      </c>
      <c r="K605" s="199"/>
    </row>
    <row r="606" s="200" customFormat="true" ht="51" hidden="false" customHeight="false" outlineLevel="0" collapsed="false">
      <c r="A606" s="206" t="s">
        <v>1648</v>
      </c>
      <c r="B606" s="207" t="s">
        <v>1649</v>
      </c>
      <c r="C606" s="208" t="s">
        <v>203</v>
      </c>
      <c r="D606" s="208" t="s">
        <v>1650</v>
      </c>
      <c r="E606" s="209" t="s">
        <v>168</v>
      </c>
      <c r="F606" s="207" t="n">
        <v>7</v>
      </c>
      <c r="G606" s="210" t="n">
        <v>14.83</v>
      </c>
      <c r="H606" s="210" t="n">
        <f aca="false">TRUNC(G606 * (1 + 20.81 / 100), 2)</f>
        <v>17.91</v>
      </c>
      <c r="I606" s="210" t="n">
        <f aca="false">TRUNC(F606 * H606, 2)</f>
        <v>125.37</v>
      </c>
      <c r="J606" s="211" t="n">
        <f aca="false">I606 / 3849047.98</f>
        <v>3.25716906236123E-005</v>
      </c>
    </row>
    <row r="607" s="200" customFormat="true" ht="25.5" hidden="false" customHeight="false" outlineLevel="0" collapsed="false">
      <c r="A607" s="206" t="s">
        <v>1651</v>
      </c>
      <c r="B607" s="207" t="s">
        <v>1652</v>
      </c>
      <c r="C607" s="208" t="s">
        <v>203</v>
      </c>
      <c r="D607" s="208" t="s">
        <v>1653</v>
      </c>
      <c r="E607" s="209" t="s">
        <v>168</v>
      </c>
      <c r="F607" s="207" t="n">
        <v>6</v>
      </c>
      <c r="G607" s="210" t="n">
        <v>57.88</v>
      </c>
      <c r="H607" s="210" t="n">
        <f aca="false">TRUNC(G607 * (1 + 20.81 / 100), 2)</f>
        <v>69.92</v>
      </c>
      <c r="I607" s="210" t="n">
        <f aca="false">TRUNC(F607 * H607, 2)</f>
        <v>419.52</v>
      </c>
      <c r="J607" s="211" t="n">
        <f aca="false">I607 / 3849047.98</f>
        <v>0.000108993185374634</v>
      </c>
    </row>
    <row r="608" s="200" customFormat="true" ht="25.5" hidden="false" customHeight="false" outlineLevel="0" collapsed="false">
      <c r="A608" s="206" t="s">
        <v>1654</v>
      </c>
      <c r="B608" s="207" t="s">
        <v>1655</v>
      </c>
      <c r="C608" s="208" t="s">
        <v>203</v>
      </c>
      <c r="D608" s="208" t="s">
        <v>1656</v>
      </c>
      <c r="E608" s="209" t="s">
        <v>168</v>
      </c>
      <c r="F608" s="207" t="n">
        <v>1</v>
      </c>
      <c r="G608" s="210" t="n">
        <v>131.28</v>
      </c>
      <c r="H608" s="210" t="n">
        <f aca="false">TRUNC(G608 * (1 + 20.81 / 100), 2)</f>
        <v>158.59</v>
      </c>
      <c r="I608" s="210" t="n">
        <f aca="false">TRUNC(F608 * H608, 2)</f>
        <v>158.59</v>
      </c>
      <c r="J608" s="211" t="n">
        <f aca="false">I608 / 3849047.98</f>
        <v>4.12023962351334E-005</v>
      </c>
      <c r="K608" s="199"/>
    </row>
    <row r="609" s="200" customFormat="true" ht="38.25" hidden="false" customHeight="false" outlineLevel="0" collapsed="false">
      <c r="A609" s="206" t="s">
        <v>1657</v>
      </c>
      <c r="B609" s="207" t="s">
        <v>1658</v>
      </c>
      <c r="C609" s="208" t="s">
        <v>203</v>
      </c>
      <c r="D609" s="208" t="s">
        <v>1659</v>
      </c>
      <c r="E609" s="209" t="s">
        <v>168</v>
      </c>
      <c r="F609" s="207" t="n">
        <v>16</v>
      </c>
      <c r="G609" s="210" t="n">
        <v>18.37</v>
      </c>
      <c r="H609" s="210" t="n">
        <f aca="false">TRUNC(G609 * (1 + 20.81 / 100), 2)</f>
        <v>22.19</v>
      </c>
      <c r="I609" s="210" t="n">
        <f aca="false">TRUNC(F609 * H609, 2)</f>
        <v>355.04</v>
      </c>
      <c r="J609" s="211" t="n">
        <f aca="false">I609 / 3849047.98</f>
        <v>9.22409909787615E-005</v>
      </c>
      <c r="K609" s="199"/>
    </row>
    <row r="610" s="200" customFormat="true" ht="38.25" hidden="false" customHeight="false" outlineLevel="0" collapsed="false">
      <c r="A610" s="206" t="s">
        <v>1660</v>
      </c>
      <c r="B610" s="207" t="s">
        <v>1264</v>
      </c>
      <c r="C610" s="208" t="s">
        <v>203</v>
      </c>
      <c r="D610" s="208" t="s">
        <v>1265</v>
      </c>
      <c r="E610" s="209" t="s">
        <v>168</v>
      </c>
      <c r="F610" s="207" t="n">
        <v>5</v>
      </c>
      <c r="G610" s="210" t="n">
        <v>8.2</v>
      </c>
      <c r="H610" s="210" t="n">
        <f aca="false">TRUNC(G610 * (1 + 20.81 / 100), 2)</f>
        <v>9.9</v>
      </c>
      <c r="I610" s="210" t="n">
        <f aca="false">TRUNC(F610 * H610, 2)</f>
        <v>49.5</v>
      </c>
      <c r="J610" s="211" t="n">
        <f aca="false">I610 / 3849047.98</f>
        <v>1.28603229310745E-005</v>
      </c>
    </row>
    <row r="611" s="200" customFormat="true" ht="63.75" hidden="false" customHeight="false" outlineLevel="0" collapsed="false">
      <c r="A611" s="206" t="s">
        <v>1661</v>
      </c>
      <c r="B611" s="207" t="s">
        <v>1287</v>
      </c>
      <c r="C611" s="208" t="s">
        <v>203</v>
      </c>
      <c r="D611" s="208" t="s">
        <v>1288</v>
      </c>
      <c r="E611" s="209" t="s">
        <v>269</v>
      </c>
      <c r="F611" s="207" t="n">
        <v>13</v>
      </c>
      <c r="G611" s="210" t="n">
        <v>9.6</v>
      </c>
      <c r="H611" s="210" t="n">
        <f aca="false">TRUNC(G611 * (1 + 20.81 / 100), 2)</f>
        <v>11.59</v>
      </c>
      <c r="I611" s="210" t="n">
        <f aca="false">TRUNC(F611 * H611, 2)</f>
        <v>150.67</v>
      </c>
      <c r="J611" s="211" t="n">
        <f aca="false">I611 / 3849047.98</f>
        <v>3.91447445661615E-005</v>
      </c>
    </row>
    <row r="612" s="200" customFormat="true" ht="38.25" hidden="false" customHeight="false" outlineLevel="0" collapsed="false">
      <c r="A612" s="206" t="s">
        <v>1662</v>
      </c>
      <c r="B612" s="207" t="s">
        <v>1663</v>
      </c>
      <c r="C612" s="208" t="s">
        <v>203</v>
      </c>
      <c r="D612" s="208" t="s">
        <v>1664</v>
      </c>
      <c r="E612" s="209" t="s">
        <v>168</v>
      </c>
      <c r="F612" s="207" t="n">
        <v>30</v>
      </c>
      <c r="G612" s="210" t="n">
        <v>15.66</v>
      </c>
      <c r="H612" s="210" t="n">
        <f aca="false">TRUNC(G612 * (1 + 20.81 / 100), 2)</f>
        <v>18.91</v>
      </c>
      <c r="I612" s="210" t="n">
        <f aca="false">TRUNC(F612 * H612, 2)</f>
        <v>567.3</v>
      </c>
      <c r="J612" s="211" t="n">
        <f aca="false">I612 / 3849047.98</f>
        <v>0.000147387094925224</v>
      </c>
    </row>
    <row r="613" s="200" customFormat="true" ht="25.5" hidden="false" customHeight="false" outlineLevel="0" collapsed="false">
      <c r="A613" s="201" t="s">
        <v>1665</v>
      </c>
      <c r="B613" s="202"/>
      <c r="C613" s="202"/>
      <c r="D613" s="202" t="s">
        <v>1666</v>
      </c>
      <c r="E613" s="202"/>
      <c r="F613" s="203"/>
      <c r="G613" s="202"/>
      <c r="H613" s="202"/>
      <c r="I613" s="204" t="n">
        <v>13815.7</v>
      </c>
      <c r="J613" s="205" t="n">
        <f aca="false">I613 / 3849047.98</f>
        <v>0.00358938108118881</v>
      </c>
    </row>
    <row r="614" s="200" customFormat="true" ht="12.75" hidden="false" customHeight="false" outlineLevel="0" collapsed="false">
      <c r="A614" s="201" t="s">
        <v>1667</v>
      </c>
      <c r="B614" s="202"/>
      <c r="C614" s="202"/>
      <c r="D614" s="202" t="s">
        <v>1668</v>
      </c>
      <c r="E614" s="202"/>
      <c r="F614" s="203"/>
      <c r="G614" s="202"/>
      <c r="H614" s="202"/>
      <c r="I614" s="204" t="n">
        <v>2413.74</v>
      </c>
      <c r="J614" s="205" t="n">
        <f aca="false">I614 / 3849047.98</f>
        <v>0.000627100522659632</v>
      </c>
    </row>
    <row r="615" s="200" customFormat="true" ht="38.25" hidden="false" customHeight="false" outlineLevel="0" collapsed="false">
      <c r="A615" s="206" t="s">
        <v>1669</v>
      </c>
      <c r="B615" s="207" t="s">
        <v>1670</v>
      </c>
      <c r="C615" s="208" t="s">
        <v>203</v>
      </c>
      <c r="D615" s="208" t="s">
        <v>1671</v>
      </c>
      <c r="E615" s="209" t="s">
        <v>168</v>
      </c>
      <c r="F615" s="207" t="n">
        <v>1</v>
      </c>
      <c r="G615" s="210" t="n">
        <v>407.11</v>
      </c>
      <c r="H615" s="210" t="str">
        <f aca="false">TRUNC(G615 * (1 + 13.51 / 100), 2) &amp;CHAR(10)&amp; "(13.51%)"</f>
        <v>462,11
(13.51%)</v>
      </c>
      <c r="I615" s="210" t="n">
        <f aca="false">TRUNC(F615 * TRUNC(G615 * (1 + 13.51 / 100), 2), 2)</f>
        <v>462.11</v>
      </c>
      <c r="J615" s="211" t="n">
        <f aca="false">I615 / 3849047.98</f>
        <v>0.000120058259185431</v>
      </c>
      <c r="K615" s="199"/>
    </row>
    <row r="616" s="200" customFormat="true" ht="25.5" hidden="false" customHeight="false" outlineLevel="0" collapsed="false">
      <c r="A616" s="206" t="s">
        <v>1672</v>
      </c>
      <c r="B616" s="207" t="s">
        <v>1673</v>
      </c>
      <c r="C616" s="208" t="s">
        <v>203</v>
      </c>
      <c r="D616" s="208" t="s">
        <v>1674</v>
      </c>
      <c r="E616" s="209" t="s">
        <v>168</v>
      </c>
      <c r="F616" s="207" t="n">
        <v>6</v>
      </c>
      <c r="G616" s="210" t="n">
        <v>66.95</v>
      </c>
      <c r="H616" s="210" t="n">
        <f aca="false">TRUNC(G616 * (1 + 20.81 / 100), 2)</f>
        <v>80.88</v>
      </c>
      <c r="I616" s="210" t="n">
        <f aca="false">TRUNC(F616 * H616, 2)</f>
        <v>485.28</v>
      </c>
      <c r="J616" s="211" t="n">
        <f aca="false">I616 / 3849047.98</f>
        <v>0.000126077929535189</v>
      </c>
    </row>
    <row r="617" s="200" customFormat="true" ht="25.5" hidden="false" customHeight="false" outlineLevel="0" collapsed="false">
      <c r="A617" s="206" t="s">
        <v>1675</v>
      </c>
      <c r="B617" s="207" t="s">
        <v>1676</v>
      </c>
      <c r="C617" s="208" t="s">
        <v>203</v>
      </c>
      <c r="D617" s="208" t="s">
        <v>1677</v>
      </c>
      <c r="E617" s="209" t="s">
        <v>168</v>
      </c>
      <c r="F617" s="207" t="n">
        <v>6</v>
      </c>
      <c r="G617" s="210" t="n">
        <v>109.28</v>
      </c>
      <c r="H617" s="210" t="n">
        <f aca="false">TRUNC(G617 * (1 + 20.81 / 100), 2)</f>
        <v>132.02</v>
      </c>
      <c r="I617" s="210" t="n">
        <f aca="false">TRUNC(F617 * H617, 2)</f>
        <v>792.12</v>
      </c>
      <c r="J617" s="211" t="n">
        <f aca="false">I617 / 3849047.98</f>
        <v>0.000205796343437631</v>
      </c>
      <c r="K617" s="199"/>
    </row>
    <row r="618" s="200" customFormat="true" ht="51" hidden="false" customHeight="false" outlineLevel="0" collapsed="false">
      <c r="A618" s="206" t="s">
        <v>1678</v>
      </c>
      <c r="B618" s="207" t="s">
        <v>1679</v>
      </c>
      <c r="C618" s="208" t="s">
        <v>203</v>
      </c>
      <c r="D618" s="208" t="s">
        <v>1680</v>
      </c>
      <c r="E618" s="209" t="s">
        <v>168</v>
      </c>
      <c r="F618" s="207" t="n">
        <v>1</v>
      </c>
      <c r="G618" s="210" t="n">
        <v>269.25</v>
      </c>
      <c r="H618" s="210" t="str">
        <f aca="false">TRUNC(G618 * (1 + 13.51 / 100), 2) &amp;CHAR(10)&amp; "(13.51%)"</f>
        <v>305,62
(13.51%)</v>
      </c>
      <c r="I618" s="210" t="n">
        <f aca="false">TRUNC(F618 * TRUNC(G618 * (1 + 13.51 / 100), 2), 2)</f>
        <v>305.62</v>
      </c>
      <c r="J618" s="211" t="n">
        <f aca="false">I618 / 3849047.98</f>
        <v>7.94014524079796E-005</v>
      </c>
    </row>
    <row r="619" s="200" customFormat="true" ht="51" hidden="false" customHeight="false" outlineLevel="0" collapsed="false">
      <c r="A619" s="206" t="s">
        <v>1681</v>
      </c>
      <c r="B619" s="207" t="s">
        <v>1682</v>
      </c>
      <c r="C619" s="208" t="s">
        <v>203</v>
      </c>
      <c r="D619" s="208" t="s">
        <v>1683</v>
      </c>
      <c r="E619" s="209" t="s">
        <v>168</v>
      </c>
      <c r="F619" s="207" t="n">
        <v>1</v>
      </c>
      <c r="G619" s="210" t="n">
        <v>324.74</v>
      </c>
      <c r="H619" s="210" t="str">
        <f aca="false">TRUNC(G619 * (1 + 13.51 / 100), 2) &amp;CHAR(10)&amp; "(13.51%)"</f>
        <v>368,61
(13.51%)</v>
      </c>
      <c r="I619" s="210" t="n">
        <f aca="false">TRUNC(F619 * TRUNC(G619 * (1 + 13.51 / 100), 2), 2)</f>
        <v>368.61</v>
      </c>
      <c r="J619" s="211" t="n">
        <f aca="false">I619 / 3849047.98</f>
        <v>9.57665380934015E-005</v>
      </c>
    </row>
    <row r="620" s="200" customFormat="true" ht="12.75" hidden="false" customHeight="false" outlineLevel="0" collapsed="false">
      <c r="A620" s="201" t="s">
        <v>1684</v>
      </c>
      <c r="B620" s="202"/>
      <c r="C620" s="202"/>
      <c r="D620" s="202" t="s">
        <v>496</v>
      </c>
      <c r="E620" s="202"/>
      <c r="F620" s="203"/>
      <c r="G620" s="202"/>
      <c r="H620" s="202"/>
      <c r="I620" s="204" t="n">
        <v>2614.24</v>
      </c>
      <c r="J620" s="205" t="n">
        <f aca="false">I620 / 3849047.98</f>
        <v>0.000679191325643075</v>
      </c>
    </row>
    <row r="621" s="200" customFormat="true" ht="51" hidden="false" customHeight="false" outlineLevel="0" collapsed="false">
      <c r="A621" s="206" t="s">
        <v>1685</v>
      </c>
      <c r="B621" s="207" t="s">
        <v>1686</v>
      </c>
      <c r="C621" s="208" t="s">
        <v>109</v>
      </c>
      <c r="D621" s="208" t="s">
        <v>1687</v>
      </c>
      <c r="E621" s="209" t="s">
        <v>269</v>
      </c>
      <c r="F621" s="207" t="n">
        <v>160</v>
      </c>
      <c r="G621" s="210" t="n">
        <v>12.55</v>
      </c>
      <c r="H621" s="210" t="n">
        <f aca="false">TRUNC(G621 * (1 + 20.81 / 100), 2)</f>
        <v>15.16</v>
      </c>
      <c r="I621" s="210" t="n">
        <f aca="false">TRUNC(F621 * H621, 2)</f>
        <v>2425.6</v>
      </c>
      <c r="J621" s="211" t="n">
        <f aca="false">I621 / 3849047.98</f>
        <v>0.000630181804073016</v>
      </c>
    </row>
    <row r="622" s="200" customFormat="true" ht="51" hidden="false" customHeight="false" outlineLevel="0" collapsed="false">
      <c r="A622" s="206" t="s">
        <v>1688</v>
      </c>
      <c r="B622" s="207" t="s">
        <v>1689</v>
      </c>
      <c r="C622" s="208" t="s">
        <v>203</v>
      </c>
      <c r="D622" s="208" t="s">
        <v>1690</v>
      </c>
      <c r="E622" s="209" t="s">
        <v>269</v>
      </c>
      <c r="F622" s="207" t="n">
        <v>12</v>
      </c>
      <c r="G622" s="210" t="n">
        <v>13.02</v>
      </c>
      <c r="H622" s="210" t="n">
        <f aca="false">TRUNC(G622 * (1 + 20.81 / 100), 2)</f>
        <v>15.72</v>
      </c>
      <c r="I622" s="210" t="n">
        <f aca="false">TRUNC(F622 * H622, 2)</f>
        <v>188.64</v>
      </c>
      <c r="J622" s="211" t="n">
        <f aca="false">I622 / 3849047.98</f>
        <v>4.90095215700585E-005</v>
      </c>
      <c r="K622" s="199"/>
    </row>
    <row r="623" s="200" customFormat="true" ht="12.75" hidden="false" customHeight="false" outlineLevel="0" collapsed="false">
      <c r="A623" s="201" t="s">
        <v>1691</v>
      </c>
      <c r="B623" s="202"/>
      <c r="C623" s="202"/>
      <c r="D623" s="202" t="s">
        <v>274</v>
      </c>
      <c r="E623" s="202"/>
      <c r="F623" s="203"/>
      <c r="G623" s="202"/>
      <c r="H623" s="202"/>
      <c r="I623" s="204" t="n">
        <v>378.2</v>
      </c>
      <c r="J623" s="205" t="n">
        <f aca="false">I623 / 3849047.98</f>
        <v>9.82580632834824E-005</v>
      </c>
      <c r="K623" s="199"/>
    </row>
    <row r="624" s="200" customFormat="true" ht="51" hidden="false" customHeight="false" outlineLevel="0" collapsed="false">
      <c r="A624" s="206" t="s">
        <v>1692</v>
      </c>
      <c r="B624" s="207" t="s">
        <v>1693</v>
      </c>
      <c r="C624" s="208" t="s">
        <v>109</v>
      </c>
      <c r="D624" s="208" t="s">
        <v>1694</v>
      </c>
      <c r="E624" s="209" t="s">
        <v>168</v>
      </c>
      <c r="F624" s="207" t="n">
        <v>53</v>
      </c>
      <c r="G624" s="210" t="n">
        <v>5.27</v>
      </c>
      <c r="H624" s="210" t="n">
        <f aca="false">TRUNC(G624 * (1 + 20.81 / 100), 2)</f>
        <v>6.36</v>
      </c>
      <c r="I624" s="210" t="n">
        <f aca="false">TRUNC(F624 * H624, 2)</f>
        <v>337.08</v>
      </c>
      <c r="J624" s="211" t="n">
        <f aca="false">I624 / 3849047.98</f>
        <v>8.75749020930625E-005</v>
      </c>
    </row>
    <row r="625" s="200" customFormat="true" ht="51" hidden="false" customHeight="false" outlineLevel="0" collapsed="false">
      <c r="A625" s="206" t="s">
        <v>1695</v>
      </c>
      <c r="B625" s="207" t="s">
        <v>1696</v>
      </c>
      <c r="C625" s="208" t="s">
        <v>203</v>
      </c>
      <c r="D625" s="208" t="s">
        <v>1697</v>
      </c>
      <c r="E625" s="209" t="s">
        <v>168</v>
      </c>
      <c r="F625" s="207" t="n">
        <v>4</v>
      </c>
      <c r="G625" s="210" t="n">
        <v>8.51</v>
      </c>
      <c r="H625" s="210" t="n">
        <f aca="false">TRUNC(G625 * (1 + 20.81 / 100), 2)</f>
        <v>10.28</v>
      </c>
      <c r="I625" s="210" t="n">
        <f aca="false">TRUNC(F625 * H625, 2)</f>
        <v>41.12</v>
      </c>
      <c r="J625" s="211" t="n">
        <f aca="false">I625 / 3849047.98</f>
        <v>1.06831611904199E-005</v>
      </c>
    </row>
    <row r="626" s="200" customFormat="true" ht="25.5" hidden="false" customHeight="false" outlineLevel="0" collapsed="false">
      <c r="A626" s="201" t="s">
        <v>1698</v>
      </c>
      <c r="B626" s="202"/>
      <c r="C626" s="202"/>
      <c r="D626" s="202" t="s">
        <v>1279</v>
      </c>
      <c r="E626" s="202"/>
      <c r="F626" s="203"/>
      <c r="G626" s="202"/>
      <c r="H626" s="202"/>
      <c r="I626" s="204" t="n">
        <v>1706.86</v>
      </c>
      <c r="J626" s="205" t="n">
        <f aca="false">I626 / 3849047.98</f>
        <v>0.000443449915113815</v>
      </c>
      <c r="K626" s="199"/>
    </row>
    <row r="627" s="200" customFormat="true" ht="25.5" hidden="false" customHeight="false" outlineLevel="0" collapsed="false">
      <c r="A627" s="206" t="s">
        <v>1699</v>
      </c>
      <c r="B627" s="207" t="s">
        <v>1700</v>
      </c>
      <c r="C627" s="208" t="s">
        <v>109</v>
      </c>
      <c r="D627" s="208" t="s">
        <v>1701</v>
      </c>
      <c r="E627" s="209" t="s">
        <v>168</v>
      </c>
      <c r="F627" s="207" t="n">
        <v>8</v>
      </c>
      <c r="G627" s="210" t="n">
        <v>12.68</v>
      </c>
      <c r="H627" s="210" t="n">
        <f aca="false">TRUNC(G627 * (1 + 20.81 / 100), 2)</f>
        <v>15.31</v>
      </c>
      <c r="I627" s="210" t="n">
        <f aca="false">TRUNC(F627 * H627, 2)</f>
        <v>122.48</v>
      </c>
      <c r="J627" s="211" t="n">
        <f aca="false">I627 / 3849047.98</f>
        <v>3.18208556080405E-005</v>
      </c>
    </row>
    <row r="628" s="200" customFormat="true" ht="25.5" hidden="false" customHeight="false" outlineLevel="0" collapsed="false">
      <c r="A628" s="206" t="s">
        <v>1702</v>
      </c>
      <c r="B628" s="207" t="s">
        <v>1703</v>
      </c>
      <c r="C628" s="208" t="s">
        <v>109</v>
      </c>
      <c r="D628" s="208" t="s">
        <v>1704</v>
      </c>
      <c r="E628" s="209" t="s">
        <v>168</v>
      </c>
      <c r="F628" s="207" t="n">
        <v>6</v>
      </c>
      <c r="G628" s="210" t="n">
        <v>62.42</v>
      </c>
      <c r="H628" s="210" t="n">
        <f aca="false">TRUNC(G628 * (1 + 20.81 / 100), 2)</f>
        <v>75.4</v>
      </c>
      <c r="I628" s="210" t="n">
        <f aca="false">TRUNC(F628 * H628, 2)</f>
        <v>452.4</v>
      </c>
      <c r="J628" s="211" t="n">
        <f aca="false">I628 / 3849047.98</f>
        <v>0.000117535557454911</v>
      </c>
    </row>
    <row r="629" s="200" customFormat="true" ht="38.25" hidden="false" customHeight="false" outlineLevel="0" collapsed="false">
      <c r="A629" s="206" t="s">
        <v>1705</v>
      </c>
      <c r="B629" s="207" t="s">
        <v>1281</v>
      </c>
      <c r="C629" s="208" t="s">
        <v>109</v>
      </c>
      <c r="D629" s="208" t="s">
        <v>1282</v>
      </c>
      <c r="E629" s="209" t="s">
        <v>269</v>
      </c>
      <c r="F629" s="207" t="n">
        <v>30</v>
      </c>
      <c r="G629" s="210" t="n">
        <v>5.7</v>
      </c>
      <c r="H629" s="210" t="n">
        <f aca="false">TRUNC(G629 * (1 + 20.81 / 100), 2)</f>
        <v>6.88</v>
      </c>
      <c r="I629" s="210" t="n">
        <f aca="false">TRUNC(F629 * H629, 2)</f>
        <v>206.4</v>
      </c>
      <c r="J629" s="211" t="n">
        <f aca="false">I629 / 3849047.98</f>
        <v>5.36236495550258E-005</v>
      </c>
    </row>
    <row r="630" s="200" customFormat="true" ht="38.25" hidden="false" customHeight="false" outlineLevel="0" collapsed="false">
      <c r="A630" s="206" t="s">
        <v>1706</v>
      </c>
      <c r="B630" s="207" t="s">
        <v>1284</v>
      </c>
      <c r="C630" s="208" t="s">
        <v>109</v>
      </c>
      <c r="D630" s="208" t="s">
        <v>1285</v>
      </c>
      <c r="E630" s="209" t="s">
        <v>269</v>
      </c>
      <c r="F630" s="207" t="n">
        <v>30</v>
      </c>
      <c r="G630" s="210" t="n">
        <v>11.35</v>
      </c>
      <c r="H630" s="210" t="n">
        <f aca="false">TRUNC(G630 * (1 + 20.81 / 100), 2)</f>
        <v>13.71</v>
      </c>
      <c r="I630" s="210" t="n">
        <f aca="false">TRUNC(F630 * H630, 2)</f>
        <v>411.3</v>
      </c>
      <c r="J630" s="211" t="n">
        <f aca="false">I630 / 3849047.98</f>
        <v>0.000106857592354565</v>
      </c>
    </row>
    <row r="631" s="200" customFormat="true" ht="63.75" hidden="false" customHeight="false" outlineLevel="0" collapsed="false">
      <c r="A631" s="206" t="s">
        <v>1707</v>
      </c>
      <c r="B631" s="207" t="s">
        <v>1708</v>
      </c>
      <c r="C631" s="208" t="s">
        <v>109</v>
      </c>
      <c r="D631" s="208" t="s">
        <v>1709</v>
      </c>
      <c r="E631" s="209" t="s">
        <v>269</v>
      </c>
      <c r="F631" s="207" t="n">
        <v>172</v>
      </c>
      <c r="G631" s="210" t="n">
        <v>2.48</v>
      </c>
      <c r="H631" s="210" t="n">
        <f aca="false">TRUNC(G631 * (1 + 20.81 / 100), 2)</f>
        <v>2.99</v>
      </c>
      <c r="I631" s="210" t="n">
        <f aca="false">TRUNC(F631 * H631, 2)</f>
        <v>514.28</v>
      </c>
      <c r="J631" s="211" t="n">
        <f aca="false">I631 / 3849047.98</f>
        <v>0.000133612260141273</v>
      </c>
    </row>
    <row r="632" s="200" customFormat="true" ht="12.75" hidden="false" customHeight="false" outlineLevel="0" collapsed="false">
      <c r="A632" s="201" t="s">
        <v>1710</v>
      </c>
      <c r="B632" s="202"/>
      <c r="C632" s="202"/>
      <c r="D632" s="202" t="s">
        <v>510</v>
      </c>
      <c r="E632" s="202"/>
      <c r="F632" s="203"/>
      <c r="G632" s="202"/>
      <c r="H632" s="202"/>
      <c r="I632" s="204" t="n">
        <v>5414.4</v>
      </c>
      <c r="J632" s="205" t="n">
        <f aca="false">I632 / 3849047.98</f>
        <v>0.00140668550460626</v>
      </c>
      <c r="K632" s="199"/>
    </row>
    <row r="633" s="200" customFormat="true" ht="38.25" hidden="false" customHeight="false" outlineLevel="0" collapsed="false">
      <c r="A633" s="206" t="s">
        <v>1711</v>
      </c>
      <c r="B633" s="207" t="s">
        <v>1712</v>
      </c>
      <c r="C633" s="208" t="s">
        <v>203</v>
      </c>
      <c r="D633" s="208" t="s">
        <v>1713</v>
      </c>
      <c r="E633" s="209" t="s">
        <v>269</v>
      </c>
      <c r="F633" s="207" t="n">
        <v>480</v>
      </c>
      <c r="G633" s="210" t="n">
        <v>9.34</v>
      </c>
      <c r="H633" s="210" t="n">
        <f aca="false">TRUNC(G633 * (1 + 20.81 / 100), 2)</f>
        <v>11.28</v>
      </c>
      <c r="I633" s="210" t="n">
        <f aca="false">TRUNC(F633 * H633, 2)</f>
        <v>5414.4</v>
      </c>
      <c r="J633" s="211" t="n">
        <f aca="false">I633 / 3849047.98</f>
        <v>0.00140668550460626</v>
      </c>
    </row>
    <row r="634" s="200" customFormat="true" ht="12.75" hidden="false" customHeight="false" outlineLevel="0" collapsed="false">
      <c r="A634" s="201" t="s">
        <v>1714</v>
      </c>
      <c r="B634" s="202"/>
      <c r="C634" s="202"/>
      <c r="D634" s="202" t="s">
        <v>514</v>
      </c>
      <c r="E634" s="202"/>
      <c r="F634" s="203"/>
      <c r="G634" s="202"/>
      <c r="H634" s="202"/>
      <c r="I634" s="204" t="n">
        <v>1288.26</v>
      </c>
      <c r="J634" s="205" t="n">
        <f aca="false">I634 / 3849047.98</f>
        <v>0.000334695749882546</v>
      </c>
      <c r="K634" s="199"/>
    </row>
    <row r="635" s="200" customFormat="true" ht="38.25" hidden="false" customHeight="false" outlineLevel="0" collapsed="false">
      <c r="A635" s="206" t="s">
        <v>1715</v>
      </c>
      <c r="B635" s="207" t="s">
        <v>1716</v>
      </c>
      <c r="C635" s="208" t="s">
        <v>109</v>
      </c>
      <c r="D635" s="208" t="s">
        <v>1717</v>
      </c>
      <c r="E635" s="209" t="s">
        <v>168</v>
      </c>
      <c r="F635" s="207" t="n">
        <v>12</v>
      </c>
      <c r="G635" s="210" t="n">
        <v>27.3</v>
      </c>
      <c r="H635" s="210" t="n">
        <f aca="false">TRUNC(G635 * (1 + 20.81 / 100), 2)</f>
        <v>32.98</v>
      </c>
      <c r="I635" s="210" t="n">
        <f aca="false">TRUNC(F635 * H635, 2)</f>
        <v>395.76</v>
      </c>
      <c r="J635" s="211" t="n">
        <f aca="false">I635 / 3849047.98</f>
        <v>0.000102820230367718</v>
      </c>
    </row>
    <row r="636" s="200" customFormat="true" ht="51" hidden="false" customHeight="false" outlineLevel="0" collapsed="false">
      <c r="A636" s="206" t="s">
        <v>1718</v>
      </c>
      <c r="B636" s="207" t="s">
        <v>1719</v>
      </c>
      <c r="C636" s="208" t="s">
        <v>203</v>
      </c>
      <c r="D636" s="208" t="s">
        <v>1720</v>
      </c>
      <c r="E636" s="209" t="s">
        <v>168</v>
      </c>
      <c r="F636" s="207" t="n">
        <v>30</v>
      </c>
      <c r="G636" s="210" t="n">
        <v>24.63</v>
      </c>
      <c r="H636" s="210" t="n">
        <f aca="false">TRUNC(G636 * (1 + 20.81 / 100), 2)</f>
        <v>29.75</v>
      </c>
      <c r="I636" s="210" t="n">
        <f aca="false">TRUNC(F636 * H636, 2)</f>
        <v>892.5</v>
      </c>
      <c r="J636" s="211" t="n">
        <f aca="false">I636 / 3849047.98</f>
        <v>0.000231875519514828</v>
      </c>
    </row>
    <row r="637" s="200" customFormat="true" ht="12.75" hidden="false" customHeight="false" outlineLevel="0" collapsed="false">
      <c r="A637" s="201" t="s">
        <v>1721</v>
      </c>
      <c r="B637" s="202"/>
      <c r="C637" s="202"/>
      <c r="D637" s="202" t="s">
        <v>550</v>
      </c>
      <c r="E637" s="202"/>
      <c r="F637" s="203"/>
      <c r="G637" s="202"/>
      <c r="H637" s="202"/>
      <c r="I637" s="204" t="n">
        <v>24406.77</v>
      </c>
      <c r="J637" s="205" t="n">
        <f aca="false">I637 / 3849047.98</f>
        <v>0.00634098876574669</v>
      </c>
    </row>
    <row r="638" s="200" customFormat="true" ht="12.75" hidden="false" customHeight="false" outlineLevel="0" collapsed="false">
      <c r="A638" s="201" t="s">
        <v>1722</v>
      </c>
      <c r="B638" s="202"/>
      <c r="C638" s="202"/>
      <c r="D638" s="202" t="s">
        <v>1723</v>
      </c>
      <c r="E638" s="202"/>
      <c r="F638" s="203"/>
      <c r="G638" s="202"/>
      <c r="H638" s="202"/>
      <c r="I638" s="204" t="n">
        <v>3506.64</v>
      </c>
      <c r="J638" s="205" t="n">
        <f aca="false">I638 / 3849047.98</f>
        <v>0.000911040864707537</v>
      </c>
      <c r="K638" s="199"/>
    </row>
    <row r="639" s="200" customFormat="true" ht="38.25" hidden="false" customHeight="false" outlineLevel="0" collapsed="false">
      <c r="A639" s="206" t="s">
        <v>1724</v>
      </c>
      <c r="B639" s="207" t="s">
        <v>1725</v>
      </c>
      <c r="C639" s="208" t="s">
        <v>109</v>
      </c>
      <c r="D639" s="208" t="s">
        <v>1726</v>
      </c>
      <c r="E639" s="209" t="s">
        <v>269</v>
      </c>
      <c r="F639" s="207" t="n">
        <v>130</v>
      </c>
      <c r="G639" s="210" t="n">
        <v>17.88</v>
      </c>
      <c r="H639" s="210" t="n">
        <f aca="false">TRUNC(G639 * (1 + 20.81 / 100), 2)</f>
        <v>21.6</v>
      </c>
      <c r="I639" s="210" t="n">
        <f aca="false">TRUNC(F639 * H639, 2)</f>
        <v>2808</v>
      </c>
      <c r="J639" s="211" t="n">
        <f aca="false">I639 / 3849047.98</f>
        <v>0.000729531046271863</v>
      </c>
      <c r="K639" s="199"/>
    </row>
    <row r="640" s="200" customFormat="true" ht="38.25" hidden="false" customHeight="false" outlineLevel="0" collapsed="false">
      <c r="A640" s="206" t="s">
        <v>1727</v>
      </c>
      <c r="B640" s="207" t="s">
        <v>1728</v>
      </c>
      <c r="C640" s="208" t="s">
        <v>109</v>
      </c>
      <c r="D640" s="208" t="s">
        <v>1729</v>
      </c>
      <c r="E640" s="209" t="s">
        <v>269</v>
      </c>
      <c r="F640" s="207" t="n">
        <v>24</v>
      </c>
      <c r="G640" s="210" t="n">
        <v>24.1</v>
      </c>
      <c r="H640" s="210" t="n">
        <f aca="false">TRUNC(G640 * (1 + 20.81 / 100), 2)</f>
        <v>29.11</v>
      </c>
      <c r="I640" s="210" t="n">
        <f aca="false">TRUNC(F640 * H640, 2)</f>
        <v>698.64</v>
      </c>
      <c r="J640" s="211" t="n">
        <f aca="false">I640 / 3849047.98</f>
        <v>0.000181509818435675</v>
      </c>
      <c r="K640" s="199"/>
    </row>
    <row r="641" s="200" customFormat="true" ht="12.75" hidden="false" customHeight="false" outlineLevel="0" collapsed="false">
      <c r="A641" s="201" t="s">
        <v>1730</v>
      </c>
      <c r="B641" s="202"/>
      <c r="C641" s="202"/>
      <c r="D641" s="202" t="s">
        <v>1731</v>
      </c>
      <c r="E641" s="202"/>
      <c r="F641" s="203"/>
      <c r="G641" s="202"/>
      <c r="H641" s="202"/>
      <c r="I641" s="204" t="n">
        <v>3740.43</v>
      </c>
      <c r="J641" s="205" t="n">
        <f aca="false">I641 / 3849047.98</f>
        <v>0.000971780559617758</v>
      </c>
    </row>
    <row r="642" s="200" customFormat="true" ht="38.25" hidden="false" customHeight="false" outlineLevel="0" collapsed="false">
      <c r="A642" s="206" t="s">
        <v>1732</v>
      </c>
      <c r="B642" s="207" t="s">
        <v>1733</v>
      </c>
      <c r="C642" s="208" t="s">
        <v>109</v>
      </c>
      <c r="D642" s="208" t="s">
        <v>1734</v>
      </c>
      <c r="E642" s="209" t="s">
        <v>168</v>
      </c>
      <c r="F642" s="207" t="n">
        <v>60</v>
      </c>
      <c r="G642" s="210" t="n">
        <v>7.36</v>
      </c>
      <c r="H642" s="210" t="n">
        <f aca="false">TRUNC(G642 * (1 + 20.81 / 100), 2)</f>
        <v>8.89</v>
      </c>
      <c r="I642" s="210" t="n">
        <f aca="false">TRUNC(F642 * H642, 2)</f>
        <v>533.4</v>
      </c>
      <c r="J642" s="211" t="n">
        <f aca="false">I642 / 3849047.98</f>
        <v>0.000138579722251215</v>
      </c>
    </row>
    <row r="643" s="200" customFormat="true" ht="38.25" hidden="false" customHeight="false" outlineLevel="0" collapsed="false">
      <c r="A643" s="206" t="s">
        <v>1735</v>
      </c>
      <c r="B643" s="207" t="s">
        <v>1736</v>
      </c>
      <c r="C643" s="208" t="s">
        <v>109</v>
      </c>
      <c r="D643" s="208" t="s">
        <v>1737</v>
      </c>
      <c r="E643" s="209" t="s">
        <v>168</v>
      </c>
      <c r="F643" s="207" t="n">
        <v>12</v>
      </c>
      <c r="G643" s="210" t="n">
        <v>9.76</v>
      </c>
      <c r="H643" s="210" t="n">
        <f aca="false">TRUNC(G643 * (1 + 20.81 / 100), 2)</f>
        <v>11.79</v>
      </c>
      <c r="I643" s="210" t="n">
        <f aca="false">TRUNC(F643 * H643, 2)</f>
        <v>141.48</v>
      </c>
      <c r="J643" s="211" t="n">
        <f aca="false">I643 / 3849047.98</f>
        <v>3.67571411775438E-005</v>
      </c>
      <c r="K643" s="199"/>
    </row>
    <row r="644" s="200" customFormat="true" ht="51" hidden="false" customHeight="false" outlineLevel="0" collapsed="false">
      <c r="A644" s="206" t="s">
        <v>1738</v>
      </c>
      <c r="B644" s="207" t="s">
        <v>1739</v>
      </c>
      <c r="C644" s="208" t="s">
        <v>109</v>
      </c>
      <c r="D644" s="208" t="s">
        <v>1740</v>
      </c>
      <c r="E644" s="209" t="s">
        <v>168</v>
      </c>
      <c r="F644" s="207" t="n">
        <v>90</v>
      </c>
      <c r="G644" s="210" t="n">
        <v>11.73</v>
      </c>
      <c r="H644" s="210" t="n">
        <f aca="false">TRUNC(G644 * (1 + 20.81 / 100), 2)</f>
        <v>14.17</v>
      </c>
      <c r="I644" s="210" t="n">
        <f aca="false">TRUNC(F644 * H644, 2)</f>
        <v>1275.3</v>
      </c>
      <c r="J644" s="211" t="n">
        <f aca="false">I644 / 3849047.98</f>
        <v>0.000331328683515138</v>
      </c>
    </row>
    <row r="645" s="200" customFormat="true" ht="38.25" hidden="false" customHeight="false" outlineLevel="0" collapsed="false">
      <c r="A645" s="206" t="s">
        <v>1741</v>
      </c>
      <c r="B645" s="207" t="s">
        <v>1742</v>
      </c>
      <c r="C645" s="208" t="s">
        <v>109</v>
      </c>
      <c r="D645" s="208" t="s">
        <v>1743</v>
      </c>
      <c r="E645" s="209" t="s">
        <v>168</v>
      </c>
      <c r="F645" s="207" t="n">
        <v>45</v>
      </c>
      <c r="G645" s="210" t="n">
        <v>5.36</v>
      </c>
      <c r="H645" s="210" t="n">
        <f aca="false">TRUNC(G645 * (1 + 20.81 / 100), 2)</f>
        <v>6.47</v>
      </c>
      <c r="I645" s="210" t="n">
        <f aca="false">TRUNC(F645 * H645, 2)</f>
        <v>291.15</v>
      </c>
      <c r="J645" s="211" t="n">
        <f aca="false">I645 / 3849047.98</f>
        <v>7.56420812400473E-005</v>
      </c>
    </row>
    <row r="646" s="200" customFormat="true" ht="38.25" hidden="false" customHeight="false" outlineLevel="0" collapsed="false">
      <c r="A646" s="206" t="s">
        <v>1744</v>
      </c>
      <c r="B646" s="207" t="s">
        <v>1745</v>
      </c>
      <c r="C646" s="208" t="s">
        <v>109</v>
      </c>
      <c r="D646" s="208" t="s">
        <v>1746</v>
      </c>
      <c r="E646" s="209" t="s">
        <v>168</v>
      </c>
      <c r="F646" s="207" t="n">
        <v>8</v>
      </c>
      <c r="G646" s="210" t="n">
        <v>7.15</v>
      </c>
      <c r="H646" s="210" t="n">
        <f aca="false">TRUNC(G646 * (1 + 20.81 / 100), 2)</f>
        <v>8.63</v>
      </c>
      <c r="I646" s="210" t="n">
        <f aca="false">TRUNC(F646 * H646, 2)</f>
        <v>69.04</v>
      </c>
      <c r="J646" s="211" t="n">
        <f aca="false">I646 / 3849047.98</f>
        <v>1.79369029325532E-005</v>
      </c>
      <c r="K646" s="199"/>
    </row>
    <row r="647" s="200" customFormat="true" ht="51" hidden="false" customHeight="false" outlineLevel="0" collapsed="false">
      <c r="A647" s="206" t="s">
        <v>1747</v>
      </c>
      <c r="B647" s="207" t="s">
        <v>1748</v>
      </c>
      <c r="C647" s="208" t="s">
        <v>109</v>
      </c>
      <c r="D647" s="208" t="s">
        <v>1749</v>
      </c>
      <c r="E647" s="209" t="s">
        <v>168</v>
      </c>
      <c r="F647" s="207" t="n">
        <v>54</v>
      </c>
      <c r="G647" s="210" t="n">
        <v>5.43</v>
      </c>
      <c r="H647" s="210" t="n">
        <f aca="false">TRUNC(G647 * (1 + 20.81 / 100), 2)</f>
        <v>6.55</v>
      </c>
      <c r="I647" s="210" t="n">
        <f aca="false">TRUNC(F647 * H647, 2)</f>
        <v>353.7</v>
      </c>
      <c r="J647" s="211" t="n">
        <f aca="false">I647 / 3849047.98</f>
        <v>9.18928529438596E-005</v>
      </c>
    </row>
    <row r="648" s="200" customFormat="true" ht="51" hidden="false" customHeight="false" outlineLevel="0" collapsed="false">
      <c r="A648" s="206" t="s">
        <v>1750</v>
      </c>
      <c r="B648" s="207" t="s">
        <v>1751</v>
      </c>
      <c r="C648" s="208" t="s">
        <v>109</v>
      </c>
      <c r="D648" s="208" t="s">
        <v>1752</v>
      </c>
      <c r="E648" s="209" t="s">
        <v>168</v>
      </c>
      <c r="F648" s="207" t="n">
        <v>4</v>
      </c>
      <c r="G648" s="210" t="n">
        <v>7.08</v>
      </c>
      <c r="H648" s="210" t="n">
        <f aca="false">TRUNC(G648 * (1 + 20.81 / 100), 2)</f>
        <v>8.55</v>
      </c>
      <c r="I648" s="210" t="n">
        <f aca="false">TRUNC(F648 * H648, 2)</f>
        <v>34.2</v>
      </c>
      <c r="J648" s="211" t="n">
        <f aca="false">I648 / 3849047.98</f>
        <v>8.88531402510602E-006</v>
      </c>
      <c r="K648" s="199"/>
    </row>
    <row r="649" s="200" customFormat="true" ht="38.25" hidden="false" customHeight="false" outlineLevel="0" collapsed="false">
      <c r="A649" s="206" t="s">
        <v>1753</v>
      </c>
      <c r="B649" s="207" t="s">
        <v>1754</v>
      </c>
      <c r="C649" s="208" t="s">
        <v>109</v>
      </c>
      <c r="D649" s="208" t="s">
        <v>1755</v>
      </c>
      <c r="E649" s="209" t="s">
        <v>168</v>
      </c>
      <c r="F649" s="207" t="n">
        <v>59</v>
      </c>
      <c r="G649" s="210" t="n">
        <v>10.17</v>
      </c>
      <c r="H649" s="210" t="n">
        <f aca="false">TRUNC(G649 * (1 + 20.81 / 100), 2)</f>
        <v>12.28</v>
      </c>
      <c r="I649" s="210" t="n">
        <f aca="false">TRUNC(F649 * H649, 2)</f>
        <v>724.52</v>
      </c>
      <c r="J649" s="211" t="n">
        <f aca="false">I649 / 3849047.98</f>
        <v>0.000188233558990345</v>
      </c>
    </row>
    <row r="650" s="200" customFormat="true" ht="38.25" hidden="false" customHeight="false" outlineLevel="0" collapsed="false">
      <c r="A650" s="206" t="s">
        <v>1756</v>
      </c>
      <c r="B650" s="207" t="s">
        <v>1757</v>
      </c>
      <c r="C650" s="208" t="s">
        <v>109</v>
      </c>
      <c r="D650" s="208" t="s">
        <v>1758</v>
      </c>
      <c r="E650" s="209" t="s">
        <v>168</v>
      </c>
      <c r="F650" s="207" t="n">
        <v>8</v>
      </c>
      <c r="G650" s="210" t="n">
        <v>14.04</v>
      </c>
      <c r="H650" s="210" t="n">
        <f aca="false">TRUNC(G650 * (1 + 20.81 / 100), 2)</f>
        <v>16.96</v>
      </c>
      <c r="I650" s="210" t="n">
        <f aca="false">TRUNC(F650 * H650, 2)</f>
        <v>135.68</v>
      </c>
      <c r="J650" s="211" t="n">
        <f aca="false">I650 / 3849047.98</f>
        <v>3.5250275056327E-005</v>
      </c>
    </row>
    <row r="651" s="200" customFormat="true" ht="51" hidden="false" customHeight="false" outlineLevel="0" collapsed="false">
      <c r="A651" s="206" t="s">
        <v>1759</v>
      </c>
      <c r="B651" s="207" t="s">
        <v>1760</v>
      </c>
      <c r="C651" s="208" t="s">
        <v>109</v>
      </c>
      <c r="D651" s="208" t="s">
        <v>1761</v>
      </c>
      <c r="E651" s="209" t="s">
        <v>168</v>
      </c>
      <c r="F651" s="207" t="n">
        <v>6</v>
      </c>
      <c r="G651" s="210" t="n">
        <v>15.38</v>
      </c>
      <c r="H651" s="210" t="n">
        <f aca="false">TRUNC(G651 * (1 + 20.81 / 100), 2)</f>
        <v>18.58</v>
      </c>
      <c r="I651" s="210" t="n">
        <f aca="false">TRUNC(F651 * H651, 2)</f>
        <v>111.48</v>
      </c>
      <c r="J651" s="211" t="n">
        <f aca="false">I651 / 3849047.98</f>
        <v>2.89630060678017E-005</v>
      </c>
      <c r="K651" s="199"/>
    </row>
    <row r="652" s="200" customFormat="true" ht="51" hidden="false" customHeight="false" outlineLevel="0" collapsed="false">
      <c r="A652" s="206" t="s">
        <v>1762</v>
      </c>
      <c r="B652" s="207" t="s">
        <v>1763</v>
      </c>
      <c r="C652" s="208" t="s">
        <v>109</v>
      </c>
      <c r="D652" s="208" t="s">
        <v>1764</v>
      </c>
      <c r="E652" s="209" t="s">
        <v>168</v>
      </c>
      <c r="F652" s="207" t="n">
        <v>8</v>
      </c>
      <c r="G652" s="210" t="n">
        <v>7.3</v>
      </c>
      <c r="H652" s="210" t="n">
        <f aca="false">TRUNC(G652 * (1 + 20.81 / 100), 2)</f>
        <v>8.81</v>
      </c>
      <c r="I652" s="210" t="n">
        <f aca="false">TRUNC(F652 * H652, 2)</f>
        <v>70.48</v>
      </c>
      <c r="J652" s="211" t="n">
        <f aca="false">I652 / 3849047.98</f>
        <v>1.83110214178208E-005</v>
      </c>
    </row>
    <row r="653" s="200" customFormat="true" ht="12.75" hidden="false" customHeight="false" outlineLevel="0" collapsed="false">
      <c r="A653" s="201" t="s">
        <v>1765</v>
      </c>
      <c r="B653" s="202"/>
      <c r="C653" s="202"/>
      <c r="D653" s="202" t="s">
        <v>1766</v>
      </c>
      <c r="E653" s="202"/>
      <c r="F653" s="203"/>
      <c r="G653" s="202"/>
      <c r="H653" s="202"/>
      <c r="I653" s="204" t="n">
        <v>3912.62</v>
      </c>
      <c r="J653" s="205" t="n">
        <f aca="false">I653 / 3849047.98</f>
        <v>0.00101651629710264</v>
      </c>
    </row>
    <row r="654" s="200" customFormat="true" ht="38.25" hidden="false" customHeight="false" outlineLevel="0" collapsed="false">
      <c r="A654" s="206" t="s">
        <v>1767</v>
      </c>
      <c r="B654" s="207" t="s">
        <v>267</v>
      </c>
      <c r="C654" s="208" t="s">
        <v>109</v>
      </c>
      <c r="D654" s="208" t="s">
        <v>268</v>
      </c>
      <c r="E654" s="209" t="s">
        <v>269</v>
      </c>
      <c r="F654" s="207" t="n">
        <v>60</v>
      </c>
      <c r="G654" s="210" t="n">
        <v>6.04</v>
      </c>
      <c r="H654" s="210" t="n">
        <f aca="false">TRUNC(G654 * (1 + 20.81 / 100), 2)</f>
        <v>7.29</v>
      </c>
      <c r="I654" s="210" t="n">
        <f aca="false">TRUNC(F654 * H654, 2)</f>
        <v>437.4</v>
      </c>
      <c r="J654" s="211" t="n">
        <f aca="false">I654 / 3849047.98</f>
        <v>0.00011363848990004</v>
      </c>
    </row>
    <row r="655" s="200" customFormat="true" ht="38.25" hidden="false" customHeight="false" outlineLevel="0" collapsed="false">
      <c r="A655" s="206" t="s">
        <v>1768</v>
      </c>
      <c r="B655" s="207" t="s">
        <v>271</v>
      </c>
      <c r="C655" s="208" t="s">
        <v>109</v>
      </c>
      <c r="D655" s="208" t="s">
        <v>272</v>
      </c>
      <c r="E655" s="209" t="s">
        <v>269</v>
      </c>
      <c r="F655" s="207" t="n">
        <v>130</v>
      </c>
      <c r="G655" s="210" t="n">
        <v>7.29</v>
      </c>
      <c r="H655" s="210" t="n">
        <f aca="false">TRUNC(G655 * (1 + 20.81 / 100), 2)</f>
        <v>8.8</v>
      </c>
      <c r="I655" s="210" t="n">
        <f aca="false">TRUNC(F655 * H655, 2)</f>
        <v>1144</v>
      </c>
      <c r="J655" s="211" t="n">
        <f aca="false">I655 / 3849047.98</f>
        <v>0.000297216352184833</v>
      </c>
    </row>
    <row r="656" s="200" customFormat="true" ht="38.25" hidden="false" customHeight="false" outlineLevel="0" collapsed="false">
      <c r="A656" s="206" t="s">
        <v>1769</v>
      </c>
      <c r="B656" s="207" t="s">
        <v>1770</v>
      </c>
      <c r="C656" s="208" t="s">
        <v>109</v>
      </c>
      <c r="D656" s="208" t="s">
        <v>1771</v>
      </c>
      <c r="E656" s="209" t="s">
        <v>269</v>
      </c>
      <c r="F656" s="207" t="n">
        <v>24</v>
      </c>
      <c r="G656" s="210" t="n">
        <v>11.45</v>
      </c>
      <c r="H656" s="210" t="n">
        <f aca="false">TRUNC(G656 * (1 + 20.81 / 100), 2)</f>
        <v>13.83</v>
      </c>
      <c r="I656" s="210" t="n">
        <f aca="false">TRUNC(F656 * H656, 2)</f>
        <v>331.92</v>
      </c>
      <c r="J656" s="211" t="n">
        <f aca="false">I656 / 3849047.98</f>
        <v>8.62343108541869E-005</v>
      </c>
    </row>
    <row r="657" s="200" customFormat="true" ht="38.25" hidden="false" customHeight="false" outlineLevel="0" collapsed="false">
      <c r="A657" s="206" t="s">
        <v>1772</v>
      </c>
      <c r="B657" s="207" t="s">
        <v>1773</v>
      </c>
      <c r="C657" s="208" t="s">
        <v>203</v>
      </c>
      <c r="D657" s="208" t="s">
        <v>1774</v>
      </c>
      <c r="E657" s="209" t="s">
        <v>269</v>
      </c>
      <c r="F657" s="207" t="n">
        <v>100</v>
      </c>
      <c r="G657" s="210" t="n">
        <v>15.01</v>
      </c>
      <c r="H657" s="210" t="n">
        <f aca="false">TRUNC(G657 * (1 + 20.81 / 100), 2)</f>
        <v>18.13</v>
      </c>
      <c r="I657" s="210" t="n">
        <f aca="false">TRUNC(F657 * H657, 2)</f>
        <v>1813</v>
      </c>
      <c r="J657" s="211" t="n">
        <f aca="false">I657 / 3849047.98</f>
        <v>0.000471025565132082</v>
      </c>
    </row>
    <row r="658" s="200" customFormat="true" ht="38.25" hidden="false" customHeight="false" outlineLevel="0" collapsed="false">
      <c r="A658" s="206" t="s">
        <v>1775</v>
      </c>
      <c r="B658" s="207" t="s">
        <v>1776</v>
      </c>
      <c r="C658" s="208" t="s">
        <v>203</v>
      </c>
      <c r="D658" s="208" t="s">
        <v>1777</v>
      </c>
      <c r="E658" s="209" t="s">
        <v>269</v>
      </c>
      <c r="F658" s="207" t="n">
        <v>9</v>
      </c>
      <c r="G658" s="210" t="n">
        <v>17.14</v>
      </c>
      <c r="H658" s="210" t="n">
        <f aca="false">TRUNC(G658 * (1 + 20.81 / 100), 2)</f>
        <v>20.7</v>
      </c>
      <c r="I658" s="210" t="n">
        <f aca="false">TRUNC(F658 * H658, 2)</f>
        <v>186.3</v>
      </c>
      <c r="J658" s="211" t="n">
        <f aca="false">I658 / 3849047.98</f>
        <v>4.84015790314986E-005</v>
      </c>
    </row>
    <row r="659" s="200" customFormat="true" ht="12.75" hidden="false" customHeight="false" outlineLevel="0" collapsed="false">
      <c r="A659" s="201" t="s">
        <v>1778</v>
      </c>
      <c r="B659" s="202"/>
      <c r="C659" s="202"/>
      <c r="D659" s="202" t="s">
        <v>1779</v>
      </c>
      <c r="E659" s="202"/>
      <c r="F659" s="203"/>
      <c r="G659" s="202"/>
      <c r="H659" s="202"/>
      <c r="I659" s="204" t="n">
        <v>2214.87</v>
      </c>
      <c r="J659" s="205" t="n">
        <f aca="false">I659 / 3849047.98</f>
        <v>0.000575433201017151</v>
      </c>
      <c r="K659" s="199"/>
    </row>
    <row r="660" s="200" customFormat="true" ht="38.25" hidden="false" customHeight="false" outlineLevel="0" collapsed="false">
      <c r="A660" s="206" t="s">
        <v>1780</v>
      </c>
      <c r="B660" s="207" t="s">
        <v>276</v>
      </c>
      <c r="C660" s="208" t="s">
        <v>109</v>
      </c>
      <c r="D660" s="208" t="s">
        <v>277</v>
      </c>
      <c r="E660" s="209" t="s">
        <v>168</v>
      </c>
      <c r="F660" s="207" t="n">
        <v>2</v>
      </c>
      <c r="G660" s="210" t="n">
        <v>4.07</v>
      </c>
      <c r="H660" s="210" t="n">
        <f aca="false">TRUNC(G660 * (1 + 20.81 / 100), 2)</f>
        <v>4.91</v>
      </c>
      <c r="I660" s="210" t="n">
        <f aca="false">TRUNC(F660 * H660, 2)</f>
        <v>9.82</v>
      </c>
      <c r="J660" s="211" t="n">
        <f aca="false">I660 / 3849047.98</f>
        <v>2.55128022592226E-006</v>
      </c>
    </row>
    <row r="661" s="200" customFormat="true" ht="38.25" hidden="false" customHeight="false" outlineLevel="0" collapsed="false">
      <c r="A661" s="206" t="s">
        <v>1781</v>
      </c>
      <c r="B661" s="207" t="s">
        <v>279</v>
      </c>
      <c r="C661" s="208" t="s">
        <v>109</v>
      </c>
      <c r="D661" s="208" t="s">
        <v>280</v>
      </c>
      <c r="E661" s="209" t="s">
        <v>168</v>
      </c>
      <c r="F661" s="207" t="n">
        <v>2</v>
      </c>
      <c r="G661" s="210" t="n">
        <v>4.31</v>
      </c>
      <c r="H661" s="210" t="n">
        <f aca="false">TRUNC(G661 * (1 + 20.81 / 100), 2)</f>
        <v>5.2</v>
      </c>
      <c r="I661" s="210" t="n">
        <f aca="false">TRUNC(F661 * H661, 2)</f>
        <v>10.4</v>
      </c>
      <c r="J661" s="211" t="n">
        <f aca="false">I661 / 3849047.98</f>
        <v>2.70196683804394E-006</v>
      </c>
    </row>
    <row r="662" s="200" customFormat="true" ht="38.25" hidden="false" customHeight="false" outlineLevel="0" collapsed="false">
      <c r="A662" s="206" t="s">
        <v>1782</v>
      </c>
      <c r="B662" s="207" t="s">
        <v>1783</v>
      </c>
      <c r="C662" s="208" t="s">
        <v>109</v>
      </c>
      <c r="D662" s="208" t="s">
        <v>1784</v>
      </c>
      <c r="E662" s="209" t="s">
        <v>168</v>
      </c>
      <c r="F662" s="207" t="n">
        <v>14</v>
      </c>
      <c r="G662" s="210" t="n">
        <v>5.31</v>
      </c>
      <c r="H662" s="210" t="n">
        <f aca="false">TRUNC(G662 * (1 + 20.81 / 100), 2)</f>
        <v>6.41</v>
      </c>
      <c r="I662" s="210" t="n">
        <f aca="false">TRUNC(F662 * H662, 2)</f>
        <v>89.74</v>
      </c>
      <c r="J662" s="211" t="n">
        <f aca="false">I662 / 3849047.98</f>
        <v>2.33148561582753E-005</v>
      </c>
    </row>
    <row r="663" s="200" customFormat="true" ht="38.25" hidden="false" customHeight="false" outlineLevel="0" collapsed="false">
      <c r="A663" s="206" t="s">
        <v>1785</v>
      </c>
      <c r="B663" s="207" t="s">
        <v>1786</v>
      </c>
      <c r="C663" s="208" t="s">
        <v>109</v>
      </c>
      <c r="D663" s="208" t="s">
        <v>1787</v>
      </c>
      <c r="E663" s="209" t="s">
        <v>168</v>
      </c>
      <c r="F663" s="207" t="n">
        <v>1</v>
      </c>
      <c r="G663" s="210" t="n">
        <v>4.92</v>
      </c>
      <c r="H663" s="210" t="n">
        <f aca="false">TRUNC(G663 * (1 + 20.81 / 100), 2)</f>
        <v>5.94</v>
      </c>
      <c r="I663" s="210" t="n">
        <f aca="false">TRUNC(F663 * H663, 2)</f>
        <v>5.94</v>
      </c>
      <c r="J663" s="211" t="n">
        <f aca="false">I663 / 3849047.98</f>
        <v>1.54323875172894E-006</v>
      </c>
    </row>
    <row r="664" s="200" customFormat="true" ht="38.25" hidden="false" customHeight="false" outlineLevel="0" collapsed="false">
      <c r="A664" s="206" t="s">
        <v>1788</v>
      </c>
      <c r="B664" s="207" t="s">
        <v>282</v>
      </c>
      <c r="C664" s="208" t="s">
        <v>109</v>
      </c>
      <c r="D664" s="208" t="s">
        <v>283</v>
      </c>
      <c r="E664" s="209" t="s">
        <v>168</v>
      </c>
      <c r="F664" s="207" t="n">
        <v>32</v>
      </c>
      <c r="G664" s="210" t="n">
        <v>4.89</v>
      </c>
      <c r="H664" s="210" t="n">
        <f aca="false">TRUNC(G664 * (1 + 20.81 / 100), 2)</f>
        <v>5.9</v>
      </c>
      <c r="I664" s="210" t="n">
        <f aca="false">TRUNC(F664 * H664, 2)</f>
        <v>188.8</v>
      </c>
      <c r="J664" s="211" t="n">
        <f aca="false">I664 / 3849047.98</f>
        <v>4.90510902906438E-005</v>
      </c>
    </row>
    <row r="665" s="200" customFormat="true" ht="38.25" hidden="false" customHeight="false" outlineLevel="0" collapsed="false">
      <c r="A665" s="206" t="s">
        <v>1789</v>
      </c>
      <c r="B665" s="207" t="s">
        <v>285</v>
      </c>
      <c r="C665" s="208" t="s">
        <v>109</v>
      </c>
      <c r="D665" s="208" t="s">
        <v>286</v>
      </c>
      <c r="E665" s="209" t="s">
        <v>168</v>
      </c>
      <c r="F665" s="207" t="n">
        <v>5</v>
      </c>
      <c r="G665" s="210" t="n">
        <v>5.4</v>
      </c>
      <c r="H665" s="210" t="n">
        <f aca="false">TRUNC(G665 * (1 + 20.81 / 100), 2)</f>
        <v>6.52</v>
      </c>
      <c r="I665" s="210" t="n">
        <f aca="false">TRUNC(F665 * H665, 2)</f>
        <v>32.6</v>
      </c>
      <c r="J665" s="211" t="n">
        <f aca="false">I665 / 3849047.98</f>
        <v>8.46962681925311E-006</v>
      </c>
    </row>
    <row r="666" s="200" customFormat="true" ht="38.25" hidden="false" customHeight="false" outlineLevel="0" collapsed="false">
      <c r="A666" s="206" t="s">
        <v>1790</v>
      </c>
      <c r="B666" s="207" t="s">
        <v>1791</v>
      </c>
      <c r="C666" s="208" t="s">
        <v>109</v>
      </c>
      <c r="D666" s="208" t="s">
        <v>1792</v>
      </c>
      <c r="E666" s="209" t="s">
        <v>168</v>
      </c>
      <c r="F666" s="207" t="n">
        <v>2</v>
      </c>
      <c r="G666" s="210" t="n">
        <v>8.23</v>
      </c>
      <c r="H666" s="210" t="n">
        <f aca="false">TRUNC(G666 * (1 + 20.81 / 100), 2)</f>
        <v>9.94</v>
      </c>
      <c r="I666" s="210" t="n">
        <f aca="false">TRUNC(F666 * H666, 2)</f>
        <v>19.88</v>
      </c>
      <c r="J666" s="211" t="n">
        <f aca="false">I666 / 3849047.98</f>
        <v>5.16491353272245E-006</v>
      </c>
      <c r="K666" s="199"/>
    </row>
    <row r="667" s="200" customFormat="true" ht="38.25" hidden="false" customHeight="false" outlineLevel="0" collapsed="false">
      <c r="A667" s="206" t="s">
        <v>1793</v>
      </c>
      <c r="B667" s="207" t="s">
        <v>1794</v>
      </c>
      <c r="C667" s="208" t="s">
        <v>109</v>
      </c>
      <c r="D667" s="208" t="s">
        <v>1795</v>
      </c>
      <c r="E667" s="209" t="s">
        <v>168</v>
      </c>
      <c r="F667" s="207" t="n">
        <v>4</v>
      </c>
      <c r="G667" s="210" t="n">
        <v>6.46</v>
      </c>
      <c r="H667" s="210" t="n">
        <f aca="false">TRUNC(G667 * (1 + 20.81 / 100), 2)</f>
        <v>7.8</v>
      </c>
      <c r="I667" s="210" t="n">
        <f aca="false">TRUNC(F667 * H667, 2)</f>
        <v>31.2</v>
      </c>
      <c r="J667" s="211" t="n">
        <f aca="false">I667 / 3849047.98</f>
        <v>8.10590051413181E-006</v>
      </c>
      <c r="K667" s="199"/>
    </row>
    <row r="668" s="200" customFormat="true" ht="38.25" hidden="false" customHeight="false" outlineLevel="0" collapsed="false">
      <c r="A668" s="206" t="s">
        <v>1796</v>
      </c>
      <c r="B668" s="207" t="s">
        <v>1797</v>
      </c>
      <c r="C668" s="208" t="s">
        <v>109</v>
      </c>
      <c r="D668" s="208" t="s">
        <v>1798</v>
      </c>
      <c r="E668" s="209" t="s">
        <v>168</v>
      </c>
      <c r="F668" s="207" t="n">
        <v>4</v>
      </c>
      <c r="G668" s="210" t="n">
        <v>6.79</v>
      </c>
      <c r="H668" s="210" t="n">
        <f aca="false">TRUNC(G668 * (1 + 20.81 / 100), 2)</f>
        <v>8.2</v>
      </c>
      <c r="I668" s="210" t="n">
        <f aca="false">TRUNC(F668 * H668, 2)</f>
        <v>32.8</v>
      </c>
      <c r="J668" s="211" t="n">
        <f aca="false">I668 / 3849047.98</f>
        <v>8.52158771998472E-006</v>
      </c>
    </row>
    <row r="669" s="200" customFormat="true" ht="38.25" hidden="false" customHeight="false" outlineLevel="0" collapsed="false">
      <c r="A669" s="206" t="s">
        <v>1799</v>
      </c>
      <c r="B669" s="207" t="s">
        <v>288</v>
      </c>
      <c r="C669" s="208" t="s">
        <v>109</v>
      </c>
      <c r="D669" s="208" t="s">
        <v>289</v>
      </c>
      <c r="E669" s="209" t="s">
        <v>168</v>
      </c>
      <c r="F669" s="207" t="n">
        <v>25</v>
      </c>
      <c r="G669" s="210" t="n">
        <v>3.14</v>
      </c>
      <c r="H669" s="210" t="n">
        <f aca="false">TRUNC(G669 * (1 + 20.81 / 100), 2)</f>
        <v>3.79</v>
      </c>
      <c r="I669" s="210" t="n">
        <f aca="false">TRUNC(F669 * H669, 2)</f>
        <v>94.75</v>
      </c>
      <c r="J669" s="211" t="n">
        <f aca="false">I669 / 3849047.98</f>
        <v>2.46164767216022E-005</v>
      </c>
      <c r="K669" s="199"/>
    </row>
    <row r="670" s="200" customFormat="true" ht="51" hidden="false" customHeight="false" outlineLevel="0" collapsed="false">
      <c r="A670" s="206" t="s">
        <v>1800</v>
      </c>
      <c r="B670" s="207" t="s">
        <v>291</v>
      </c>
      <c r="C670" s="208" t="s">
        <v>109</v>
      </c>
      <c r="D670" s="208" t="s">
        <v>292</v>
      </c>
      <c r="E670" s="209" t="s">
        <v>168</v>
      </c>
      <c r="F670" s="207" t="n">
        <v>2</v>
      </c>
      <c r="G670" s="210" t="n">
        <v>3.57</v>
      </c>
      <c r="H670" s="210" t="n">
        <f aca="false">TRUNC(G670 * (1 + 20.81 / 100), 2)</f>
        <v>4.31</v>
      </c>
      <c r="I670" s="210" t="n">
        <f aca="false">TRUNC(F670 * H670, 2)</f>
        <v>8.62</v>
      </c>
      <c r="J670" s="211" t="n">
        <f aca="false">I670 / 3849047.98</f>
        <v>2.23951482153257E-006</v>
      </c>
    </row>
    <row r="671" s="200" customFormat="true" ht="38.25" hidden="false" customHeight="false" outlineLevel="0" collapsed="false">
      <c r="A671" s="206" t="s">
        <v>1801</v>
      </c>
      <c r="B671" s="207" t="s">
        <v>294</v>
      </c>
      <c r="C671" s="208" t="s">
        <v>109</v>
      </c>
      <c r="D671" s="208" t="s">
        <v>295</v>
      </c>
      <c r="E671" s="209" t="s">
        <v>168</v>
      </c>
      <c r="F671" s="207" t="n">
        <v>42</v>
      </c>
      <c r="G671" s="210" t="n">
        <v>3.69</v>
      </c>
      <c r="H671" s="210" t="n">
        <f aca="false">TRUNC(G671 * (1 + 20.81 / 100), 2)</f>
        <v>4.45</v>
      </c>
      <c r="I671" s="210" t="n">
        <f aca="false">TRUNC(F671 * H671, 2)</f>
        <v>186.9</v>
      </c>
      <c r="J671" s="211" t="n">
        <f aca="false">I671 / 3849047.98</f>
        <v>4.85574617336934E-005</v>
      </c>
      <c r="K671" s="199"/>
    </row>
    <row r="672" s="200" customFormat="true" ht="51" hidden="false" customHeight="false" outlineLevel="0" collapsed="false">
      <c r="A672" s="206" t="s">
        <v>1802</v>
      </c>
      <c r="B672" s="207" t="s">
        <v>1803</v>
      </c>
      <c r="C672" s="208" t="s">
        <v>109</v>
      </c>
      <c r="D672" s="208" t="s">
        <v>1804</v>
      </c>
      <c r="E672" s="209" t="s">
        <v>168</v>
      </c>
      <c r="F672" s="207" t="n">
        <v>7</v>
      </c>
      <c r="G672" s="210" t="n">
        <v>5.63</v>
      </c>
      <c r="H672" s="210" t="n">
        <f aca="false">TRUNC(G672 * (1 + 20.81 / 100), 2)</f>
        <v>6.8</v>
      </c>
      <c r="I672" s="210" t="n">
        <f aca="false">TRUNC(F672 * H672, 2)</f>
        <v>47.6</v>
      </c>
      <c r="J672" s="211" t="n">
        <f aca="false">I672 / 3849047.98</f>
        <v>1.23666943741242E-005</v>
      </c>
    </row>
    <row r="673" s="200" customFormat="true" ht="51" hidden="false" customHeight="false" outlineLevel="0" collapsed="false">
      <c r="A673" s="206" t="s">
        <v>1805</v>
      </c>
      <c r="B673" s="207" t="s">
        <v>297</v>
      </c>
      <c r="C673" s="208" t="s">
        <v>109</v>
      </c>
      <c r="D673" s="208" t="s">
        <v>298</v>
      </c>
      <c r="E673" s="209" t="s">
        <v>168</v>
      </c>
      <c r="F673" s="207" t="n">
        <v>12</v>
      </c>
      <c r="G673" s="210" t="n">
        <v>3.76</v>
      </c>
      <c r="H673" s="210" t="n">
        <f aca="false">TRUNC(G673 * (1 + 20.81 / 100), 2)</f>
        <v>4.54</v>
      </c>
      <c r="I673" s="210" t="n">
        <f aca="false">TRUNC(F673 * H673, 2)</f>
        <v>54.48</v>
      </c>
      <c r="J673" s="211" t="n">
        <f aca="false">I673 / 3849047.98</f>
        <v>1.41541493592917E-005</v>
      </c>
    </row>
    <row r="674" s="200" customFormat="true" ht="38.25" hidden="false" customHeight="false" outlineLevel="0" collapsed="false">
      <c r="A674" s="206" t="s">
        <v>1806</v>
      </c>
      <c r="B674" s="207" t="s">
        <v>1807</v>
      </c>
      <c r="C674" s="208" t="s">
        <v>109</v>
      </c>
      <c r="D674" s="208" t="s">
        <v>1808</v>
      </c>
      <c r="E674" s="209" t="s">
        <v>168</v>
      </c>
      <c r="F674" s="207" t="n">
        <v>8</v>
      </c>
      <c r="G674" s="210" t="n">
        <v>5.15</v>
      </c>
      <c r="H674" s="210" t="n">
        <f aca="false">TRUNC(G674 * (1 + 20.81 / 100), 2)</f>
        <v>6.22</v>
      </c>
      <c r="I674" s="210" t="n">
        <f aca="false">TRUNC(F674 * H674, 2)</f>
        <v>49.76</v>
      </c>
      <c r="J674" s="211" t="n">
        <f aca="false">I674 / 3849047.98</f>
        <v>1.29278721020256E-005</v>
      </c>
    </row>
    <row r="675" s="200" customFormat="true" ht="51" hidden="false" customHeight="false" outlineLevel="0" collapsed="false">
      <c r="A675" s="206" t="s">
        <v>1809</v>
      </c>
      <c r="B675" s="207" t="s">
        <v>1810</v>
      </c>
      <c r="C675" s="208" t="s">
        <v>109</v>
      </c>
      <c r="D675" s="208" t="s">
        <v>1811</v>
      </c>
      <c r="E675" s="209" t="s">
        <v>168</v>
      </c>
      <c r="F675" s="207" t="n">
        <v>6</v>
      </c>
      <c r="G675" s="210" t="n">
        <v>6.85</v>
      </c>
      <c r="H675" s="210" t="n">
        <f aca="false">TRUNC(G675 * (1 + 20.81 / 100), 2)</f>
        <v>8.27</v>
      </c>
      <c r="I675" s="210" t="n">
        <f aca="false">TRUNC(F675 * H675, 2)</f>
        <v>49.62</v>
      </c>
      <c r="J675" s="211" t="n">
        <f aca="false">I675 / 3849047.98</f>
        <v>1.28914994715135E-005</v>
      </c>
    </row>
    <row r="676" s="200" customFormat="true" ht="38.25" hidden="false" customHeight="false" outlineLevel="0" collapsed="false">
      <c r="A676" s="206" t="s">
        <v>1812</v>
      </c>
      <c r="B676" s="207" t="s">
        <v>300</v>
      </c>
      <c r="C676" s="208" t="s">
        <v>109</v>
      </c>
      <c r="D676" s="208" t="s">
        <v>301</v>
      </c>
      <c r="E676" s="209" t="s">
        <v>168</v>
      </c>
      <c r="F676" s="207" t="n">
        <v>5</v>
      </c>
      <c r="G676" s="210" t="n">
        <v>5.71</v>
      </c>
      <c r="H676" s="210" t="n">
        <f aca="false">TRUNC(G676 * (1 + 20.81 / 100), 2)</f>
        <v>6.89</v>
      </c>
      <c r="I676" s="210" t="n">
        <f aca="false">TRUNC(F676 * H676, 2)</f>
        <v>34.45</v>
      </c>
      <c r="J676" s="211" t="n">
        <f aca="false">I676 / 3849047.98</f>
        <v>8.95026515102054E-006</v>
      </c>
    </row>
    <row r="677" s="200" customFormat="true" ht="38.25" hidden="false" customHeight="false" outlineLevel="0" collapsed="false">
      <c r="A677" s="206" t="s">
        <v>1813</v>
      </c>
      <c r="B677" s="207" t="s">
        <v>303</v>
      </c>
      <c r="C677" s="208" t="s">
        <v>109</v>
      </c>
      <c r="D677" s="208" t="s">
        <v>304</v>
      </c>
      <c r="E677" s="209" t="s">
        <v>168</v>
      </c>
      <c r="F677" s="207" t="n">
        <v>13</v>
      </c>
      <c r="G677" s="210" t="n">
        <v>6.85</v>
      </c>
      <c r="H677" s="210" t="n">
        <f aca="false">TRUNC(G677 * (1 + 20.81 / 100), 2)</f>
        <v>8.27</v>
      </c>
      <c r="I677" s="210" t="n">
        <f aca="false">TRUNC(F677 * H677, 2)</f>
        <v>107.51</v>
      </c>
      <c r="J677" s="211" t="n">
        <f aca="false">I677 / 3849047.98</f>
        <v>2.79315821882792E-005</v>
      </c>
      <c r="K677" s="199"/>
    </row>
    <row r="678" s="200" customFormat="true" ht="38.25" hidden="false" customHeight="false" outlineLevel="0" collapsed="false">
      <c r="A678" s="206" t="s">
        <v>1814</v>
      </c>
      <c r="B678" s="207" t="s">
        <v>1815</v>
      </c>
      <c r="C678" s="208" t="s">
        <v>109</v>
      </c>
      <c r="D678" s="208" t="s">
        <v>1816</v>
      </c>
      <c r="E678" s="209" t="s">
        <v>168</v>
      </c>
      <c r="F678" s="207" t="n">
        <v>2</v>
      </c>
      <c r="G678" s="210" t="n">
        <v>10.1</v>
      </c>
      <c r="H678" s="210" t="n">
        <f aca="false">TRUNC(G678 * (1 + 20.81 / 100), 2)</f>
        <v>12.2</v>
      </c>
      <c r="I678" s="210" t="n">
        <f aca="false">TRUNC(F678 * H678, 2)</f>
        <v>24.4</v>
      </c>
      <c r="J678" s="211" t="n">
        <f aca="false">I678 / 3849047.98</f>
        <v>6.33922988925693E-006</v>
      </c>
    </row>
    <row r="679" s="200" customFormat="true" ht="38.25" hidden="false" customHeight="false" outlineLevel="0" collapsed="false">
      <c r="A679" s="206" t="s">
        <v>1817</v>
      </c>
      <c r="B679" s="207" t="s">
        <v>1818</v>
      </c>
      <c r="C679" s="208" t="s">
        <v>203</v>
      </c>
      <c r="D679" s="208" t="s">
        <v>1819</v>
      </c>
      <c r="E679" s="209" t="s">
        <v>168</v>
      </c>
      <c r="F679" s="207" t="n">
        <v>2</v>
      </c>
      <c r="G679" s="210" t="n">
        <v>14.72</v>
      </c>
      <c r="H679" s="210" t="n">
        <f aca="false">TRUNC(G679 * (1 + 20.81 / 100), 2)</f>
        <v>17.78</v>
      </c>
      <c r="I679" s="210" t="n">
        <f aca="false">TRUNC(F679 * H679, 2)</f>
        <v>35.56</v>
      </c>
      <c r="J679" s="211" t="n">
        <f aca="false">I679 / 3849047.98</f>
        <v>9.238648150081E-006</v>
      </c>
    </row>
    <row r="680" s="200" customFormat="true" ht="38.25" hidden="false" customHeight="false" outlineLevel="0" collapsed="false">
      <c r="A680" s="206" t="s">
        <v>1820</v>
      </c>
      <c r="B680" s="207" t="s">
        <v>1821</v>
      </c>
      <c r="C680" s="208" t="s">
        <v>203</v>
      </c>
      <c r="D680" s="208" t="s">
        <v>1822</v>
      </c>
      <c r="E680" s="209" t="s">
        <v>168</v>
      </c>
      <c r="F680" s="207" t="n">
        <v>1</v>
      </c>
      <c r="G680" s="210" t="n">
        <v>16.74</v>
      </c>
      <c r="H680" s="210" t="n">
        <f aca="false">TRUNC(G680 * (1 + 20.81 / 100), 2)</f>
        <v>20.22</v>
      </c>
      <c r="I680" s="210" t="n">
        <f aca="false">TRUNC(F680 * H680, 2)</f>
        <v>20.22</v>
      </c>
      <c r="J680" s="211" t="n">
        <f aca="false">I680 / 3849047.98</f>
        <v>5.25324706396619E-006</v>
      </c>
    </row>
    <row r="681" s="200" customFormat="true" ht="51" hidden="false" customHeight="false" outlineLevel="0" collapsed="false">
      <c r="A681" s="206" t="s">
        <v>1823</v>
      </c>
      <c r="B681" s="207" t="s">
        <v>1824</v>
      </c>
      <c r="C681" s="208" t="s">
        <v>109</v>
      </c>
      <c r="D681" s="208" t="s">
        <v>1825</v>
      </c>
      <c r="E681" s="209" t="s">
        <v>168</v>
      </c>
      <c r="F681" s="207" t="n">
        <v>6</v>
      </c>
      <c r="G681" s="210" t="n">
        <v>11.44</v>
      </c>
      <c r="H681" s="210" t="n">
        <f aca="false">TRUNC(G681 * (1 + 20.81 / 100), 2)</f>
        <v>13.82</v>
      </c>
      <c r="I681" s="210" t="n">
        <f aca="false">TRUNC(F681 * H681, 2)</f>
        <v>82.92</v>
      </c>
      <c r="J681" s="211" t="n">
        <f aca="false">I681 / 3849047.98</f>
        <v>2.15429894433272E-005</v>
      </c>
    </row>
    <row r="682" s="200" customFormat="true" ht="38.25" hidden="false" customHeight="false" outlineLevel="0" collapsed="false">
      <c r="A682" s="206" t="s">
        <v>1826</v>
      </c>
      <c r="B682" s="207" t="s">
        <v>1827</v>
      </c>
      <c r="C682" s="208" t="s">
        <v>203</v>
      </c>
      <c r="D682" s="208" t="s">
        <v>1828</v>
      </c>
      <c r="E682" s="209" t="s">
        <v>168</v>
      </c>
      <c r="F682" s="207" t="n">
        <v>19</v>
      </c>
      <c r="G682" s="210" t="n">
        <v>9.73</v>
      </c>
      <c r="H682" s="210" t="n">
        <f aca="false">TRUNC(G682 * (1 + 20.81 / 100), 2)</f>
        <v>11.75</v>
      </c>
      <c r="I682" s="210" t="n">
        <f aca="false">TRUNC(F682 * H682, 2)</f>
        <v>223.25</v>
      </c>
      <c r="J682" s="211" t="n">
        <f aca="false">I682 / 3849047.98</f>
        <v>5.80013554416643E-005</v>
      </c>
    </row>
    <row r="683" s="200" customFormat="true" ht="38.25" hidden="false" customHeight="false" outlineLevel="0" collapsed="false">
      <c r="A683" s="206" t="s">
        <v>1829</v>
      </c>
      <c r="B683" s="207" t="s">
        <v>1830</v>
      </c>
      <c r="C683" s="208" t="s">
        <v>203</v>
      </c>
      <c r="D683" s="208" t="s">
        <v>1831</v>
      </c>
      <c r="E683" s="209" t="s">
        <v>168</v>
      </c>
      <c r="F683" s="207" t="n">
        <v>5</v>
      </c>
      <c r="G683" s="210" t="n">
        <v>10.63</v>
      </c>
      <c r="H683" s="210" t="n">
        <f aca="false">TRUNC(G683 * (1 + 20.81 / 100), 2)</f>
        <v>12.84</v>
      </c>
      <c r="I683" s="210" t="n">
        <f aca="false">TRUNC(F683 * H683, 2)</f>
        <v>64.2</v>
      </c>
      <c r="J683" s="211" t="n">
        <f aca="false">I683 / 3849047.98</f>
        <v>1.66794491348481E-005</v>
      </c>
    </row>
    <row r="684" s="200" customFormat="true" ht="38.25" hidden="false" customHeight="false" outlineLevel="0" collapsed="false">
      <c r="A684" s="206" t="s">
        <v>1832</v>
      </c>
      <c r="B684" s="207" t="s">
        <v>1833</v>
      </c>
      <c r="C684" s="208" t="s">
        <v>203</v>
      </c>
      <c r="D684" s="208" t="s">
        <v>1834</v>
      </c>
      <c r="E684" s="209" t="s">
        <v>168</v>
      </c>
      <c r="F684" s="207" t="n">
        <v>35</v>
      </c>
      <c r="G684" s="210" t="n">
        <v>7.17</v>
      </c>
      <c r="H684" s="210" t="n">
        <f aca="false">TRUNC(G684 * (1 + 20.81 / 100), 2)</f>
        <v>8.66</v>
      </c>
      <c r="I684" s="210" t="n">
        <f aca="false">TRUNC(F684 * H684, 2)</f>
        <v>303.1</v>
      </c>
      <c r="J684" s="211" t="n">
        <f aca="false">I684 / 3849047.98</f>
        <v>7.87467450587613E-005</v>
      </c>
      <c r="K684" s="199"/>
    </row>
    <row r="685" s="200" customFormat="true" ht="51" hidden="false" customHeight="false" outlineLevel="0" collapsed="false">
      <c r="A685" s="206" t="s">
        <v>1835</v>
      </c>
      <c r="B685" s="207" t="s">
        <v>1836</v>
      </c>
      <c r="C685" s="208" t="s">
        <v>203</v>
      </c>
      <c r="D685" s="208" t="s">
        <v>1837</v>
      </c>
      <c r="E685" s="209" t="s">
        <v>168</v>
      </c>
      <c r="F685" s="207" t="n">
        <v>10</v>
      </c>
      <c r="G685" s="210" t="n">
        <v>6.86</v>
      </c>
      <c r="H685" s="210" t="n">
        <f aca="false">TRUNC(G685 * (1 + 20.81 / 100), 2)</f>
        <v>8.28</v>
      </c>
      <c r="I685" s="210" t="n">
        <f aca="false">TRUNC(F685 * H685, 2)</f>
        <v>82.8</v>
      </c>
      <c r="J685" s="211" t="n">
        <f aca="false">I685 / 3849047.98</f>
        <v>2.15118129028883E-005</v>
      </c>
      <c r="K685" s="199"/>
    </row>
    <row r="686" s="200" customFormat="true" ht="51" hidden="false" customHeight="false" outlineLevel="0" collapsed="false">
      <c r="A686" s="206" t="s">
        <v>1838</v>
      </c>
      <c r="B686" s="207" t="s">
        <v>1839</v>
      </c>
      <c r="C686" s="208" t="s">
        <v>203</v>
      </c>
      <c r="D686" s="208" t="s">
        <v>1840</v>
      </c>
      <c r="E686" s="209" t="s">
        <v>168</v>
      </c>
      <c r="F686" s="207" t="n">
        <v>7</v>
      </c>
      <c r="G686" s="210" t="n">
        <v>16.46</v>
      </c>
      <c r="H686" s="210" t="n">
        <f aca="false">TRUNC(G686 * (1 + 20.81 / 100), 2)</f>
        <v>19.88</v>
      </c>
      <c r="I686" s="210" t="n">
        <f aca="false">TRUNC(F686 * H686, 2)</f>
        <v>139.16</v>
      </c>
      <c r="J686" s="211" t="n">
        <f aca="false">I686 / 3849047.98</f>
        <v>3.61543947290571E-005</v>
      </c>
    </row>
    <row r="687" s="200" customFormat="true" ht="51" hidden="false" customHeight="false" outlineLevel="0" collapsed="false">
      <c r="A687" s="206" t="s">
        <v>1841</v>
      </c>
      <c r="B687" s="207" t="s">
        <v>1842</v>
      </c>
      <c r="C687" s="208" t="s">
        <v>203</v>
      </c>
      <c r="D687" s="208" t="s">
        <v>1843</v>
      </c>
      <c r="E687" s="209" t="s">
        <v>168</v>
      </c>
      <c r="F687" s="207" t="n">
        <v>2</v>
      </c>
      <c r="G687" s="210" t="n">
        <v>16.7</v>
      </c>
      <c r="H687" s="210" t="n">
        <f aca="false">TRUNC(G687 * (1 + 20.81 / 100), 2)</f>
        <v>20.17</v>
      </c>
      <c r="I687" s="210" t="n">
        <f aca="false">TRUNC(F687 * H687, 2)</f>
        <v>40.34</v>
      </c>
      <c r="J687" s="211" t="n">
        <f aca="false">I687 / 3849047.98</f>
        <v>1.04805136775666E-005</v>
      </c>
    </row>
    <row r="688" s="200" customFormat="true" ht="51" hidden="false" customHeight="false" outlineLevel="0" collapsed="false">
      <c r="A688" s="206" t="s">
        <v>1844</v>
      </c>
      <c r="B688" s="207" t="s">
        <v>1845</v>
      </c>
      <c r="C688" s="208" t="s">
        <v>203</v>
      </c>
      <c r="D688" s="208" t="s">
        <v>1846</v>
      </c>
      <c r="E688" s="209" t="s">
        <v>168</v>
      </c>
      <c r="F688" s="207" t="n">
        <v>3</v>
      </c>
      <c r="G688" s="210" t="n">
        <v>25.91</v>
      </c>
      <c r="H688" s="210" t="n">
        <f aca="false">TRUNC(G688 * (1 + 20.81 / 100), 2)</f>
        <v>31.3</v>
      </c>
      <c r="I688" s="210" t="n">
        <f aca="false">TRUNC(F688 * H688, 2)</f>
        <v>93.9</v>
      </c>
      <c r="J688" s="211" t="n">
        <f aca="false">I688 / 3849047.98</f>
        <v>2.43956428934928E-005</v>
      </c>
    </row>
    <row r="689" s="200" customFormat="true" ht="38.25" hidden="false" customHeight="false" outlineLevel="0" collapsed="false">
      <c r="A689" s="206" t="s">
        <v>1847</v>
      </c>
      <c r="B689" s="207" t="s">
        <v>1848</v>
      </c>
      <c r="C689" s="208" t="s">
        <v>203</v>
      </c>
      <c r="D689" s="208" t="s">
        <v>1849</v>
      </c>
      <c r="E689" s="209" t="s">
        <v>168</v>
      </c>
      <c r="F689" s="207" t="n">
        <v>5</v>
      </c>
      <c r="G689" s="210" t="n">
        <v>8.31</v>
      </c>
      <c r="H689" s="210" t="n">
        <f aca="false">TRUNC(G689 * (1 + 20.81 / 100), 2)</f>
        <v>10.03</v>
      </c>
      <c r="I689" s="210" t="n">
        <f aca="false">TRUNC(F689 * H689, 2)</f>
        <v>50.15</v>
      </c>
      <c r="J689" s="211" t="n">
        <f aca="false">I689 / 3849047.98</f>
        <v>1.30291958584522E-005</v>
      </c>
    </row>
    <row r="690" s="200" customFormat="true" ht="12.75" hidden="false" customHeight="false" outlineLevel="0" collapsed="false">
      <c r="A690" s="201" t="s">
        <v>1850</v>
      </c>
      <c r="B690" s="202"/>
      <c r="C690" s="202"/>
      <c r="D690" s="202" t="s">
        <v>1851</v>
      </c>
      <c r="E690" s="202"/>
      <c r="F690" s="203"/>
      <c r="G690" s="202"/>
      <c r="H690" s="202"/>
      <c r="I690" s="204" t="n">
        <v>349.8</v>
      </c>
      <c r="J690" s="205" t="n">
        <f aca="false">I690 / 3849047.98</f>
        <v>9.08796153795932E-005</v>
      </c>
    </row>
    <row r="691" s="200" customFormat="true" ht="38.25" hidden="false" customHeight="false" outlineLevel="0" collapsed="false">
      <c r="A691" s="206" t="s">
        <v>1852</v>
      </c>
      <c r="B691" s="207" t="s">
        <v>1853</v>
      </c>
      <c r="C691" s="208" t="s">
        <v>203</v>
      </c>
      <c r="D691" s="208" t="s">
        <v>1854</v>
      </c>
      <c r="E691" s="209" t="s">
        <v>269</v>
      </c>
      <c r="F691" s="207" t="n">
        <v>12</v>
      </c>
      <c r="G691" s="210" t="n">
        <v>2.53</v>
      </c>
      <c r="H691" s="210" t="n">
        <f aca="false">TRUNC(G691 * (1 + 20.81 / 100), 2)</f>
        <v>3.05</v>
      </c>
      <c r="I691" s="210" t="n">
        <f aca="false">TRUNC(F691 * H691, 2)</f>
        <v>36.6</v>
      </c>
      <c r="J691" s="211" t="n">
        <f aca="false">I691 / 3849047.98</f>
        <v>9.50884483388539E-006</v>
      </c>
    </row>
    <row r="692" s="200" customFormat="true" ht="38.25" hidden="false" customHeight="false" outlineLevel="0" collapsed="false">
      <c r="A692" s="206" t="s">
        <v>1855</v>
      </c>
      <c r="B692" s="207" t="s">
        <v>1856</v>
      </c>
      <c r="C692" s="208" t="s">
        <v>109</v>
      </c>
      <c r="D692" s="208" t="s">
        <v>1857</v>
      </c>
      <c r="E692" s="209" t="s">
        <v>269</v>
      </c>
      <c r="F692" s="207" t="n">
        <v>27</v>
      </c>
      <c r="G692" s="210" t="n">
        <v>9.61</v>
      </c>
      <c r="H692" s="210" t="n">
        <f aca="false">TRUNC(G692 * (1 + 20.81 / 100), 2)</f>
        <v>11.6</v>
      </c>
      <c r="I692" s="210" t="n">
        <f aca="false">TRUNC(F692 * H692, 2)</f>
        <v>313.2</v>
      </c>
      <c r="J692" s="211" t="n">
        <f aca="false">I692 / 3849047.98</f>
        <v>8.13707705457078E-005</v>
      </c>
    </row>
    <row r="693" s="200" customFormat="true" ht="12.75" hidden="false" customHeight="false" outlineLevel="0" collapsed="false">
      <c r="A693" s="201" t="s">
        <v>1858</v>
      </c>
      <c r="B693" s="202"/>
      <c r="C693" s="202"/>
      <c r="D693" s="202" t="s">
        <v>1859</v>
      </c>
      <c r="E693" s="202"/>
      <c r="F693" s="203"/>
      <c r="G693" s="202"/>
      <c r="H693" s="202"/>
      <c r="I693" s="204" t="n">
        <v>88.55</v>
      </c>
      <c r="J693" s="205" t="n">
        <f aca="false">I693 / 3849047.98</f>
        <v>2.30056887989222E-005</v>
      </c>
    </row>
    <row r="694" s="200" customFormat="true" ht="38.25" hidden="false" customHeight="false" outlineLevel="0" collapsed="false">
      <c r="A694" s="206" t="s">
        <v>1860</v>
      </c>
      <c r="B694" s="207" t="s">
        <v>1861</v>
      </c>
      <c r="C694" s="208" t="s">
        <v>203</v>
      </c>
      <c r="D694" s="208" t="s">
        <v>1862</v>
      </c>
      <c r="E694" s="209" t="s">
        <v>168</v>
      </c>
      <c r="F694" s="207" t="n">
        <v>5</v>
      </c>
      <c r="G694" s="210" t="n">
        <v>2.15</v>
      </c>
      <c r="H694" s="210" t="n">
        <f aca="false">TRUNC(G694 * (1 + 20.81 / 100), 2)</f>
        <v>2.59</v>
      </c>
      <c r="I694" s="210" t="n">
        <f aca="false">TRUNC(F694 * H694, 2)</f>
        <v>12.95</v>
      </c>
      <c r="J694" s="211" t="n">
        <f aca="false">I694 / 3849047.98</f>
        <v>3.36446832237202E-006</v>
      </c>
    </row>
    <row r="695" s="200" customFormat="true" ht="38.25" hidden="false" customHeight="false" outlineLevel="0" collapsed="false">
      <c r="A695" s="206" t="s">
        <v>1863</v>
      </c>
      <c r="B695" s="207" t="s">
        <v>1864</v>
      </c>
      <c r="C695" s="208" t="s">
        <v>109</v>
      </c>
      <c r="D695" s="208" t="s">
        <v>1865</v>
      </c>
      <c r="E695" s="209" t="s">
        <v>168</v>
      </c>
      <c r="F695" s="207" t="n">
        <v>10</v>
      </c>
      <c r="G695" s="210" t="n">
        <v>6.26</v>
      </c>
      <c r="H695" s="210" t="n">
        <f aca="false">TRUNC(G695 * (1 + 20.81 / 100), 2)</f>
        <v>7.56</v>
      </c>
      <c r="I695" s="210" t="n">
        <f aca="false">TRUNC(F695 * H695, 2)</f>
        <v>75.6</v>
      </c>
      <c r="J695" s="211" t="n">
        <f aca="false">I695 / 3849047.98</f>
        <v>1.96412204765502E-005</v>
      </c>
      <c r="K695" s="199"/>
    </row>
    <row r="696" s="200" customFormat="true" ht="25.5" hidden="false" customHeight="false" outlineLevel="0" collapsed="false">
      <c r="A696" s="201" t="s">
        <v>1866</v>
      </c>
      <c r="B696" s="202"/>
      <c r="C696" s="202"/>
      <c r="D696" s="202" t="s">
        <v>1279</v>
      </c>
      <c r="E696" s="202"/>
      <c r="F696" s="203"/>
      <c r="G696" s="202"/>
      <c r="H696" s="202"/>
      <c r="I696" s="204" t="n">
        <v>6061.99</v>
      </c>
      <c r="J696" s="205" t="n">
        <f aca="false">I696 / 3849047.98</f>
        <v>0.00157493230313019</v>
      </c>
    </row>
    <row r="697" s="200" customFormat="true" ht="63.75" hidden="false" customHeight="false" outlineLevel="0" collapsed="false">
      <c r="A697" s="206" t="s">
        <v>1867</v>
      </c>
      <c r="B697" s="207" t="s">
        <v>1708</v>
      </c>
      <c r="C697" s="208" t="s">
        <v>109</v>
      </c>
      <c r="D697" s="208" t="s">
        <v>1709</v>
      </c>
      <c r="E697" s="209" t="s">
        <v>269</v>
      </c>
      <c r="F697" s="207" t="n">
        <v>299</v>
      </c>
      <c r="G697" s="210" t="n">
        <v>2.48</v>
      </c>
      <c r="H697" s="210" t="n">
        <f aca="false">TRUNC(G697 * (1 + 20.81 / 100), 2)</f>
        <v>2.99</v>
      </c>
      <c r="I697" s="210" t="n">
        <f aca="false">TRUNC(F697 * H697, 2)</f>
        <v>894.01</v>
      </c>
      <c r="J697" s="211" t="n">
        <f aca="false">I697 / 3849047.98</f>
        <v>0.000232267824315352</v>
      </c>
    </row>
    <row r="698" s="200" customFormat="true" ht="63.75" hidden="false" customHeight="false" outlineLevel="0" collapsed="false">
      <c r="A698" s="206" t="s">
        <v>1868</v>
      </c>
      <c r="B698" s="207" t="s">
        <v>1869</v>
      </c>
      <c r="C698" s="208" t="s">
        <v>109</v>
      </c>
      <c r="D698" s="208" t="s">
        <v>1870</v>
      </c>
      <c r="E698" s="209" t="s">
        <v>269</v>
      </c>
      <c r="F698" s="207" t="n">
        <v>9</v>
      </c>
      <c r="G698" s="210" t="n">
        <v>3.09</v>
      </c>
      <c r="H698" s="210" t="n">
        <f aca="false">TRUNC(G698 * (1 + 20.81 / 100), 2)</f>
        <v>3.73</v>
      </c>
      <c r="I698" s="210" t="n">
        <f aca="false">TRUNC(F698 * H698, 2)</f>
        <v>33.57</v>
      </c>
      <c r="J698" s="211" t="n">
        <f aca="false">I698 / 3849047.98</f>
        <v>8.72163718780144E-006</v>
      </c>
    </row>
    <row r="699" s="200" customFormat="true" ht="38.25" hidden="false" customHeight="false" outlineLevel="0" collapsed="false">
      <c r="A699" s="206" t="s">
        <v>1871</v>
      </c>
      <c r="B699" s="207" t="s">
        <v>1872</v>
      </c>
      <c r="C699" s="208" t="s">
        <v>109</v>
      </c>
      <c r="D699" s="208" t="s">
        <v>1873</v>
      </c>
      <c r="E699" s="209" t="s">
        <v>168</v>
      </c>
      <c r="F699" s="207" t="n">
        <v>10</v>
      </c>
      <c r="G699" s="210" t="n">
        <v>5.91</v>
      </c>
      <c r="H699" s="210" t="n">
        <f aca="false">TRUNC(G699 * (1 + 20.81 / 100), 2)</f>
        <v>7.13</v>
      </c>
      <c r="I699" s="210" t="n">
        <f aca="false">TRUNC(F699 * H699, 2)</f>
        <v>71.3</v>
      </c>
      <c r="J699" s="211" t="n">
        <f aca="false">I699 / 3849047.98</f>
        <v>1.85240611108204E-005</v>
      </c>
    </row>
    <row r="700" s="200" customFormat="true" ht="38.25" hidden="false" customHeight="false" outlineLevel="0" collapsed="false">
      <c r="A700" s="206" t="s">
        <v>1874</v>
      </c>
      <c r="B700" s="207" t="s">
        <v>1875</v>
      </c>
      <c r="C700" s="208" t="s">
        <v>109</v>
      </c>
      <c r="D700" s="208" t="s">
        <v>1876</v>
      </c>
      <c r="E700" s="209" t="s">
        <v>269</v>
      </c>
      <c r="F700" s="207" t="n">
        <v>154</v>
      </c>
      <c r="G700" s="210" t="n">
        <v>11.53</v>
      </c>
      <c r="H700" s="210" t="n">
        <f aca="false">TRUNC(G700 * (1 + 20.81 / 100), 2)</f>
        <v>13.92</v>
      </c>
      <c r="I700" s="210" t="n">
        <f aca="false">TRUNC(F700 * H700, 2)</f>
        <v>2143.68</v>
      </c>
      <c r="J700" s="211" t="n">
        <f aca="false">I700 / 3849047.98</f>
        <v>0.000556937718401733</v>
      </c>
    </row>
    <row r="701" s="200" customFormat="true" ht="38.25" hidden="false" customHeight="false" outlineLevel="0" collapsed="false">
      <c r="A701" s="206" t="s">
        <v>1877</v>
      </c>
      <c r="B701" s="207" t="s">
        <v>1284</v>
      </c>
      <c r="C701" s="208" t="s">
        <v>109</v>
      </c>
      <c r="D701" s="208" t="s">
        <v>1285</v>
      </c>
      <c r="E701" s="209" t="s">
        <v>269</v>
      </c>
      <c r="F701" s="207" t="n">
        <v>154</v>
      </c>
      <c r="G701" s="210" t="n">
        <v>11.35</v>
      </c>
      <c r="H701" s="210" t="n">
        <f aca="false">TRUNC(G701 * (1 + 20.81 / 100), 2)</f>
        <v>13.71</v>
      </c>
      <c r="I701" s="210" t="n">
        <f aca="false">TRUNC(F701 * H701, 2)</f>
        <v>2111.34</v>
      </c>
      <c r="J701" s="211" t="n">
        <f aca="false">I701 / 3849047.98</f>
        <v>0.000548535640753431</v>
      </c>
      <c r="K701" s="199"/>
    </row>
    <row r="702" s="200" customFormat="true" ht="38.25" hidden="false" customHeight="false" outlineLevel="0" collapsed="false">
      <c r="A702" s="206" t="s">
        <v>1878</v>
      </c>
      <c r="B702" s="207" t="s">
        <v>1879</v>
      </c>
      <c r="C702" s="208" t="s">
        <v>203</v>
      </c>
      <c r="D702" s="208" t="s">
        <v>1880</v>
      </c>
      <c r="E702" s="209" t="s">
        <v>269</v>
      </c>
      <c r="F702" s="207" t="n">
        <v>10</v>
      </c>
      <c r="G702" s="210" t="n">
        <v>20.4</v>
      </c>
      <c r="H702" s="210" t="n">
        <f aca="false">TRUNC(G702 * (1 + 20.81 / 100), 2)</f>
        <v>24.64</v>
      </c>
      <c r="I702" s="210" t="n">
        <f aca="false">TRUNC(F702 * H702, 2)</f>
        <v>246.4</v>
      </c>
      <c r="J702" s="211" t="n">
        <f aca="false">I702 / 3849047.98</f>
        <v>6.40158297013486E-005</v>
      </c>
      <c r="K702" s="199"/>
    </row>
    <row r="703" s="200" customFormat="true" ht="25.5" hidden="false" customHeight="false" outlineLevel="0" collapsed="false">
      <c r="A703" s="206" t="s">
        <v>1881</v>
      </c>
      <c r="B703" s="207" t="s">
        <v>1882</v>
      </c>
      <c r="C703" s="208" t="s">
        <v>203</v>
      </c>
      <c r="D703" s="208" t="s">
        <v>1883</v>
      </c>
      <c r="E703" s="209" t="s">
        <v>269</v>
      </c>
      <c r="F703" s="207" t="n">
        <v>6</v>
      </c>
      <c r="G703" s="210" t="n">
        <v>45.81</v>
      </c>
      <c r="H703" s="210" t="n">
        <f aca="false">TRUNC(G703 * (1 + 20.81 / 100), 2)</f>
        <v>55.34</v>
      </c>
      <c r="I703" s="210" t="n">
        <f aca="false">TRUNC(F703 * H703, 2)</f>
        <v>332.04</v>
      </c>
      <c r="J703" s="211" t="n">
        <f aca="false">I703 / 3849047.98</f>
        <v>8.62654873946258E-005</v>
      </c>
    </row>
    <row r="704" s="200" customFormat="true" ht="25.5" hidden="false" customHeight="false" outlineLevel="0" collapsed="false">
      <c r="A704" s="206" t="s">
        <v>1884</v>
      </c>
      <c r="B704" s="207" t="s">
        <v>1700</v>
      </c>
      <c r="C704" s="208" t="s">
        <v>109</v>
      </c>
      <c r="D704" s="208" t="s">
        <v>1701</v>
      </c>
      <c r="E704" s="209" t="s">
        <v>168</v>
      </c>
      <c r="F704" s="207" t="n">
        <v>15</v>
      </c>
      <c r="G704" s="210" t="n">
        <v>12.68</v>
      </c>
      <c r="H704" s="210" t="n">
        <f aca="false">TRUNC(G704 * (1 + 20.81 / 100), 2)</f>
        <v>15.31</v>
      </c>
      <c r="I704" s="210" t="n">
        <f aca="false">TRUNC(F704 * H704, 2)</f>
        <v>229.65</v>
      </c>
      <c r="J704" s="211" t="n">
        <f aca="false">I704 / 3849047.98</f>
        <v>5.9664104265076E-005</v>
      </c>
      <c r="K704" s="199"/>
    </row>
    <row r="705" s="200" customFormat="true" ht="12.75" hidden="false" customHeight="false" outlineLevel="0" collapsed="false">
      <c r="A705" s="201" t="s">
        <v>1885</v>
      </c>
      <c r="B705" s="202"/>
      <c r="C705" s="202"/>
      <c r="D705" s="202" t="s">
        <v>306</v>
      </c>
      <c r="E705" s="202"/>
      <c r="F705" s="203"/>
      <c r="G705" s="202"/>
      <c r="H705" s="202"/>
      <c r="I705" s="204" t="n">
        <v>4531.87</v>
      </c>
      <c r="J705" s="205" t="n">
        <f aca="false">I705 / 3849047.98</f>
        <v>0.0011774002359929</v>
      </c>
    </row>
    <row r="706" s="200" customFormat="true" ht="38.25" hidden="false" customHeight="false" outlineLevel="0" collapsed="false">
      <c r="A706" s="206" t="s">
        <v>1886</v>
      </c>
      <c r="B706" s="207" t="s">
        <v>566</v>
      </c>
      <c r="C706" s="208" t="s">
        <v>109</v>
      </c>
      <c r="D706" s="208" t="s">
        <v>567</v>
      </c>
      <c r="E706" s="209" t="s">
        <v>168</v>
      </c>
      <c r="F706" s="207" t="n">
        <v>4</v>
      </c>
      <c r="G706" s="210" t="n">
        <v>32.95</v>
      </c>
      <c r="H706" s="210" t="n">
        <f aca="false">TRUNC(G706 * (1 + 20.81 / 100), 2)</f>
        <v>39.8</v>
      </c>
      <c r="I706" s="210" t="n">
        <f aca="false">TRUNC(F706 * H706, 2)</f>
        <v>159.2</v>
      </c>
      <c r="J706" s="211" t="n">
        <f aca="false">I706 / 3849047.98</f>
        <v>4.13608769823649E-005</v>
      </c>
    </row>
    <row r="707" s="200" customFormat="true" ht="51" hidden="false" customHeight="false" outlineLevel="0" collapsed="false">
      <c r="A707" s="206" t="s">
        <v>1887</v>
      </c>
      <c r="B707" s="207" t="s">
        <v>1888</v>
      </c>
      <c r="C707" s="208" t="s">
        <v>109</v>
      </c>
      <c r="D707" s="208" t="s">
        <v>1889</v>
      </c>
      <c r="E707" s="209" t="s">
        <v>168</v>
      </c>
      <c r="F707" s="207" t="n">
        <v>20</v>
      </c>
      <c r="G707" s="210" t="n">
        <v>71.24</v>
      </c>
      <c r="H707" s="210" t="n">
        <f aca="false">TRUNC(G707 * (1 + 20.81 / 100), 2)</f>
        <v>86.06</v>
      </c>
      <c r="I707" s="210" t="n">
        <f aca="false">TRUNC(F707 * H707, 2)</f>
        <v>1721.2</v>
      </c>
      <c r="J707" s="211" t="n">
        <f aca="false">I707 / 3849047.98</f>
        <v>0.000447175511696271</v>
      </c>
      <c r="K707" s="199"/>
    </row>
    <row r="708" s="200" customFormat="true" ht="63.75" hidden="false" customHeight="false" outlineLevel="0" collapsed="false">
      <c r="A708" s="206" t="s">
        <v>1890</v>
      </c>
      <c r="B708" s="207" t="s">
        <v>1891</v>
      </c>
      <c r="C708" s="208" t="s">
        <v>109</v>
      </c>
      <c r="D708" s="208" t="s">
        <v>1892</v>
      </c>
      <c r="E708" s="209" t="s">
        <v>168</v>
      </c>
      <c r="F708" s="207" t="n">
        <v>1</v>
      </c>
      <c r="G708" s="210" t="n">
        <v>70.59</v>
      </c>
      <c r="H708" s="210" t="n">
        <f aca="false">TRUNC(G708 * (1 + 20.81 / 100), 2)</f>
        <v>85.27</v>
      </c>
      <c r="I708" s="210" t="n">
        <f aca="false">TRUNC(F708 * H708, 2)</f>
        <v>85.27</v>
      </c>
      <c r="J708" s="211" t="n">
        <f aca="false">I708 / 3849047.98</f>
        <v>2.21535300269237E-005</v>
      </c>
    </row>
    <row r="709" s="200" customFormat="true" ht="63.75" hidden="false" customHeight="false" outlineLevel="0" collapsed="false">
      <c r="A709" s="206" t="s">
        <v>1893</v>
      </c>
      <c r="B709" s="207" t="s">
        <v>570</v>
      </c>
      <c r="C709" s="208" t="s">
        <v>109</v>
      </c>
      <c r="D709" s="208" t="s">
        <v>571</v>
      </c>
      <c r="E709" s="209" t="s">
        <v>168</v>
      </c>
      <c r="F709" s="207" t="n">
        <v>5</v>
      </c>
      <c r="G709" s="210" t="n">
        <v>85.42</v>
      </c>
      <c r="H709" s="210" t="n">
        <f aca="false">TRUNC(G709 * (1 + 20.81 / 100), 2)</f>
        <v>103.19</v>
      </c>
      <c r="I709" s="210" t="n">
        <f aca="false">TRUNC(F709 * H709, 2)</f>
        <v>515.95</v>
      </c>
      <c r="J709" s="211" t="n">
        <f aca="false">I709 / 3849047.98</f>
        <v>0.000134046133662382</v>
      </c>
    </row>
    <row r="710" s="200" customFormat="true" ht="63.75" hidden="false" customHeight="false" outlineLevel="0" collapsed="false">
      <c r="A710" s="206" t="s">
        <v>1894</v>
      </c>
      <c r="B710" s="207" t="s">
        <v>1895</v>
      </c>
      <c r="C710" s="208" t="s">
        <v>109</v>
      </c>
      <c r="D710" s="208" t="s">
        <v>1896</v>
      </c>
      <c r="E710" s="209" t="s">
        <v>168</v>
      </c>
      <c r="F710" s="207" t="n">
        <v>2</v>
      </c>
      <c r="G710" s="210" t="n">
        <v>99.32</v>
      </c>
      <c r="H710" s="210" t="n">
        <f aca="false">TRUNC(G710 * (1 + 20.81 / 100), 2)</f>
        <v>119.98</v>
      </c>
      <c r="I710" s="210" t="n">
        <f aca="false">TRUNC(F710 * H710, 2)</f>
        <v>239.96</v>
      </c>
      <c r="J710" s="211" t="n">
        <f aca="false">I710 / 3849047.98</f>
        <v>6.23426886977907E-005</v>
      </c>
    </row>
    <row r="711" s="200" customFormat="true" ht="38.25" hidden="false" customHeight="false" outlineLevel="0" collapsed="false">
      <c r="A711" s="206" t="s">
        <v>1897</v>
      </c>
      <c r="B711" s="207" t="s">
        <v>308</v>
      </c>
      <c r="C711" s="208" t="s">
        <v>109</v>
      </c>
      <c r="D711" s="208" t="s">
        <v>309</v>
      </c>
      <c r="E711" s="209" t="s">
        <v>168</v>
      </c>
      <c r="F711" s="207" t="n">
        <v>15</v>
      </c>
      <c r="G711" s="210" t="n">
        <v>33.55</v>
      </c>
      <c r="H711" s="210" t="n">
        <f aca="false">TRUNC(G711 * (1 + 20.81 / 100), 2)</f>
        <v>40.53</v>
      </c>
      <c r="I711" s="210" t="n">
        <f aca="false">TRUNC(F711 * H711, 2)</f>
        <v>607.95</v>
      </c>
      <c r="J711" s="211" t="n">
        <f aca="false">I711 / 3849047.98</f>
        <v>0.000157948147998924</v>
      </c>
    </row>
    <row r="712" s="200" customFormat="true" ht="51" hidden="false" customHeight="false" outlineLevel="0" collapsed="false">
      <c r="A712" s="206" t="s">
        <v>1898</v>
      </c>
      <c r="B712" s="207" t="s">
        <v>1899</v>
      </c>
      <c r="C712" s="208" t="s">
        <v>109</v>
      </c>
      <c r="D712" s="208" t="s">
        <v>1900</v>
      </c>
      <c r="E712" s="209" t="s">
        <v>168</v>
      </c>
      <c r="F712" s="207" t="n">
        <v>8</v>
      </c>
      <c r="G712" s="210" t="n">
        <v>67.82</v>
      </c>
      <c r="H712" s="210" t="n">
        <f aca="false">TRUNC(G712 * (1 + 20.81 / 100), 2)</f>
        <v>81.93</v>
      </c>
      <c r="I712" s="210" t="n">
        <f aca="false">TRUNC(F712 * H712, 2)</f>
        <v>655.44</v>
      </c>
      <c r="J712" s="211" t="n">
        <f aca="false">I712 / 3849047.98</f>
        <v>0.000170286263877646</v>
      </c>
    </row>
    <row r="713" s="200" customFormat="true" ht="38.25" hidden="false" customHeight="false" outlineLevel="0" collapsed="false">
      <c r="A713" s="206" t="s">
        <v>1901</v>
      </c>
      <c r="B713" s="207" t="s">
        <v>311</v>
      </c>
      <c r="C713" s="208" t="s">
        <v>109</v>
      </c>
      <c r="D713" s="208" t="s">
        <v>312</v>
      </c>
      <c r="E713" s="209" t="s">
        <v>168</v>
      </c>
      <c r="F713" s="207" t="n">
        <v>1</v>
      </c>
      <c r="G713" s="210" t="n">
        <v>31.67</v>
      </c>
      <c r="H713" s="210" t="n">
        <f aca="false">TRUNC(G713 * (1 + 20.81 / 100), 2)</f>
        <v>38.26</v>
      </c>
      <c r="I713" s="210" t="n">
        <f aca="false">TRUNC(F713 * H713, 2)</f>
        <v>38.26</v>
      </c>
      <c r="J713" s="211" t="n">
        <f aca="false">I713 / 3849047.98</f>
        <v>9.94012030995779E-006</v>
      </c>
    </row>
    <row r="714" s="200" customFormat="true" ht="76.5" hidden="false" customHeight="false" outlineLevel="0" collapsed="false">
      <c r="A714" s="206" t="s">
        <v>1902</v>
      </c>
      <c r="B714" s="207" t="s">
        <v>1903</v>
      </c>
      <c r="C714" s="208" t="s">
        <v>109</v>
      </c>
      <c r="D714" s="208" t="s">
        <v>1904</v>
      </c>
      <c r="E714" s="209" t="s">
        <v>168</v>
      </c>
      <c r="F714" s="207" t="n">
        <v>4</v>
      </c>
      <c r="G714" s="210" t="n">
        <v>105.26</v>
      </c>
      <c r="H714" s="210" t="n">
        <f aca="false">TRUNC(G714 * (1 + 20.81 / 100), 2)</f>
        <v>127.16</v>
      </c>
      <c r="I714" s="210" t="n">
        <f aca="false">TRUNC(F714 * H714, 2)</f>
        <v>508.64</v>
      </c>
      <c r="J714" s="211" t="n">
        <f aca="false">I714 / 3849047.98</f>
        <v>0.000132146962740641</v>
      </c>
    </row>
    <row r="715" s="200" customFormat="true" ht="12.75" hidden="false" customHeight="false" outlineLevel="0" collapsed="false">
      <c r="A715" s="201" t="s">
        <v>1905</v>
      </c>
      <c r="B715" s="202"/>
      <c r="C715" s="202"/>
      <c r="D715" s="202" t="s">
        <v>1906</v>
      </c>
      <c r="E715" s="202"/>
      <c r="F715" s="203"/>
      <c r="G715" s="202"/>
      <c r="H715" s="202"/>
      <c r="I715" s="204" t="n">
        <v>26381.6</v>
      </c>
      <c r="J715" s="205" t="n">
        <f aca="false">I715 / 3849047.98</f>
        <v>0.00685405849370576</v>
      </c>
    </row>
    <row r="716" s="200" customFormat="true" ht="25.5" hidden="false" customHeight="false" outlineLevel="0" collapsed="false">
      <c r="A716" s="201" t="s">
        <v>1907</v>
      </c>
      <c r="B716" s="202"/>
      <c r="C716" s="202"/>
      <c r="D716" s="202" t="s">
        <v>1908</v>
      </c>
      <c r="E716" s="202"/>
      <c r="F716" s="203"/>
      <c r="G716" s="202"/>
      <c r="H716" s="202"/>
      <c r="I716" s="204" t="n">
        <v>10537.73</v>
      </c>
      <c r="J716" s="205" t="n">
        <f aca="false">I716 / 3849047.98</f>
        <v>0.00273774971233276</v>
      </c>
    </row>
    <row r="717" s="200" customFormat="true" ht="51" hidden="false" customHeight="false" outlineLevel="0" collapsed="false">
      <c r="A717" s="206" t="s">
        <v>1909</v>
      </c>
      <c r="B717" s="207" t="s">
        <v>1910</v>
      </c>
      <c r="C717" s="208" t="s">
        <v>109</v>
      </c>
      <c r="D717" s="208" t="s">
        <v>1911</v>
      </c>
      <c r="E717" s="209" t="s">
        <v>269</v>
      </c>
      <c r="F717" s="207" t="n">
        <v>45</v>
      </c>
      <c r="G717" s="210" t="n">
        <v>15.51</v>
      </c>
      <c r="H717" s="210" t="n">
        <f aca="false">TRUNC(G717 * (1 + 20.81 / 100), 2)</f>
        <v>18.73</v>
      </c>
      <c r="I717" s="210" t="n">
        <f aca="false">TRUNC(F717 * H717, 2)</f>
        <v>842.85</v>
      </c>
      <c r="J717" s="211" t="n">
        <f aca="false">I717 / 3849047.98</f>
        <v>0.000218976225908205</v>
      </c>
    </row>
    <row r="718" s="200" customFormat="true" ht="51" hidden="false" customHeight="false" outlineLevel="0" collapsed="false">
      <c r="A718" s="206" t="s">
        <v>1912</v>
      </c>
      <c r="B718" s="207" t="s">
        <v>1913</v>
      </c>
      <c r="C718" s="208" t="s">
        <v>109</v>
      </c>
      <c r="D718" s="208" t="s">
        <v>1914</v>
      </c>
      <c r="E718" s="209" t="s">
        <v>269</v>
      </c>
      <c r="F718" s="207" t="n">
        <v>152</v>
      </c>
      <c r="G718" s="210" t="n">
        <v>22.26</v>
      </c>
      <c r="H718" s="210" t="n">
        <f aca="false">TRUNC(G718 * (1 + 20.81 / 100), 2)</f>
        <v>26.89</v>
      </c>
      <c r="I718" s="210" t="n">
        <f aca="false">TRUNC(F718 * H718, 2)</f>
        <v>4087.28</v>
      </c>
      <c r="J718" s="211" t="n">
        <f aca="false">I718 / 3849047.98</f>
        <v>0.00106189375171156</v>
      </c>
      <c r="K718" s="199"/>
    </row>
    <row r="719" s="200" customFormat="true" ht="51" hidden="false" customHeight="false" outlineLevel="0" collapsed="false">
      <c r="A719" s="206" t="s">
        <v>1915</v>
      </c>
      <c r="B719" s="207" t="s">
        <v>1916</v>
      </c>
      <c r="C719" s="208" t="s">
        <v>109</v>
      </c>
      <c r="D719" s="208" t="s">
        <v>1917</v>
      </c>
      <c r="E719" s="209" t="s">
        <v>269</v>
      </c>
      <c r="F719" s="207" t="n">
        <v>60</v>
      </c>
      <c r="G719" s="210" t="n">
        <v>33.73</v>
      </c>
      <c r="H719" s="210" t="n">
        <f aca="false">TRUNC(G719 * (1 + 20.81 / 100), 2)</f>
        <v>40.74</v>
      </c>
      <c r="I719" s="210" t="n">
        <f aca="false">TRUNC(F719 * H719, 2)</f>
        <v>2444.4</v>
      </c>
      <c r="J719" s="211" t="n">
        <f aca="false">I719 / 3849047.98</f>
        <v>0.000635066128741788</v>
      </c>
      <c r="K719" s="199"/>
    </row>
    <row r="720" s="200" customFormat="true" ht="51" hidden="false" customHeight="false" outlineLevel="0" collapsed="false">
      <c r="A720" s="206" t="s">
        <v>1918</v>
      </c>
      <c r="B720" s="207" t="s">
        <v>1919</v>
      </c>
      <c r="C720" s="208" t="s">
        <v>109</v>
      </c>
      <c r="D720" s="208" t="s">
        <v>1920</v>
      </c>
      <c r="E720" s="209" t="s">
        <v>269</v>
      </c>
      <c r="F720" s="207" t="n">
        <v>60</v>
      </c>
      <c r="G720" s="210" t="n">
        <v>43.64</v>
      </c>
      <c r="H720" s="210" t="n">
        <f aca="false">TRUNC(G720 * (1 + 20.81 / 100), 2)</f>
        <v>52.72</v>
      </c>
      <c r="I720" s="210" t="n">
        <f aca="false">TRUNC(F720 * H720, 2)</f>
        <v>3163.2</v>
      </c>
      <c r="J720" s="211" t="n">
        <f aca="false">I720 / 3849047.98</f>
        <v>0.000821813605971209</v>
      </c>
    </row>
    <row r="721" s="200" customFormat="true" ht="25.5" hidden="false" customHeight="false" outlineLevel="0" collapsed="false">
      <c r="A721" s="201" t="s">
        <v>1921</v>
      </c>
      <c r="B721" s="202"/>
      <c r="C721" s="202"/>
      <c r="D721" s="202" t="s">
        <v>1922</v>
      </c>
      <c r="E721" s="202"/>
      <c r="F721" s="203"/>
      <c r="G721" s="202"/>
      <c r="H721" s="202"/>
      <c r="I721" s="204" t="n">
        <v>7202.61</v>
      </c>
      <c r="J721" s="205" t="n">
        <f aca="false">I721 / 3849047.98</f>
        <v>0.00187127051609266</v>
      </c>
    </row>
    <row r="722" s="200" customFormat="true" ht="63.75" hidden="false" customHeight="false" outlineLevel="0" collapsed="false">
      <c r="A722" s="206" t="s">
        <v>1923</v>
      </c>
      <c r="B722" s="207" t="s">
        <v>1924</v>
      </c>
      <c r="C722" s="208" t="s">
        <v>109</v>
      </c>
      <c r="D722" s="208" t="s">
        <v>1925</v>
      </c>
      <c r="E722" s="209" t="s">
        <v>168</v>
      </c>
      <c r="F722" s="207" t="n">
        <v>26</v>
      </c>
      <c r="G722" s="210" t="n">
        <v>7.32</v>
      </c>
      <c r="H722" s="210" t="n">
        <f aca="false">TRUNC(G722 * (1 + 20.81 / 100), 2)</f>
        <v>8.84</v>
      </c>
      <c r="I722" s="210" t="n">
        <f aca="false">TRUNC(F722 * H722, 2)</f>
        <v>229.84</v>
      </c>
      <c r="J722" s="211" t="n">
        <f aca="false">I722 / 3849047.98</f>
        <v>5.9713467120771E-005</v>
      </c>
      <c r="K722" s="199"/>
    </row>
    <row r="723" s="200" customFormat="true" ht="63.75" hidden="false" customHeight="false" outlineLevel="0" collapsed="false">
      <c r="A723" s="206" t="s">
        <v>1926</v>
      </c>
      <c r="B723" s="207" t="s">
        <v>1927</v>
      </c>
      <c r="C723" s="208" t="s">
        <v>203</v>
      </c>
      <c r="D723" s="208" t="s">
        <v>1928</v>
      </c>
      <c r="E723" s="209" t="s">
        <v>168</v>
      </c>
      <c r="F723" s="207" t="n">
        <v>26</v>
      </c>
      <c r="G723" s="210" t="n">
        <v>3.95</v>
      </c>
      <c r="H723" s="210" t="n">
        <f aca="false">TRUNC(G723 * (1 + 20.81 / 100), 2)</f>
        <v>4.77</v>
      </c>
      <c r="I723" s="210" t="n">
        <f aca="false">TRUNC(F723 * H723, 2)</f>
        <v>124.02</v>
      </c>
      <c r="J723" s="211" t="n">
        <f aca="false">I723 / 3849047.98</f>
        <v>3.22209545436739E-005</v>
      </c>
    </row>
    <row r="724" s="200" customFormat="true" ht="63.75" hidden="false" customHeight="false" outlineLevel="0" collapsed="false">
      <c r="A724" s="206" t="s">
        <v>1929</v>
      </c>
      <c r="B724" s="207" t="s">
        <v>1930</v>
      </c>
      <c r="C724" s="208" t="s">
        <v>109</v>
      </c>
      <c r="D724" s="208" t="s">
        <v>1931</v>
      </c>
      <c r="E724" s="209" t="s">
        <v>168</v>
      </c>
      <c r="F724" s="207" t="n">
        <v>4</v>
      </c>
      <c r="G724" s="210" t="n">
        <v>5.84</v>
      </c>
      <c r="H724" s="210" t="n">
        <f aca="false">TRUNC(G724 * (1 + 20.81 / 100), 2)</f>
        <v>7.05</v>
      </c>
      <c r="I724" s="210" t="n">
        <f aca="false">TRUNC(F724 * H724, 2)</f>
        <v>28.2</v>
      </c>
      <c r="J724" s="211" t="n">
        <f aca="false">I724 / 3849047.98</f>
        <v>7.3264870031576E-006</v>
      </c>
    </row>
    <row r="725" s="200" customFormat="true" ht="51" hidden="false" customHeight="false" outlineLevel="0" collapsed="false">
      <c r="A725" s="206" t="s">
        <v>1932</v>
      </c>
      <c r="B725" s="207" t="s">
        <v>1933</v>
      </c>
      <c r="C725" s="208" t="s">
        <v>109</v>
      </c>
      <c r="D725" s="208" t="s">
        <v>1934</v>
      </c>
      <c r="E725" s="209" t="s">
        <v>168</v>
      </c>
      <c r="F725" s="207" t="n">
        <v>55</v>
      </c>
      <c r="G725" s="210" t="n">
        <v>8.48</v>
      </c>
      <c r="H725" s="210" t="n">
        <f aca="false">TRUNC(G725 * (1 + 20.81 / 100), 2)</f>
        <v>10.24</v>
      </c>
      <c r="I725" s="210" t="n">
        <f aca="false">TRUNC(F725 * H725, 2)</f>
        <v>563.2</v>
      </c>
      <c r="J725" s="211" t="n">
        <f aca="false">I725 / 3849047.98</f>
        <v>0.000146321896460225</v>
      </c>
    </row>
    <row r="726" s="200" customFormat="true" ht="51" hidden="false" customHeight="false" outlineLevel="0" collapsed="false">
      <c r="A726" s="206" t="s">
        <v>1935</v>
      </c>
      <c r="B726" s="207" t="s">
        <v>1936</v>
      </c>
      <c r="C726" s="208" t="s">
        <v>109</v>
      </c>
      <c r="D726" s="208" t="s">
        <v>1937</v>
      </c>
      <c r="E726" s="209" t="s">
        <v>168</v>
      </c>
      <c r="F726" s="207" t="n">
        <v>6</v>
      </c>
      <c r="G726" s="210" t="n">
        <v>8.83</v>
      </c>
      <c r="H726" s="210" t="n">
        <f aca="false">TRUNC(G726 * (1 + 20.81 / 100), 2)</f>
        <v>10.66</v>
      </c>
      <c r="I726" s="210" t="n">
        <f aca="false">TRUNC(F726 * H726, 2)</f>
        <v>63.96</v>
      </c>
      <c r="J726" s="211" t="n">
        <f aca="false">I726 / 3849047.98</f>
        <v>1.66170960539702E-005</v>
      </c>
    </row>
    <row r="727" s="200" customFormat="true" ht="51" hidden="false" customHeight="false" outlineLevel="0" collapsed="false">
      <c r="A727" s="206" t="s">
        <v>1938</v>
      </c>
      <c r="B727" s="207" t="s">
        <v>1939</v>
      </c>
      <c r="C727" s="208" t="s">
        <v>109</v>
      </c>
      <c r="D727" s="208" t="s">
        <v>1940</v>
      </c>
      <c r="E727" s="209" t="s">
        <v>168</v>
      </c>
      <c r="F727" s="207" t="n">
        <v>10</v>
      </c>
      <c r="G727" s="210" t="n">
        <v>13.98</v>
      </c>
      <c r="H727" s="210" t="n">
        <f aca="false">TRUNC(G727 * (1 + 20.81 / 100), 2)</f>
        <v>16.88</v>
      </c>
      <c r="I727" s="210" t="n">
        <f aca="false">TRUNC(F727 * H727, 2)</f>
        <v>168.8</v>
      </c>
      <c r="J727" s="211" t="n">
        <f aca="false">I727 / 3849047.98</f>
        <v>4.38550002174824E-005</v>
      </c>
      <c r="K727" s="199"/>
    </row>
    <row r="728" s="200" customFormat="true" ht="51" hidden="false" customHeight="false" outlineLevel="0" collapsed="false">
      <c r="A728" s="206" t="s">
        <v>1941</v>
      </c>
      <c r="B728" s="207" t="s">
        <v>1942</v>
      </c>
      <c r="C728" s="208" t="s">
        <v>109</v>
      </c>
      <c r="D728" s="208" t="s">
        <v>1943</v>
      </c>
      <c r="E728" s="209" t="s">
        <v>168</v>
      </c>
      <c r="F728" s="207" t="n">
        <v>1</v>
      </c>
      <c r="G728" s="210" t="n">
        <v>14.48</v>
      </c>
      <c r="H728" s="210" t="n">
        <f aca="false">TRUNC(G728 * (1 + 20.81 / 100), 2)</f>
        <v>17.49</v>
      </c>
      <c r="I728" s="210" t="n">
        <f aca="false">TRUNC(F728 * H728, 2)</f>
        <v>17.49</v>
      </c>
      <c r="J728" s="211" t="n">
        <f aca="false">I728 / 3849047.98</f>
        <v>4.54398076897966E-006</v>
      </c>
    </row>
    <row r="729" s="200" customFormat="true" ht="63.75" hidden="false" customHeight="false" outlineLevel="0" collapsed="false">
      <c r="A729" s="206" t="s">
        <v>1944</v>
      </c>
      <c r="B729" s="207" t="s">
        <v>1945</v>
      </c>
      <c r="C729" s="208" t="s">
        <v>109</v>
      </c>
      <c r="D729" s="208" t="s">
        <v>1946</v>
      </c>
      <c r="E729" s="209" t="s">
        <v>168</v>
      </c>
      <c r="F729" s="207" t="n">
        <v>1</v>
      </c>
      <c r="G729" s="210" t="n">
        <v>13.17</v>
      </c>
      <c r="H729" s="210" t="n">
        <f aca="false">TRUNC(G729 * (1 + 20.81 / 100), 2)</f>
        <v>15.91</v>
      </c>
      <c r="I729" s="210" t="n">
        <f aca="false">TRUNC(F729 * H729, 2)</f>
        <v>15.91</v>
      </c>
      <c r="J729" s="211" t="n">
        <f aca="false">I729 / 3849047.98</f>
        <v>4.13348965319991E-006</v>
      </c>
      <c r="K729" s="199"/>
    </row>
    <row r="730" s="200" customFormat="true" ht="63.75" hidden="false" customHeight="false" outlineLevel="0" collapsed="false">
      <c r="A730" s="206" t="s">
        <v>1947</v>
      </c>
      <c r="B730" s="207" t="s">
        <v>1948</v>
      </c>
      <c r="C730" s="208" t="s">
        <v>109</v>
      </c>
      <c r="D730" s="208" t="s">
        <v>1949</v>
      </c>
      <c r="E730" s="209" t="s">
        <v>168</v>
      </c>
      <c r="F730" s="207" t="n">
        <v>2</v>
      </c>
      <c r="G730" s="210" t="n">
        <v>28.26</v>
      </c>
      <c r="H730" s="210" t="n">
        <f aca="false">TRUNC(G730 * (1 + 20.81 / 100), 2)</f>
        <v>34.14</v>
      </c>
      <c r="I730" s="210" t="n">
        <f aca="false">TRUNC(F730 * H730, 2)</f>
        <v>68.28</v>
      </c>
      <c r="J730" s="211" t="n">
        <f aca="false">I730 / 3849047.98</f>
        <v>1.77394515097731E-005</v>
      </c>
    </row>
    <row r="731" s="200" customFormat="true" ht="63.75" hidden="false" customHeight="false" outlineLevel="0" collapsed="false">
      <c r="A731" s="206" t="s">
        <v>1950</v>
      </c>
      <c r="B731" s="207" t="s">
        <v>1951</v>
      </c>
      <c r="C731" s="208" t="s">
        <v>109</v>
      </c>
      <c r="D731" s="208" t="s">
        <v>1952</v>
      </c>
      <c r="E731" s="209" t="s">
        <v>168</v>
      </c>
      <c r="F731" s="207" t="n">
        <v>3</v>
      </c>
      <c r="G731" s="210" t="n">
        <v>18.21</v>
      </c>
      <c r="H731" s="210" t="n">
        <f aca="false">TRUNC(G731 * (1 + 20.81 / 100), 2)</f>
        <v>21.99</v>
      </c>
      <c r="I731" s="210" t="n">
        <f aca="false">TRUNC(F731 * H731, 2)</f>
        <v>65.97</v>
      </c>
      <c r="J731" s="211" t="n">
        <f aca="false">I731 / 3849047.98</f>
        <v>1.71393031063229E-005</v>
      </c>
      <c r="K731" s="199"/>
    </row>
    <row r="732" s="200" customFormat="true" ht="63.75" hidden="false" customHeight="false" outlineLevel="0" collapsed="false">
      <c r="A732" s="206" t="s">
        <v>1953</v>
      </c>
      <c r="B732" s="207" t="s">
        <v>1954</v>
      </c>
      <c r="C732" s="208" t="s">
        <v>109</v>
      </c>
      <c r="D732" s="208" t="s">
        <v>1955</v>
      </c>
      <c r="E732" s="209" t="s">
        <v>168</v>
      </c>
      <c r="F732" s="207" t="n">
        <v>32</v>
      </c>
      <c r="G732" s="210" t="n">
        <v>26</v>
      </c>
      <c r="H732" s="210" t="n">
        <f aca="false">TRUNC(G732 * (1 + 20.81 / 100), 2)</f>
        <v>31.41</v>
      </c>
      <c r="I732" s="210" t="n">
        <f aca="false">TRUNC(F732 * H732, 2)</f>
        <v>1005.12</v>
      </c>
      <c r="J732" s="211" t="n">
        <f aca="false">I732 / 3849047.98</f>
        <v>0.0002611347027168</v>
      </c>
    </row>
    <row r="733" s="200" customFormat="true" ht="63.75" hidden="false" customHeight="false" outlineLevel="0" collapsed="false">
      <c r="A733" s="206" t="s">
        <v>1956</v>
      </c>
      <c r="B733" s="207" t="s">
        <v>1957</v>
      </c>
      <c r="C733" s="208" t="s">
        <v>109</v>
      </c>
      <c r="D733" s="208" t="s">
        <v>1958</v>
      </c>
      <c r="E733" s="209" t="s">
        <v>168</v>
      </c>
      <c r="F733" s="207" t="n">
        <v>15</v>
      </c>
      <c r="G733" s="210" t="n">
        <v>4.74</v>
      </c>
      <c r="H733" s="210" t="n">
        <f aca="false">TRUNC(G733 * (1 + 20.81 / 100), 2)</f>
        <v>5.72</v>
      </c>
      <c r="I733" s="210" t="n">
        <f aca="false">TRUNC(F733 * H733, 2)</f>
        <v>85.8</v>
      </c>
      <c r="J733" s="211" t="n">
        <f aca="false">I733 / 3849047.98</f>
        <v>2.22912264138625E-005</v>
      </c>
      <c r="K733" s="199"/>
    </row>
    <row r="734" s="200" customFormat="true" ht="51" hidden="false" customHeight="false" outlineLevel="0" collapsed="false">
      <c r="A734" s="206" t="s">
        <v>1959</v>
      </c>
      <c r="B734" s="207" t="s">
        <v>1960</v>
      </c>
      <c r="C734" s="208" t="s">
        <v>109</v>
      </c>
      <c r="D734" s="208" t="s">
        <v>1961</v>
      </c>
      <c r="E734" s="209" t="s">
        <v>168</v>
      </c>
      <c r="F734" s="207" t="n">
        <v>60</v>
      </c>
      <c r="G734" s="210" t="n">
        <v>6.66</v>
      </c>
      <c r="H734" s="210" t="n">
        <f aca="false">TRUNC(G734 * (1 + 20.81 / 100), 2)</f>
        <v>8.04</v>
      </c>
      <c r="I734" s="210" t="n">
        <f aca="false">TRUNC(F734 * H734, 2)</f>
        <v>482.4</v>
      </c>
      <c r="J734" s="211" t="n">
        <f aca="false">I734 / 3849047.98</f>
        <v>0.000125329692564653</v>
      </c>
    </row>
    <row r="735" s="200" customFormat="true" ht="51" hidden="false" customHeight="false" outlineLevel="0" collapsed="false">
      <c r="A735" s="206" t="s">
        <v>1962</v>
      </c>
      <c r="B735" s="207" t="s">
        <v>1963</v>
      </c>
      <c r="C735" s="208" t="s">
        <v>109</v>
      </c>
      <c r="D735" s="208" t="s">
        <v>1964</v>
      </c>
      <c r="E735" s="209" t="s">
        <v>168</v>
      </c>
      <c r="F735" s="207" t="n">
        <v>24</v>
      </c>
      <c r="G735" s="210" t="n">
        <v>10.91</v>
      </c>
      <c r="H735" s="210" t="n">
        <f aca="false">TRUNC(G735 * (1 + 20.81 / 100), 2)</f>
        <v>13.18</v>
      </c>
      <c r="I735" s="210" t="n">
        <f aca="false">TRUNC(F735 * H735, 2)</f>
        <v>316.32</v>
      </c>
      <c r="J735" s="211" t="n">
        <f aca="false">I735 / 3849047.98</f>
        <v>8.21813605971209E-005</v>
      </c>
      <c r="K735" s="199"/>
    </row>
    <row r="736" s="200" customFormat="true" ht="63.75" hidden="false" customHeight="false" outlineLevel="0" collapsed="false">
      <c r="A736" s="206" t="s">
        <v>1965</v>
      </c>
      <c r="B736" s="207" t="s">
        <v>1966</v>
      </c>
      <c r="C736" s="208" t="s">
        <v>109</v>
      </c>
      <c r="D736" s="208" t="s">
        <v>1967</v>
      </c>
      <c r="E736" s="209" t="s">
        <v>168</v>
      </c>
      <c r="F736" s="207" t="n">
        <v>20</v>
      </c>
      <c r="G736" s="210" t="n">
        <v>13.86</v>
      </c>
      <c r="H736" s="210" t="n">
        <f aca="false">TRUNC(G736 * (1 + 20.81 / 100), 2)</f>
        <v>16.74</v>
      </c>
      <c r="I736" s="210" t="n">
        <f aca="false">TRUNC(F736 * H736, 2)</f>
        <v>334.8</v>
      </c>
      <c r="J736" s="211" t="n">
        <f aca="false">I736 / 3849047.98</f>
        <v>8.69825478247221E-005</v>
      </c>
      <c r="K736" s="199"/>
    </row>
    <row r="737" s="200" customFormat="true" ht="51" hidden="false" customHeight="false" outlineLevel="0" collapsed="false">
      <c r="A737" s="206" t="s">
        <v>1968</v>
      </c>
      <c r="B737" s="207" t="s">
        <v>1969</v>
      </c>
      <c r="C737" s="208" t="s">
        <v>109</v>
      </c>
      <c r="D737" s="208" t="s">
        <v>1970</v>
      </c>
      <c r="E737" s="209" t="s">
        <v>168</v>
      </c>
      <c r="F737" s="207" t="n">
        <v>25</v>
      </c>
      <c r="G737" s="210" t="n">
        <v>14.49</v>
      </c>
      <c r="H737" s="210" t="n">
        <f aca="false">TRUNC(G737 * (1 + 20.81 / 100), 2)</f>
        <v>17.5</v>
      </c>
      <c r="I737" s="210" t="n">
        <f aca="false">TRUNC(F737 * H737, 2)</f>
        <v>437.5</v>
      </c>
      <c r="J737" s="211" t="n">
        <f aca="false">I737 / 3849047.98</f>
        <v>0.000113664470350406</v>
      </c>
    </row>
    <row r="738" s="200" customFormat="true" ht="51" hidden="false" customHeight="false" outlineLevel="0" collapsed="false">
      <c r="A738" s="206" t="s">
        <v>1971</v>
      </c>
      <c r="B738" s="207" t="s">
        <v>1972</v>
      </c>
      <c r="C738" s="208" t="s">
        <v>109</v>
      </c>
      <c r="D738" s="208" t="s">
        <v>1973</v>
      </c>
      <c r="E738" s="209" t="s">
        <v>168</v>
      </c>
      <c r="F738" s="207" t="n">
        <v>5</v>
      </c>
      <c r="G738" s="210" t="n">
        <v>23.29</v>
      </c>
      <c r="H738" s="210" t="n">
        <f aca="false">TRUNC(G738 * (1 + 20.81 / 100), 2)</f>
        <v>28.13</v>
      </c>
      <c r="I738" s="210" t="n">
        <f aca="false">TRUNC(F738 * H738, 2)</f>
        <v>140.65</v>
      </c>
      <c r="J738" s="211" t="n">
        <f aca="false">I738 / 3849047.98</f>
        <v>3.65415034395077E-005</v>
      </c>
      <c r="K738" s="199"/>
    </row>
    <row r="739" s="200" customFormat="true" ht="63.75" hidden="false" customHeight="false" outlineLevel="0" collapsed="false">
      <c r="A739" s="206" t="s">
        <v>1974</v>
      </c>
      <c r="B739" s="207" t="s">
        <v>1975</v>
      </c>
      <c r="C739" s="208" t="s">
        <v>109</v>
      </c>
      <c r="D739" s="208" t="s">
        <v>1976</v>
      </c>
      <c r="E739" s="209" t="s">
        <v>168</v>
      </c>
      <c r="F739" s="207" t="n">
        <v>3</v>
      </c>
      <c r="G739" s="210" t="n">
        <v>15.49</v>
      </c>
      <c r="H739" s="210" t="n">
        <f aca="false">TRUNC(G739 * (1 + 20.81 / 100), 2)</f>
        <v>18.71</v>
      </c>
      <c r="I739" s="210" t="n">
        <f aca="false">TRUNC(F739 * H739, 2)</f>
        <v>56.13</v>
      </c>
      <c r="J739" s="211" t="n">
        <f aca="false">I739 / 3849047.98</f>
        <v>1.45828267903275E-005</v>
      </c>
    </row>
    <row r="740" s="200" customFormat="true" ht="63.75" hidden="false" customHeight="false" outlineLevel="0" collapsed="false">
      <c r="A740" s="206" t="s">
        <v>1977</v>
      </c>
      <c r="B740" s="207" t="s">
        <v>1978</v>
      </c>
      <c r="C740" s="208" t="s">
        <v>109</v>
      </c>
      <c r="D740" s="208" t="s">
        <v>1979</v>
      </c>
      <c r="E740" s="209" t="s">
        <v>168</v>
      </c>
      <c r="F740" s="207" t="n">
        <v>14</v>
      </c>
      <c r="G740" s="210" t="n">
        <v>32.38</v>
      </c>
      <c r="H740" s="210" t="n">
        <f aca="false">TRUNC(G740 * (1 + 20.81 / 100), 2)</f>
        <v>39.11</v>
      </c>
      <c r="I740" s="210" t="n">
        <f aca="false">TRUNC(F740 * H740, 2)</f>
        <v>547.54</v>
      </c>
      <c r="J740" s="211" t="n">
        <f aca="false">I740 / 3849047.98</f>
        <v>0.00014225335793294</v>
      </c>
      <c r="K740" s="199"/>
    </row>
    <row r="741" s="200" customFormat="true" ht="63.75" hidden="false" customHeight="false" outlineLevel="0" collapsed="false">
      <c r="A741" s="206" t="s">
        <v>1980</v>
      </c>
      <c r="B741" s="207" t="s">
        <v>1981</v>
      </c>
      <c r="C741" s="208" t="s">
        <v>203</v>
      </c>
      <c r="D741" s="208" t="s">
        <v>1982</v>
      </c>
      <c r="E741" s="209" t="s">
        <v>168</v>
      </c>
      <c r="F741" s="207" t="n">
        <v>14</v>
      </c>
      <c r="G741" s="210" t="n">
        <v>28.25</v>
      </c>
      <c r="H741" s="210" t="n">
        <f aca="false">TRUNC(G741 * (1 + 20.81 / 100), 2)</f>
        <v>34.12</v>
      </c>
      <c r="I741" s="210" t="n">
        <f aca="false">TRUNC(F741 * H741, 2)</f>
        <v>477.68</v>
      </c>
      <c r="J741" s="211" t="n">
        <f aca="false">I741 / 3849047.98</f>
        <v>0.000124103415307387</v>
      </c>
    </row>
    <row r="742" s="200" customFormat="true" ht="51" hidden="false" customHeight="false" outlineLevel="0" collapsed="false">
      <c r="A742" s="206" t="s">
        <v>1983</v>
      </c>
      <c r="B742" s="207" t="s">
        <v>1984</v>
      </c>
      <c r="C742" s="208" t="s">
        <v>203</v>
      </c>
      <c r="D742" s="208" t="s">
        <v>1985</v>
      </c>
      <c r="E742" s="209" t="s">
        <v>168</v>
      </c>
      <c r="F742" s="207" t="n">
        <v>17</v>
      </c>
      <c r="G742" s="210" t="n">
        <v>27.68</v>
      </c>
      <c r="H742" s="210" t="n">
        <f aca="false">TRUNC(G742 * (1 + 20.81 / 100), 2)</f>
        <v>33.44</v>
      </c>
      <c r="I742" s="210" t="n">
        <f aca="false">TRUNC(F742 * H742, 2)</f>
        <v>568.48</v>
      </c>
      <c r="J742" s="211" t="n">
        <f aca="false">I742 / 3849047.98</f>
        <v>0.00014769366423954</v>
      </c>
      <c r="K742" s="199"/>
    </row>
    <row r="743" s="200" customFormat="true" ht="51" hidden="false" customHeight="false" outlineLevel="0" collapsed="false">
      <c r="A743" s="206" t="s">
        <v>1986</v>
      </c>
      <c r="B743" s="207" t="s">
        <v>1987</v>
      </c>
      <c r="C743" s="208" t="s">
        <v>203</v>
      </c>
      <c r="D743" s="208" t="s">
        <v>1988</v>
      </c>
      <c r="E743" s="209" t="s">
        <v>168</v>
      </c>
      <c r="F743" s="207" t="n">
        <v>2</v>
      </c>
      <c r="G743" s="210" t="n">
        <v>28.66</v>
      </c>
      <c r="H743" s="210" t="n">
        <f aca="false">TRUNC(G743 * (1 + 20.81 / 100), 2)</f>
        <v>34.62</v>
      </c>
      <c r="I743" s="210" t="n">
        <f aca="false">TRUNC(F743 * H743, 2)</f>
        <v>69.24</v>
      </c>
      <c r="J743" s="211" t="n">
        <f aca="false">I743 / 3849047.98</f>
        <v>1.79888638332848E-005</v>
      </c>
    </row>
    <row r="744" s="200" customFormat="true" ht="63.75" hidden="false" customHeight="false" outlineLevel="0" collapsed="false">
      <c r="A744" s="206" t="s">
        <v>1989</v>
      </c>
      <c r="B744" s="207" t="s">
        <v>1990</v>
      </c>
      <c r="C744" s="208" t="s">
        <v>203</v>
      </c>
      <c r="D744" s="208" t="s">
        <v>1991</v>
      </c>
      <c r="E744" s="209" t="s">
        <v>168</v>
      </c>
      <c r="F744" s="207" t="n">
        <v>7</v>
      </c>
      <c r="G744" s="210" t="n">
        <v>9.95</v>
      </c>
      <c r="H744" s="210" t="n">
        <f aca="false">TRUNC(G744 * (1 + 20.81 / 100), 2)</f>
        <v>12.02</v>
      </c>
      <c r="I744" s="210" t="n">
        <f aca="false">TRUNC(F744 * H744, 2)</f>
        <v>84.14</v>
      </c>
      <c r="J744" s="211" t="n">
        <f aca="false">I744 / 3849047.98</f>
        <v>2.18599509377901E-005</v>
      </c>
    </row>
    <row r="745" s="200" customFormat="true" ht="51" hidden="false" customHeight="false" outlineLevel="0" collapsed="false">
      <c r="A745" s="206" t="s">
        <v>1992</v>
      </c>
      <c r="B745" s="207" t="s">
        <v>1993</v>
      </c>
      <c r="C745" s="208" t="s">
        <v>203</v>
      </c>
      <c r="D745" s="208" t="s">
        <v>1994</v>
      </c>
      <c r="E745" s="209" t="s">
        <v>168</v>
      </c>
      <c r="F745" s="207" t="n">
        <v>18</v>
      </c>
      <c r="G745" s="210" t="n">
        <v>22.56</v>
      </c>
      <c r="H745" s="210" t="n">
        <f aca="false">TRUNC(G745 * (1 + 20.81 / 100), 2)</f>
        <v>27.25</v>
      </c>
      <c r="I745" s="210" t="n">
        <f aca="false">TRUNC(F745 * H745, 2)</f>
        <v>490.5</v>
      </c>
      <c r="J745" s="211" t="n">
        <f aca="false">I745 / 3849047.98</f>
        <v>0.000127434109044284</v>
      </c>
      <c r="K745" s="199"/>
    </row>
    <row r="746" s="200" customFormat="true" ht="63.75" hidden="false" customHeight="false" outlineLevel="0" collapsed="false">
      <c r="A746" s="206" t="s">
        <v>1995</v>
      </c>
      <c r="B746" s="207" t="s">
        <v>1996</v>
      </c>
      <c r="C746" s="208" t="s">
        <v>203</v>
      </c>
      <c r="D746" s="208" t="s">
        <v>1997</v>
      </c>
      <c r="E746" s="209" t="s">
        <v>168</v>
      </c>
      <c r="F746" s="207" t="n">
        <v>11</v>
      </c>
      <c r="G746" s="210" t="n">
        <v>13.44</v>
      </c>
      <c r="H746" s="210" t="n">
        <f aca="false">TRUNC(G746 * (1 + 20.81 / 100), 2)</f>
        <v>16.23</v>
      </c>
      <c r="I746" s="210" t="n">
        <f aca="false">TRUNC(F746 * H746, 2)</f>
        <v>178.53</v>
      </c>
      <c r="J746" s="211" t="n">
        <f aca="false">I746 / 3849047.98</f>
        <v>4.63828980380754E-005</v>
      </c>
    </row>
    <row r="747" s="200" customFormat="true" ht="63.75" hidden="false" customHeight="false" outlineLevel="0" collapsed="false">
      <c r="A747" s="206" t="s">
        <v>1998</v>
      </c>
      <c r="B747" s="207" t="s">
        <v>1999</v>
      </c>
      <c r="C747" s="208" t="s">
        <v>203</v>
      </c>
      <c r="D747" s="208" t="s">
        <v>2000</v>
      </c>
      <c r="E747" s="209" t="s">
        <v>168</v>
      </c>
      <c r="F747" s="207" t="n">
        <v>11</v>
      </c>
      <c r="G747" s="210" t="n">
        <v>38.8</v>
      </c>
      <c r="H747" s="210" t="n">
        <f aca="false">TRUNC(G747 * (1 + 20.81 / 100), 2)</f>
        <v>46.87</v>
      </c>
      <c r="I747" s="210" t="n">
        <f aca="false">TRUNC(F747 * H747, 2)</f>
        <v>515.57</v>
      </c>
      <c r="J747" s="211" t="n">
        <f aca="false">I747 / 3849047.98</f>
        <v>0.000133947407950992</v>
      </c>
    </row>
    <row r="748" s="200" customFormat="true" ht="63.75" hidden="false" customHeight="false" outlineLevel="0" collapsed="false">
      <c r="A748" s="206" t="s">
        <v>2001</v>
      </c>
      <c r="B748" s="207" t="s">
        <v>2002</v>
      </c>
      <c r="C748" s="208" t="s">
        <v>203</v>
      </c>
      <c r="D748" s="208" t="s">
        <v>2003</v>
      </c>
      <c r="E748" s="209" t="s">
        <v>168</v>
      </c>
      <c r="F748" s="207" t="n">
        <v>2</v>
      </c>
      <c r="G748" s="210" t="n">
        <v>27.54</v>
      </c>
      <c r="H748" s="210" t="n">
        <f aca="false">TRUNC(G748 * (1 + 20.81 / 100), 2)</f>
        <v>33.27</v>
      </c>
      <c r="I748" s="210" t="n">
        <f aca="false">TRUNC(F748 * H748, 2)</f>
        <v>66.54</v>
      </c>
      <c r="J748" s="211" t="n">
        <f aca="false">I748 / 3849047.98</f>
        <v>1.7287391673408E-005</v>
      </c>
    </row>
    <row r="749" s="200" customFormat="true" ht="25.5" hidden="false" customHeight="false" outlineLevel="0" collapsed="false">
      <c r="A749" s="201" t="s">
        <v>2004</v>
      </c>
      <c r="B749" s="202"/>
      <c r="C749" s="202"/>
      <c r="D749" s="202" t="s">
        <v>2005</v>
      </c>
      <c r="E749" s="202"/>
      <c r="F749" s="203"/>
      <c r="G749" s="202"/>
      <c r="H749" s="202"/>
      <c r="I749" s="204" t="n">
        <v>585.28</v>
      </c>
      <c r="J749" s="205" t="n">
        <f aca="false">I749 / 3849047.98</f>
        <v>0.000152058379900996</v>
      </c>
      <c r="K749" s="199"/>
    </row>
    <row r="750" s="200" customFormat="true" ht="51" hidden="false" customHeight="false" outlineLevel="0" collapsed="false">
      <c r="A750" s="206" t="s">
        <v>2006</v>
      </c>
      <c r="B750" s="207" t="s">
        <v>2007</v>
      </c>
      <c r="C750" s="208" t="s">
        <v>109</v>
      </c>
      <c r="D750" s="208" t="s">
        <v>2008</v>
      </c>
      <c r="E750" s="209" t="s">
        <v>269</v>
      </c>
      <c r="F750" s="207" t="n">
        <v>9</v>
      </c>
      <c r="G750" s="210" t="n">
        <v>7.75</v>
      </c>
      <c r="H750" s="210" t="n">
        <f aca="false">TRUNC(G750 * (1 + 20.81 / 100), 2)</f>
        <v>9.36</v>
      </c>
      <c r="I750" s="210" t="n">
        <f aca="false">TRUNC(F750 * H750, 2)</f>
        <v>84.24</v>
      </c>
      <c r="J750" s="211" t="n">
        <f aca="false">I750 / 3849047.98</f>
        <v>2.18859313881559E-005</v>
      </c>
    </row>
    <row r="751" s="200" customFormat="true" ht="51" hidden="false" customHeight="false" outlineLevel="0" collapsed="false">
      <c r="A751" s="206" t="s">
        <v>2009</v>
      </c>
      <c r="B751" s="207" t="s">
        <v>2010</v>
      </c>
      <c r="C751" s="208" t="s">
        <v>109</v>
      </c>
      <c r="D751" s="208" t="s">
        <v>2011</v>
      </c>
      <c r="E751" s="209" t="s">
        <v>269</v>
      </c>
      <c r="F751" s="207" t="n">
        <v>18</v>
      </c>
      <c r="G751" s="210" t="n">
        <v>13.16</v>
      </c>
      <c r="H751" s="210" t="n">
        <f aca="false">TRUNC(G751 * (1 + 20.81 / 100), 2)</f>
        <v>15.89</v>
      </c>
      <c r="I751" s="210" t="n">
        <f aca="false">TRUNC(F751 * H751, 2)</f>
        <v>286.02</v>
      </c>
      <c r="J751" s="211" t="n">
        <f aca="false">I751 / 3849047.98</f>
        <v>7.43092841362814E-005</v>
      </c>
    </row>
    <row r="752" s="200" customFormat="true" ht="51" hidden="false" customHeight="false" outlineLevel="0" collapsed="false">
      <c r="A752" s="206" t="s">
        <v>2012</v>
      </c>
      <c r="B752" s="207" t="s">
        <v>2013</v>
      </c>
      <c r="C752" s="208" t="s">
        <v>109</v>
      </c>
      <c r="D752" s="208" t="s">
        <v>2014</v>
      </c>
      <c r="E752" s="209" t="s">
        <v>269</v>
      </c>
      <c r="F752" s="207" t="n">
        <v>9</v>
      </c>
      <c r="G752" s="210" t="n">
        <v>16.69</v>
      </c>
      <c r="H752" s="210" t="n">
        <f aca="false">TRUNC(G752 * (1 + 20.81 / 100), 2)</f>
        <v>20.16</v>
      </c>
      <c r="I752" s="210" t="n">
        <f aca="false">TRUNC(F752 * H752, 2)</f>
        <v>181.44</v>
      </c>
      <c r="J752" s="211" t="n">
        <f aca="false">I752 / 3849047.98</f>
        <v>4.71389291437204E-005</v>
      </c>
    </row>
    <row r="753" s="200" customFormat="true" ht="38.25" hidden="false" customHeight="false" outlineLevel="0" collapsed="false">
      <c r="A753" s="206" t="s">
        <v>2015</v>
      </c>
      <c r="B753" s="207" t="s">
        <v>2016</v>
      </c>
      <c r="C753" s="208" t="s">
        <v>203</v>
      </c>
      <c r="D753" s="208" t="s">
        <v>2017</v>
      </c>
      <c r="E753" s="209" t="s">
        <v>168</v>
      </c>
      <c r="F753" s="207" t="n">
        <v>1</v>
      </c>
      <c r="G753" s="210" t="n">
        <v>7.55</v>
      </c>
      <c r="H753" s="210" t="n">
        <f aca="false">TRUNC(G753 * (1 + 20.81 / 100), 2)</f>
        <v>9.12</v>
      </c>
      <c r="I753" s="210" t="n">
        <f aca="false">TRUNC(F753 * H753, 2)</f>
        <v>9.12</v>
      </c>
      <c r="J753" s="211" t="n">
        <f aca="false">I753 / 3849047.98</f>
        <v>2.36941707336161E-006</v>
      </c>
      <c r="K753" s="199"/>
    </row>
    <row r="754" s="200" customFormat="true" ht="38.25" hidden="false" customHeight="false" outlineLevel="0" collapsed="false">
      <c r="A754" s="206" t="s">
        <v>2018</v>
      </c>
      <c r="B754" s="207" t="s">
        <v>2019</v>
      </c>
      <c r="C754" s="208" t="s">
        <v>203</v>
      </c>
      <c r="D754" s="208" t="s">
        <v>2020</v>
      </c>
      <c r="E754" s="209" t="s">
        <v>168</v>
      </c>
      <c r="F754" s="207" t="n">
        <v>2</v>
      </c>
      <c r="G754" s="210" t="n">
        <v>10.13</v>
      </c>
      <c r="H754" s="210" t="n">
        <f aca="false">TRUNC(G754 * (1 + 20.81 / 100), 2)</f>
        <v>12.23</v>
      </c>
      <c r="I754" s="210" t="n">
        <f aca="false">TRUNC(F754 * H754, 2)</f>
        <v>24.46</v>
      </c>
      <c r="J754" s="211" t="n">
        <f aca="false">I754 / 3849047.98</f>
        <v>6.35481815947641E-006</v>
      </c>
    </row>
    <row r="755" s="200" customFormat="true" ht="25.5" hidden="false" customHeight="false" outlineLevel="0" collapsed="false">
      <c r="A755" s="201" t="s">
        <v>2021</v>
      </c>
      <c r="B755" s="202"/>
      <c r="C755" s="202"/>
      <c r="D755" s="202" t="s">
        <v>2022</v>
      </c>
      <c r="E755" s="202"/>
      <c r="F755" s="203"/>
      <c r="G755" s="202"/>
      <c r="H755" s="202"/>
      <c r="I755" s="204" t="n">
        <v>172.2</v>
      </c>
      <c r="J755" s="205" t="n">
        <f aca="false">I755 / 3849047.98</f>
        <v>4.47383355299198E-005</v>
      </c>
    </row>
    <row r="756" s="200" customFormat="true" ht="51" hidden="false" customHeight="false" outlineLevel="0" collapsed="false">
      <c r="A756" s="206" t="s">
        <v>2023</v>
      </c>
      <c r="B756" s="207" t="s">
        <v>2024</v>
      </c>
      <c r="C756" s="208" t="s">
        <v>109</v>
      </c>
      <c r="D756" s="208" t="s">
        <v>2025</v>
      </c>
      <c r="E756" s="209" t="s">
        <v>168</v>
      </c>
      <c r="F756" s="207" t="n">
        <v>3</v>
      </c>
      <c r="G756" s="210" t="n">
        <v>8.79</v>
      </c>
      <c r="H756" s="210" t="n">
        <f aca="false">TRUNC(G756 * (1 + 20.81 / 100), 2)</f>
        <v>10.61</v>
      </c>
      <c r="I756" s="210" t="n">
        <f aca="false">TRUNC(F756 * H756, 2)</f>
        <v>31.83</v>
      </c>
      <c r="J756" s="211" t="n">
        <f aca="false">I756 / 3849047.98</f>
        <v>8.26957735143639E-006</v>
      </c>
    </row>
    <row r="757" s="200" customFormat="true" ht="51" hidden="false" customHeight="false" outlineLevel="0" collapsed="false">
      <c r="A757" s="206" t="s">
        <v>2026</v>
      </c>
      <c r="B757" s="207" t="s">
        <v>2027</v>
      </c>
      <c r="C757" s="208" t="s">
        <v>109</v>
      </c>
      <c r="D757" s="208" t="s">
        <v>2028</v>
      </c>
      <c r="E757" s="209" t="s">
        <v>168</v>
      </c>
      <c r="F757" s="207" t="n">
        <v>6</v>
      </c>
      <c r="G757" s="210" t="n">
        <v>11.29</v>
      </c>
      <c r="H757" s="210" t="n">
        <f aca="false">TRUNC(G757 * (1 + 20.81 / 100), 2)</f>
        <v>13.63</v>
      </c>
      <c r="I757" s="210" t="n">
        <f aca="false">TRUNC(F757 * H757, 2)</f>
        <v>81.78</v>
      </c>
      <c r="J757" s="211" t="n">
        <f aca="false">I757 / 3849047.98</f>
        <v>2.1246812309157E-005</v>
      </c>
    </row>
    <row r="758" s="200" customFormat="true" ht="51" hidden="false" customHeight="false" outlineLevel="0" collapsed="false">
      <c r="A758" s="206" t="s">
        <v>2029</v>
      </c>
      <c r="B758" s="207" t="s">
        <v>2030</v>
      </c>
      <c r="C758" s="208" t="s">
        <v>109</v>
      </c>
      <c r="D758" s="208" t="s">
        <v>2031</v>
      </c>
      <c r="E758" s="209" t="s">
        <v>168</v>
      </c>
      <c r="F758" s="207" t="n">
        <v>3</v>
      </c>
      <c r="G758" s="210" t="n">
        <v>16.17</v>
      </c>
      <c r="H758" s="210" t="n">
        <f aca="false">TRUNC(G758 * (1 + 20.81 / 100), 2)</f>
        <v>19.53</v>
      </c>
      <c r="I758" s="210" t="n">
        <f aca="false">TRUNC(F758 * H758, 2)</f>
        <v>58.59</v>
      </c>
      <c r="J758" s="211" t="n">
        <f aca="false">I758 / 3849047.98</f>
        <v>1.52219458693264E-005</v>
      </c>
      <c r="K758" s="199"/>
    </row>
    <row r="759" s="200" customFormat="true" ht="25.5" hidden="false" customHeight="false" outlineLevel="0" collapsed="false">
      <c r="A759" s="201" t="s">
        <v>2032</v>
      </c>
      <c r="B759" s="202"/>
      <c r="C759" s="202"/>
      <c r="D759" s="202" t="s">
        <v>1279</v>
      </c>
      <c r="E759" s="202"/>
      <c r="F759" s="203"/>
      <c r="G759" s="202"/>
      <c r="H759" s="202"/>
      <c r="I759" s="204" t="n">
        <v>6062.89</v>
      </c>
      <c r="J759" s="205" t="n">
        <f aca="false">I759 / 3849047.98</f>
        <v>0.00157516612718348</v>
      </c>
    </row>
    <row r="760" s="200" customFormat="true" ht="63.75" hidden="false" customHeight="false" outlineLevel="0" collapsed="false">
      <c r="A760" s="206" t="s">
        <v>2033</v>
      </c>
      <c r="B760" s="207" t="s">
        <v>1708</v>
      </c>
      <c r="C760" s="208" t="s">
        <v>109</v>
      </c>
      <c r="D760" s="208" t="s">
        <v>1709</v>
      </c>
      <c r="E760" s="209" t="s">
        <v>269</v>
      </c>
      <c r="F760" s="207" t="n">
        <v>45</v>
      </c>
      <c r="G760" s="210" t="n">
        <v>2.48</v>
      </c>
      <c r="H760" s="210" t="n">
        <f aca="false">TRUNC(G760 * (1 + 20.81 / 100), 2)</f>
        <v>2.99</v>
      </c>
      <c r="I760" s="210" t="n">
        <f aca="false">TRUNC(F760 * H760, 2)</f>
        <v>134.55</v>
      </c>
      <c r="J760" s="211" t="n">
        <f aca="false">I760 / 3849047.98</f>
        <v>3.49566959671934E-005</v>
      </c>
      <c r="K760" s="199"/>
    </row>
    <row r="761" s="200" customFormat="true" ht="63.75" hidden="false" customHeight="false" outlineLevel="0" collapsed="false">
      <c r="A761" s="206" t="s">
        <v>2034</v>
      </c>
      <c r="B761" s="207" t="s">
        <v>1869</v>
      </c>
      <c r="C761" s="208" t="s">
        <v>109</v>
      </c>
      <c r="D761" s="208" t="s">
        <v>1870</v>
      </c>
      <c r="E761" s="209" t="s">
        <v>269</v>
      </c>
      <c r="F761" s="207" t="n">
        <v>190</v>
      </c>
      <c r="G761" s="210" t="n">
        <v>3.09</v>
      </c>
      <c r="H761" s="210" t="n">
        <f aca="false">TRUNC(G761 * (1 + 20.81 / 100), 2)</f>
        <v>3.73</v>
      </c>
      <c r="I761" s="210" t="n">
        <f aca="false">TRUNC(F761 * H761, 2)</f>
        <v>708.7</v>
      </c>
      <c r="J761" s="211" t="n">
        <f aca="false">I761 / 3849047.98</f>
        <v>0.000184123451742475</v>
      </c>
      <c r="K761" s="199"/>
    </row>
    <row r="762" s="200" customFormat="true" ht="51" hidden="false" customHeight="false" outlineLevel="0" collapsed="false">
      <c r="A762" s="206" t="s">
        <v>2035</v>
      </c>
      <c r="B762" s="207" t="s">
        <v>2036</v>
      </c>
      <c r="C762" s="208" t="s">
        <v>109</v>
      </c>
      <c r="D762" s="208" t="s">
        <v>2037</v>
      </c>
      <c r="E762" s="209" t="s">
        <v>269</v>
      </c>
      <c r="F762" s="207" t="n">
        <v>96</v>
      </c>
      <c r="G762" s="210" t="n">
        <v>4.56</v>
      </c>
      <c r="H762" s="210" t="n">
        <f aca="false">TRUNC(G762 * (1 + 20.81 / 100), 2)</f>
        <v>5.5</v>
      </c>
      <c r="I762" s="210" t="n">
        <f aca="false">TRUNC(F762 * H762, 2)</f>
        <v>528</v>
      </c>
      <c r="J762" s="211" t="n">
        <f aca="false">I762 / 3849047.98</f>
        <v>0.000137176777931461</v>
      </c>
      <c r="K762" s="199"/>
    </row>
    <row r="763" s="200" customFormat="true" ht="38.25" hidden="false" customHeight="false" outlineLevel="0" collapsed="false">
      <c r="A763" s="206" t="s">
        <v>2038</v>
      </c>
      <c r="B763" s="207" t="s">
        <v>1879</v>
      </c>
      <c r="C763" s="208" t="s">
        <v>203</v>
      </c>
      <c r="D763" s="208" t="s">
        <v>1880</v>
      </c>
      <c r="E763" s="209" t="s">
        <v>269</v>
      </c>
      <c r="F763" s="207" t="n">
        <v>16</v>
      </c>
      <c r="G763" s="210" t="n">
        <v>20.4</v>
      </c>
      <c r="H763" s="210" t="n">
        <f aca="false">TRUNC(G763 * (1 + 20.81 / 100), 2)</f>
        <v>24.64</v>
      </c>
      <c r="I763" s="210" t="n">
        <f aca="false">TRUNC(F763 * H763, 2)</f>
        <v>394.24</v>
      </c>
      <c r="J763" s="211" t="n">
        <f aca="false">I763 / 3849047.98</f>
        <v>0.000102425327522158</v>
      </c>
      <c r="K763" s="199"/>
    </row>
    <row r="764" s="200" customFormat="true" ht="25.5" hidden="false" customHeight="false" outlineLevel="0" collapsed="false">
      <c r="A764" s="206" t="s">
        <v>2039</v>
      </c>
      <c r="B764" s="207" t="s">
        <v>1882</v>
      </c>
      <c r="C764" s="208" t="s">
        <v>203</v>
      </c>
      <c r="D764" s="208" t="s">
        <v>1883</v>
      </c>
      <c r="E764" s="209" t="s">
        <v>269</v>
      </c>
      <c r="F764" s="207" t="n">
        <v>8</v>
      </c>
      <c r="G764" s="210" t="n">
        <v>45.81</v>
      </c>
      <c r="H764" s="210" t="n">
        <f aca="false">TRUNC(G764 * (1 + 20.81 / 100), 2)</f>
        <v>55.34</v>
      </c>
      <c r="I764" s="210" t="n">
        <f aca="false">TRUNC(F764 * H764, 2)</f>
        <v>442.72</v>
      </c>
      <c r="J764" s="211" t="n">
        <f aca="false">I764 / 3849047.98</f>
        <v>0.000115020649859501</v>
      </c>
      <c r="K764" s="199"/>
    </row>
    <row r="765" s="200" customFormat="true" ht="25.5" hidden="false" customHeight="false" outlineLevel="0" collapsed="false">
      <c r="A765" s="206" t="s">
        <v>2040</v>
      </c>
      <c r="B765" s="207" t="s">
        <v>2041</v>
      </c>
      <c r="C765" s="208" t="s">
        <v>109</v>
      </c>
      <c r="D765" s="208" t="s">
        <v>2042</v>
      </c>
      <c r="E765" s="209" t="s">
        <v>168</v>
      </c>
      <c r="F765" s="207" t="n">
        <v>50</v>
      </c>
      <c r="G765" s="210" t="n">
        <v>5.08</v>
      </c>
      <c r="H765" s="210" t="n">
        <f aca="false">TRUNC(G765 * (1 + 20.81 / 100), 2)</f>
        <v>6.13</v>
      </c>
      <c r="I765" s="210" t="n">
        <f aca="false">TRUNC(F765 * H765, 2)</f>
        <v>306.5</v>
      </c>
      <c r="J765" s="211" t="n">
        <f aca="false">I765 / 3849047.98</f>
        <v>7.96300803711987E-005</v>
      </c>
      <c r="K765" s="199"/>
    </row>
    <row r="766" s="200" customFormat="true" ht="25.5" hidden="false" customHeight="false" outlineLevel="0" collapsed="false">
      <c r="A766" s="206" t="s">
        <v>2043</v>
      </c>
      <c r="B766" s="207" t="s">
        <v>2044</v>
      </c>
      <c r="C766" s="208" t="s">
        <v>109</v>
      </c>
      <c r="D766" s="208" t="s">
        <v>2045</v>
      </c>
      <c r="E766" s="209" t="s">
        <v>168</v>
      </c>
      <c r="F766" s="207" t="n">
        <v>6</v>
      </c>
      <c r="G766" s="210" t="n">
        <v>127.72</v>
      </c>
      <c r="H766" s="210" t="n">
        <f aca="false">TRUNC(G766 * (1 + 20.81 / 100), 2)</f>
        <v>154.29</v>
      </c>
      <c r="I766" s="210" t="n">
        <f aca="false">TRUNC(F766 * H766, 2)</f>
        <v>925.74</v>
      </c>
      <c r="J766" s="211" t="n">
        <f aca="false">I766 / 3849047.98</f>
        <v>0.000240511421216422</v>
      </c>
    </row>
    <row r="767" s="200" customFormat="true" ht="38.25" hidden="false" customHeight="false" outlineLevel="0" collapsed="false">
      <c r="A767" s="206" t="s">
        <v>2046</v>
      </c>
      <c r="B767" s="207" t="s">
        <v>324</v>
      </c>
      <c r="C767" s="208" t="s">
        <v>109</v>
      </c>
      <c r="D767" s="208" t="s">
        <v>325</v>
      </c>
      <c r="E767" s="209" t="s">
        <v>242</v>
      </c>
      <c r="F767" s="207" t="n">
        <v>20</v>
      </c>
      <c r="G767" s="210" t="n">
        <v>64.4</v>
      </c>
      <c r="H767" s="210" t="n">
        <f aca="false">TRUNC(G767 * (1 + 20.81 / 100), 2)</f>
        <v>77.8</v>
      </c>
      <c r="I767" s="210" t="n">
        <f aca="false">TRUNC(F767 * H767, 2)</f>
        <v>1556</v>
      </c>
      <c r="J767" s="211" t="n">
        <f aca="false">I767 / 3849047.98</f>
        <v>0.000404255807691958</v>
      </c>
    </row>
    <row r="768" s="200" customFormat="true" ht="51" hidden="false" customHeight="false" outlineLevel="0" collapsed="false">
      <c r="A768" s="206" t="s">
        <v>2047</v>
      </c>
      <c r="B768" s="207" t="s">
        <v>327</v>
      </c>
      <c r="C768" s="208" t="s">
        <v>109</v>
      </c>
      <c r="D768" s="208" t="s">
        <v>328</v>
      </c>
      <c r="E768" s="209" t="s">
        <v>242</v>
      </c>
      <c r="F768" s="207" t="n">
        <v>2</v>
      </c>
      <c r="G768" s="210" t="n">
        <v>183.09</v>
      </c>
      <c r="H768" s="210" t="n">
        <f aca="false">TRUNC(G768 * (1 + 20.81 / 100), 2)</f>
        <v>221.19</v>
      </c>
      <c r="I768" s="210" t="n">
        <f aca="false">TRUNC(F768 * H768, 2)</f>
        <v>442.38</v>
      </c>
      <c r="J768" s="211" t="n">
        <f aca="false">I768 / 3849047.98</f>
        <v>0.000114932316328257</v>
      </c>
      <c r="K768" s="199"/>
    </row>
    <row r="769" s="200" customFormat="true" ht="25.5" hidden="false" customHeight="false" outlineLevel="0" collapsed="false">
      <c r="A769" s="206" t="s">
        <v>2048</v>
      </c>
      <c r="B769" s="207" t="s">
        <v>330</v>
      </c>
      <c r="C769" s="208" t="s">
        <v>109</v>
      </c>
      <c r="D769" s="208" t="s">
        <v>331</v>
      </c>
      <c r="E769" s="209" t="s">
        <v>242</v>
      </c>
      <c r="F769" s="207" t="n">
        <v>18</v>
      </c>
      <c r="G769" s="210" t="n">
        <v>28.7</v>
      </c>
      <c r="H769" s="210" t="n">
        <f aca="false">TRUNC(G769 * (1 + 20.81 / 100), 2)</f>
        <v>34.67</v>
      </c>
      <c r="I769" s="210" t="n">
        <f aca="false">TRUNC(F769 * H769, 2)</f>
        <v>624.06</v>
      </c>
      <c r="J769" s="211" t="n">
        <f aca="false">I769 / 3849047.98</f>
        <v>0.000162133598552856</v>
      </c>
      <c r="K769" s="199"/>
    </row>
    <row r="770" s="200" customFormat="true" ht="12.75" hidden="false" customHeight="false" outlineLevel="0" collapsed="false">
      <c r="A770" s="201" t="s">
        <v>2049</v>
      </c>
      <c r="B770" s="202"/>
      <c r="C770" s="202"/>
      <c r="D770" s="202" t="s">
        <v>355</v>
      </c>
      <c r="E770" s="202"/>
      <c r="F770" s="203"/>
      <c r="G770" s="202"/>
      <c r="H770" s="202"/>
      <c r="I770" s="204" t="n">
        <v>1820.89</v>
      </c>
      <c r="J770" s="205" t="n">
        <f aca="false">I770 / 3849047.98</f>
        <v>0.000473075422665945</v>
      </c>
    </row>
    <row r="771" s="200" customFormat="true" ht="63.75" hidden="false" customHeight="false" outlineLevel="0" collapsed="false">
      <c r="A771" s="206" t="s">
        <v>2050</v>
      </c>
      <c r="B771" s="207" t="s">
        <v>2051</v>
      </c>
      <c r="C771" s="208" t="s">
        <v>203</v>
      </c>
      <c r="D771" s="208" t="s">
        <v>2052</v>
      </c>
      <c r="E771" s="209" t="s">
        <v>168</v>
      </c>
      <c r="F771" s="207" t="n">
        <v>4</v>
      </c>
      <c r="G771" s="210" t="n">
        <v>27.16</v>
      </c>
      <c r="H771" s="210" t="n">
        <f aca="false">TRUNC(G771 * (1 + 20.81 / 100), 2)</f>
        <v>32.81</v>
      </c>
      <c r="I771" s="210" t="n">
        <f aca="false">TRUNC(F771 * H771, 2)</f>
        <v>131.24</v>
      </c>
      <c r="J771" s="211" t="n">
        <f aca="false">I771 / 3849047.98</f>
        <v>3.40967430600852E-005</v>
      </c>
    </row>
    <row r="772" s="200" customFormat="true" ht="76.5" hidden="false" customHeight="false" outlineLevel="0" collapsed="false">
      <c r="A772" s="206" t="s">
        <v>2053</v>
      </c>
      <c r="B772" s="207" t="s">
        <v>2054</v>
      </c>
      <c r="C772" s="208" t="s">
        <v>203</v>
      </c>
      <c r="D772" s="208" t="s">
        <v>2055</v>
      </c>
      <c r="E772" s="209" t="s">
        <v>168</v>
      </c>
      <c r="F772" s="207" t="n">
        <v>17</v>
      </c>
      <c r="G772" s="210" t="n">
        <v>46.83</v>
      </c>
      <c r="H772" s="210" t="n">
        <f aca="false">TRUNC(G772 * (1 + 20.81 / 100), 2)</f>
        <v>56.57</v>
      </c>
      <c r="I772" s="210" t="n">
        <f aca="false">TRUNC(F772 * H772, 2)</f>
        <v>961.69</v>
      </c>
      <c r="J772" s="211" t="n">
        <f aca="false">I772 / 3849047.98</f>
        <v>0.00024985139312293</v>
      </c>
    </row>
    <row r="773" s="200" customFormat="true" ht="76.5" hidden="false" customHeight="false" outlineLevel="0" collapsed="false">
      <c r="A773" s="206" t="s">
        <v>2056</v>
      </c>
      <c r="B773" s="207" t="s">
        <v>2057</v>
      </c>
      <c r="C773" s="208" t="s">
        <v>203</v>
      </c>
      <c r="D773" s="208" t="s">
        <v>2058</v>
      </c>
      <c r="E773" s="209" t="s">
        <v>168</v>
      </c>
      <c r="F773" s="207" t="n">
        <v>4</v>
      </c>
      <c r="G773" s="210" t="n">
        <v>53.59</v>
      </c>
      <c r="H773" s="210" t="n">
        <f aca="false">TRUNC(G773 * (1 + 20.81 / 100), 2)</f>
        <v>64.74</v>
      </c>
      <c r="I773" s="210" t="n">
        <f aca="false">TRUNC(F773 * H773, 2)</f>
        <v>258.96</v>
      </c>
      <c r="J773" s="211" t="n">
        <f aca="false">I773 / 3849047.98</f>
        <v>6.7278974267294E-005</v>
      </c>
    </row>
    <row r="774" s="200" customFormat="true" ht="25.5" hidden="false" customHeight="false" outlineLevel="0" collapsed="false">
      <c r="A774" s="206" t="s">
        <v>2059</v>
      </c>
      <c r="B774" s="207" t="s">
        <v>2060</v>
      </c>
      <c r="C774" s="208" t="s">
        <v>203</v>
      </c>
      <c r="D774" s="208" t="s">
        <v>2061</v>
      </c>
      <c r="E774" s="209" t="s">
        <v>168</v>
      </c>
      <c r="F774" s="207" t="n">
        <v>1</v>
      </c>
      <c r="G774" s="210" t="n">
        <v>11.38</v>
      </c>
      <c r="H774" s="210" t="n">
        <f aca="false">TRUNC(G774 * (1 + 20.81 / 100), 2)</f>
        <v>13.74</v>
      </c>
      <c r="I774" s="210" t="n">
        <f aca="false">TRUNC(F774 * H774, 2)</f>
        <v>13.74</v>
      </c>
      <c r="J774" s="211" t="n">
        <f aca="false">I774 / 3849047.98</f>
        <v>3.56971388026189E-006</v>
      </c>
    </row>
    <row r="775" s="200" customFormat="true" ht="25.5" hidden="false" customHeight="false" outlineLevel="0" collapsed="false">
      <c r="A775" s="206" t="s">
        <v>2062</v>
      </c>
      <c r="B775" s="207" t="s">
        <v>2063</v>
      </c>
      <c r="C775" s="208" t="s">
        <v>203</v>
      </c>
      <c r="D775" s="208" t="s">
        <v>2064</v>
      </c>
      <c r="E775" s="209" t="s">
        <v>168</v>
      </c>
      <c r="F775" s="207" t="n">
        <v>26</v>
      </c>
      <c r="G775" s="210" t="n">
        <v>14.5</v>
      </c>
      <c r="H775" s="210" t="n">
        <f aca="false">TRUNC(G775 * (1 + 20.81 / 100), 2)</f>
        <v>17.51</v>
      </c>
      <c r="I775" s="210" t="n">
        <f aca="false">TRUNC(F775 * H775, 2)</f>
        <v>455.26</v>
      </c>
      <c r="J775" s="211" t="n">
        <f aca="false">I775 / 3849047.98</f>
        <v>0.000118278598335373</v>
      </c>
      <c r="K775" s="199"/>
    </row>
    <row r="776" s="200" customFormat="true" ht="12.75" hidden="false" customHeight="false" outlineLevel="0" collapsed="false">
      <c r="A776" s="201" t="s">
        <v>2065</v>
      </c>
      <c r="B776" s="202"/>
      <c r="C776" s="202"/>
      <c r="D776" s="202" t="s">
        <v>2066</v>
      </c>
      <c r="E776" s="202"/>
      <c r="F776" s="203"/>
      <c r="G776" s="202"/>
      <c r="H776" s="202"/>
      <c r="I776" s="204" t="n">
        <v>43818.16</v>
      </c>
      <c r="J776" s="205" t="n">
        <f aca="false">I776 / 3849047.98</f>
        <v>0.0113841553100099</v>
      </c>
    </row>
    <row r="777" s="200" customFormat="true" ht="12.75" hidden="false" customHeight="false" outlineLevel="0" collapsed="false">
      <c r="A777" s="201" t="s">
        <v>2067</v>
      </c>
      <c r="B777" s="202"/>
      <c r="C777" s="202"/>
      <c r="D777" s="202" t="s">
        <v>2068</v>
      </c>
      <c r="E777" s="202"/>
      <c r="F777" s="203"/>
      <c r="G777" s="202"/>
      <c r="H777" s="202"/>
      <c r="I777" s="204" t="n">
        <v>5468.8</v>
      </c>
      <c r="J777" s="205" t="n">
        <f aca="false">I777 / 3849047.98</f>
        <v>0.00142081886960526</v>
      </c>
      <c r="K777" s="199"/>
    </row>
    <row r="778" s="200" customFormat="true" ht="38.25" hidden="false" customHeight="false" outlineLevel="0" collapsed="false">
      <c r="A778" s="206" t="s">
        <v>2069</v>
      </c>
      <c r="B778" s="207" t="s">
        <v>2070</v>
      </c>
      <c r="C778" s="208" t="s">
        <v>109</v>
      </c>
      <c r="D778" s="208" t="s">
        <v>2071</v>
      </c>
      <c r="E778" s="209" t="s">
        <v>269</v>
      </c>
      <c r="F778" s="207" t="n">
        <v>40</v>
      </c>
      <c r="G778" s="210" t="n">
        <v>19.33</v>
      </c>
      <c r="H778" s="210" t="n">
        <f aca="false">TRUNC(G778 * (1 + 20.81 / 100), 2)</f>
        <v>23.35</v>
      </c>
      <c r="I778" s="210" t="n">
        <f aca="false">TRUNC(F778 * H778, 2)</f>
        <v>934</v>
      </c>
      <c r="J778" s="211" t="n">
        <f aca="false">I778 / 3849047.98</f>
        <v>0.000242657406416638</v>
      </c>
    </row>
    <row r="779" s="200" customFormat="true" ht="38.25" hidden="false" customHeight="false" outlineLevel="0" collapsed="false">
      <c r="A779" s="206" t="s">
        <v>2072</v>
      </c>
      <c r="B779" s="207" t="s">
        <v>2073</v>
      </c>
      <c r="C779" s="208" t="s">
        <v>109</v>
      </c>
      <c r="D779" s="208" t="s">
        <v>2074</v>
      </c>
      <c r="E779" s="209" t="s">
        <v>269</v>
      </c>
      <c r="F779" s="207" t="n">
        <v>60</v>
      </c>
      <c r="G779" s="210" t="n">
        <v>28.97</v>
      </c>
      <c r="H779" s="210" t="n">
        <f aca="false">TRUNC(G779 * (1 + 20.81 / 100), 2)</f>
        <v>34.99</v>
      </c>
      <c r="I779" s="210" t="n">
        <f aca="false">TRUNC(F779 * H779, 2)</f>
        <v>2099.4</v>
      </c>
      <c r="J779" s="211" t="n">
        <f aca="false">I779 / 3849047.98</f>
        <v>0.000545433574979754</v>
      </c>
    </row>
    <row r="780" s="200" customFormat="true" ht="38.25" hidden="false" customHeight="false" outlineLevel="0" collapsed="false">
      <c r="A780" s="206" t="s">
        <v>2075</v>
      </c>
      <c r="B780" s="207" t="s">
        <v>2076</v>
      </c>
      <c r="C780" s="208" t="s">
        <v>109</v>
      </c>
      <c r="D780" s="208" t="s">
        <v>2077</v>
      </c>
      <c r="E780" s="209" t="s">
        <v>269</v>
      </c>
      <c r="F780" s="207" t="n">
        <v>45</v>
      </c>
      <c r="G780" s="210" t="n">
        <v>44.8</v>
      </c>
      <c r="H780" s="210" t="n">
        <f aca="false">TRUNC(G780 * (1 + 20.81 / 100), 2)</f>
        <v>54.12</v>
      </c>
      <c r="I780" s="210" t="n">
        <f aca="false">TRUNC(F780 * H780, 2)</f>
        <v>2435.4</v>
      </c>
      <c r="J780" s="211" t="n">
        <f aca="false">I780 / 3849047.98</f>
        <v>0.000632727888208866</v>
      </c>
    </row>
    <row r="781" s="200" customFormat="true" ht="12.75" hidden="false" customHeight="false" outlineLevel="0" collapsed="false">
      <c r="A781" s="201" t="s">
        <v>2078</v>
      </c>
      <c r="B781" s="202"/>
      <c r="C781" s="202"/>
      <c r="D781" s="202" t="s">
        <v>2079</v>
      </c>
      <c r="E781" s="202"/>
      <c r="F781" s="203"/>
      <c r="G781" s="202"/>
      <c r="H781" s="202"/>
      <c r="I781" s="204" t="n">
        <v>4729.19</v>
      </c>
      <c r="J781" s="205" t="n">
        <f aca="false">I781 / 3849047.98</f>
        <v>0.00122866486065471</v>
      </c>
    </row>
    <row r="782" s="200" customFormat="true" ht="51" hidden="false" customHeight="false" outlineLevel="0" collapsed="false">
      <c r="A782" s="206" t="s">
        <v>2080</v>
      </c>
      <c r="B782" s="207" t="s">
        <v>2081</v>
      </c>
      <c r="C782" s="208" t="s">
        <v>109</v>
      </c>
      <c r="D782" s="208" t="s">
        <v>2082</v>
      </c>
      <c r="E782" s="209" t="s">
        <v>168</v>
      </c>
      <c r="F782" s="207" t="n">
        <v>4</v>
      </c>
      <c r="G782" s="210" t="n">
        <v>9.26</v>
      </c>
      <c r="H782" s="210" t="n">
        <f aca="false">TRUNC(G782 * (1 + 20.81 / 100), 2)</f>
        <v>11.18</v>
      </c>
      <c r="I782" s="210" t="n">
        <f aca="false">TRUNC(F782 * H782, 2)</f>
        <v>44.72</v>
      </c>
      <c r="J782" s="211" t="n">
        <f aca="false">I782 / 3849047.98</f>
        <v>1.16184574035889E-005</v>
      </c>
    </row>
    <row r="783" s="200" customFormat="true" ht="51" hidden="false" customHeight="false" outlineLevel="0" collapsed="false">
      <c r="A783" s="206" t="s">
        <v>2083</v>
      </c>
      <c r="B783" s="207" t="s">
        <v>2084</v>
      </c>
      <c r="C783" s="208" t="s">
        <v>109</v>
      </c>
      <c r="D783" s="208" t="s">
        <v>2085</v>
      </c>
      <c r="E783" s="209" t="s">
        <v>168</v>
      </c>
      <c r="F783" s="207" t="n">
        <v>22</v>
      </c>
      <c r="G783" s="210" t="n">
        <v>18.15</v>
      </c>
      <c r="H783" s="210" t="n">
        <f aca="false">TRUNC(G783 * (1 + 20.81 / 100), 2)</f>
        <v>21.92</v>
      </c>
      <c r="I783" s="210" t="n">
        <f aca="false">TRUNC(F783 * H783, 2)</f>
        <v>482.24</v>
      </c>
      <c r="J783" s="211" t="n">
        <f aca="false">I783 / 3849047.98</f>
        <v>0.000125288123844068</v>
      </c>
      <c r="K783" s="199"/>
    </row>
    <row r="784" s="200" customFormat="true" ht="51" hidden="false" customHeight="false" outlineLevel="0" collapsed="false">
      <c r="A784" s="206" t="s">
        <v>2086</v>
      </c>
      <c r="B784" s="207" t="s">
        <v>2087</v>
      </c>
      <c r="C784" s="208" t="s">
        <v>109</v>
      </c>
      <c r="D784" s="208" t="s">
        <v>2088</v>
      </c>
      <c r="E784" s="209" t="s">
        <v>168</v>
      </c>
      <c r="F784" s="207" t="n">
        <v>48</v>
      </c>
      <c r="G784" s="210" t="n">
        <v>26.66</v>
      </c>
      <c r="H784" s="210" t="n">
        <f aca="false">TRUNC(G784 * (1 + 20.81 / 100), 2)</f>
        <v>32.2</v>
      </c>
      <c r="I784" s="210" t="n">
        <f aca="false">TRUNC(F784 * H784, 2)</f>
        <v>1545.6</v>
      </c>
      <c r="J784" s="211" t="n">
        <f aca="false">I784 / 3849047.98</f>
        <v>0.000401553840853914</v>
      </c>
    </row>
    <row r="785" s="200" customFormat="true" ht="51" hidden="false" customHeight="false" outlineLevel="0" collapsed="false">
      <c r="A785" s="206" t="s">
        <v>2089</v>
      </c>
      <c r="B785" s="207" t="s">
        <v>2090</v>
      </c>
      <c r="C785" s="208" t="s">
        <v>109</v>
      </c>
      <c r="D785" s="208" t="s">
        <v>2091</v>
      </c>
      <c r="E785" s="209" t="s">
        <v>168</v>
      </c>
      <c r="F785" s="207" t="n">
        <v>2</v>
      </c>
      <c r="G785" s="210" t="n">
        <v>8.28</v>
      </c>
      <c r="H785" s="210" t="n">
        <f aca="false">TRUNC(G785 * (1 + 20.81 / 100), 2)</f>
        <v>10</v>
      </c>
      <c r="I785" s="210" t="n">
        <f aca="false">TRUNC(F785 * H785, 2)</f>
        <v>20</v>
      </c>
      <c r="J785" s="211" t="n">
        <f aca="false">I785 / 3849047.98</f>
        <v>5.19609007316142E-006</v>
      </c>
      <c r="K785" s="199"/>
    </row>
    <row r="786" s="200" customFormat="true" ht="51" hidden="false" customHeight="false" outlineLevel="0" collapsed="false">
      <c r="A786" s="206" t="s">
        <v>2092</v>
      </c>
      <c r="B786" s="207" t="s">
        <v>2093</v>
      </c>
      <c r="C786" s="208" t="s">
        <v>109</v>
      </c>
      <c r="D786" s="208" t="s">
        <v>2094</v>
      </c>
      <c r="E786" s="209" t="s">
        <v>168</v>
      </c>
      <c r="F786" s="207" t="n">
        <v>16</v>
      </c>
      <c r="G786" s="210" t="n">
        <v>16.27</v>
      </c>
      <c r="H786" s="210" t="n">
        <f aca="false">TRUNC(G786 * (1 + 20.81 / 100), 2)</f>
        <v>19.65</v>
      </c>
      <c r="I786" s="210" t="n">
        <f aca="false">TRUNC(F786 * H786, 2)</f>
        <v>314.4</v>
      </c>
      <c r="J786" s="211" t="n">
        <f aca="false">I786 / 3849047.98</f>
        <v>8.16825359500974E-005</v>
      </c>
      <c r="K786" s="199"/>
    </row>
    <row r="787" s="200" customFormat="true" ht="51" hidden="false" customHeight="false" outlineLevel="0" collapsed="false">
      <c r="A787" s="206" t="s">
        <v>2095</v>
      </c>
      <c r="B787" s="207" t="s">
        <v>2096</v>
      </c>
      <c r="C787" s="208" t="s">
        <v>109</v>
      </c>
      <c r="D787" s="208" t="s">
        <v>2097</v>
      </c>
      <c r="E787" s="209" t="s">
        <v>168</v>
      </c>
      <c r="F787" s="207" t="n">
        <v>1</v>
      </c>
      <c r="G787" s="210" t="n">
        <v>22.1</v>
      </c>
      <c r="H787" s="210" t="n">
        <f aca="false">TRUNC(G787 * (1 + 20.81 / 100), 2)</f>
        <v>26.69</v>
      </c>
      <c r="I787" s="210" t="n">
        <f aca="false">TRUNC(F787 * H787, 2)</f>
        <v>26.69</v>
      </c>
      <c r="J787" s="211" t="n">
        <f aca="false">I787 / 3849047.98</f>
        <v>6.93418220263391E-006</v>
      </c>
    </row>
    <row r="788" s="200" customFormat="true" ht="51" hidden="false" customHeight="false" outlineLevel="0" collapsed="false">
      <c r="A788" s="206" t="s">
        <v>2098</v>
      </c>
      <c r="B788" s="207" t="s">
        <v>2099</v>
      </c>
      <c r="C788" s="208" t="s">
        <v>109</v>
      </c>
      <c r="D788" s="208" t="s">
        <v>2100</v>
      </c>
      <c r="E788" s="209" t="s">
        <v>168</v>
      </c>
      <c r="F788" s="207" t="n">
        <v>7</v>
      </c>
      <c r="G788" s="210" t="n">
        <v>33.81</v>
      </c>
      <c r="H788" s="210" t="n">
        <f aca="false">TRUNC(G788 * (1 + 20.81 / 100), 2)</f>
        <v>40.84</v>
      </c>
      <c r="I788" s="210" t="n">
        <f aca="false">TRUNC(F788 * H788, 2)</f>
        <v>285.88</v>
      </c>
      <c r="J788" s="211" t="n">
        <f aca="false">I788 / 3849047.98</f>
        <v>7.42729115057693E-005</v>
      </c>
    </row>
    <row r="789" s="200" customFormat="true" ht="51" hidden="false" customHeight="false" outlineLevel="0" collapsed="false">
      <c r="A789" s="206" t="s">
        <v>2101</v>
      </c>
      <c r="B789" s="207" t="s">
        <v>2102</v>
      </c>
      <c r="C789" s="208" t="s">
        <v>109</v>
      </c>
      <c r="D789" s="208" t="s">
        <v>2103</v>
      </c>
      <c r="E789" s="209" t="s">
        <v>168</v>
      </c>
      <c r="F789" s="207" t="n">
        <v>15</v>
      </c>
      <c r="G789" s="210" t="n">
        <v>8.23</v>
      </c>
      <c r="H789" s="210" t="n">
        <f aca="false">TRUNC(G789 * (1 + 20.81 / 100), 2)</f>
        <v>9.94</v>
      </c>
      <c r="I789" s="210" t="n">
        <f aca="false">TRUNC(F789 * H789, 2)</f>
        <v>149.1</v>
      </c>
      <c r="J789" s="211" t="n">
        <f aca="false">I789 / 3849047.98</f>
        <v>3.87368514954183E-005</v>
      </c>
      <c r="K789" s="199"/>
    </row>
    <row r="790" s="200" customFormat="true" ht="51" hidden="false" customHeight="false" outlineLevel="0" collapsed="false">
      <c r="A790" s="206" t="s">
        <v>2104</v>
      </c>
      <c r="B790" s="207" t="s">
        <v>2105</v>
      </c>
      <c r="C790" s="208" t="s">
        <v>109</v>
      </c>
      <c r="D790" s="208" t="s">
        <v>2106</v>
      </c>
      <c r="E790" s="209" t="s">
        <v>168</v>
      </c>
      <c r="F790" s="207" t="n">
        <v>33</v>
      </c>
      <c r="G790" s="210" t="n">
        <v>12.45</v>
      </c>
      <c r="H790" s="210" t="n">
        <f aca="false">TRUNC(G790 * (1 + 20.81 / 100), 2)</f>
        <v>15.04</v>
      </c>
      <c r="I790" s="210" t="n">
        <f aca="false">TRUNC(F790 * H790, 2)</f>
        <v>496.32</v>
      </c>
      <c r="J790" s="211" t="n">
        <f aca="false">I790 / 3849047.98</f>
        <v>0.000128946171255574</v>
      </c>
    </row>
    <row r="791" s="200" customFormat="true" ht="51" hidden="false" customHeight="false" outlineLevel="0" collapsed="false">
      <c r="A791" s="206" t="s">
        <v>2107</v>
      </c>
      <c r="B791" s="207" t="s">
        <v>2108</v>
      </c>
      <c r="C791" s="208" t="s">
        <v>109</v>
      </c>
      <c r="D791" s="208" t="s">
        <v>2109</v>
      </c>
      <c r="E791" s="209" t="s">
        <v>168</v>
      </c>
      <c r="F791" s="207" t="n">
        <v>20</v>
      </c>
      <c r="G791" s="210" t="n">
        <v>15.43</v>
      </c>
      <c r="H791" s="210" t="n">
        <f aca="false">TRUNC(G791 * (1 + 20.81 / 100), 2)</f>
        <v>18.64</v>
      </c>
      <c r="I791" s="210" t="n">
        <f aca="false">TRUNC(F791 * H791, 2)</f>
        <v>372.8</v>
      </c>
      <c r="J791" s="211" t="n">
        <f aca="false">I791 / 3849047.98</f>
        <v>9.68551189637288E-005</v>
      </c>
    </row>
    <row r="792" s="200" customFormat="true" ht="51" hidden="false" customHeight="false" outlineLevel="0" collapsed="false">
      <c r="A792" s="206" t="s">
        <v>2110</v>
      </c>
      <c r="B792" s="207" t="s">
        <v>2111</v>
      </c>
      <c r="C792" s="208" t="s">
        <v>109</v>
      </c>
      <c r="D792" s="208" t="s">
        <v>2112</v>
      </c>
      <c r="E792" s="209" t="s">
        <v>168</v>
      </c>
      <c r="F792" s="207" t="n">
        <v>2</v>
      </c>
      <c r="G792" s="210" t="n">
        <v>21.81</v>
      </c>
      <c r="H792" s="210" t="n">
        <f aca="false">TRUNC(G792 * (1 + 20.81 / 100), 2)</f>
        <v>26.34</v>
      </c>
      <c r="I792" s="210" t="n">
        <f aca="false">TRUNC(F792 * H792, 2)</f>
        <v>52.68</v>
      </c>
      <c r="J792" s="211" t="n">
        <f aca="false">I792 / 3849047.98</f>
        <v>1.36865012527072E-005</v>
      </c>
      <c r="K792" s="199"/>
    </row>
    <row r="793" s="200" customFormat="true" ht="51" hidden="false" customHeight="false" outlineLevel="0" collapsed="false">
      <c r="A793" s="206" t="s">
        <v>2113</v>
      </c>
      <c r="B793" s="207" t="s">
        <v>2114</v>
      </c>
      <c r="C793" s="208" t="s">
        <v>109</v>
      </c>
      <c r="D793" s="208" t="s">
        <v>2115</v>
      </c>
      <c r="E793" s="209" t="s">
        <v>168</v>
      </c>
      <c r="F793" s="207" t="n">
        <v>2</v>
      </c>
      <c r="G793" s="210" t="n">
        <v>32.37</v>
      </c>
      <c r="H793" s="210" t="n">
        <f aca="false">TRUNC(G793 * (1 + 20.81 / 100), 2)</f>
        <v>39.1</v>
      </c>
      <c r="I793" s="210" t="n">
        <f aca="false">TRUNC(F793 * H793, 2)</f>
        <v>78.2</v>
      </c>
      <c r="J793" s="211" t="n">
        <f aca="false">I793 / 3849047.98</f>
        <v>2.03167121860611E-005</v>
      </c>
      <c r="K793" s="199"/>
    </row>
    <row r="794" s="200" customFormat="true" ht="51" hidden="false" customHeight="false" outlineLevel="0" collapsed="false">
      <c r="A794" s="206" t="s">
        <v>2116</v>
      </c>
      <c r="B794" s="207" t="s">
        <v>2117</v>
      </c>
      <c r="C794" s="208" t="s">
        <v>109</v>
      </c>
      <c r="D794" s="208" t="s">
        <v>2118</v>
      </c>
      <c r="E794" s="209" t="s">
        <v>168</v>
      </c>
      <c r="F794" s="207" t="n">
        <v>8</v>
      </c>
      <c r="G794" s="210" t="n">
        <v>45.01</v>
      </c>
      <c r="H794" s="210" t="n">
        <f aca="false">TRUNC(G794 * (1 + 20.81 / 100), 2)</f>
        <v>54.37</v>
      </c>
      <c r="I794" s="210" t="n">
        <f aca="false">TRUNC(F794 * H794, 2)</f>
        <v>434.96</v>
      </c>
      <c r="J794" s="211" t="n">
        <f aca="false">I794 / 3849047.98</f>
        <v>0.000113004566911114</v>
      </c>
    </row>
    <row r="795" s="200" customFormat="true" ht="51" hidden="false" customHeight="false" outlineLevel="0" collapsed="false">
      <c r="A795" s="206" t="s">
        <v>2119</v>
      </c>
      <c r="B795" s="207" t="s">
        <v>2120</v>
      </c>
      <c r="C795" s="208" t="s">
        <v>109</v>
      </c>
      <c r="D795" s="208" t="s">
        <v>2121</v>
      </c>
      <c r="E795" s="209" t="s">
        <v>168</v>
      </c>
      <c r="F795" s="207" t="n">
        <v>20</v>
      </c>
      <c r="G795" s="210" t="n">
        <v>17.62</v>
      </c>
      <c r="H795" s="210" t="n">
        <f aca="false">TRUNC(G795 * (1 + 20.81 / 100), 2)</f>
        <v>21.28</v>
      </c>
      <c r="I795" s="210" t="n">
        <f aca="false">TRUNC(F795 * H795, 2)</f>
        <v>425.6</v>
      </c>
      <c r="J795" s="211" t="n">
        <f aca="false">I795 / 3849047.98</f>
        <v>0.000110572796756875</v>
      </c>
      <c r="K795" s="199"/>
    </row>
    <row r="796" s="200" customFormat="true" ht="12.75" hidden="false" customHeight="false" outlineLevel="0" collapsed="false">
      <c r="A796" s="201" t="s">
        <v>2122</v>
      </c>
      <c r="B796" s="202"/>
      <c r="C796" s="202"/>
      <c r="D796" s="202" t="s">
        <v>2123</v>
      </c>
      <c r="E796" s="202"/>
      <c r="F796" s="203"/>
      <c r="G796" s="202"/>
      <c r="H796" s="202"/>
      <c r="I796" s="204" t="n">
        <v>1480.32</v>
      </c>
      <c r="J796" s="205" t="n">
        <f aca="false">I796 / 3849047.98</f>
        <v>0.000384593802855115</v>
      </c>
    </row>
    <row r="797" s="200" customFormat="true" ht="38.25" hidden="false" customHeight="false" outlineLevel="0" collapsed="false">
      <c r="A797" s="206" t="s">
        <v>2124</v>
      </c>
      <c r="B797" s="207" t="s">
        <v>2125</v>
      </c>
      <c r="C797" s="208" t="s">
        <v>109</v>
      </c>
      <c r="D797" s="208" t="s">
        <v>2126</v>
      </c>
      <c r="E797" s="209" t="s">
        <v>269</v>
      </c>
      <c r="F797" s="207" t="n">
        <v>18</v>
      </c>
      <c r="G797" s="210" t="n">
        <v>15.38</v>
      </c>
      <c r="H797" s="210" t="n">
        <f aca="false">TRUNC(G797 * (1 + 20.81 / 100), 2)</f>
        <v>18.58</v>
      </c>
      <c r="I797" s="210" t="n">
        <f aca="false">TRUNC(F797 * H797, 2)</f>
        <v>334.44</v>
      </c>
      <c r="J797" s="211" t="n">
        <f aca="false">I797 / 3849047.98</f>
        <v>8.68890182034052E-005</v>
      </c>
    </row>
    <row r="798" s="200" customFormat="true" ht="38.25" hidden="false" customHeight="false" outlineLevel="0" collapsed="false">
      <c r="A798" s="206" t="s">
        <v>2127</v>
      </c>
      <c r="B798" s="207" t="s">
        <v>2128</v>
      </c>
      <c r="C798" s="208" t="s">
        <v>109</v>
      </c>
      <c r="D798" s="208" t="s">
        <v>2129</v>
      </c>
      <c r="E798" s="209" t="s">
        <v>269</v>
      </c>
      <c r="F798" s="207" t="n">
        <v>36</v>
      </c>
      <c r="G798" s="210" t="n">
        <v>26.35</v>
      </c>
      <c r="H798" s="210" t="n">
        <f aca="false">TRUNC(G798 * (1 + 20.81 / 100), 2)</f>
        <v>31.83</v>
      </c>
      <c r="I798" s="210" t="n">
        <f aca="false">TRUNC(F798 * H798, 2)</f>
        <v>1145.88</v>
      </c>
      <c r="J798" s="211" t="n">
        <f aca="false">I798 / 3849047.98</f>
        <v>0.00029770478465171</v>
      </c>
      <c r="K798" s="199"/>
    </row>
    <row r="799" s="200" customFormat="true" ht="12.75" hidden="false" customHeight="false" outlineLevel="0" collapsed="false">
      <c r="A799" s="201" t="s">
        <v>2130</v>
      </c>
      <c r="B799" s="202"/>
      <c r="C799" s="202"/>
      <c r="D799" s="202" t="s">
        <v>2131</v>
      </c>
      <c r="E799" s="202"/>
      <c r="F799" s="203"/>
      <c r="G799" s="202"/>
      <c r="H799" s="202"/>
      <c r="I799" s="204" t="n">
        <v>290.1</v>
      </c>
      <c r="J799" s="205" t="n">
        <f aca="false">I799 / 3849047.98</f>
        <v>7.53692865112063E-005</v>
      </c>
      <c r="K799" s="199"/>
    </row>
    <row r="800" s="200" customFormat="true" ht="51" hidden="false" customHeight="false" outlineLevel="0" collapsed="false">
      <c r="A800" s="206" t="s">
        <v>2132</v>
      </c>
      <c r="B800" s="207" t="s">
        <v>2133</v>
      </c>
      <c r="C800" s="208" t="s">
        <v>109</v>
      </c>
      <c r="D800" s="208" t="s">
        <v>2134</v>
      </c>
      <c r="E800" s="209" t="s">
        <v>168</v>
      </c>
      <c r="F800" s="207" t="n">
        <v>6</v>
      </c>
      <c r="G800" s="210" t="n">
        <v>11.22</v>
      </c>
      <c r="H800" s="210" t="n">
        <f aca="false">TRUNC(G800 * (1 + 20.81 / 100), 2)</f>
        <v>13.55</v>
      </c>
      <c r="I800" s="210" t="n">
        <f aca="false">TRUNC(F800 * H800, 2)</f>
        <v>81.3</v>
      </c>
      <c r="J800" s="211" t="n">
        <f aca="false">I800 / 3849047.98</f>
        <v>2.11221061474011E-005</v>
      </c>
    </row>
    <row r="801" s="200" customFormat="true" ht="51" hidden="false" customHeight="false" outlineLevel="0" collapsed="false">
      <c r="A801" s="206" t="s">
        <v>2135</v>
      </c>
      <c r="B801" s="207" t="s">
        <v>2136</v>
      </c>
      <c r="C801" s="208" t="s">
        <v>109</v>
      </c>
      <c r="D801" s="208" t="s">
        <v>2137</v>
      </c>
      <c r="E801" s="209" t="s">
        <v>168</v>
      </c>
      <c r="F801" s="207" t="n">
        <v>12</v>
      </c>
      <c r="G801" s="210" t="n">
        <v>14.41</v>
      </c>
      <c r="H801" s="210" t="n">
        <f aca="false">TRUNC(G801 * (1 + 20.81 / 100), 2)</f>
        <v>17.4</v>
      </c>
      <c r="I801" s="210" t="n">
        <f aca="false">TRUNC(F801 * H801, 2)</f>
        <v>208.8</v>
      </c>
      <c r="J801" s="211" t="n">
        <f aca="false">I801 / 3849047.98</f>
        <v>5.42471803638052E-005</v>
      </c>
      <c r="K801" s="199"/>
    </row>
    <row r="802" s="200" customFormat="true" ht="12.75" hidden="false" customHeight="false" outlineLevel="0" collapsed="false">
      <c r="A802" s="201" t="s">
        <v>2138</v>
      </c>
      <c r="B802" s="202"/>
      <c r="C802" s="202"/>
      <c r="D802" s="202" t="s">
        <v>2139</v>
      </c>
      <c r="E802" s="202"/>
      <c r="F802" s="203"/>
      <c r="G802" s="202"/>
      <c r="H802" s="202"/>
      <c r="I802" s="204" t="n">
        <v>8970.86</v>
      </c>
      <c r="J802" s="205" t="n">
        <f aca="false">I802 / 3849047.98</f>
        <v>0.00233066982968604</v>
      </c>
    </row>
    <row r="803" s="200" customFormat="true" ht="38.25" hidden="false" customHeight="false" outlineLevel="0" collapsed="false">
      <c r="A803" s="206" t="s">
        <v>2140</v>
      </c>
      <c r="B803" s="207" t="s">
        <v>2141</v>
      </c>
      <c r="C803" s="208" t="s">
        <v>109</v>
      </c>
      <c r="D803" s="208" t="s">
        <v>2142</v>
      </c>
      <c r="E803" s="209" t="s">
        <v>269</v>
      </c>
      <c r="F803" s="207" t="n">
        <v>245</v>
      </c>
      <c r="G803" s="210" t="n">
        <v>10.45</v>
      </c>
      <c r="H803" s="210" t="n">
        <f aca="false">TRUNC(G803 * (1 + 20.81 / 100), 2)</f>
        <v>12.62</v>
      </c>
      <c r="I803" s="210" t="n">
        <f aca="false">TRUNC(F803 * H803, 2)</f>
        <v>3091.9</v>
      </c>
      <c r="J803" s="211" t="n">
        <f aca="false">I803 / 3849047.98</f>
        <v>0.000803289544860389</v>
      </c>
    </row>
    <row r="804" s="200" customFormat="true" ht="38.25" hidden="false" customHeight="false" outlineLevel="0" collapsed="false">
      <c r="A804" s="206" t="s">
        <v>2143</v>
      </c>
      <c r="B804" s="207" t="s">
        <v>2144</v>
      </c>
      <c r="C804" s="208" t="s">
        <v>203</v>
      </c>
      <c r="D804" s="208" t="s">
        <v>2145</v>
      </c>
      <c r="E804" s="209" t="s">
        <v>269</v>
      </c>
      <c r="F804" s="207" t="n">
        <v>94</v>
      </c>
      <c r="G804" s="210" t="n">
        <v>18.04</v>
      </c>
      <c r="H804" s="210" t="n">
        <f aca="false">TRUNC(G804 * (1 + 20.81 / 100), 2)</f>
        <v>21.79</v>
      </c>
      <c r="I804" s="210" t="n">
        <f aca="false">TRUNC(F804 * H804, 2)</f>
        <v>2048.26</v>
      </c>
      <c r="J804" s="211" t="n">
        <f aca="false">I804 / 3849047.98</f>
        <v>0.00053214717266268</v>
      </c>
    </row>
    <row r="805" s="200" customFormat="true" ht="38.25" hidden="false" customHeight="false" outlineLevel="0" collapsed="false">
      <c r="A805" s="206" t="s">
        <v>2146</v>
      </c>
      <c r="B805" s="207" t="s">
        <v>2147</v>
      </c>
      <c r="C805" s="208" t="s">
        <v>203</v>
      </c>
      <c r="D805" s="208" t="s">
        <v>2148</v>
      </c>
      <c r="E805" s="209" t="s">
        <v>269</v>
      </c>
      <c r="F805" s="207" t="n">
        <v>15</v>
      </c>
      <c r="G805" s="210" t="n">
        <v>36.34</v>
      </c>
      <c r="H805" s="210" t="n">
        <f aca="false">TRUNC(G805 * (1 + 20.81 / 100), 2)</f>
        <v>43.9</v>
      </c>
      <c r="I805" s="210" t="n">
        <f aca="false">TRUNC(F805 * H805, 2)</f>
        <v>658.5</v>
      </c>
      <c r="J805" s="211" t="n">
        <f aca="false">I805 / 3849047.98</f>
        <v>0.00017108126565884</v>
      </c>
    </row>
    <row r="806" s="200" customFormat="true" ht="38.25" hidden="false" customHeight="false" outlineLevel="0" collapsed="false">
      <c r="A806" s="206" t="s">
        <v>2149</v>
      </c>
      <c r="B806" s="207" t="s">
        <v>2150</v>
      </c>
      <c r="C806" s="208" t="s">
        <v>203</v>
      </c>
      <c r="D806" s="208" t="s">
        <v>2151</v>
      </c>
      <c r="E806" s="209" t="s">
        <v>269</v>
      </c>
      <c r="F806" s="207" t="n">
        <v>76</v>
      </c>
      <c r="G806" s="210" t="n">
        <v>20.41</v>
      </c>
      <c r="H806" s="210" t="n">
        <f aca="false">TRUNC(G806 * (1 + 20.81 / 100), 2)</f>
        <v>24.65</v>
      </c>
      <c r="I806" s="210" t="n">
        <f aca="false">TRUNC(F806 * H806, 2)</f>
        <v>1873.4</v>
      </c>
      <c r="J806" s="211" t="n">
        <f aca="false">I806 / 3849047.98</f>
        <v>0.00048671775715303</v>
      </c>
    </row>
    <row r="807" s="200" customFormat="true" ht="38.25" hidden="false" customHeight="false" outlineLevel="0" collapsed="false">
      <c r="A807" s="206" t="s">
        <v>2152</v>
      </c>
      <c r="B807" s="207" t="s">
        <v>2153</v>
      </c>
      <c r="C807" s="208" t="s">
        <v>203</v>
      </c>
      <c r="D807" s="208" t="s">
        <v>2154</v>
      </c>
      <c r="E807" s="209" t="s">
        <v>269</v>
      </c>
      <c r="F807" s="207" t="n">
        <v>40</v>
      </c>
      <c r="G807" s="210" t="n">
        <v>26.88</v>
      </c>
      <c r="H807" s="210" t="n">
        <f aca="false">TRUNC(G807 * (1 + 20.81 / 100), 2)</f>
        <v>32.47</v>
      </c>
      <c r="I807" s="210" t="n">
        <f aca="false">TRUNC(F807 * H807, 2)</f>
        <v>1298.8</v>
      </c>
      <c r="J807" s="211" t="n">
        <f aca="false">I807 / 3849047.98</f>
        <v>0.000337434089351102</v>
      </c>
    </row>
    <row r="808" s="200" customFormat="true" ht="12.75" hidden="false" customHeight="false" outlineLevel="0" collapsed="false">
      <c r="A808" s="201" t="s">
        <v>2155</v>
      </c>
      <c r="B808" s="202"/>
      <c r="C808" s="202"/>
      <c r="D808" s="202" t="s">
        <v>2156</v>
      </c>
      <c r="E808" s="202"/>
      <c r="F808" s="203"/>
      <c r="G808" s="202"/>
      <c r="H808" s="202"/>
      <c r="I808" s="204" t="n">
        <v>2151.05</v>
      </c>
      <c r="J808" s="205" t="n">
        <f aca="false">I808 / 3849047.98</f>
        <v>0.000558852477593693</v>
      </c>
    </row>
    <row r="809" s="200" customFormat="true" ht="38.25" hidden="false" customHeight="false" outlineLevel="0" collapsed="false">
      <c r="A809" s="206" t="s">
        <v>2157</v>
      </c>
      <c r="B809" s="207" t="s">
        <v>2158</v>
      </c>
      <c r="C809" s="208" t="s">
        <v>109</v>
      </c>
      <c r="D809" s="208" t="s">
        <v>2159</v>
      </c>
      <c r="E809" s="209" t="s">
        <v>168</v>
      </c>
      <c r="F809" s="207" t="n">
        <v>130</v>
      </c>
      <c r="G809" s="210" t="n">
        <v>4.06</v>
      </c>
      <c r="H809" s="210" t="n">
        <f aca="false">TRUNC(G809 * (1 + 20.81 / 100), 2)</f>
        <v>4.9</v>
      </c>
      <c r="I809" s="210" t="n">
        <f aca="false">TRUNC(F809 * H809, 2)</f>
        <v>637</v>
      </c>
      <c r="J809" s="211" t="n">
        <f aca="false">I809 / 3849047.98</f>
        <v>0.000165495468830191</v>
      </c>
    </row>
    <row r="810" s="200" customFormat="true" ht="38.25" hidden="false" customHeight="false" outlineLevel="0" collapsed="false">
      <c r="A810" s="206" t="s">
        <v>2160</v>
      </c>
      <c r="B810" s="207" t="s">
        <v>2161</v>
      </c>
      <c r="C810" s="208" t="s">
        <v>109</v>
      </c>
      <c r="D810" s="208" t="s">
        <v>2162</v>
      </c>
      <c r="E810" s="209" t="s">
        <v>168</v>
      </c>
      <c r="F810" s="207" t="n">
        <v>90</v>
      </c>
      <c r="G810" s="210" t="n">
        <v>2.86</v>
      </c>
      <c r="H810" s="210" t="n">
        <f aca="false">TRUNC(G810 * (1 + 20.81 / 100), 2)</f>
        <v>3.45</v>
      </c>
      <c r="I810" s="210" t="n">
        <f aca="false">TRUNC(F810 * H810, 2)</f>
        <v>310.5</v>
      </c>
      <c r="J810" s="211" t="n">
        <f aca="false">I810 / 3849047.98</f>
        <v>8.0669298385831E-005</v>
      </c>
    </row>
    <row r="811" s="200" customFormat="true" ht="38.25" hidden="false" customHeight="false" outlineLevel="0" collapsed="false">
      <c r="A811" s="206" t="s">
        <v>2163</v>
      </c>
      <c r="B811" s="207" t="s">
        <v>2164</v>
      </c>
      <c r="C811" s="208" t="s">
        <v>109</v>
      </c>
      <c r="D811" s="208" t="s">
        <v>2165</v>
      </c>
      <c r="E811" s="209" t="s">
        <v>168</v>
      </c>
      <c r="F811" s="207" t="n">
        <v>14</v>
      </c>
      <c r="G811" s="210" t="n">
        <v>6.25</v>
      </c>
      <c r="H811" s="210" t="n">
        <f aca="false">TRUNC(G811 * (1 + 20.81 / 100), 2)</f>
        <v>7.55</v>
      </c>
      <c r="I811" s="210" t="n">
        <f aca="false">TRUNC(F811 * H811, 2)</f>
        <v>105.7</v>
      </c>
      <c r="J811" s="211" t="n">
        <f aca="false">I811 / 3849047.98</f>
        <v>2.74613360366581E-005</v>
      </c>
    </row>
    <row r="812" s="200" customFormat="true" ht="38.25" hidden="false" customHeight="false" outlineLevel="0" collapsed="false">
      <c r="A812" s="206" t="s">
        <v>2166</v>
      </c>
      <c r="B812" s="207" t="s">
        <v>2167</v>
      </c>
      <c r="C812" s="208" t="s">
        <v>203</v>
      </c>
      <c r="D812" s="208" t="s">
        <v>2168</v>
      </c>
      <c r="E812" s="209" t="s">
        <v>168</v>
      </c>
      <c r="F812" s="207" t="n">
        <v>12</v>
      </c>
      <c r="G812" s="210" t="n">
        <v>7.85</v>
      </c>
      <c r="H812" s="210" t="n">
        <f aca="false">TRUNC(G812 * (1 + 20.81 / 100), 2)</f>
        <v>9.48</v>
      </c>
      <c r="I812" s="210" t="n">
        <f aca="false">TRUNC(F812 * H812, 2)</f>
        <v>113.76</v>
      </c>
      <c r="J812" s="211" t="n">
        <f aca="false">I812 / 3849047.98</f>
        <v>2.95553603361421E-005</v>
      </c>
    </row>
    <row r="813" s="200" customFormat="true" ht="38.25" hidden="false" customHeight="false" outlineLevel="0" collapsed="false">
      <c r="A813" s="206" t="s">
        <v>2169</v>
      </c>
      <c r="B813" s="207" t="s">
        <v>2170</v>
      </c>
      <c r="C813" s="208" t="s">
        <v>203</v>
      </c>
      <c r="D813" s="208" t="s">
        <v>2171</v>
      </c>
      <c r="E813" s="209" t="s">
        <v>168</v>
      </c>
      <c r="F813" s="207" t="n">
        <v>35</v>
      </c>
      <c r="G813" s="210" t="n">
        <v>5.89</v>
      </c>
      <c r="H813" s="210" t="n">
        <f aca="false">TRUNC(G813 * (1 + 20.81 / 100), 2)</f>
        <v>7.11</v>
      </c>
      <c r="I813" s="210" t="n">
        <f aca="false">TRUNC(F813 * H813, 2)</f>
        <v>248.85</v>
      </c>
      <c r="J813" s="211" t="n">
        <f aca="false">I813 / 3849047.98</f>
        <v>6.46523507353109E-005</v>
      </c>
    </row>
    <row r="814" s="200" customFormat="true" ht="38.25" hidden="false" customHeight="false" outlineLevel="0" collapsed="false">
      <c r="A814" s="206" t="s">
        <v>2172</v>
      </c>
      <c r="B814" s="207" t="s">
        <v>2173</v>
      </c>
      <c r="C814" s="208" t="s">
        <v>203</v>
      </c>
      <c r="D814" s="208" t="s">
        <v>2174</v>
      </c>
      <c r="E814" s="209" t="s">
        <v>168</v>
      </c>
      <c r="F814" s="207" t="n">
        <v>5</v>
      </c>
      <c r="G814" s="210" t="n">
        <v>13.24</v>
      </c>
      <c r="H814" s="210" t="n">
        <f aca="false">TRUNC(G814 * (1 + 20.81 / 100), 2)</f>
        <v>15.99</v>
      </c>
      <c r="I814" s="210" t="n">
        <f aca="false">TRUNC(F814 * H814, 2)</f>
        <v>79.95</v>
      </c>
      <c r="J814" s="211" t="n">
        <f aca="false">I814 / 3849047.98</f>
        <v>2.07713700674628E-005</v>
      </c>
      <c r="K814" s="199"/>
    </row>
    <row r="815" s="200" customFormat="true" ht="38.25" hidden="false" customHeight="false" outlineLevel="0" collapsed="false">
      <c r="A815" s="206" t="s">
        <v>2175</v>
      </c>
      <c r="B815" s="207" t="s">
        <v>2176</v>
      </c>
      <c r="C815" s="208" t="s">
        <v>203</v>
      </c>
      <c r="D815" s="208" t="s">
        <v>2177</v>
      </c>
      <c r="E815" s="209" t="s">
        <v>168</v>
      </c>
      <c r="F815" s="207" t="n">
        <v>10</v>
      </c>
      <c r="G815" s="210" t="n">
        <v>12.46</v>
      </c>
      <c r="H815" s="210" t="n">
        <f aca="false">TRUNC(G815 * (1 + 20.81 / 100), 2)</f>
        <v>15.05</v>
      </c>
      <c r="I815" s="210" t="n">
        <f aca="false">TRUNC(F815 * H815, 2)</f>
        <v>150.5</v>
      </c>
      <c r="J815" s="211" t="n">
        <f aca="false">I815 / 3849047.98</f>
        <v>3.91005778005396E-005</v>
      </c>
    </row>
    <row r="816" s="200" customFormat="true" ht="38.25" hidden="false" customHeight="false" outlineLevel="0" collapsed="false">
      <c r="A816" s="206" t="s">
        <v>2178</v>
      </c>
      <c r="B816" s="207" t="s">
        <v>2179</v>
      </c>
      <c r="C816" s="208" t="s">
        <v>203</v>
      </c>
      <c r="D816" s="208" t="s">
        <v>2180</v>
      </c>
      <c r="E816" s="209" t="s">
        <v>168</v>
      </c>
      <c r="F816" s="207" t="n">
        <v>6</v>
      </c>
      <c r="G816" s="210" t="n">
        <v>17.24</v>
      </c>
      <c r="H816" s="210" t="n">
        <f aca="false">TRUNC(G816 * (1 + 20.81 / 100), 2)</f>
        <v>20.82</v>
      </c>
      <c r="I816" s="210" t="n">
        <f aca="false">TRUNC(F816 * H816, 2)</f>
        <v>124.92</v>
      </c>
      <c r="J816" s="211" t="n">
        <f aca="false">I816 / 3849047.98</f>
        <v>3.24547785969662E-005</v>
      </c>
    </row>
    <row r="817" s="200" customFormat="true" ht="38.25" hidden="false" customHeight="false" outlineLevel="0" collapsed="false">
      <c r="A817" s="206" t="s">
        <v>2181</v>
      </c>
      <c r="B817" s="207" t="s">
        <v>2182</v>
      </c>
      <c r="C817" s="208" t="s">
        <v>203</v>
      </c>
      <c r="D817" s="208" t="s">
        <v>2183</v>
      </c>
      <c r="E817" s="209" t="s">
        <v>168</v>
      </c>
      <c r="F817" s="207" t="n">
        <v>1</v>
      </c>
      <c r="G817" s="210" t="n">
        <v>47.89</v>
      </c>
      <c r="H817" s="210" t="n">
        <f aca="false">TRUNC(G817 * (1 + 20.81 / 100), 2)</f>
        <v>57.85</v>
      </c>
      <c r="I817" s="210" t="n">
        <f aca="false">TRUNC(F817 * H817, 2)</f>
        <v>57.85</v>
      </c>
      <c r="J817" s="211" t="n">
        <f aca="false">I817 / 3849047.98</f>
        <v>1.50296905366194E-005</v>
      </c>
    </row>
    <row r="818" s="200" customFormat="true" ht="38.25" hidden="false" customHeight="false" outlineLevel="0" collapsed="false">
      <c r="A818" s="206" t="s">
        <v>2184</v>
      </c>
      <c r="B818" s="207" t="s">
        <v>2185</v>
      </c>
      <c r="C818" s="208" t="s">
        <v>203</v>
      </c>
      <c r="D818" s="208" t="s">
        <v>2186</v>
      </c>
      <c r="E818" s="209" t="s">
        <v>168</v>
      </c>
      <c r="F818" s="207" t="n">
        <v>3</v>
      </c>
      <c r="G818" s="210" t="n">
        <v>40.79</v>
      </c>
      <c r="H818" s="210" t="n">
        <f aca="false">TRUNC(G818 * (1 + 20.81 / 100), 2)</f>
        <v>49.27</v>
      </c>
      <c r="I818" s="210" t="n">
        <f aca="false">TRUNC(F818 * H818, 2)</f>
        <v>147.81</v>
      </c>
      <c r="J818" s="211" t="n">
        <f aca="false">I818 / 3849047.98</f>
        <v>3.84017036856994E-005</v>
      </c>
    </row>
    <row r="819" s="200" customFormat="true" ht="38.25" hidden="false" customHeight="false" outlineLevel="0" collapsed="false">
      <c r="A819" s="206" t="s">
        <v>2187</v>
      </c>
      <c r="B819" s="207" t="s">
        <v>2188</v>
      </c>
      <c r="C819" s="208" t="s">
        <v>203</v>
      </c>
      <c r="D819" s="208" t="s">
        <v>2189</v>
      </c>
      <c r="E819" s="209" t="s">
        <v>168</v>
      </c>
      <c r="F819" s="207" t="n">
        <v>18</v>
      </c>
      <c r="G819" s="210" t="n">
        <v>5.6</v>
      </c>
      <c r="H819" s="210" t="n">
        <f aca="false">TRUNC(G819 * (1 + 20.81 / 100), 2)</f>
        <v>6.76</v>
      </c>
      <c r="I819" s="210" t="n">
        <f aca="false">TRUNC(F819 * H819, 2)</f>
        <v>121.68</v>
      </c>
      <c r="J819" s="211" t="n">
        <f aca="false">I819 / 3849047.98</f>
        <v>3.16130120051141E-005</v>
      </c>
    </row>
    <row r="820" s="200" customFormat="true" ht="38.25" hidden="false" customHeight="false" outlineLevel="0" collapsed="false">
      <c r="A820" s="206" t="s">
        <v>2190</v>
      </c>
      <c r="B820" s="207" t="s">
        <v>2191</v>
      </c>
      <c r="C820" s="208" t="s">
        <v>203</v>
      </c>
      <c r="D820" s="208" t="s">
        <v>2192</v>
      </c>
      <c r="E820" s="209" t="s">
        <v>168</v>
      </c>
      <c r="F820" s="207" t="n">
        <v>3</v>
      </c>
      <c r="G820" s="210" t="n">
        <v>14.5</v>
      </c>
      <c r="H820" s="210" t="n">
        <f aca="false">TRUNC(G820 * (1 + 20.81 / 100), 2)</f>
        <v>17.51</v>
      </c>
      <c r="I820" s="210" t="n">
        <f aca="false">TRUNC(F820 * H820, 2)</f>
        <v>52.53</v>
      </c>
      <c r="J820" s="211" t="n">
        <f aca="false">I820 / 3849047.98</f>
        <v>1.36475305771585E-005</v>
      </c>
    </row>
    <row r="821" s="200" customFormat="true" ht="25.5" hidden="false" customHeight="false" outlineLevel="0" collapsed="false">
      <c r="A821" s="201" t="s">
        <v>2193</v>
      </c>
      <c r="B821" s="202"/>
      <c r="C821" s="202"/>
      <c r="D821" s="202" t="s">
        <v>1279</v>
      </c>
      <c r="E821" s="202"/>
      <c r="F821" s="203"/>
      <c r="G821" s="202"/>
      <c r="H821" s="202"/>
      <c r="I821" s="204" t="n">
        <v>6985.57</v>
      </c>
      <c r="J821" s="205" t="n">
        <f aca="false">I821 / 3849047.98</f>
        <v>0.00181488254661871</v>
      </c>
    </row>
    <row r="822" s="200" customFormat="true" ht="25.5" hidden="false" customHeight="false" outlineLevel="0" collapsed="false">
      <c r="A822" s="206" t="s">
        <v>2194</v>
      </c>
      <c r="B822" s="207" t="s">
        <v>1700</v>
      </c>
      <c r="C822" s="208" t="s">
        <v>109</v>
      </c>
      <c r="D822" s="208" t="s">
        <v>1701</v>
      </c>
      <c r="E822" s="209" t="s">
        <v>168</v>
      </c>
      <c r="F822" s="207" t="n">
        <v>15</v>
      </c>
      <c r="G822" s="210" t="n">
        <v>12.68</v>
      </c>
      <c r="H822" s="210" t="n">
        <f aca="false">TRUNC(G822 * (1 + 20.81 / 100), 2)</f>
        <v>15.31</v>
      </c>
      <c r="I822" s="210" t="n">
        <f aca="false">TRUNC(F822 * H822, 2)</f>
        <v>229.65</v>
      </c>
      <c r="J822" s="211" t="n">
        <f aca="false">I822 / 3849047.98</f>
        <v>5.9664104265076E-005</v>
      </c>
      <c r="K822" s="199"/>
    </row>
    <row r="823" s="200" customFormat="true" ht="63.75" hidden="false" customHeight="false" outlineLevel="0" collapsed="false">
      <c r="A823" s="206" t="s">
        <v>2195</v>
      </c>
      <c r="B823" s="207" t="s">
        <v>1708</v>
      </c>
      <c r="C823" s="208" t="s">
        <v>109</v>
      </c>
      <c r="D823" s="208" t="s">
        <v>1709</v>
      </c>
      <c r="E823" s="209" t="s">
        <v>269</v>
      </c>
      <c r="F823" s="207" t="n">
        <v>85</v>
      </c>
      <c r="G823" s="210" t="n">
        <v>2.48</v>
      </c>
      <c r="H823" s="210" t="n">
        <f aca="false">TRUNC(G823 * (1 + 20.81 / 100), 2)</f>
        <v>2.99</v>
      </c>
      <c r="I823" s="210" t="n">
        <f aca="false">TRUNC(F823 * H823, 2)</f>
        <v>254.15</v>
      </c>
      <c r="J823" s="211" t="n">
        <f aca="false">I823 / 3849047.98</f>
        <v>6.60293146046987E-005</v>
      </c>
    </row>
    <row r="824" s="200" customFormat="true" ht="63.75" hidden="false" customHeight="false" outlineLevel="0" collapsed="false">
      <c r="A824" s="206" t="s">
        <v>2196</v>
      </c>
      <c r="B824" s="207" t="s">
        <v>1869</v>
      </c>
      <c r="C824" s="208" t="s">
        <v>109</v>
      </c>
      <c r="D824" s="208" t="s">
        <v>1870</v>
      </c>
      <c r="E824" s="209" t="s">
        <v>269</v>
      </c>
      <c r="F824" s="207" t="n">
        <v>46</v>
      </c>
      <c r="G824" s="210" t="n">
        <v>3.09</v>
      </c>
      <c r="H824" s="210" t="n">
        <f aca="false">TRUNC(G824 * (1 + 20.81 / 100), 2)</f>
        <v>3.73</v>
      </c>
      <c r="I824" s="210" t="n">
        <f aca="false">TRUNC(F824 * H824, 2)</f>
        <v>171.58</v>
      </c>
      <c r="J824" s="211" t="n">
        <f aca="false">I824 / 3849047.98</f>
        <v>4.45772567376518E-005</v>
      </c>
    </row>
    <row r="825" s="200" customFormat="true" ht="51" hidden="false" customHeight="false" outlineLevel="0" collapsed="false">
      <c r="A825" s="206" t="s">
        <v>2197</v>
      </c>
      <c r="B825" s="207" t="s">
        <v>2036</v>
      </c>
      <c r="C825" s="208" t="s">
        <v>109</v>
      </c>
      <c r="D825" s="208" t="s">
        <v>2037</v>
      </c>
      <c r="E825" s="209" t="s">
        <v>269</v>
      </c>
      <c r="F825" s="207" t="n">
        <v>105</v>
      </c>
      <c r="G825" s="210" t="n">
        <v>4.56</v>
      </c>
      <c r="H825" s="210" t="n">
        <f aca="false">TRUNC(G825 * (1 + 20.81 / 100), 2)</f>
        <v>5.5</v>
      </c>
      <c r="I825" s="210" t="n">
        <f aca="false">TRUNC(F825 * H825, 2)</f>
        <v>577.5</v>
      </c>
      <c r="J825" s="211" t="n">
        <f aca="false">I825 / 3849047.98</f>
        <v>0.000150037100862536</v>
      </c>
      <c r="K825" s="199"/>
    </row>
    <row r="826" s="200" customFormat="true" ht="25.5" hidden="false" customHeight="false" outlineLevel="0" collapsed="false">
      <c r="A826" s="206" t="s">
        <v>2198</v>
      </c>
      <c r="B826" s="207" t="s">
        <v>2199</v>
      </c>
      <c r="C826" s="208" t="s">
        <v>109</v>
      </c>
      <c r="D826" s="208" t="s">
        <v>2200</v>
      </c>
      <c r="E826" s="209" t="s">
        <v>168</v>
      </c>
      <c r="F826" s="207" t="n">
        <v>2</v>
      </c>
      <c r="G826" s="210" t="n">
        <v>2.18</v>
      </c>
      <c r="H826" s="210" t="n">
        <f aca="false">TRUNC(G826 * (1 + 20.81 / 100), 2)</f>
        <v>2.63</v>
      </c>
      <c r="I826" s="210" t="n">
        <f aca="false">TRUNC(F826 * H826, 2)</f>
        <v>5.26</v>
      </c>
      <c r="J826" s="211" t="n">
        <f aca="false">I826 / 3849047.98</f>
        <v>1.36657168924145E-006</v>
      </c>
    </row>
    <row r="827" s="200" customFormat="true" ht="38.25" hidden="false" customHeight="false" outlineLevel="0" collapsed="false">
      <c r="A827" s="206" t="s">
        <v>2201</v>
      </c>
      <c r="B827" s="207" t="s">
        <v>2202</v>
      </c>
      <c r="C827" s="208" t="s">
        <v>109</v>
      </c>
      <c r="D827" s="208" t="s">
        <v>2203</v>
      </c>
      <c r="E827" s="209" t="s">
        <v>168</v>
      </c>
      <c r="F827" s="207" t="n">
        <v>4</v>
      </c>
      <c r="G827" s="210" t="n">
        <v>3.75</v>
      </c>
      <c r="H827" s="210" t="n">
        <f aca="false">TRUNC(G827 * (1 + 20.81 / 100), 2)</f>
        <v>4.53</v>
      </c>
      <c r="I827" s="210" t="n">
        <f aca="false">TRUNC(F827 * H827, 2)</f>
        <v>18.12</v>
      </c>
      <c r="J827" s="211" t="n">
        <f aca="false">I827 / 3849047.98</f>
        <v>4.70765760628424E-006</v>
      </c>
    </row>
    <row r="828" s="200" customFormat="true" ht="25.5" hidden="false" customHeight="false" outlineLevel="0" collapsed="false">
      <c r="A828" s="206" t="s">
        <v>2204</v>
      </c>
      <c r="B828" s="207" t="s">
        <v>2041</v>
      </c>
      <c r="C828" s="208" t="s">
        <v>109</v>
      </c>
      <c r="D828" s="208" t="s">
        <v>2042</v>
      </c>
      <c r="E828" s="209" t="s">
        <v>168</v>
      </c>
      <c r="F828" s="207" t="n">
        <v>22</v>
      </c>
      <c r="G828" s="210" t="n">
        <v>5.08</v>
      </c>
      <c r="H828" s="210" t="n">
        <f aca="false">TRUNC(G828 * (1 + 20.81 / 100), 2)</f>
        <v>6.13</v>
      </c>
      <c r="I828" s="210" t="n">
        <f aca="false">TRUNC(F828 * H828, 2)</f>
        <v>134.86</v>
      </c>
      <c r="J828" s="211" t="n">
        <f aca="false">I828 / 3849047.98</f>
        <v>3.50372353633274E-005</v>
      </c>
    </row>
    <row r="829" s="200" customFormat="true" ht="25.5" hidden="false" customHeight="false" outlineLevel="0" collapsed="false">
      <c r="A829" s="206" t="s">
        <v>2205</v>
      </c>
      <c r="B829" s="207" t="s">
        <v>2044</v>
      </c>
      <c r="C829" s="208" t="s">
        <v>109</v>
      </c>
      <c r="D829" s="208" t="s">
        <v>2045</v>
      </c>
      <c r="E829" s="209" t="s">
        <v>168</v>
      </c>
      <c r="F829" s="207" t="n">
        <v>6</v>
      </c>
      <c r="G829" s="210" t="n">
        <v>127.72</v>
      </c>
      <c r="H829" s="210" t="n">
        <f aca="false">TRUNC(G829 * (1 + 20.81 / 100), 2)</f>
        <v>154.29</v>
      </c>
      <c r="I829" s="210" t="n">
        <f aca="false">TRUNC(F829 * H829, 2)</f>
        <v>925.74</v>
      </c>
      <c r="J829" s="211" t="n">
        <f aca="false">I829 / 3849047.98</f>
        <v>0.000240511421216422</v>
      </c>
      <c r="K829" s="199"/>
    </row>
    <row r="830" s="200" customFormat="true" ht="38.25" hidden="false" customHeight="false" outlineLevel="0" collapsed="false">
      <c r="A830" s="206" t="s">
        <v>2206</v>
      </c>
      <c r="B830" s="207" t="s">
        <v>324</v>
      </c>
      <c r="C830" s="208" t="s">
        <v>109</v>
      </c>
      <c r="D830" s="208" t="s">
        <v>325</v>
      </c>
      <c r="E830" s="209" t="s">
        <v>242</v>
      </c>
      <c r="F830" s="207" t="n">
        <v>12</v>
      </c>
      <c r="G830" s="210" t="n">
        <v>64.4</v>
      </c>
      <c r="H830" s="210" t="n">
        <f aca="false">TRUNC(G830 * (1 + 20.81 / 100), 2)</f>
        <v>77.8</v>
      </c>
      <c r="I830" s="210" t="n">
        <f aca="false">TRUNC(F830 * H830, 2)</f>
        <v>933.6</v>
      </c>
      <c r="J830" s="211" t="n">
        <f aca="false">I830 / 3849047.98</f>
        <v>0.000242553484615175</v>
      </c>
    </row>
    <row r="831" s="200" customFormat="true" ht="51" hidden="false" customHeight="false" outlineLevel="0" collapsed="false">
      <c r="A831" s="206" t="s">
        <v>2207</v>
      </c>
      <c r="B831" s="207" t="s">
        <v>327</v>
      </c>
      <c r="C831" s="208" t="s">
        <v>109</v>
      </c>
      <c r="D831" s="208" t="s">
        <v>328</v>
      </c>
      <c r="E831" s="209" t="s">
        <v>242</v>
      </c>
      <c r="F831" s="207" t="n">
        <v>1.5</v>
      </c>
      <c r="G831" s="210" t="n">
        <v>183.09</v>
      </c>
      <c r="H831" s="210" t="n">
        <f aca="false">TRUNC(G831 * (1 + 20.81 / 100), 2)</f>
        <v>221.19</v>
      </c>
      <c r="I831" s="210" t="n">
        <f aca="false">TRUNC(F831 * H831, 2)</f>
        <v>331.78</v>
      </c>
      <c r="J831" s="211" t="n">
        <f aca="false">I831 / 3849047.98</f>
        <v>8.61979382236747E-005</v>
      </c>
    </row>
    <row r="832" s="200" customFormat="true" ht="25.5" hidden="false" customHeight="false" outlineLevel="0" collapsed="false">
      <c r="A832" s="206" t="s">
        <v>2208</v>
      </c>
      <c r="B832" s="207" t="s">
        <v>330</v>
      </c>
      <c r="C832" s="208" t="s">
        <v>109</v>
      </c>
      <c r="D832" s="208" t="s">
        <v>331</v>
      </c>
      <c r="E832" s="209" t="s">
        <v>242</v>
      </c>
      <c r="F832" s="207" t="n">
        <v>10.5</v>
      </c>
      <c r="G832" s="210" t="n">
        <v>28.7</v>
      </c>
      <c r="H832" s="210" t="n">
        <f aca="false">TRUNC(G832 * (1 + 20.81 / 100), 2)</f>
        <v>34.67</v>
      </c>
      <c r="I832" s="210" t="n">
        <f aca="false">TRUNC(F832 * H832, 2)</f>
        <v>364.03</v>
      </c>
      <c r="J832" s="211" t="n">
        <f aca="false">I832 / 3849047.98</f>
        <v>9.45766334666475E-005</v>
      </c>
    </row>
    <row r="833" s="200" customFormat="true" ht="38.25" hidden="false" customHeight="false" outlineLevel="0" collapsed="false">
      <c r="A833" s="206" t="s">
        <v>2209</v>
      </c>
      <c r="B833" s="207" t="s">
        <v>1875</v>
      </c>
      <c r="C833" s="208" t="s">
        <v>109</v>
      </c>
      <c r="D833" s="208" t="s">
        <v>1876</v>
      </c>
      <c r="E833" s="209" t="s">
        <v>269</v>
      </c>
      <c r="F833" s="207" t="n">
        <v>110</v>
      </c>
      <c r="G833" s="210" t="n">
        <v>11.53</v>
      </c>
      <c r="H833" s="210" t="n">
        <f aca="false">TRUNC(G833 * (1 + 20.81 / 100), 2)</f>
        <v>13.92</v>
      </c>
      <c r="I833" s="210" t="n">
        <f aca="false">TRUNC(F833 * H833, 2)</f>
        <v>1531.2</v>
      </c>
      <c r="J833" s="211" t="n">
        <f aca="false">I833 / 3849047.98</f>
        <v>0.000397812656001238</v>
      </c>
    </row>
    <row r="834" customFormat="false" ht="38.25" hidden="false" customHeight="false" outlineLevel="0" collapsed="false">
      <c r="A834" s="206" t="s">
        <v>2210</v>
      </c>
      <c r="B834" s="207" t="s">
        <v>1284</v>
      </c>
      <c r="C834" s="208" t="s">
        <v>109</v>
      </c>
      <c r="D834" s="208" t="s">
        <v>1285</v>
      </c>
      <c r="E834" s="209" t="s">
        <v>269</v>
      </c>
      <c r="F834" s="207" t="n">
        <v>110</v>
      </c>
      <c r="G834" s="210" t="n">
        <v>11.35</v>
      </c>
      <c r="H834" s="210" t="n">
        <f aca="false">TRUNC(G834 * (1 + 20.81 / 100), 2)</f>
        <v>13.71</v>
      </c>
      <c r="I834" s="210" t="n">
        <f aca="false">TRUNC(F834 * H834, 2)</f>
        <v>1508.1</v>
      </c>
      <c r="J834" s="211" t="n">
        <f aca="false">I834 / 3849047.98</f>
        <v>0.000391811171966736</v>
      </c>
    </row>
    <row r="835" s="200" customFormat="true" ht="12.75" hidden="false" customHeight="false" outlineLevel="0" collapsed="false">
      <c r="A835" s="201" t="s">
        <v>2211</v>
      </c>
      <c r="B835" s="202"/>
      <c r="C835" s="202"/>
      <c r="D835" s="202" t="s">
        <v>2212</v>
      </c>
      <c r="E835" s="202"/>
      <c r="F835" s="203"/>
      <c r="G835" s="202"/>
      <c r="H835" s="202"/>
      <c r="I835" s="204" t="n">
        <v>13490.06</v>
      </c>
      <c r="J835" s="205" t="n">
        <f aca="false">I835 / 3849047.98</f>
        <v>0.00350477834261759</v>
      </c>
    </row>
    <row r="836" s="200" customFormat="true" ht="76.5" hidden="false" customHeight="false" outlineLevel="0" collapsed="false">
      <c r="A836" s="206" t="s">
        <v>2213</v>
      </c>
      <c r="B836" s="207" t="s">
        <v>2214</v>
      </c>
      <c r="C836" s="208" t="s">
        <v>203</v>
      </c>
      <c r="D836" s="208" t="s">
        <v>2215</v>
      </c>
      <c r="E836" s="209" t="s">
        <v>168</v>
      </c>
      <c r="F836" s="207" t="n">
        <v>3</v>
      </c>
      <c r="G836" s="210" t="n">
        <v>63.87</v>
      </c>
      <c r="H836" s="210" t="n">
        <f aca="false">TRUNC(G836 * (1 + 20.81 / 100), 2)</f>
        <v>77.16</v>
      </c>
      <c r="I836" s="210" t="n">
        <f aca="false">TRUNC(F836 * H836, 2)</f>
        <v>231.48</v>
      </c>
      <c r="J836" s="211" t="n">
        <f aca="false">I836 / 3849047.98</f>
        <v>6.01395465067702E-005</v>
      </c>
    </row>
    <row r="837" s="200" customFormat="true" ht="25.5" hidden="false" customHeight="false" outlineLevel="0" collapsed="false">
      <c r="A837" s="206" t="s">
        <v>2216</v>
      </c>
      <c r="B837" s="207" t="s">
        <v>2217</v>
      </c>
      <c r="C837" s="208" t="s">
        <v>203</v>
      </c>
      <c r="D837" s="208" t="s">
        <v>2218</v>
      </c>
      <c r="E837" s="209" t="s">
        <v>168</v>
      </c>
      <c r="F837" s="207" t="n">
        <v>7</v>
      </c>
      <c r="G837" s="210" t="n">
        <v>1119.34</v>
      </c>
      <c r="H837" s="210" t="n">
        <f aca="false">TRUNC(G837 * (1 + 20.81 / 100), 2)</f>
        <v>1352.27</v>
      </c>
      <c r="I837" s="210" t="n">
        <f aca="false">TRUNC(F837 * H837, 2)</f>
        <v>9465.89</v>
      </c>
      <c r="J837" s="211" t="n">
        <f aca="false">I837 / 3849047.98</f>
        <v>0.0024592808531319</v>
      </c>
    </row>
    <row r="838" s="200" customFormat="true" ht="38.25" hidden="false" customHeight="false" outlineLevel="0" collapsed="false">
      <c r="A838" s="206" t="s">
        <v>2219</v>
      </c>
      <c r="B838" s="207" t="s">
        <v>2220</v>
      </c>
      <c r="C838" s="208" t="s">
        <v>203</v>
      </c>
      <c r="D838" s="208" t="s">
        <v>2221</v>
      </c>
      <c r="E838" s="209" t="s">
        <v>168</v>
      </c>
      <c r="F838" s="207" t="n">
        <v>2</v>
      </c>
      <c r="G838" s="210" t="n">
        <v>220.74</v>
      </c>
      <c r="H838" s="210" t="n">
        <f aca="false">TRUNC(G838 * (1 + 20.81 / 100), 2)</f>
        <v>266.67</v>
      </c>
      <c r="I838" s="210" t="n">
        <f aca="false">TRUNC(F838 * H838, 2)</f>
        <v>533.34</v>
      </c>
      <c r="J838" s="211" t="n">
        <f aca="false">I838 / 3849047.98</f>
        <v>0.000138564133980996</v>
      </c>
      <c r="K838" s="199"/>
    </row>
    <row r="839" s="200" customFormat="true" ht="63.75" hidden="false" customHeight="false" outlineLevel="0" collapsed="false">
      <c r="A839" s="206" t="s">
        <v>2222</v>
      </c>
      <c r="B839" s="207" t="s">
        <v>2223</v>
      </c>
      <c r="C839" s="208" t="s">
        <v>203</v>
      </c>
      <c r="D839" s="208" t="s">
        <v>2224</v>
      </c>
      <c r="E839" s="209" t="s">
        <v>168</v>
      </c>
      <c r="F839" s="207" t="n">
        <v>1</v>
      </c>
      <c r="G839" s="210" t="n">
        <v>228.17</v>
      </c>
      <c r="H839" s="210" t="n">
        <f aca="false">TRUNC(G839 * (1 + 20.81 / 100), 2)</f>
        <v>275.65</v>
      </c>
      <c r="I839" s="210" t="n">
        <f aca="false">TRUNC(F839 * H839, 2)</f>
        <v>275.65</v>
      </c>
      <c r="J839" s="211" t="n">
        <f aca="false">I839 / 3849047.98</f>
        <v>7.16151114333472E-005</v>
      </c>
    </row>
    <row r="840" s="200" customFormat="true" ht="38.25" hidden="false" customHeight="false" outlineLevel="0" collapsed="false">
      <c r="A840" s="206" t="s">
        <v>2225</v>
      </c>
      <c r="B840" s="207" t="s">
        <v>2226</v>
      </c>
      <c r="C840" s="208" t="s">
        <v>203</v>
      </c>
      <c r="D840" s="208" t="s">
        <v>2227</v>
      </c>
      <c r="E840" s="209" t="s">
        <v>168</v>
      </c>
      <c r="F840" s="207" t="n">
        <v>17</v>
      </c>
      <c r="G840" s="210" t="n">
        <v>32.7</v>
      </c>
      <c r="H840" s="210" t="n">
        <f aca="false">TRUNC(G840 * (1 + 20.81 / 100), 2)</f>
        <v>39.5</v>
      </c>
      <c r="I840" s="210" t="n">
        <f aca="false">TRUNC(F840 * H840, 2)</f>
        <v>671.5</v>
      </c>
      <c r="J840" s="211" t="n">
        <f aca="false">I840 / 3849047.98</f>
        <v>0.000174458724206395</v>
      </c>
      <c r="K840" s="199"/>
    </row>
    <row r="841" s="200" customFormat="true" ht="38.25" hidden="false" customHeight="false" outlineLevel="0" collapsed="false">
      <c r="A841" s="206" t="s">
        <v>2228</v>
      </c>
      <c r="B841" s="207" t="s">
        <v>2229</v>
      </c>
      <c r="C841" s="208" t="s">
        <v>203</v>
      </c>
      <c r="D841" s="208" t="s">
        <v>2230</v>
      </c>
      <c r="E841" s="209" t="s">
        <v>168</v>
      </c>
      <c r="F841" s="207" t="n">
        <v>1</v>
      </c>
      <c r="G841" s="210" t="n">
        <v>49.28</v>
      </c>
      <c r="H841" s="210" t="n">
        <f aca="false">TRUNC(G841 * (1 + 20.81 / 100), 2)</f>
        <v>59.53</v>
      </c>
      <c r="I841" s="210" t="n">
        <f aca="false">TRUNC(F841 * H841, 2)</f>
        <v>59.53</v>
      </c>
      <c r="J841" s="211" t="n">
        <f aca="false">I841 / 3849047.98</f>
        <v>1.5466162102765E-005</v>
      </c>
    </row>
    <row r="842" s="200" customFormat="true" ht="38.25" hidden="false" customHeight="false" outlineLevel="0" collapsed="false">
      <c r="A842" s="206" t="s">
        <v>2231</v>
      </c>
      <c r="B842" s="207" t="s">
        <v>2232</v>
      </c>
      <c r="C842" s="208" t="s">
        <v>203</v>
      </c>
      <c r="D842" s="208" t="s">
        <v>2233</v>
      </c>
      <c r="E842" s="209" t="s">
        <v>168</v>
      </c>
      <c r="F842" s="207" t="n">
        <v>1</v>
      </c>
      <c r="G842" s="210" t="n">
        <v>1837.51</v>
      </c>
      <c r="H842" s="210" t="str">
        <f aca="false">TRUNC(G842 * (1 + 13.51 / 100), 2) &amp;CHAR(10)&amp; "(13.51%)"</f>
        <v>2085,75
(13.51%)</v>
      </c>
      <c r="I842" s="210" t="n">
        <f aca="false">TRUNC(F842 * TRUNC(G842 * (1 + 13.51 / 100), 2), 2)</f>
        <v>2085.75</v>
      </c>
      <c r="J842" s="211" t="n">
        <f aca="false">I842 / 3849047.98</f>
        <v>0.000541887243504821</v>
      </c>
    </row>
    <row r="843" s="200" customFormat="true" ht="25.5" hidden="false" customHeight="false" outlineLevel="0" collapsed="false">
      <c r="A843" s="206" t="s">
        <v>2234</v>
      </c>
      <c r="B843" s="207" t="s">
        <v>2235</v>
      </c>
      <c r="C843" s="208" t="s">
        <v>203</v>
      </c>
      <c r="D843" s="208" t="s">
        <v>2236</v>
      </c>
      <c r="E843" s="209" t="s">
        <v>168</v>
      </c>
      <c r="F843" s="207" t="n">
        <v>2</v>
      </c>
      <c r="G843" s="210" t="n">
        <v>69.09</v>
      </c>
      <c r="H843" s="210" t="n">
        <f aca="false">TRUNC(G843 * (1 + 20.81 / 100), 2)</f>
        <v>83.46</v>
      </c>
      <c r="I843" s="210" t="n">
        <f aca="false">TRUNC(F843 * H843, 2)</f>
        <v>166.92</v>
      </c>
      <c r="J843" s="211" t="n">
        <f aca="false">I843 / 3849047.98</f>
        <v>4.33665677506052E-005</v>
      </c>
    </row>
    <row r="844" s="200" customFormat="true" ht="12.75" hidden="false" customHeight="false" outlineLevel="0" collapsed="false">
      <c r="A844" s="201" t="s">
        <v>2237</v>
      </c>
      <c r="B844" s="202"/>
      <c r="C844" s="202"/>
      <c r="D844" s="202" t="s">
        <v>306</v>
      </c>
      <c r="E844" s="202"/>
      <c r="F844" s="203"/>
      <c r="G844" s="202"/>
      <c r="H844" s="202"/>
      <c r="I844" s="204" t="n">
        <v>252.21</v>
      </c>
      <c r="J844" s="205" t="n">
        <f aca="false">I844 / 3849047.98</f>
        <v>6.5525293867602E-005</v>
      </c>
    </row>
    <row r="845" s="200" customFormat="true" ht="38.25" hidden="false" customHeight="false" outlineLevel="0" collapsed="false">
      <c r="A845" s="206" t="s">
        <v>2238</v>
      </c>
      <c r="B845" s="207" t="s">
        <v>2239</v>
      </c>
      <c r="C845" s="208" t="s">
        <v>203</v>
      </c>
      <c r="D845" s="208" t="s">
        <v>2240</v>
      </c>
      <c r="E845" s="209" t="s">
        <v>168</v>
      </c>
      <c r="F845" s="207" t="n">
        <v>1</v>
      </c>
      <c r="G845" s="210" t="n">
        <v>99.32</v>
      </c>
      <c r="H845" s="210" t="n">
        <f aca="false">TRUNC(G845 * (1 + 20.81 / 100), 2)</f>
        <v>119.98</v>
      </c>
      <c r="I845" s="210" t="n">
        <f aca="false">TRUNC(F845 * H845, 2)</f>
        <v>119.98</v>
      </c>
      <c r="J845" s="211" t="n">
        <f aca="false">I845 / 3849047.98</f>
        <v>3.11713443488953E-005</v>
      </c>
    </row>
    <row r="846" s="200" customFormat="true" ht="38.25" hidden="false" customHeight="false" outlineLevel="0" collapsed="false">
      <c r="A846" s="206" t="s">
        <v>2241</v>
      </c>
      <c r="B846" s="207" t="s">
        <v>2242</v>
      </c>
      <c r="C846" s="208" t="s">
        <v>109</v>
      </c>
      <c r="D846" s="208" t="s">
        <v>2243</v>
      </c>
      <c r="E846" s="209" t="s">
        <v>168</v>
      </c>
      <c r="F846" s="207" t="n">
        <v>1</v>
      </c>
      <c r="G846" s="210" t="n">
        <v>109.46</v>
      </c>
      <c r="H846" s="210" t="n">
        <f aca="false">TRUNC(G846 * (1 + 20.81 / 100), 2)</f>
        <v>132.23</v>
      </c>
      <c r="I846" s="210" t="n">
        <f aca="false">TRUNC(F846 * H846, 2)</f>
        <v>132.23</v>
      </c>
      <c r="J846" s="211" t="n">
        <f aca="false">I846 / 3849047.98</f>
        <v>3.43539495187067E-005</v>
      </c>
    </row>
    <row r="847" s="200" customFormat="true" ht="12.75" hidden="false" customHeight="false" outlineLevel="0" collapsed="false">
      <c r="A847" s="201" t="s">
        <v>2244</v>
      </c>
      <c r="B847" s="202"/>
      <c r="C847" s="202"/>
      <c r="D847" s="202" t="s">
        <v>2245</v>
      </c>
      <c r="E847" s="202"/>
      <c r="F847" s="203"/>
      <c r="G847" s="202"/>
      <c r="H847" s="202"/>
      <c r="I847" s="204" t="n">
        <v>87840.18</v>
      </c>
      <c r="J847" s="205" t="n">
        <f aca="false">I847 / 3849047.98</f>
        <v>0.0228212743661356</v>
      </c>
    </row>
    <row r="848" s="200" customFormat="true" ht="12.75" hidden="false" customHeight="false" outlineLevel="0" collapsed="false">
      <c r="A848" s="201" t="s">
        <v>2246</v>
      </c>
      <c r="B848" s="202"/>
      <c r="C848" s="202"/>
      <c r="D848" s="202" t="s">
        <v>2247</v>
      </c>
      <c r="E848" s="202"/>
      <c r="F848" s="203"/>
      <c r="G848" s="202"/>
      <c r="H848" s="202"/>
      <c r="I848" s="204" t="n">
        <v>2068.02</v>
      </c>
      <c r="J848" s="205" t="n">
        <f aca="false">I848 / 3849047.98</f>
        <v>0.000537280909654964</v>
      </c>
    </row>
    <row r="849" s="200" customFormat="true" ht="51" hidden="false" customHeight="false" outlineLevel="0" collapsed="false">
      <c r="A849" s="206" t="s">
        <v>2248</v>
      </c>
      <c r="B849" s="207" t="s">
        <v>2249</v>
      </c>
      <c r="C849" s="208" t="s">
        <v>109</v>
      </c>
      <c r="D849" s="208" t="s">
        <v>2250</v>
      </c>
      <c r="E849" s="209" t="s">
        <v>269</v>
      </c>
      <c r="F849" s="207" t="n">
        <v>18</v>
      </c>
      <c r="G849" s="210" t="n">
        <v>82.68</v>
      </c>
      <c r="H849" s="210" t="n">
        <f aca="false">TRUNC(G849 * (1 + 20.81 / 100), 2)</f>
        <v>99.88</v>
      </c>
      <c r="I849" s="210" t="n">
        <f aca="false">TRUNC(F849 * H849, 2)</f>
        <v>1797.84</v>
      </c>
      <c r="J849" s="211" t="n">
        <f aca="false">I849 / 3849047.98</f>
        <v>0.000467086928856626</v>
      </c>
    </row>
    <row r="850" s="200" customFormat="true" ht="38.25" hidden="false" customHeight="false" outlineLevel="0" collapsed="false">
      <c r="A850" s="206" t="s">
        <v>2251</v>
      </c>
      <c r="B850" s="207" t="s">
        <v>2252</v>
      </c>
      <c r="C850" s="208" t="s">
        <v>203</v>
      </c>
      <c r="D850" s="208" t="s">
        <v>2253</v>
      </c>
      <c r="E850" s="209" t="s">
        <v>269</v>
      </c>
      <c r="F850" s="207" t="n">
        <v>18</v>
      </c>
      <c r="G850" s="210" t="n">
        <v>12.43</v>
      </c>
      <c r="H850" s="210" t="n">
        <f aca="false">TRUNC(G850 * (1 + 20.81 / 100), 2)</f>
        <v>15.01</v>
      </c>
      <c r="I850" s="210" t="n">
        <f aca="false">TRUNC(F850 * H850, 2)</f>
        <v>270.18</v>
      </c>
      <c r="J850" s="211" t="n">
        <f aca="false">I850 / 3849047.98</f>
        <v>7.01939807983376E-005</v>
      </c>
    </row>
    <row r="851" s="200" customFormat="true" ht="12.75" hidden="false" customHeight="false" outlineLevel="0" collapsed="false">
      <c r="A851" s="201" t="s">
        <v>2254</v>
      </c>
      <c r="B851" s="202"/>
      <c r="C851" s="202"/>
      <c r="D851" s="202" t="s">
        <v>2255</v>
      </c>
      <c r="E851" s="202"/>
      <c r="F851" s="203"/>
      <c r="G851" s="202"/>
      <c r="H851" s="202"/>
      <c r="I851" s="204" t="n">
        <v>713.52</v>
      </c>
      <c r="J851" s="205" t="n">
        <f aca="false">I851 / 3849047.98</f>
        <v>0.000185375709450107</v>
      </c>
      <c r="K851" s="199"/>
    </row>
    <row r="852" s="200" customFormat="true" ht="51" hidden="false" customHeight="false" outlineLevel="0" collapsed="false">
      <c r="A852" s="206" t="s">
        <v>2256</v>
      </c>
      <c r="B852" s="207" t="s">
        <v>2257</v>
      </c>
      <c r="C852" s="208" t="s">
        <v>109</v>
      </c>
      <c r="D852" s="208" t="s">
        <v>2258</v>
      </c>
      <c r="E852" s="209" t="s">
        <v>168</v>
      </c>
      <c r="F852" s="207" t="n">
        <v>9</v>
      </c>
      <c r="G852" s="210" t="n">
        <v>65.63</v>
      </c>
      <c r="H852" s="210" t="n">
        <f aca="false">TRUNC(G852 * (1 + 20.81 / 100), 2)</f>
        <v>79.28</v>
      </c>
      <c r="I852" s="210" t="n">
        <f aca="false">TRUNC(F852 * H852, 2)</f>
        <v>713.52</v>
      </c>
      <c r="J852" s="211" t="n">
        <f aca="false">I852 / 3849047.98</f>
        <v>0.000185375709450107</v>
      </c>
    </row>
    <row r="853" s="200" customFormat="true" ht="12.75" hidden="false" customHeight="false" outlineLevel="0" collapsed="false">
      <c r="A853" s="201" t="s">
        <v>2259</v>
      </c>
      <c r="B853" s="202"/>
      <c r="C853" s="202"/>
      <c r="D853" s="202" t="s">
        <v>2260</v>
      </c>
      <c r="E853" s="202"/>
      <c r="F853" s="203"/>
      <c r="G853" s="202"/>
      <c r="H853" s="202"/>
      <c r="I853" s="204" t="n">
        <v>9676</v>
      </c>
      <c r="J853" s="205" t="n">
        <f aca="false">I853 / 3849047.98</f>
        <v>0.00251386837739549</v>
      </c>
      <c r="K853" s="199"/>
    </row>
    <row r="854" s="200" customFormat="true" ht="63.75" hidden="false" customHeight="false" outlineLevel="0" collapsed="false">
      <c r="A854" s="206" t="s">
        <v>2261</v>
      </c>
      <c r="B854" s="207" t="s">
        <v>2262</v>
      </c>
      <c r="C854" s="208" t="s">
        <v>203</v>
      </c>
      <c r="D854" s="208" t="s">
        <v>2263</v>
      </c>
      <c r="E854" s="209" t="s">
        <v>269</v>
      </c>
      <c r="F854" s="207" t="n">
        <v>9</v>
      </c>
      <c r="G854" s="210" t="n">
        <v>18.51</v>
      </c>
      <c r="H854" s="210" t="n">
        <f aca="false">TRUNC(G854 * (1 + 20.81 / 100), 2)</f>
        <v>22.36</v>
      </c>
      <c r="I854" s="210" t="n">
        <f aca="false">TRUNC(F854 * H854, 2)</f>
        <v>201.24</v>
      </c>
      <c r="J854" s="211" t="n">
        <f aca="false">I854 / 3849047.98</f>
        <v>5.22830583161502E-005</v>
      </c>
    </row>
    <row r="855" s="200" customFormat="true" ht="63.75" hidden="false" customHeight="false" outlineLevel="0" collapsed="false">
      <c r="A855" s="206" t="s">
        <v>2264</v>
      </c>
      <c r="B855" s="207" t="s">
        <v>2265</v>
      </c>
      <c r="C855" s="208" t="s">
        <v>109</v>
      </c>
      <c r="D855" s="208" t="s">
        <v>2266</v>
      </c>
      <c r="E855" s="209" t="s">
        <v>269</v>
      </c>
      <c r="F855" s="207" t="n">
        <v>6</v>
      </c>
      <c r="G855" s="210" t="n">
        <v>30.1</v>
      </c>
      <c r="H855" s="210" t="n">
        <f aca="false">TRUNC(G855 * (1 + 20.81 / 100), 2)</f>
        <v>36.36</v>
      </c>
      <c r="I855" s="210" t="n">
        <f aca="false">TRUNC(F855 * H855, 2)</f>
        <v>218.16</v>
      </c>
      <c r="J855" s="211" t="n">
        <f aca="false">I855 / 3849047.98</f>
        <v>5.66789505180447E-005</v>
      </c>
      <c r="K855" s="199"/>
    </row>
    <row r="856" s="200" customFormat="true" ht="63.75" hidden="false" customHeight="false" outlineLevel="0" collapsed="false">
      <c r="A856" s="206" t="s">
        <v>2267</v>
      </c>
      <c r="B856" s="207" t="s">
        <v>2268</v>
      </c>
      <c r="C856" s="208" t="s">
        <v>109</v>
      </c>
      <c r="D856" s="208" t="s">
        <v>2269</v>
      </c>
      <c r="E856" s="209" t="s">
        <v>269</v>
      </c>
      <c r="F856" s="207" t="n">
        <v>6</v>
      </c>
      <c r="G856" s="210" t="n">
        <v>36.81</v>
      </c>
      <c r="H856" s="210" t="n">
        <f aca="false">TRUNC(G856 * (1 + 20.81 / 100), 2)</f>
        <v>44.47</v>
      </c>
      <c r="I856" s="210" t="n">
        <f aca="false">TRUNC(F856 * H856, 2)</f>
        <v>266.82</v>
      </c>
      <c r="J856" s="211" t="n">
        <f aca="false">I856 / 3849047.98</f>
        <v>6.93210376660464E-005</v>
      </c>
    </row>
    <row r="857" s="200" customFormat="true" ht="63.75" hidden="false" customHeight="false" outlineLevel="0" collapsed="false">
      <c r="A857" s="206" t="s">
        <v>2270</v>
      </c>
      <c r="B857" s="207" t="s">
        <v>2271</v>
      </c>
      <c r="C857" s="208" t="s">
        <v>109</v>
      </c>
      <c r="D857" s="208" t="s">
        <v>2272</v>
      </c>
      <c r="E857" s="209" t="s">
        <v>269</v>
      </c>
      <c r="F857" s="207" t="n">
        <v>74</v>
      </c>
      <c r="G857" s="210" t="n">
        <v>71.47</v>
      </c>
      <c r="H857" s="210" t="n">
        <f aca="false">TRUNC(G857 * (1 + 20.81 / 100), 2)</f>
        <v>86.34</v>
      </c>
      <c r="I857" s="210" t="n">
        <f aca="false">TRUNC(F857 * H857, 2)</f>
        <v>6389.16</v>
      </c>
      <c r="J857" s="211" t="n">
        <f aca="false">I857 / 3849047.98</f>
        <v>0.001659932542592</v>
      </c>
    </row>
    <row r="858" s="200" customFormat="true" ht="63.75" hidden="false" customHeight="false" outlineLevel="0" collapsed="false">
      <c r="A858" s="206" t="s">
        <v>2273</v>
      </c>
      <c r="B858" s="207" t="s">
        <v>2274</v>
      </c>
      <c r="C858" s="208" t="s">
        <v>109</v>
      </c>
      <c r="D858" s="208" t="s">
        <v>2275</v>
      </c>
      <c r="E858" s="209" t="s">
        <v>269</v>
      </c>
      <c r="F858" s="207" t="n">
        <v>12</v>
      </c>
      <c r="G858" s="210" t="n">
        <v>93.99</v>
      </c>
      <c r="H858" s="210" t="n">
        <f aca="false">TRUNC(G858 * (1 + 20.81 / 100), 2)</f>
        <v>113.54</v>
      </c>
      <c r="I858" s="210" t="n">
        <f aca="false">TRUNC(F858 * H858, 2)</f>
        <v>1362.48</v>
      </c>
      <c r="J858" s="211" t="n">
        <f aca="false">I858 / 3849047.98</f>
        <v>0.000353978440144048</v>
      </c>
    </row>
    <row r="859" s="200" customFormat="true" ht="38.25" hidden="false" customHeight="false" outlineLevel="0" collapsed="false">
      <c r="A859" s="206" t="s">
        <v>2276</v>
      </c>
      <c r="B859" s="207" t="s">
        <v>2277</v>
      </c>
      <c r="C859" s="208" t="s">
        <v>203</v>
      </c>
      <c r="D859" s="208" t="s">
        <v>2278</v>
      </c>
      <c r="E859" s="209" t="s">
        <v>269</v>
      </c>
      <c r="F859" s="207" t="n">
        <v>9</v>
      </c>
      <c r="G859" s="210" t="n">
        <v>4.92</v>
      </c>
      <c r="H859" s="210" t="n">
        <f aca="false">TRUNC(G859 * (1 + 20.81 / 100), 2)</f>
        <v>5.94</v>
      </c>
      <c r="I859" s="210" t="n">
        <f aca="false">TRUNC(F859 * H859, 2)</f>
        <v>53.46</v>
      </c>
      <c r="J859" s="211" t="n">
        <f aca="false">I859 / 3849047.98</f>
        <v>1.38891487655605E-005</v>
      </c>
      <c r="K859" s="199"/>
    </row>
    <row r="860" s="200" customFormat="true" ht="38.25" hidden="false" customHeight="false" outlineLevel="0" collapsed="false">
      <c r="A860" s="206" t="s">
        <v>2279</v>
      </c>
      <c r="B860" s="207" t="s">
        <v>2280</v>
      </c>
      <c r="C860" s="208" t="s">
        <v>203</v>
      </c>
      <c r="D860" s="208" t="s">
        <v>2281</v>
      </c>
      <c r="E860" s="209" t="s">
        <v>269</v>
      </c>
      <c r="F860" s="207" t="n">
        <v>6</v>
      </c>
      <c r="G860" s="210" t="n">
        <v>7.29</v>
      </c>
      <c r="H860" s="210" t="n">
        <f aca="false">TRUNC(G860 * (1 + 20.81 / 100), 2)</f>
        <v>8.8</v>
      </c>
      <c r="I860" s="210" t="n">
        <f aca="false">TRUNC(F860 * H860, 2)</f>
        <v>52.8</v>
      </c>
      <c r="J860" s="211" t="n">
        <f aca="false">I860 / 3849047.98</f>
        <v>1.37176777931461E-005</v>
      </c>
    </row>
    <row r="861" s="200" customFormat="true" ht="38.25" hidden="false" customHeight="false" outlineLevel="0" collapsed="false">
      <c r="A861" s="206" t="s">
        <v>2282</v>
      </c>
      <c r="B861" s="207" t="s">
        <v>2283</v>
      </c>
      <c r="C861" s="208" t="s">
        <v>203</v>
      </c>
      <c r="D861" s="208" t="s">
        <v>2284</v>
      </c>
      <c r="E861" s="209" t="s">
        <v>269</v>
      </c>
      <c r="F861" s="207" t="n">
        <v>6</v>
      </c>
      <c r="G861" s="210" t="n">
        <v>9.66</v>
      </c>
      <c r="H861" s="210" t="n">
        <f aca="false">TRUNC(G861 * (1 + 20.81 / 100), 2)</f>
        <v>11.67</v>
      </c>
      <c r="I861" s="210" t="n">
        <f aca="false">TRUNC(F861 * H861, 2)</f>
        <v>70.02</v>
      </c>
      <c r="J861" s="211" t="n">
        <f aca="false">I861 / 3849047.98</f>
        <v>1.81915113461381E-005</v>
      </c>
    </row>
    <row r="862" s="200" customFormat="true" ht="38.25" hidden="false" customHeight="false" outlineLevel="0" collapsed="false">
      <c r="A862" s="206" t="s">
        <v>2285</v>
      </c>
      <c r="B862" s="207" t="s">
        <v>2252</v>
      </c>
      <c r="C862" s="208" t="s">
        <v>203</v>
      </c>
      <c r="D862" s="208" t="s">
        <v>2253</v>
      </c>
      <c r="E862" s="209" t="s">
        <v>269</v>
      </c>
      <c r="F862" s="207" t="n">
        <v>58</v>
      </c>
      <c r="G862" s="210" t="n">
        <v>12.43</v>
      </c>
      <c r="H862" s="210" t="n">
        <f aca="false">TRUNC(G862 * (1 + 20.81 / 100), 2)</f>
        <v>15.01</v>
      </c>
      <c r="I862" s="210" t="n">
        <f aca="false">TRUNC(F862 * H862, 2)</f>
        <v>870.58</v>
      </c>
      <c r="J862" s="211" t="n">
        <f aca="false">I862 / 3849047.98</f>
        <v>0.000226180604794643</v>
      </c>
    </row>
    <row r="863" s="200" customFormat="true" ht="38.25" hidden="false" customHeight="false" outlineLevel="0" collapsed="false">
      <c r="A863" s="206" t="s">
        <v>2286</v>
      </c>
      <c r="B863" s="207" t="s">
        <v>2287</v>
      </c>
      <c r="C863" s="208" t="s">
        <v>203</v>
      </c>
      <c r="D863" s="208" t="s">
        <v>2288</v>
      </c>
      <c r="E863" s="209" t="s">
        <v>269</v>
      </c>
      <c r="F863" s="207" t="n">
        <v>12</v>
      </c>
      <c r="G863" s="210" t="n">
        <v>13.2</v>
      </c>
      <c r="H863" s="210" t="n">
        <f aca="false">TRUNC(G863 * (1 + 20.81 / 100), 2)</f>
        <v>15.94</v>
      </c>
      <c r="I863" s="210" t="n">
        <f aca="false">TRUNC(F863 * H863, 2)</f>
        <v>191.28</v>
      </c>
      <c r="J863" s="211" t="n">
        <f aca="false">I863 / 3849047.98</f>
        <v>4.96954054597158E-005</v>
      </c>
    </row>
    <row r="864" s="200" customFormat="true" ht="12.75" hidden="false" customHeight="false" outlineLevel="0" collapsed="false">
      <c r="A864" s="201" t="s">
        <v>2289</v>
      </c>
      <c r="B864" s="202"/>
      <c r="C864" s="202"/>
      <c r="D864" s="202" t="s">
        <v>2290</v>
      </c>
      <c r="E864" s="202"/>
      <c r="F864" s="203"/>
      <c r="G864" s="202"/>
      <c r="H864" s="202"/>
      <c r="I864" s="204" t="n">
        <v>13018.9</v>
      </c>
      <c r="J864" s="205" t="n">
        <f aca="false">I864 / 3849047.98</f>
        <v>0.00338236885267406</v>
      </c>
    </row>
    <row r="865" s="200" customFormat="true" ht="51" hidden="false" customHeight="false" outlineLevel="0" collapsed="false">
      <c r="A865" s="206" t="s">
        <v>2291</v>
      </c>
      <c r="B865" s="207" t="s">
        <v>2292</v>
      </c>
      <c r="C865" s="208" t="s">
        <v>203</v>
      </c>
      <c r="D865" s="208" t="s">
        <v>2293</v>
      </c>
      <c r="E865" s="209" t="s">
        <v>168</v>
      </c>
      <c r="F865" s="207" t="n">
        <v>9</v>
      </c>
      <c r="G865" s="210" t="n">
        <v>22.91</v>
      </c>
      <c r="H865" s="210" t="n">
        <f aca="false">TRUNC(G865 * (1 + 20.81 / 100), 2)</f>
        <v>27.67</v>
      </c>
      <c r="I865" s="210" t="n">
        <f aca="false">TRUNC(F865 * H865, 2)</f>
        <v>249.03</v>
      </c>
      <c r="J865" s="211" t="n">
        <f aca="false">I865 / 3849047.98</f>
        <v>6.46991155459694E-005</v>
      </c>
    </row>
    <row r="866" s="200" customFormat="true" ht="51" hidden="false" customHeight="false" outlineLevel="0" collapsed="false">
      <c r="A866" s="206" t="s">
        <v>2294</v>
      </c>
      <c r="B866" s="207" t="s">
        <v>2295</v>
      </c>
      <c r="C866" s="208" t="s">
        <v>109</v>
      </c>
      <c r="D866" s="208" t="s">
        <v>2296</v>
      </c>
      <c r="E866" s="209" t="s">
        <v>168</v>
      </c>
      <c r="F866" s="207" t="n">
        <v>2</v>
      </c>
      <c r="G866" s="210" t="n">
        <v>27.86</v>
      </c>
      <c r="H866" s="210" t="n">
        <f aca="false">TRUNC(G866 * (1 + 20.81 / 100), 2)</f>
        <v>33.65</v>
      </c>
      <c r="I866" s="210" t="n">
        <f aca="false">TRUNC(F866 * H866, 2)</f>
        <v>67.3</v>
      </c>
      <c r="J866" s="211" t="n">
        <f aca="false">I866 / 3849047.98</f>
        <v>1.74848430961882E-005</v>
      </c>
    </row>
    <row r="867" s="200" customFormat="true" ht="51" hidden="false" customHeight="false" outlineLevel="0" collapsed="false">
      <c r="A867" s="206" t="s">
        <v>2297</v>
      </c>
      <c r="B867" s="207" t="s">
        <v>2298</v>
      </c>
      <c r="C867" s="208" t="s">
        <v>109</v>
      </c>
      <c r="D867" s="208" t="s">
        <v>2299</v>
      </c>
      <c r="E867" s="209" t="s">
        <v>168</v>
      </c>
      <c r="F867" s="207" t="n">
        <v>4</v>
      </c>
      <c r="G867" s="210" t="n">
        <v>32.71</v>
      </c>
      <c r="H867" s="210" t="n">
        <f aca="false">TRUNC(G867 * (1 + 20.81 / 100), 2)</f>
        <v>39.51</v>
      </c>
      <c r="I867" s="210" t="n">
        <f aca="false">TRUNC(F867 * H867, 2)</f>
        <v>158.04</v>
      </c>
      <c r="J867" s="211" t="n">
        <f aca="false">I867 / 3849047.98</f>
        <v>4.10595037581215E-005</v>
      </c>
    </row>
    <row r="868" s="200" customFormat="true" ht="51" hidden="false" customHeight="false" outlineLevel="0" collapsed="false">
      <c r="A868" s="206" t="s">
        <v>2300</v>
      </c>
      <c r="B868" s="207" t="s">
        <v>2301</v>
      </c>
      <c r="C868" s="208" t="s">
        <v>109</v>
      </c>
      <c r="D868" s="208" t="s">
        <v>2302</v>
      </c>
      <c r="E868" s="209" t="s">
        <v>168</v>
      </c>
      <c r="F868" s="207" t="n">
        <v>25</v>
      </c>
      <c r="G868" s="210" t="n">
        <v>67.02</v>
      </c>
      <c r="H868" s="210" t="n">
        <f aca="false">TRUNC(G868 * (1 + 20.81 / 100), 2)</f>
        <v>80.96</v>
      </c>
      <c r="I868" s="210" t="n">
        <f aca="false">TRUNC(F868 * H868, 2)</f>
        <v>2024</v>
      </c>
      <c r="J868" s="211" t="n">
        <f aca="false">I868 / 3849047.98</f>
        <v>0.000525844315403935</v>
      </c>
    </row>
    <row r="869" s="200" customFormat="true" ht="51" hidden="false" customHeight="false" outlineLevel="0" collapsed="false">
      <c r="A869" s="206" t="s">
        <v>2303</v>
      </c>
      <c r="B869" s="207" t="s">
        <v>2304</v>
      </c>
      <c r="C869" s="208" t="s">
        <v>109</v>
      </c>
      <c r="D869" s="208" t="s">
        <v>2305</v>
      </c>
      <c r="E869" s="209" t="s">
        <v>168</v>
      </c>
      <c r="F869" s="207" t="n">
        <v>6</v>
      </c>
      <c r="G869" s="210" t="n">
        <v>89.41</v>
      </c>
      <c r="H869" s="210" t="n">
        <f aca="false">TRUNC(G869 * (1 + 20.81 / 100), 2)</f>
        <v>108.01</v>
      </c>
      <c r="I869" s="210" t="n">
        <f aca="false">TRUNC(F869 * H869, 2)</f>
        <v>648.06</v>
      </c>
      <c r="J869" s="211" t="n">
        <f aca="false">I869 / 3849047.98</f>
        <v>0.000168368906640649</v>
      </c>
    </row>
    <row r="870" s="200" customFormat="true" ht="51" hidden="false" customHeight="false" outlineLevel="0" collapsed="false">
      <c r="A870" s="206" t="s">
        <v>2306</v>
      </c>
      <c r="B870" s="207" t="s">
        <v>2307</v>
      </c>
      <c r="C870" s="208" t="s">
        <v>109</v>
      </c>
      <c r="D870" s="208" t="s">
        <v>2308</v>
      </c>
      <c r="E870" s="209" t="s">
        <v>168</v>
      </c>
      <c r="F870" s="207" t="n">
        <v>1</v>
      </c>
      <c r="G870" s="210" t="n">
        <v>27.77</v>
      </c>
      <c r="H870" s="210" t="n">
        <f aca="false">TRUNC(G870 * (1 + 20.81 / 100), 2)</f>
        <v>33.54</v>
      </c>
      <c r="I870" s="210" t="n">
        <f aca="false">TRUNC(F870 * H870, 2)</f>
        <v>33.54</v>
      </c>
      <c r="J870" s="211" t="n">
        <f aca="false">I870 / 3849047.98</f>
        <v>8.7138430526917E-006</v>
      </c>
      <c r="K870" s="199"/>
    </row>
    <row r="871" s="200" customFormat="true" ht="51" hidden="false" customHeight="false" outlineLevel="0" collapsed="false">
      <c r="A871" s="206" t="s">
        <v>2309</v>
      </c>
      <c r="B871" s="207" t="s">
        <v>2310</v>
      </c>
      <c r="C871" s="208" t="s">
        <v>109</v>
      </c>
      <c r="D871" s="208" t="s">
        <v>2311</v>
      </c>
      <c r="E871" s="209" t="s">
        <v>168</v>
      </c>
      <c r="F871" s="207" t="n">
        <v>3</v>
      </c>
      <c r="G871" s="210" t="n">
        <v>33.49</v>
      </c>
      <c r="H871" s="210" t="n">
        <f aca="false">TRUNC(G871 * (1 + 20.81 / 100), 2)</f>
        <v>40.45</v>
      </c>
      <c r="I871" s="210" t="n">
        <f aca="false">TRUNC(F871 * H871, 2)</f>
        <v>121.35</v>
      </c>
      <c r="J871" s="211" t="n">
        <f aca="false">I871 / 3849047.98</f>
        <v>3.15272765189069E-005</v>
      </c>
    </row>
    <row r="872" s="200" customFormat="true" ht="51" hidden="false" customHeight="false" outlineLevel="0" collapsed="false">
      <c r="A872" s="206" t="s">
        <v>2312</v>
      </c>
      <c r="B872" s="207" t="s">
        <v>2313</v>
      </c>
      <c r="C872" s="208" t="s">
        <v>109</v>
      </c>
      <c r="D872" s="208" t="s">
        <v>2314</v>
      </c>
      <c r="E872" s="209" t="s">
        <v>168</v>
      </c>
      <c r="F872" s="207" t="n">
        <v>1</v>
      </c>
      <c r="G872" s="210" t="n">
        <v>48.91</v>
      </c>
      <c r="H872" s="210" t="n">
        <f aca="false">TRUNC(G872 * (1 + 20.81 / 100), 2)</f>
        <v>59.08</v>
      </c>
      <c r="I872" s="210" t="n">
        <f aca="false">TRUNC(F872 * H872, 2)</f>
        <v>59.08</v>
      </c>
      <c r="J872" s="211" t="n">
        <f aca="false">I872 / 3849047.98</f>
        <v>1.53492500761188E-005</v>
      </c>
      <c r="K872" s="199"/>
    </row>
    <row r="873" s="200" customFormat="true" ht="51" hidden="false" customHeight="false" outlineLevel="0" collapsed="false">
      <c r="A873" s="206" t="s">
        <v>2315</v>
      </c>
      <c r="B873" s="207" t="s">
        <v>2316</v>
      </c>
      <c r="C873" s="208" t="s">
        <v>109</v>
      </c>
      <c r="D873" s="208" t="s">
        <v>2317</v>
      </c>
      <c r="E873" s="209" t="s">
        <v>168</v>
      </c>
      <c r="F873" s="207" t="n">
        <v>3</v>
      </c>
      <c r="G873" s="210" t="n">
        <v>48.91</v>
      </c>
      <c r="H873" s="210" t="n">
        <f aca="false">TRUNC(G873 * (1 + 20.81 / 100), 2)</f>
        <v>59.08</v>
      </c>
      <c r="I873" s="210" t="n">
        <f aca="false">TRUNC(F873 * H873, 2)</f>
        <v>177.24</v>
      </c>
      <c r="J873" s="211" t="n">
        <f aca="false">I873 / 3849047.98</f>
        <v>4.60477502283565E-005</v>
      </c>
    </row>
    <row r="874" s="200" customFormat="true" ht="51" hidden="false" customHeight="false" outlineLevel="0" collapsed="false">
      <c r="A874" s="206" t="s">
        <v>2318</v>
      </c>
      <c r="B874" s="207" t="s">
        <v>2319</v>
      </c>
      <c r="C874" s="208" t="s">
        <v>109</v>
      </c>
      <c r="D874" s="208" t="s">
        <v>2320</v>
      </c>
      <c r="E874" s="209" t="s">
        <v>168</v>
      </c>
      <c r="F874" s="207" t="n">
        <v>2</v>
      </c>
      <c r="G874" s="210" t="n">
        <v>169.2</v>
      </c>
      <c r="H874" s="210" t="n">
        <f aca="false">TRUNC(G874 * (1 + 20.81 / 100), 2)</f>
        <v>204.41</v>
      </c>
      <c r="I874" s="210" t="n">
        <f aca="false">TRUNC(F874 * H874, 2)</f>
        <v>408.82</v>
      </c>
      <c r="J874" s="211" t="n">
        <f aca="false">I874 / 3849047.98</f>
        <v>0.000106213277185493</v>
      </c>
    </row>
    <row r="875" s="200" customFormat="true" ht="51" hidden="false" customHeight="false" outlineLevel="0" collapsed="false">
      <c r="A875" s="206" t="s">
        <v>2321</v>
      </c>
      <c r="B875" s="207" t="s">
        <v>2322</v>
      </c>
      <c r="C875" s="208" t="s">
        <v>109</v>
      </c>
      <c r="D875" s="208" t="s">
        <v>2323</v>
      </c>
      <c r="E875" s="209" t="s">
        <v>168</v>
      </c>
      <c r="F875" s="207" t="n">
        <v>2</v>
      </c>
      <c r="G875" s="210" t="n">
        <v>93.72</v>
      </c>
      <c r="H875" s="210" t="n">
        <f aca="false">TRUNC(G875 * (1 + 20.81 / 100), 2)</f>
        <v>113.22</v>
      </c>
      <c r="I875" s="210" t="n">
        <f aca="false">TRUNC(F875 * H875, 2)</f>
        <v>226.44</v>
      </c>
      <c r="J875" s="211" t="n">
        <f aca="false">I875 / 3849047.98</f>
        <v>5.88301318083335E-005</v>
      </c>
    </row>
    <row r="876" s="200" customFormat="true" ht="51" hidden="false" customHeight="false" outlineLevel="0" collapsed="false">
      <c r="A876" s="206" t="s">
        <v>2324</v>
      </c>
      <c r="B876" s="207" t="s">
        <v>2325</v>
      </c>
      <c r="C876" s="208" t="s">
        <v>109</v>
      </c>
      <c r="D876" s="208" t="s">
        <v>2326</v>
      </c>
      <c r="E876" s="209" t="s">
        <v>168</v>
      </c>
      <c r="F876" s="207" t="n">
        <v>2</v>
      </c>
      <c r="G876" s="210" t="n">
        <v>26.81</v>
      </c>
      <c r="H876" s="210" t="n">
        <f aca="false">TRUNC(G876 * (1 + 20.81 / 100), 2)</f>
        <v>32.38</v>
      </c>
      <c r="I876" s="210" t="n">
        <f aca="false">TRUNC(F876 * H876, 2)</f>
        <v>64.76</v>
      </c>
      <c r="J876" s="211" t="n">
        <f aca="false">I876 / 3849047.98</f>
        <v>1.68249396568967E-005</v>
      </c>
    </row>
    <row r="877" s="200" customFormat="true" ht="51" hidden="false" customHeight="false" outlineLevel="0" collapsed="false">
      <c r="A877" s="206" t="s">
        <v>2327</v>
      </c>
      <c r="B877" s="207" t="s">
        <v>2328</v>
      </c>
      <c r="C877" s="208" t="s">
        <v>109</v>
      </c>
      <c r="D877" s="208" t="s">
        <v>2329</v>
      </c>
      <c r="E877" s="209" t="s">
        <v>168</v>
      </c>
      <c r="F877" s="207" t="n">
        <v>4</v>
      </c>
      <c r="G877" s="210" t="n">
        <v>61.17</v>
      </c>
      <c r="H877" s="210" t="n">
        <f aca="false">TRUNC(G877 * (1 + 20.81 / 100), 2)</f>
        <v>73.89</v>
      </c>
      <c r="I877" s="210" t="n">
        <f aca="false">TRUNC(F877 * H877, 2)</f>
        <v>295.56</v>
      </c>
      <c r="J877" s="211" t="n">
        <f aca="false">I877 / 3849047.98</f>
        <v>7.67878191011794E-005</v>
      </c>
      <c r="K877" s="199"/>
    </row>
    <row r="878" s="200" customFormat="true" ht="51" hidden="false" customHeight="false" outlineLevel="0" collapsed="false">
      <c r="A878" s="206" t="s">
        <v>2330</v>
      </c>
      <c r="B878" s="207" t="s">
        <v>2331</v>
      </c>
      <c r="C878" s="208" t="s">
        <v>203</v>
      </c>
      <c r="D878" s="208" t="s">
        <v>2332</v>
      </c>
      <c r="E878" s="209" t="s">
        <v>168</v>
      </c>
      <c r="F878" s="207" t="n">
        <v>8</v>
      </c>
      <c r="G878" s="210" t="n">
        <v>31.47</v>
      </c>
      <c r="H878" s="210" t="n">
        <f aca="false">TRUNC(G878 * (1 + 20.81 / 100), 2)</f>
        <v>38.01</v>
      </c>
      <c r="I878" s="210" t="n">
        <f aca="false">TRUNC(F878 * H878, 2)</f>
        <v>304.08</v>
      </c>
      <c r="J878" s="211" t="n">
        <f aca="false">I878 / 3849047.98</f>
        <v>7.90013534723462E-005</v>
      </c>
    </row>
    <row r="879" s="200" customFormat="true" ht="51" hidden="false" customHeight="false" outlineLevel="0" collapsed="false">
      <c r="A879" s="206" t="s">
        <v>2333</v>
      </c>
      <c r="B879" s="207" t="s">
        <v>2334</v>
      </c>
      <c r="C879" s="208" t="s">
        <v>109</v>
      </c>
      <c r="D879" s="208" t="s">
        <v>2335</v>
      </c>
      <c r="E879" s="209" t="s">
        <v>168</v>
      </c>
      <c r="F879" s="207" t="n">
        <v>2</v>
      </c>
      <c r="G879" s="210" t="n">
        <v>39.1</v>
      </c>
      <c r="H879" s="210" t="n">
        <f aca="false">TRUNC(G879 * (1 + 20.81 / 100), 2)</f>
        <v>47.23</v>
      </c>
      <c r="I879" s="210" t="n">
        <f aca="false">TRUNC(F879 * H879, 2)</f>
        <v>94.46</v>
      </c>
      <c r="J879" s="211" t="n">
        <f aca="false">I879 / 3849047.98</f>
        <v>2.45411334155414E-005</v>
      </c>
      <c r="K879" s="199"/>
    </row>
    <row r="880" s="200" customFormat="true" ht="51" hidden="false" customHeight="false" outlineLevel="0" collapsed="false">
      <c r="A880" s="206" t="s">
        <v>2336</v>
      </c>
      <c r="B880" s="207" t="s">
        <v>2337</v>
      </c>
      <c r="C880" s="208" t="s">
        <v>109</v>
      </c>
      <c r="D880" s="208" t="s">
        <v>2338</v>
      </c>
      <c r="E880" s="209" t="s">
        <v>168</v>
      </c>
      <c r="F880" s="207" t="n">
        <v>2</v>
      </c>
      <c r="G880" s="210" t="n">
        <v>46.79</v>
      </c>
      <c r="H880" s="210" t="n">
        <f aca="false">TRUNC(G880 * (1 + 20.81 / 100), 2)</f>
        <v>56.52</v>
      </c>
      <c r="I880" s="210" t="n">
        <f aca="false">TRUNC(F880 * H880, 2)</f>
        <v>113.04</v>
      </c>
      <c r="J880" s="211" t="n">
        <f aca="false">I880 / 3849047.98</f>
        <v>2.93683010935083E-005</v>
      </c>
      <c r="K880" s="199"/>
    </row>
    <row r="881" s="200" customFormat="true" ht="51" hidden="false" customHeight="false" outlineLevel="0" collapsed="false">
      <c r="A881" s="206" t="s">
        <v>2339</v>
      </c>
      <c r="B881" s="207" t="s">
        <v>2340</v>
      </c>
      <c r="C881" s="208" t="s">
        <v>109</v>
      </c>
      <c r="D881" s="208" t="s">
        <v>2341</v>
      </c>
      <c r="E881" s="209" t="s">
        <v>168</v>
      </c>
      <c r="F881" s="207" t="n">
        <v>4</v>
      </c>
      <c r="G881" s="210" t="n">
        <v>102.97</v>
      </c>
      <c r="H881" s="210" t="n">
        <f aca="false">TRUNC(G881 * (1 + 20.81 / 100), 2)</f>
        <v>124.39</v>
      </c>
      <c r="I881" s="210" t="n">
        <f aca="false">TRUNC(F881 * H881, 2)</f>
        <v>497.56</v>
      </c>
      <c r="J881" s="211" t="n">
        <f aca="false">I881 / 3849047.98</f>
        <v>0.00012926832884011</v>
      </c>
      <c r="K881" s="199"/>
    </row>
    <row r="882" s="200" customFormat="true" ht="51" hidden="false" customHeight="false" outlineLevel="0" collapsed="false">
      <c r="A882" s="206" t="s">
        <v>2342</v>
      </c>
      <c r="B882" s="207" t="s">
        <v>2343</v>
      </c>
      <c r="C882" s="208" t="s">
        <v>109</v>
      </c>
      <c r="D882" s="208" t="s">
        <v>2344</v>
      </c>
      <c r="E882" s="209" t="s">
        <v>168</v>
      </c>
      <c r="F882" s="207" t="n">
        <v>20</v>
      </c>
      <c r="G882" s="210" t="n">
        <v>97.25</v>
      </c>
      <c r="H882" s="210" t="n">
        <f aca="false">TRUNC(G882 * (1 + 20.81 / 100), 2)</f>
        <v>117.48</v>
      </c>
      <c r="I882" s="210" t="n">
        <f aca="false">TRUNC(F882 * H882, 2)</f>
        <v>2349.6</v>
      </c>
      <c r="J882" s="211" t="n">
        <f aca="false">I882 / 3849047.98</f>
        <v>0.000610436661795003</v>
      </c>
    </row>
    <row r="883" s="200" customFormat="true" ht="51" hidden="false" customHeight="false" outlineLevel="0" collapsed="false">
      <c r="A883" s="206" t="s">
        <v>2345</v>
      </c>
      <c r="B883" s="207" t="s">
        <v>2346</v>
      </c>
      <c r="C883" s="208" t="s">
        <v>109</v>
      </c>
      <c r="D883" s="208" t="s">
        <v>2347</v>
      </c>
      <c r="E883" s="209" t="s">
        <v>168</v>
      </c>
      <c r="F883" s="207" t="n">
        <v>4</v>
      </c>
      <c r="G883" s="210" t="n">
        <v>124.17</v>
      </c>
      <c r="H883" s="210" t="n">
        <f aca="false">TRUNC(G883 * (1 + 20.81 / 100), 2)</f>
        <v>150</v>
      </c>
      <c r="I883" s="210" t="n">
        <f aca="false">TRUNC(F883 * H883, 2)</f>
        <v>600</v>
      </c>
      <c r="J883" s="211" t="n">
        <f aca="false">I883 / 3849047.98</f>
        <v>0.000155882702194842</v>
      </c>
      <c r="K883" s="199"/>
    </row>
    <row r="884" s="200" customFormat="true" ht="51" hidden="false" customHeight="false" outlineLevel="0" collapsed="false">
      <c r="A884" s="206" t="s">
        <v>2348</v>
      </c>
      <c r="B884" s="207" t="s">
        <v>2349</v>
      </c>
      <c r="C884" s="208" t="s">
        <v>203</v>
      </c>
      <c r="D884" s="208" t="s">
        <v>2350</v>
      </c>
      <c r="E884" s="209" t="s">
        <v>168</v>
      </c>
      <c r="F884" s="207" t="n">
        <v>16</v>
      </c>
      <c r="G884" s="210" t="n">
        <v>42.13</v>
      </c>
      <c r="H884" s="210" t="n">
        <f aca="false">TRUNC(G884 * (1 + 20.81 / 100), 2)</f>
        <v>50.89</v>
      </c>
      <c r="I884" s="210" t="n">
        <f aca="false">TRUNC(F884 * H884, 2)</f>
        <v>814.24</v>
      </c>
      <c r="J884" s="211" t="n">
        <f aca="false">I884 / 3849047.98</f>
        <v>0.000211543219058548</v>
      </c>
    </row>
    <row r="885" s="200" customFormat="true" ht="51" hidden="false" customHeight="false" outlineLevel="0" collapsed="false">
      <c r="A885" s="206" t="s">
        <v>2351</v>
      </c>
      <c r="B885" s="207" t="s">
        <v>2352</v>
      </c>
      <c r="C885" s="208" t="s">
        <v>109</v>
      </c>
      <c r="D885" s="208" t="s">
        <v>2353</v>
      </c>
      <c r="E885" s="209" t="s">
        <v>168</v>
      </c>
      <c r="F885" s="207" t="n">
        <v>8</v>
      </c>
      <c r="G885" s="210" t="n">
        <v>132.52</v>
      </c>
      <c r="H885" s="210" t="n">
        <f aca="false">TRUNC(G885 * (1 + 20.81 / 100), 2)</f>
        <v>160.09</v>
      </c>
      <c r="I885" s="210" t="n">
        <f aca="false">TRUNC(F885 * H885, 2)</f>
        <v>1280.72</v>
      </c>
      <c r="J885" s="211" t="n">
        <f aca="false">I885 / 3849047.98</f>
        <v>0.000332736823924964</v>
      </c>
    </row>
    <row r="886" s="200" customFormat="true" ht="51" hidden="false" customHeight="false" outlineLevel="0" collapsed="false">
      <c r="A886" s="206" t="s">
        <v>2354</v>
      </c>
      <c r="B886" s="207" t="s">
        <v>2355</v>
      </c>
      <c r="C886" s="208" t="s">
        <v>109</v>
      </c>
      <c r="D886" s="208" t="s">
        <v>2356</v>
      </c>
      <c r="E886" s="209" t="s">
        <v>168</v>
      </c>
      <c r="F886" s="207" t="n">
        <v>3</v>
      </c>
      <c r="G886" s="210" t="n">
        <v>164.53</v>
      </c>
      <c r="H886" s="210" t="n">
        <f aca="false">TRUNC(G886 * (1 + 20.81 / 100), 2)</f>
        <v>198.76</v>
      </c>
      <c r="I886" s="210" t="n">
        <f aca="false">TRUNC(F886 * H886, 2)</f>
        <v>596.28</v>
      </c>
      <c r="J886" s="211" t="n">
        <f aca="false">I886 / 3849047.98</f>
        <v>0.000154916229441234</v>
      </c>
    </row>
    <row r="887" s="200" customFormat="true" ht="51" hidden="false" customHeight="false" outlineLevel="0" collapsed="false">
      <c r="A887" s="206" t="s">
        <v>2357</v>
      </c>
      <c r="B887" s="207" t="s">
        <v>2358</v>
      </c>
      <c r="C887" s="208" t="s">
        <v>203</v>
      </c>
      <c r="D887" s="208" t="s">
        <v>2359</v>
      </c>
      <c r="E887" s="209" t="s">
        <v>168</v>
      </c>
      <c r="F887" s="207" t="n">
        <v>3</v>
      </c>
      <c r="G887" s="210" t="n">
        <v>32.2</v>
      </c>
      <c r="H887" s="210" t="n">
        <f aca="false">TRUNC(G887 * (1 + 20.81 / 100), 2)</f>
        <v>38.9</v>
      </c>
      <c r="I887" s="210" t="n">
        <f aca="false">TRUNC(F887 * H887, 2)</f>
        <v>116.7</v>
      </c>
      <c r="J887" s="211" t="n">
        <f aca="false">I887 / 3849047.98</f>
        <v>3.03191855768969E-005</v>
      </c>
    </row>
    <row r="888" s="200" customFormat="true" ht="51" hidden="false" customHeight="false" outlineLevel="0" collapsed="false">
      <c r="A888" s="206" t="s">
        <v>2360</v>
      </c>
      <c r="B888" s="207" t="s">
        <v>2361</v>
      </c>
      <c r="C888" s="208" t="s">
        <v>109</v>
      </c>
      <c r="D888" s="208" t="s">
        <v>2362</v>
      </c>
      <c r="E888" s="209" t="s">
        <v>168</v>
      </c>
      <c r="F888" s="207" t="n">
        <v>2</v>
      </c>
      <c r="G888" s="210" t="n">
        <v>39.15</v>
      </c>
      <c r="H888" s="210" t="n">
        <f aca="false">TRUNC(G888 * (1 + 20.81 / 100), 2)</f>
        <v>47.29</v>
      </c>
      <c r="I888" s="210" t="n">
        <f aca="false">TRUNC(F888 * H888, 2)</f>
        <v>94.58</v>
      </c>
      <c r="J888" s="211" t="n">
        <f aca="false">I888 / 3849047.98</f>
        <v>2.45723099559803E-005</v>
      </c>
      <c r="K888" s="199"/>
    </row>
    <row r="889" s="200" customFormat="true" ht="51" hidden="false" customHeight="false" outlineLevel="0" collapsed="false">
      <c r="A889" s="206" t="s">
        <v>2363</v>
      </c>
      <c r="B889" s="207" t="s">
        <v>2364</v>
      </c>
      <c r="C889" s="208" t="s">
        <v>109</v>
      </c>
      <c r="D889" s="208" t="s">
        <v>2365</v>
      </c>
      <c r="E889" s="209" t="s">
        <v>168</v>
      </c>
      <c r="F889" s="207" t="n">
        <v>2</v>
      </c>
      <c r="G889" s="210" t="n">
        <v>53.7</v>
      </c>
      <c r="H889" s="210" t="n">
        <f aca="false">TRUNC(G889 * (1 + 20.81 / 100), 2)</f>
        <v>64.87</v>
      </c>
      <c r="I889" s="210" t="n">
        <f aca="false">TRUNC(F889 * H889, 2)</f>
        <v>129.74</v>
      </c>
      <c r="J889" s="211" t="n">
        <f aca="false">I889 / 3849047.98</f>
        <v>3.37070363045981E-005</v>
      </c>
    </row>
    <row r="890" s="200" customFormat="true" ht="51" hidden="false" customHeight="false" outlineLevel="0" collapsed="false">
      <c r="A890" s="206" t="s">
        <v>2366</v>
      </c>
      <c r="B890" s="207" t="s">
        <v>2367</v>
      </c>
      <c r="C890" s="208" t="s">
        <v>109</v>
      </c>
      <c r="D890" s="208" t="s">
        <v>2368</v>
      </c>
      <c r="E890" s="209" t="s">
        <v>168</v>
      </c>
      <c r="F890" s="207" t="n">
        <v>4</v>
      </c>
      <c r="G890" s="210" t="n">
        <v>126.41</v>
      </c>
      <c r="H890" s="210" t="n">
        <f aca="false">TRUNC(G890 * (1 + 20.81 / 100), 2)</f>
        <v>152.71</v>
      </c>
      <c r="I890" s="210" t="n">
        <f aca="false">TRUNC(F890 * H890, 2)</f>
        <v>610.84</v>
      </c>
      <c r="J890" s="211" t="n">
        <f aca="false">I890 / 3849047.98</f>
        <v>0.000158698983014496</v>
      </c>
    </row>
    <row r="891" s="200" customFormat="true" ht="51" hidden="false" customHeight="false" outlineLevel="0" collapsed="false">
      <c r="A891" s="206" t="s">
        <v>2369</v>
      </c>
      <c r="B891" s="207" t="s">
        <v>2370</v>
      </c>
      <c r="C891" s="208" t="s">
        <v>109</v>
      </c>
      <c r="D891" s="208" t="s">
        <v>2371</v>
      </c>
      <c r="E891" s="209" t="s">
        <v>168</v>
      </c>
      <c r="F891" s="207" t="n">
        <v>4</v>
      </c>
      <c r="G891" s="210" t="n">
        <v>182.9</v>
      </c>
      <c r="H891" s="210" t="n">
        <f aca="false">TRUNC(G891 * (1 + 20.81 / 100), 2)</f>
        <v>220.96</v>
      </c>
      <c r="I891" s="210" t="n">
        <f aca="false">TRUNC(F891 * H891, 2)</f>
        <v>883.84</v>
      </c>
      <c r="J891" s="211" t="n">
        <f aca="false">I891 / 3849047.98</f>
        <v>0.000229625612513149</v>
      </c>
      <c r="K891" s="199"/>
    </row>
    <row r="892" s="200" customFormat="true" ht="25.5" hidden="false" customHeight="false" outlineLevel="0" collapsed="false">
      <c r="A892" s="201" t="s">
        <v>2372</v>
      </c>
      <c r="B892" s="202"/>
      <c r="C892" s="202"/>
      <c r="D892" s="202" t="s">
        <v>1279</v>
      </c>
      <c r="E892" s="202"/>
      <c r="F892" s="203"/>
      <c r="G892" s="202"/>
      <c r="H892" s="202"/>
      <c r="I892" s="204" t="n">
        <v>307.2</v>
      </c>
      <c r="J892" s="205" t="n">
        <f aca="false">I892 / 3849047.98</f>
        <v>7.98119435237593E-005</v>
      </c>
    </row>
    <row r="893" s="200" customFormat="true" ht="25.5" hidden="false" customHeight="false" outlineLevel="0" collapsed="false">
      <c r="A893" s="206" t="s">
        <v>2373</v>
      </c>
      <c r="B893" s="207" t="s">
        <v>2374</v>
      </c>
      <c r="C893" s="208" t="s">
        <v>203</v>
      </c>
      <c r="D893" s="208" t="s">
        <v>2375</v>
      </c>
      <c r="E893" s="209" t="s">
        <v>269</v>
      </c>
      <c r="F893" s="207" t="n">
        <v>16</v>
      </c>
      <c r="G893" s="210" t="n">
        <v>15.9</v>
      </c>
      <c r="H893" s="210" t="n">
        <f aca="false">TRUNC(G893 * (1 + 20.81 / 100), 2)</f>
        <v>19.2</v>
      </c>
      <c r="I893" s="210" t="n">
        <f aca="false">TRUNC(F893 * H893, 2)</f>
        <v>307.2</v>
      </c>
      <c r="J893" s="211" t="n">
        <f aca="false">I893 / 3849047.98</f>
        <v>7.98119435237593E-005</v>
      </c>
    </row>
    <row r="894" s="200" customFormat="true" ht="12.75" hidden="false" customHeight="false" outlineLevel="0" collapsed="false">
      <c r="A894" s="201" t="s">
        <v>2376</v>
      </c>
      <c r="B894" s="202"/>
      <c r="C894" s="202"/>
      <c r="D894" s="202" t="s">
        <v>2377</v>
      </c>
      <c r="E894" s="202"/>
      <c r="F894" s="203"/>
      <c r="G894" s="202"/>
      <c r="H894" s="202"/>
      <c r="I894" s="204" t="n">
        <v>3582.26</v>
      </c>
      <c r="J894" s="205" t="n">
        <f aca="false">I894 / 3849047.98</f>
        <v>0.000930687281274161</v>
      </c>
    </row>
    <row r="895" s="200" customFormat="true" ht="38.25" hidden="false" customHeight="false" outlineLevel="0" collapsed="false">
      <c r="A895" s="206" t="s">
        <v>2378</v>
      </c>
      <c r="B895" s="207" t="s">
        <v>2379</v>
      </c>
      <c r="C895" s="208" t="s">
        <v>203</v>
      </c>
      <c r="D895" s="208" t="s">
        <v>2380</v>
      </c>
      <c r="E895" s="209" t="s">
        <v>168</v>
      </c>
      <c r="F895" s="207" t="n">
        <v>11</v>
      </c>
      <c r="G895" s="210" t="n">
        <v>65.66</v>
      </c>
      <c r="H895" s="210" t="n">
        <f aca="false">TRUNC(G895 * (1 + 20.81 / 100), 2)</f>
        <v>79.32</v>
      </c>
      <c r="I895" s="210" t="n">
        <f aca="false">TRUNC(F895 * H895, 2)</f>
        <v>872.52</v>
      </c>
      <c r="J895" s="211" t="n">
        <f aca="false">I895 / 3849047.98</f>
        <v>0.00022668462553174</v>
      </c>
      <c r="K895" s="199"/>
    </row>
    <row r="896" s="200" customFormat="true" ht="38.25" hidden="false" customHeight="false" outlineLevel="0" collapsed="false">
      <c r="A896" s="206" t="s">
        <v>2381</v>
      </c>
      <c r="B896" s="207" t="s">
        <v>2382</v>
      </c>
      <c r="C896" s="208" t="s">
        <v>203</v>
      </c>
      <c r="D896" s="208" t="s">
        <v>2383</v>
      </c>
      <c r="E896" s="209" t="s">
        <v>168</v>
      </c>
      <c r="F896" s="207" t="n">
        <v>11</v>
      </c>
      <c r="G896" s="210" t="n">
        <v>203.91</v>
      </c>
      <c r="H896" s="210" t="n">
        <f aca="false">TRUNC(G896 * (1 + 20.81 / 100), 2)</f>
        <v>246.34</v>
      </c>
      <c r="I896" s="210" t="n">
        <f aca="false">TRUNC(F896 * H896, 2)</f>
        <v>2709.74</v>
      </c>
      <c r="J896" s="211" t="n">
        <f aca="false">I896 / 3849047.98</f>
        <v>0.000704002655742421</v>
      </c>
      <c r="K896" s="199"/>
    </row>
    <row r="897" s="200" customFormat="true" ht="12.75" hidden="false" customHeight="false" outlineLevel="0" collapsed="false">
      <c r="A897" s="201" t="s">
        <v>2384</v>
      </c>
      <c r="B897" s="202"/>
      <c r="C897" s="202"/>
      <c r="D897" s="202" t="s">
        <v>2385</v>
      </c>
      <c r="E897" s="202"/>
      <c r="F897" s="203"/>
      <c r="G897" s="202"/>
      <c r="H897" s="202"/>
      <c r="I897" s="204" t="n">
        <v>8584.13</v>
      </c>
      <c r="J897" s="205" t="n">
        <f aca="false">I897 / 3849047.98</f>
        <v>0.00223019563398636</v>
      </c>
    </row>
    <row r="898" s="200" customFormat="true" ht="63.75" hidden="false" customHeight="false" outlineLevel="0" collapsed="false">
      <c r="A898" s="206" t="s">
        <v>2386</v>
      </c>
      <c r="B898" s="207" t="s">
        <v>2387</v>
      </c>
      <c r="C898" s="208" t="s">
        <v>203</v>
      </c>
      <c r="D898" s="208" t="s">
        <v>2388</v>
      </c>
      <c r="E898" s="209" t="s">
        <v>168</v>
      </c>
      <c r="F898" s="207" t="n">
        <v>1</v>
      </c>
      <c r="G898" s="210" t="n">
        <v>481.02</v>
      </c>
      <c r="H898" s="210" t="n">
        <f aca="false">TRUNC(G898 * (1 + 20.81 / 100), 2)</f>
        <v>581.12</v>
      </c>
      <c r="I898" s="210" t="n">
        <f aca="false">TRUNC(F898 * H898, 2)</f>
        <v>581.12</v>
      </c>
      <c r="J898" s="211" t="n">
        <f aca="false">I898 / 3849047.98</f>
        <v>0.000150977593165778</v>
      </c>
    </row>
    <row r="899" s="200" customFormat="true" ht="63.75" hidden="false" customHeight="false" outlineLevel="0" collapsed="false">
      <c r="A899" s="206" t="s">
        <v>2389</v>
      </c>
      <c r="B899" s="207" t="s">
        <v>2390</v>
      </c>
      <c r="C899" s="208" t="s">
        <v>203</v>
      </c>
      <c r="D899" s="208" t="s">
        <v>2391</v>
      </c>
      <c r="E899" s="209" t="s">
        <v>168</v>
      </c>
      <c r="F899" s="207" t="n">
        <v>1</v>
      </c>
      <c r="G899" s="210" t="n">
        <v>490.23</v>
      </c>
      <c r="H899" s="210" t="n">
        <f aca="false">TRUNC(G899 * (1 + 20.81 / 100), 2)</f>
        <v>592.24</v>
      </c>
      <c r="I899" s="210" t="n">
        <f aca="false">TRUNC(F899 * H899, 2)</f>
        <v>592.24</v>
      </c>
      <c r="J899" s="211" t="n">
        <f aca="false">I899 / 3849047.98</f>
        <v>0.000153866619246456</v>
      </c>
    </row>
    <row r="900" s="200" customFormat="true" ht="76.5" hidden="false" customHeight="false" outlineLevel="0" collapsed="false">
      <c r="A900" s="206" t="s">
        <v>2392</v>
      </c>
      <c r="B900" s="207" t="s">
        <v>2393</v>
      </c>
      <c r="C900" s="208" t="s">
        <v>203</v>
      </c>
      <c r="D900" s="208" t="s">
        <v>2394</v>
      </c>
      <c r="E900" s="209" t="s">
        <v>168</v>
      </c>
      <c r="F900" s="207" t="n">
        <v>4</v>
      </c>
      <c r="G900" s="210" t="n">
        <v>1259.47</v>
      </c>
      <c r="H900" s="210" t="n">
        <f aca="false">TRUNC(G900 * (1 + 20.81 / 100), 2)</f>
        <v>1521.56</v>
      </c>
      <c r="I900" s="210" t="n">
        <f aca="false">TRUNC(F900 * H900, 2)</f>
        <v>6086.24</v>
      </c>
      <c r="J900" s="211" t="n">
        <f aca="false">I900 / 3849047.98</f>
        <v>0.0015812325623439</v>
      </c>
    </row>
    <row r="901" s="200" customFormat="true" ht="63.75" hidden="false" customHeight="false" outlineLevel="0" collapsed="false">
      <c r="A901" s="206" t="s">
        <v>2395</v>
      </c>
      <c r="B901" s="207" t="s">
        <v>2396</v>
      </c>
      <c r="C901" s="208" t="s">
        <v>109</v>
      </c>
      <c r="D901" s="208" t="s">
        <v>2397</v>
      </c>
      <c r="E901" s="209" t="s">
        <v>168</v>
      </c>
      <c r="F901" s="207" t="n">
        <v>1</v>
      </c>
      <c r="G901" s="210" t="n">
        <v>213.03</v>
      </c>
      <c r="H901" s="210" t="n">
        <f aca="false">TRUNC(G901 * (1 + 20.81 / 100), 2)</f>
        <v>257.36</v>
      </c>
      <c r="I901" s="210" t="n">
        <f aca="false">TRUNC(F901 * H901, 2)</f>
        <v>257.36</v>
      </c>
      <c r="J901" s="211" t="n">
        <f aca="false">I901 / 3849047.98</f>
        <v>6.68632870614411E-005</v>
      </c>
    </row>
    <row r="902" s="200" customFormat="true" ht="38.25" hidden="false" customHeight="false" outlineLevel="0" collapsed="false">
      <c r="A902" s="206" t="s">
        <v>2398</v>
      </c>
      <c r="B902" s="207" t="s">
        <v>2399</v>
      </c>
      <c r="C902" s="208" t="s">
        <v>109</v>
      </c>
      <c r="D902" s="208" t="s">
        <v>2400</v>
      </c>
      <c r="E902" s="209" t="s">
        <v>168</v>
      </c>
      <c r="F902" s="207" t="n">
        <v>1</v>
      </c>
      <c r="G902" s="210" t="n">
        <v>323.76</v>
      </c>
      <c r="H902" s="210" t="n">
        <f aca="false">TRUNC(G902 * (1 + 20.81 / 100), 2)</f>
        <v>391.13</v>
      </c>
      <c r="I902" s="210" t="n">
        <f aca="false">TRUNC(F902 * H902, 2)</f>
        <v>391.13</v>
      </c>
      <c r="J902" s="211" t="n">
        <f aca="false">I902 / 3849047.98</f>
        <v>0.000101617335515781</v>
      </c>
    </row>
    <row r="903" s="200" customFormat="true" ht="38.25" hidden="false" customHeight="false" outlineLevel="0" collapsed="false">
      <c r="A903" s="206" t="s">
        <v>2401</v>
      </c>
      <c r="B903" s="207" t="s">
        <v>2402</v>
      </c>
      <c r="C903" s="208" t="s">
        <v>203</v>
      </c>
      <c r="D903" s="208" t="s">
        <v>2403</v>
      </c>
      <c r="E903" s="209" t="s">
        <v>168</v>
      </c>
      <c r="F903" s="207" t="n">
        <v>1</v>
      </c>
      <c r="G903" s="210" t="n">
        <v>321.6</v>
      </c>
      <c r="H903" s="210" t="n">
        <f aca="false">TRUNC(G903 * (1 + 20.81 / 100), 2)</f>
        <v>388.52</v>
      </c>
      <c r="I903" s="210" t="n">
        <f aca="false">TRUNC(F903 * H903, 2)</f>
        <v>388.52</v>
      </c>
      <c r="J903" s="211" t="n">
        <f aca="false">I903 / 3849047.98</f>
        <v>0.000100939245761234</v>
      </c>
    </row>
    <row r="904" s="200" customFormat="true" ht="38.25" hidden="false" customHeight="false" outlineLevel="0" collapsed="false">
      <c r="A904" s="206" t="s">
        <v>2404</v>
      </c>
      <c r="B904" s="207" t="s">
        <v>2405</v>
      </c>
      <c r="C904" s="208" t="s">
        <v>203</v>
      </c>
      <c r="D904" s="208" t="s">
        <v>2406</v>
      </c>
      <c r="E904" s="209" t="s">
        <v>168</v>
      </c>
      <c r="F904" s="207" t="n">
        <v>1</v>
      </c>
      <c r="G904" s="210" t="n">
        <v>238</v>
      </c>
      <c r="H904" s="210" t="n">
        <f aca="false">TRUNC(G904 * (1 + 20.81 / 100), 2)</f>
        <v>287.52</v>
      </c>
      <c r="I904" s="210" t="n">
        <f aca="false">TRUNC(F904 * H904, 2)</f>
        <v>287.52</v>
      </c>
      <c r="J904" s="211" t="n">
        <f aca="false">I904 / 3849047.98</f>
        <v>7.46989908917685E-005</v>
      </c>
      <c r="K904" s="199"/>
    </row>
    <row r="905" s="200" customFormat="true" ht="12.75" hidden="false" customHeight="false" outlineLevel="0" collapsed="false">
      <c r="A905" s="201" t="s">
        <v>2407</v>
      </c>
      <c r="B905" s="202"/>
      <c r="C905" s="202"/>
      <c r="D905" s="202" t="s">
        <v>2408</v>
      </c>
      <c r="E905" s="202"/>
      <c r="F905" s="203"/>
      <c r="G905" s="202"/>
      <c r="H905" s="202"/>
      <c r="I905" s="204" t="n">
        <v>32343.89</v>
      </c>
      <c r="J905" s="205" t="n">
        <f aca="false">I905 / 3849047.98</f>
        <v>0.00840308828782124</v>
      </c>
    </row>
    <row r="906" s="200" customFormat="true" ht="38.25" hidden="false" customHeight="false" outlineLevel="0" collapsed="false">
      <c r="A906" s="206" t="s">
        <v>2409</v>
      </c>
      <c r="B906" s="207" t="s">
        <v>2399</v>
      </c>
      <c r="C906" s="208" t="s">
        <v>109</v>
      </c>
      <c r="D906" s="208" t="s">
        <v>2400</v>
      </c>
      <c r="E906" s="209" t="s">
        <v>168</v>
      </c>
      <c r="F906" s="207" t="n">
        <v>1</v>
      </c>
      <c r="G906" s="210" t="n">
        <v>323.76</v>
      </c>
      <c r="H906" s="210" t="n">
        <f aca="false">TRUNC(G906 * (1 + 20.81 / 100), 2)</f>
        <v>391.13</v>
      </c>
      <c r="I906" s="210" t="n">
        <f aca="false">TRUNC(F906 * H906, 2)</f>
        <v>391.13</v>
      </c>
      <c r="J906" s="211" t="n">
        <f aca="false">I906 / 3849047.98</f>
        <v>0.000101617335515781</v>
      </c>
    </row>
    <row r="907" s="200" customFormat="true" ht="38.25" hidden="false" customHeight="false" outlineLevel="0" collapsed="false">
      <c r="A907" s="206" t="s">
        <v>2410</v>
      </c>
      <c r="B907" s="207" t="s">
        <v>2411</v>
      </c>
      <c r="C907" s="208" t="s">
        <v>109</v>
      </c>
      <c r="D907" s="208" t="s">
        <v>2412</v>
      </c>
      <c r="E907" s="209" t="s">
        <v>168</v>
      </c>
      <c r="F907" s="207" t="n">
        <v>1</v>
      </c>
      <c r="G907" s="210" t="n">
        <v>76.28</v>
      </c>
      <c r="H907" s="210" t="n">
        <f aca="false">TRUNC(G907 * (1 + 20.81 / 100), 2)</f>
        <v>92.15</v>
      </c>
      <c r="I907" s="210" t="n">
        <f aca="false">TRUNC(F907 * H907, 2)</f>
        <v>92.15</v>
      </c>
      <c r="J907" s="211" t="n">
        <f aca="false">I907 / 3849047.98</f>
        <v>2.39409850120912E-005</v>
      </c>
    </row>
    <row r="908" s="200" customFormat="true" ht="38.25" hidden="false" customHeight="false" outlineLevel="0" collapsed="false">
      <c r="A908" s="206" t="s">
        <v>2413</v>
      </c>
      <c r="B908" s="207" t="s">
        <v>2414</v>
      </c>
      <c r="C908" s="208" t="s">
        <v>203</v>
      </c>
      <c r="D908" s="208" t="s">
        <v>2415</v>
      </c>
      <c r="E908" s="209" t="s">
        <v>168</v>
      </c>
      <c r="F908" s="207" t="n">
        <v>3</v>
      </c>
      <c r="G908" s="210" t="n">
        <v>213.72</v>
      </c>
      <c r="H908" s="210" t="n">
        <f aca="false">TRUNC(G908 * (1 + 20.81 / 100), 2)</f>
        <v>258.19</v>
      </c>
      <c r="I908" s="210" t="n">
        <f aca="false">TRUNC(F908 * H908, 2)</f>
        <v>774.57</v>
      </c>
      <c r="J908" s="211" t="n">
        <f aca="false">I908 / 3849047.98</f>
        <v>0.000201236774398432</v>
      </c>
      <c r="K908" s="199"/>
    </row>
    <row r="909" s="200" customFormat="true" ht="25.5" hidden="false" customHeight="false" outlineLevel="0" collapsed="false">
      <c r="A909" s="206" t="s">
        <v>2416</v>
      </c>
      <c r="B909" s="207" t="s">
        <v>2417</v>
      </c>
      <c r="C909" s="208" t="s">
        <v>203</v>
      </c>
      <c r="D909" s="208" t="s">
        <v>2418</v>
      </c>
      <c r="E909" s="209" t="s">
        <v>168</v>
      </c>
      <c r="F909" s="207" t="n">
        <v>2</v>
      </c>
      <c r="G909" s="210" t="n">
        <v>324.8</v>
      </c>
      <c r="H909" s="210" t="n">
        <f aca="false">TRUNC(G909 * (1 + 20.81 / 100), 2)</f>
        <v>392.39</v>
      </c>
      <c r="I909" s="210" t="n">
        <f aca="false">TRUNC(F909 * H909, 2)</f>
        <v>784.78</v>
      </c>
      <c r="J909" s="211" t="n">
        <f aca="false">I909 / 3849047.98</f>
        <v>0.000203889378380781</v>
      </c>
      <c r="K909" s="199"/>
    </row>
    <row r="910" s="200" customFormat="true" ht="38.25" hidden="false" customHeight="false" outlineLevel="0" collapsed="false">
      <c r="A910" s="206" t="s">
        <v>2419</v>
      </c>
      <c r="B910" s="207" t="s">
        <v>594</v>
      </c>
      <c r="C910" s="208" t="s">
        <v>203</v>
      </c>
      <c r="D910" s="208" t="s">
        <v>595</v>
      </c>
      <c r="E910" s="209" t="s">
        <v>242</v>
      </c>
      <c r="F910" s="207" t="n">
        <v>0.32</v>
      </c>
      <c r="G910" s="210" t="n">
        <v>603.18</v>
      </c>
      <c r="H910" s="210" t="n">
        <f aca="false">TRUNC(G910 * (1 + 20.81 / 100), 2)</f>
        <v>728.7</v>
      </c>
      <c r="I910" s="210" t="n">
        <f aca="false">TRUNC(F910 * H910, 2)</f>
        <v>233.18</v>
      </c>
      <c r="J910" s="211" t="n">
        <f aca="false">I910 / 3849047.98</f>
        <v>6.0581214162989E-005</v>
      </c>
    </row>
    <row r="911" s="200" customFormat="true" ht="38.25" hidden="false" customHeight="false" outlineLevel="0" collapsed="false">
      <c r="A911" s="206" t="s">
        <v>2420</v>
      </c>
      <c r="B911" s="207" t="s">
        <v>2402</v>
      </c>
      <c r="C911" s="208" t="s">
        <v>203</v>
      </c>
      <c r="D911" s="208" t="s">
        <v>2403</v>
      </c>
      <c r="E911" s="209" t="s">
        <v>168</v>
      </c>
      <c r="F911" s="207" t="n">
        <v>2</v>
      </c>
      <c r="G911" s="210" t="n">
        <v>321.6</v>
      </c>
      <c r="H911" s="210" t="n">
        <f aca="false">TRUNC(G911 * (1 + 20.81 / 100), 2)</f>
        <v>388.52</v>
      </c>
      <c r="I911" s="210" t="n">
        <f aca="false">TRUNC(F911 * H911, 2)</f>
        <v>777.04</v>
      </c>
      <c r="J911" s="211" t="n">
        <f aca="false">I911 / 3849047.98</f>
        <v>0.000201878491522467</v>
      </c>
    </row>
    <row r="912" s="200" customFormat="true" ht="25.5" hidden="false" customHeight="false" outlineLevel="0" collapsed="false">
      <c r="A912" s="206" t="s">
        <v>2421</v>
      </c>
      <c r="B912" s="207" t="s">
        <v>2422</v>
      </c>
      <c r="C912" s="208" t="s">
        <v>203</v>
      </c>
      <c r="D912" s="208" t="s">
        <v>2423</v>
      </c>
      <c r="E912" s="209" t="s">
        <v>168</v>
      </c>
      <c r="F912" s="207" t="n">
        <v>1</v>
      </c>
      <c r="G912" s="210" t="n">
        <v>89.59</v>
      </c>
      <c r="H912" s="210" t="n">
        <f aca="false">TRUNC(G912 * (1 + 20.81 / 100), 2)</f>
        <v>108.23</v>
      </c>
      <c r="I912" s="210" t="n">
        <f aca="false">TRUNC(F912 * H912, 2)</f>
        <v>108.23</v>
      </c>
      <c r="J912" s="211" t="n">
        <f aca="false">I912 / 3849047.98</f>
        <v>2.8118641430913E-005</v>
      </c>
    </row>
    <row r="913" s="200" customFormat="true" ht="25.5" hidden="false" customHeight="false" outlineLevel="0" collapsed="false">
      <c r="A913" s="206" t="s">
        <v>2424</v>
      </c>
      <c r="B913" s="207" t="s">
        <v>2425</v>
      </c>
      <c r="C913" s="208" t="s">
        <v>203</v>
      </c>
      <c r="D913" s="208" t="s">
        <v>2426</v>
      </c>
      <c r="E913" s="209" t="s">
        <v>168</v>
      </c>
      <c r="F913" s="207" t="n">
        <v>1</v>
      </c>
      <c r="G913" s="210" t="n">
        <v>99.69</v>
      </c>
      <c r="H913" s="210" t="n">
        <f aca="false">TRUNC(G913 * (1 + 20.81 / 100), 2)</f>
        <v>120.43</v>
      </c>
      <c r="I913" s="210" t="n">
        <f aca="false">TRUNC(F913 * H913, 2)</f>
        <v>120.43</v>
      </c>
      <c r="J913" s="211" t="n">
        <f aca="false">I913 / 3849047.98</f>
        <v>3.12882563755415E-005</v>
      </c>
    </row>
    <row r="914" s="200" customFormat="true" ht="25.5" hidden="false" customHeight="false" outlineLevel="0" collapsed="false">
      <c r="A914" s="206" t="s">
        <v>2427</v>
      </c>
      <c r="B914" s="207" t="s">
        <v>2428</v>
      </c>
      <c r="C914" s="208" t="s">
        <v>203</v>
      </c>
      <c r="D914" s="208" t="s">
        <v>2429</v>
      </c>
      <c r="E914" s="209" t="s">
        <v>168</v>
      </c>
      <c r="F914" s="207" t="n">
        <v>2</v>
      </c>
      <c r="G914" s="210" t="n">
        <v>129.99</v>
      </c>
      <c r="H914" s="210" t="n">
        <f aca="false">TRUNC(G914 * (1 + 20.81 / 100), 2)</f>
        <v>157.04</v>
      </c>
      <c r="I914" s="210" t="n">
        <f aca="false">TRUNC(F914 * H914, 2)</f>
        <v>314.08</v>
      </c>
      <c r="J914" s="211" t="n">
        <f aca="false">I914 / 3849047.98</f>
        <v>8.15993985089269E-005</v>
      </c>
    </row>
    <row r="915" s="200" customFormat="true" ht="25.5" hidden="false" customHeight="false" outlineLevel="0" collapsed="false">
      <c r="A915" s="206" t="s">
        <v>2430</v>
      </c>
      <c r="B915" s="207" t="s">
        <v>2431</v>
      </c>
      <c r="C915" s="208" t="s">
        <v>203</v>
      </c>
      <c r="D915" s="208" t="s">
        <v>2432</v>
      </c>
      <c r="E915" s="209" t="s">
        <v>168</v>
      </c>
      <c r="F915" s="207" t="n">
        <v>2</v>
      </c>
      <c r="G915" s="210" t="n">
        <v>349.42</v>
      </c>
      <c r="H915" s="210" t="n">
        <f aca="false">TRUNC(G915 * (1 + 20.81 / 100), 2)</f>
        <v>422.13</v>
      </c>
      <c r="I915" s="210" t="n">
        <f aca="false">TRUNC(F915 * H915, 2)</f>
        <v>844.26</v>
      </c>
      <c r="J915" s="211" t="n">
        <f aca="false">I915 / 3849047.98</f>
        <v>0.000219342550258363</v>
      </c>
    </row>
    <row r="916" s="200" customFormat="true" ht="25.5" hidden="false" customHeight="false" outlineLevel="0" collapsed="false">
      <c r="A916" s="206" t="s">
        <v>2433</v>
      </c>
      <c r="B916" s="207" t="s">
        <v>2434</v>
      </c>
      <c r="C916" s="208" t="s">
        <v>203</v>
      </c>
      <c r="D916" s="208" t="s">
        <v>2435</v>
      </c>
      <c r="E916" s="209" t="s">
        <v>168</v>
      </c>
      <c r="F916" s="207" t="n">
        <v>12</v>
      </c>
      <c r="G916" s="210" t="n">
        <v>233.41</v>
      </c>
      <c r="H916" s="210" t="n">
        <f aca="false">TRUNC(G916 * (1 + 20.81 / 100), 2)</f>
        <v>281.98</v>
      </c>
      <c r="I916" s="210" t="n">
        <f aca="false">TRUNC(F916 * H916, 2)</f>
        <v>3383.76</v>
      </c>
      <c r="J916" s="211" t="n">
        <f aca="false">I916 / 3849047.98</f>
        <v>0.000879116087298034</v>
      </c>
    </row>
    <row r="917" s="200" customFormat="true" ht="38.25" hidden="false" customHeight="false" outlineLevel="0" collapsed="false">
      <c r="A917" s="206" t="s">
        <v>2436</v>
      </c>
      <c r="B917" s="207" t="s">
        <v>2437</v>
      </c>
      <c r="C917" s="208" t="s">
        <v>203</v>
      </c>
      <c r="D917" s="208" t="s">
        <v>2438</v>
      </c>
      <c r="E917" s="209" t="s">
        <v>168</v>
      </c>
      <c r="F917" s="207" t="n">
        <v>1</v>
      </c>
      <c r="G917" s="210" t="n">
        <v>223.2</v>
      </c>
      <c r="H917" s="210" t="n">
        <f aca="false">TRUNC(G917 * (1 + 20.81 / 100), 2)</f>
        <v>269.64</v>
      </c>
      <c r="I917" s="210" t="n">
        <f aca="false">TRUNC(F917 * H917, 2)</f>
        <v>269.64</v>
      </c>
      <c r="J917" s="211" t="n">
        <f aca="false">I917 / 3849047.98</f>
        <v>7.00536863663622E-005</v>
      </c>
      <c r="K917" s="199"/>
    </row>
    <row r="918" s="200" customFormat="true" ht="38.25" hidden="false" customHeight="false" outlineLevel="0" collapsed="false">
      <c r="A918" s="206" t="s">
        <v>2439</v>
      </c>
      <c r="B918" s="207" t="s">
        <v>2440</v>
      </c>
      <c r="C918" s="208" t="s">
        <v>203</v>
      </c>
      <c r="D918" s="208" t="s">
        <v>2441</v>
      </c>
      <c r="E918" s="209" t="s">
        <v>168</v>
      </c>
      <c r="F918" s="207" t="n">
        <v>1</v>
      </c>
      <c r="G918" s="210" t="n">
        <v>556.56</v>
      </c>
      <c r="H918" s="210" t="n">
        <f aca="false">TRUNC(G918 * (1 + 20.81 / 100), 2)</f>
        <v>672.38</v>
      </c>
      <c r="I918" s="210" t="n">
        <f aca="false">TRUNC(F918 * H918, 2)</f>
        <v>672.38</v>
      </c>
      <c r="J918" s="211" t="n">
        <f aca="false">I918 / 3849047.98</f>
        <v>0.000174687352169614</v>
      </c>
    </row>
    <row r="919" s="200" customFormat="true" ht="38.25" hidden="false" customHeight="false" outlineLevel="0" collapsed="false">
      <c r="A919" s="206" t="s">
        <v>2442</v>
      </c>
      <c r="B919" s="207" t="s">
        <v>2443</v>
      </c>
      <c r="C919" s="208" t="s">
        <v>203</v>
      </c>
      <c r="D919" s="208" t="s">
        <v>2444</v>
      </c>
      <c r="E919" s="209" t="s">
        <v>168</v>
      </c>
      <c r="F919" s="207" t="n">
        <v>4</v>
      </c>
      <c r="G919" s="210" t="n">
        <v>1705.18</v>
      </c>
      <c r="H919" s="210" t="n">
        <f aca="false">TRUNC(G919 * (1 + 20.81 / 100), 2)</f>
        <v>2060.02</v>
      </c>
      <c r="I919" s="210" t="n">
        <f aca="false">TRUNC(F919 * H919, 2)</f>
        <v>8240.08</v>
      </c>
      <c r="J919" s="211" t="n">
        <f aca="false">I919 / 3849047.98</f>
        <v>0.0021408098945028</v>
      </c>
    </row>
    <row r="920" s="200" customFormat="true" ht="38.25" hidden="false" customHeight="false" outlineLevel="0" collapsed="false">
      <c r="A920" s="206" t="s">
        <v>2445</v>
      </c>
      <c r="B920" s="207" t="s">
        <v>2446</v>
      </c>
      <c r="C920" s="208" t="s">
        <v>203</v>
      </c>
      <c r="D920" s="208" t="s">
        <v>2447</v>
      </c>
      <c r="E920" s="209" t="s">
        <v>168</v>
      </c>
      <c r="F920" s="207" t="n">
        <v>4</v>
      </c>
      <c r="G920" s="210" t="n">
        <v>618.09</v>
      </c>
      <c r="H920" s="210" t="n">
        <f aca="false">TRUNC(G920 * (1 + 20.81 / 100), 2)</f>
        <v>746.71</v>
      </c>
      <c r="I920" s="210" t="n">
        <f aca="false">TRUNC(F920 * H920, 2)</f>
        <v>2986.84</v>
      </c>
      <c r="J920" s="211" t="n">
        <f aca="false">I920 / 3849047.98</f>
        <v>0.000775994483706072</v>
      </c>
    </row>
    <row r="921" s="200" customFormat="true" ht="38.25" hidden="false" customHeight="false" outlineLevel="0" collapsed="false">
      <c r="A921" s="206" t="s">
        <v>2448</v>
      </c>
      <c r="B921" s="207" t="s">
        <v>2449</v>
      </c>
      <c r="C921" s="208" t="s">
        <v>203</v>
      </c>
      <c r="D921" s="208" t="s">
        <v>2450</v>
      </c>
      <c r="E921" s="209" t="s">
        <v>168</v>
      </c>
      <c r="F921" s="207" t="n">
        <v>2</v>
      </c>
      <c r="G921" s="210" t="n">
        <v>32.53</v>
      </c>
      <c r="H921" s="210" t="n">
        <f aca="false">TRUNC(G921 * (1 + 20.81 / 100), 2)</f>
        <v>39.29</v>
      </c>
      <c r="I921" s="210" t="n">
        <f aca="false">TRUNC(F921 * H921, 2)</f>
        <v>78.58</v>
      </c>
      <c r="J921" s="211" t="n">
        <f aca="false">I921 / 3849047.98</f>
        <v>2.04154378974512E-005</v>
      </c>
      <c r="K921" s="199"/>
    </row>
    <row r="922" s="200" customFormat="true" ht="51" hidden="false" customHeight="false" outlineLevel="0" collapsed="false">
      <c r="A922" s="206" t="s">
        <v>2451</v>
      </c>
      <c r="B922" s="207" t="s">
        <v>2452</v>
      </c>
      <c r="C922" s="208" t="s">
        <v>203</v>
      </c>
      <c r="D922" s="208" t="s">
        <v>2453</v>
      </c>
      <c r="E922" s="209" t="s">
        <v>168</v>
      </c>
      <c r="F922" s="207" t="n">
        <v>1</v>
      </c>
      <c r="G922" s="210" t="n">
        <v>3028.03</v>
      </c>
      <c r="H922" s="210" t="str">
        <f aca="false">TRUNC(G922 * (1 + 13.51 / 100), 2) &amp;CHAR(10)&amp; "(13.51%)"</f>
        <v>3437,11
(13.51%)</v>
      </c>
      <c r="I922" s="210" t="n">
        <f aca="false">TRUNC(F922 * TRUNC(G922 * (1 + 13.51 / 100), 2), 2)</f>
        <v>3437.11</v>
      </c>
      <c r="J922" s="211" t="n">
        <f aca="false">I922 / 3849047.98</f>
        <v>0.000892976657568192</v>
      </c>
    </row>
    <row r="923" s="200" customFormat="true" ht="76.5" hidden="false" customHeight="false" outlineLevel="0" collapsed="false">
      <c r="A923" s="206" t="s">
        <v>2454</v>
      </c>
      <c r="B923" s="207" t="s">
        <v>2455</v>
      </c>
      <c r="C923" s="208" t="s">
        <v>203</v>
      </c>
      <c r="D923" s="208" t="s">
        <v>2456</v>
      </c>
      <c r="E923" s="209" t="s">
        <v>168</v>
      </c>
      <c r="F923" s="207" t="n">
        <v>1</v>
      </c>
      <c r="G923" s="210" t="n">
        <v>5194.7</v>
      </c>
      <c r="H923" s="210" t="str">
        <f aca="false">TRUNC(G923 * (1 + 13.51 / 100), 2) &amp;CHAR(10)&amp; "(13.51%)"</f>
        <v>5896,5
(13.51%)</v>
      </c>
      <c r="I923" s="210" t="n">
        <f aca="false">TRUNC(F923 * TRUNC(G923 * (1 + 13.51 / 100), 2), 2)</f>
        <v>5896.5</v>
      </c>
      <c r="J923" s="211" t="n">
        <f aca="false">I923 / 3849047.98</f>
        <v>0.00153193725581981</v>
      </c>
    </row>
    <row r="924" s="200" customFormat="true" ht="63.75" hidden="false" customHeight="false" outlineLevel="0" collapsed="false">
      <c r="A924" s="206" t="s">
        <v>2457</v>
      </c>
      <c r="B924" s="207" t="s">
        <v>2458</v>
      </c>
      <c r="C924" s="208" t="s">
        <v>203</v>
      </c>
      <c r="D924" s="208" t="s">
        <v>2459</v>
      </c>
      <c r="E924" s="209" t="s">
        <v>168</v>
      </c>
      <c r="F924" s="207" t="n">
        <v>1</v>
      </c>
      <c r="G924" s="210" t="n">
        <v>2107.83</v>
      </c>
      <c r="H924" s="210" t="str">
        <f aca="false">TRUNC(G924 * (1 + 13.51 / 100), 2) &amp;CHAR(10)&amp; "(13.51%)"</f>
        <v>2392,59
(13.51%)</v>
      </c>
      <c r="I924" s="210" t="n">
        <f aca="false">TRUNC(F924 * TRUNC(G924 * (1 + 13.51 / 100), 2), 2)</f>
        <v>2392.59</v>
      </c>
      <c r="J924" s="211" t="n">
        <f aca="false">I924 / 3849047.98</f>
        <v>0.000621605657407264</v>
      </c>
    </row>
    <row r="925" s="200" customFormat="true" ht="25.5" hidden="false" customHeight="false" outlineLevel="0" collapsed="false">
      <c r="A925" s="206" t="s">
        <v>2460</v>
      </c>
      <c r="B925" s="207" t="s">
        <v>2461</v>
      </c>
      <c r="C925" s="208" t="s">
        <v>203</v>
      </c>
      <c r="D925" s="208" t="s">
        <v>2462</v>
      </c>
      <c r="E925" s="209" t="s">
        <v>168</v>
      </c>
      <c r="F925" s="207" t="n">
        <v>2</v>
      </c>
      <c r="G925" s="210" t="n">
        <v>226.21</v>
      </c>
      <c r="H925" s="210" t="n">
        <f aca="false">TRUNC(G925 * (1 + 20.81 / 100), 2)</f>
        <v>273.28</v>
      </c>
      <c r="I925" s="210" t="n">
        <f aca="false">TRUNC(F925 * H925, 2)</f>
        <v>546.56</v>
      </c>
      <c r="J925" s="211" t="n">
        <f aca="false">I925 / 3849047.98</f>
        <v>0.000141998749519355</v>
      </c>
    </row>
    <row r="926" s="200" customFormat="true" ht="25.5" hidden="false" customHeight="false" outlineLevel="0" collapsed="false">
      <c r="A926" s="201" t="s">
        <v>2463</v>
      </c>
      <c r="B926" s="202"/>
      <c r="C926" s="202"/>
      <c r="D926" s="202" t="s">
        <v>2464</v>
      </c>
      <c r="E926" s="202"/>
      <c r="F926" s="203"/>
      <c r="G926" s="202"/>
      <c r="H926" s="202"/>
      <c r="I926" s="204" t="n">
        <v>9278.6</v>
      </c>
      <c r="J926" s="205" t="n">
        <f aca="false">I926 / 3849047.98</f>
        <v>0.00241062206764178</v>
      </c>
    </row>
    <row r="927" s="200" customFormat="true" ht="38.25" hidden="false" customHeight="false" outlineLevel="0" collapsed="false">
      <c r="A927" s="206" t="s">
        <v>2465</v>
      </c>
      <c r="B927" s="207" t="s">
        <v>554</v>
      </c>
      <c r="C927" s="208" t="s">
        <v>109</v>
      </c>
      <c r="D927" s="208" t="s">
        <v>555</v>
      </c>
      <c r="E927" s="209" t="s">
        <v>168</v>
      </c>
      <c r="F927" s="207" t="n">
        <v>3</v>
      </c>
      <c r="G927" s="210" t="n">
        <v>70.66</v>
      </c>
      <c r="H927" s="210" t="n">
        <f aca="false">TRUNC(G927 * (1 + 20.81 / 100), 2)</f>
        <v>85.36</v>
      </c>
      <c r="I927" s="210" t="n">
        <f aca="false">TRUNC(F927 * H927, 2)</f>
        <v>256.08</v>
      </c>
      <c r="J927" s="211" t="n">
        <f aca="false">I927 / 3849047.98</f>
        <v>6.65307372967588E-005</v>
      </c>
    </row>
    <row r="928" s="200" customFormat="true" ht="63.75" hidden="false" customHeight="false" outlineLevel="0" collapsed="false">
      <c r="A928" s="206" t="s">
        <v>2466</v>
      </c>
      <c r="B928" s="207" t="s">
        <v>557</v>
      </c>
      <c r="C928" s="208" t="s">
        <v>109</v>
      </c>
      <c r="D928" s="208" t="s">
        <v>558</v>
      </c>
      <c r="E928" s="209" t="s">
        <v>168</v>
      </c>
      <c r="F928" s="207" t="n">
        <v>6</v>
      </c>
      <c r="G928" s="210" t="n">
        <v>66.72</v>
      </c>
      <c r="H928" s="210" t="n">
        <f aca="false">TRUNC(G928 * (1 + 20.81 / 100), 2)</f>
        <v>80.6</v>
      </c>
      <c r="I928" s="210" t="n">
        <f aca="false">TRUNC(F928 * H928, 2)</f>
        <v>483.6</v>
      </c>
      <c r="J928" s="211" t="n">
        <f aca="false">I928 / 3849047.98</f>
        <v>0.000125641457969043</v>
      </c>
    </row>
    <row r="929" s="200" customFormat="true" ht="25.5" hidden="false" customHeight="false" outlineLevel="0" collapsed="false">
      <c r="A929" s="206" t="s">
        <v>2467</v>
      </c>
      <c r="B929" s="207" t="s">
        <v>2468</v>
      </c>
      <c r="C929" s="208" t="s">
        <v>109</v>
      </c>
      <c r="D929" s="208" t="s">
        <v>2469</v>
      </c>
      <c r="E929" s="209" t="s">
        <v>168</v>
      </c>
      <c r="F929" s="207" t="n">
        <v>3</v>
      </c>
      <c r="G929" s="210" t="n">
        <v>150.15</v>
      </c>
      <c r="H929" s="210" t="n">
        <f aca="false">TRUNC(G929 * (1 + 20.81 / 100), 2)</f>
        <v>181.39</v>
      </c>
      <c r="I929" s="210" t="n">
        <f aca="false">TRUNC(F929 * H929, 2)</f>
        <v>544.17</v>
      </c>
      <c r="J929" s="211" t="n">
        <f aca="false">I929 / 3849047.98</f>
        <v>0.000141377816755612</v>
      </c>
    </row>
    <row r="930" s="200" customFormat="true" ht="25.5" hidden="false" customHeight="false" outlineLevel="0" collapsed="false">
      <c r="A930" s="206" t="s">
        <v>2470</v>
      </c>
      <c r="B930" s="207" t="s">
        <v>2471</v>
      </c>
      <c r="C930" s="208" t="s">
        <v>203</v>
      </c>
      <c r="D930" s="208" t="s">
        <v>2472</v>
      </c>
      <c r="E930" s="209" t="s">
        <v>168</v>
      </c>
      <c r="F930" s="207" t="n">
        <v>1</v>
      </c>
      <c r="G930" s="210" t="n">
        <v>2097.79</v>
      </c>
      <c r="H930" s="210" t="n">
        <f aca="false">TRUNC(G930 * (1 + 20.81 / 100), 2)</f>
        <v>2534.34</v>
      </c>
      <c r="I930" s="210" t="n">
        <f aca="false">TRUNC(F930 * H930, 2)</f>
        <v>2534.34</v>
      </c>
      <c r="J930" s="211" t="n">
        <f aca="false">I930 / 3849047.98</f>
        <v>0.000658432945800795</v>
      </c>
    </row>
    <row r="931" s="200" customFormat="true" ht="25.5" hidden="false" customHeight="false" outlineLevel="0" collapsed="false">
      <c r="A931" s="206" t="s">
        <v>2473</v>
      </c>
      <c r="B931" s="207" t="s">
        <v>2474</v>
      </c>
      <c r="C931" s="208" t="s">
        <v>203</v>
      </c>
      <c r="D931" s="208" t="s">
        <v>2475</v>
      </c>
      <c r="E931" s="209" t="s">
        <v>168</v>
      </c>
      <c r="F931" s="207" t="n">
        <v>3</v>
      </c>
      <c r="G931" s="210" t="n">
        <v>180.82</v>
      </c>
      <c r="H931" s="210" t="n">
        <f aca="false">TRUNC(G931 * (1 + 20.81 / 100), 2)</f>
        <v>218.44</v>
      </c>
      <c r="I931" s="210" t="n">
        <f aca="false">TRUNC(F931 * H931, 2)</f>
        <v>655.32</v>
      </c>
      <c r="J931" s="211" t="n">
        <f aca="false">I931 / 3849047.98</f>
        <v>0.000170255087337207</v>
      </c>
    </row>
    <row r="932" s="200" customFormat="true" ht="63.75" hidden="false" customHeight="false" outlineLevel="0" collapsed="false">
      <c r="A932" s="206" t="s">
        <v>2476</v>
      </c>
      <c r="B932" s="207" t="s">
        <v>2477</v>
      </c>
      <c r="C932" s="208" t="s">
        <v>203</v>
      </c>
      <c r="D932" s="208" t="s">
        <v>2478</v>
      </c>
      <c r="E932" s="209" t="s">
        <v>168</v>
      </c>
      <c r="F932" s="207" t="n">
        <v>1</v>
      </c>
      <c r="G932" s="210" t="n">
        <v>3977.4</v>
      </c>
      <c r="H932" s="210" t="n">
        <f aca="false">TRUNC(G932 * (1 + 20.81 / 100), 2)</f>
        <v>4805.09</v>
      </c>
      <c r="I932" s="210" t="n">
        <f aca="false">TRUNC(F932 * H932, 2)</f>
        <v>4805.09</v>
      </c>
      <c r="J932" s="211" t="n">
        <f aca="false">I932 / 3849047.98</f>
        <v>0.00124838402248236</v>
      </c>
    </row>
    <row r="933" s="200" customFormat="true" ht="12.75" hidden="false" customHeight="false" outlineLevel="0" collapsed="false">
      <c r="A933" s="201" t="s">
        <v>2479</v>
      </c>
      <c r="B933" s="202"/>
      <c r="C933" s="202"/>
      <c r="D933" s="202" t="s">
        <v>2480</v>
      </c>
      <c r="E933" s="202"/>
      <c r="F933" s="203"/>
      <c r="G933" s="202"/>
      <c r="H933" s="202"/>
      <c r="I933" s="204" t="n">
        <v>8267.66</v>
      </c>
      <c r="J933" s="205" t="n">
        <f aca="false">I933 / 3849047.98</f>
        <v>0.00214797530271369</v>
      </c>
    </row>
    <row r="934" s="200" customFormat="true" ht="38.25" hidden="false" customHeight="false" outlineLevel="0" collapsed="false">
      <c r="A934" s="206" t="s">
        <v>2481</v>
      </c>
      <c r="B934" s="207" t="s">
        <v>2482</v>
      </c>
      <c r="C934" s="208" t="s">
        <v>203</v>
      </c>
      <c r="D934" s="208" t="s">
        <v>2483</v>
      </c>
      <c r="E934" s="209" t="s">
        <v>168</v>
      </c>
      <c r="F934" s="207" t="n">
        <v>11</v>
      </c>
      <c r="G934" s="210" t="n">
        <v>20.6</v>
      </c>
      <c r="H934" s="210" t="n">
        <f aca="false">TRUNC(G934 * (1 + 20.81 / 100), 2)</f>
        <v>24.88</v>
      </c>
      <c r="I934" s="210" t="n">
        <f aca="false">TRUNC(F934 * H934, 2)</f>
        <v>273.68</v>
      </c>
      <c r="J934" s="211" t="n">
        <f aca="false">I934 / 3849047.98</f>
        <v>7.11032965611408E-005</v>
      </c>
      <c r="K934" s="199"/>
    </row>
    <row r="935" s="200" customFormat="true" ht="38.25" hidden="false" customHeight="false" outlineLevel="0" collapsed="false">
      <c r="A935" s="206" t="s">
        <v>2484</v>
      </c>
      <c r="B935" s="207" t="s">
        <v>2485</v>
      </c>
      <c r="C935" s="208" t="s">
        <v>203</v>
      </c>
      <c r="D935" s="208" t="s">
        <v>2486</v>
      </c>
      <c r="E935" s="209" t="s">
        <v>168</v>
      </c>
      <c r="F935" s="207" t="n">
        <v>4</v>
      </c>
      <c r="G935" s="210" t="n">
        <v>20.6</v>
      </c>
      <c r="H935" s="210" t="n">
        <f aca="false">TRUNC(G935 * (1 + 20.81 / 100), 2)</f>
        <v>24.88</v>
      </c>
      <c r="I935" s="210" t="n">
        <f aca="false">TRUNC(F935 * H935, 2)</f>
        <v>99.52</v>
      </c>
      <c r="J935" s="211" t="n">
        <f aca="false">I935 / 3849047.98</f>
        <v>2.58557442040512E-005</v>
      </c>
    </row>
    <row r="936" s="200" customFormat="true" ht="51" hidden="false" customHeight="false" outlineLevel="0" collapsed="false">
      <c r="A936" s="206" t="s">
        <v>2487</v>
      </c>
      <c r="B936" s="207" t="s">
        <v>2488</v>
      </c>
      <c r="C936" s="208" t="s">
        <v>203</v>
      </c>
      <c r="D936" s="208" t="s">
        <v>2489</v>
      </c>
      <c r="E936" s="209" t="s">
        <v>168</v>
      </c>
      <c r="F936" s="207" t="n">
        <v>50</v>
      </c>
      <c r="G936" s="210" t="n">
        <v>9.86</v>
      </c>
      <c r="H936" s="210" t="n">
        <f aca="false">TRUNC(G936 * (1 + 20.81 / 100), 2)</f>
        <v>11.91</v>
      </c>
      <c r="I936" s="210" t="n">
        <f aca="false">TRUNC(F936 * H936, 2)</f>
        <v>595.5</v>
      </c>
      <c r="J936" s="211" t="n">
        <f aca="false">I936 / 3849047.98</f>
        <v>0.000154713581928381</v>
      </c>
    </row>
    <row r="937" s="200" customFormat="true" ht="38.25" hidden="false" customHeight="false" outlineLevel="0" collapsed="false">
      <c r="A937" s="206" t="s">
        <v>2490</v>
      </c>
      <c r="B937" s="207" t="s">
        <v>2491</v>
      </c>
      <c r="C937" s="208" t="s">
        <v>203</v>
      </c>
      <c r="D937" s="208" t="s">
        <v>2492</v>
      </c>
      <c r="E937" s="209" t="s">
        <v>168</v>
      </c>
      <c r="F937" s="207" t="n">
        <v>6</v>
      </c>
      <c r="G937" s="210" t="n">
        <v>20.6</v>
      </c>
      <c r="H937" s="210" t="n">
        <f aca="false">TRUNC(G937 * (1 + 20.81 / 100), 2)</f>
        <v>24.88</v>
      </c>
      <c r="I937" s="210" t="n">
        <f aca="false">TRUNC(F937 * H937, 2)</f>
        <v>149.28</v>
      </c>
      <c r="J937" s="211" t="n">
        <f aca="false">I937 / 3849047.98</f>
        <v>3.87836163060768E-005</v>
      </c>
      <c r="K937" s="199"/>
    </row>
    <row r="938" s="200" customFormat="true" ht="38.25" hidden="false" customHeight="false" outlineLevel="0" collapsed="false">
      <c r="A938" s="206" t="s">
        <v>2493</v>
      </c>
      <c r="B938" s="207" t="s">
        <v>2494</v>
      </c>
      <c r="C938" s="208" t="s">
        <v>203</v>
      </c>
      <c r="D938" s="208" t="s">
        <v>2495</v>
      </c>
      <c r="E938" s="209" t="s">
        <v>168</v>
      </c>
      <c r="F938" s="207" t="n">
        <v>50</v>
      </c>
      <c r="G938" s="210" t="n">
        <v>20.6</v>
      </c>
      <c r="H938" s="210" t="n">
        <f aca="false">TRUNC(G938 * (1 + 20.81 / 100), 2)</f>
        <v>24.88</v>
      </c>
      <c r="I938" s="210" t="n">
        <f aca="false">TRUNC(F938 * H938, 2)</f>
        <v>1244</v>
      </c>
      <c r="J938" s="211" t="n">
        <f aca="false">I938 / 3849047.98</f>
        <v>0.00032319680255064</v>
      </c>
      <c r="K938" s="199"/>
    </row>
    <row r="939" s="200" customFormat="true" ht="51" hidden="false" customHeight="false" outlineLevel="0" collapsed="false">
      <c r="A939" s="206" t="s">
        <v>2496</v>
      </c>
      <c r="B939" s="207" t="s">
        <v>2497</v>
      </c>
      <c r="C939" s="208" t="s">
        <v>203</v>
      </c>
      <c r="D939" s="208" t="s">
        <v>2498</v>
      </c>
      <c r="E939" s="209" t="s">
        <v>168</v>
      </c>
      <c r="F939" s="207" t="n">
        <v>2</v>
      </c>
      <c r="G939" s="210" t="n">
        <v>540.29</v>
      </c>
      <c r="H939" s="210" t="n">
        <f aca="false">TRUNC(G939 * (1 + 20.81 / 100), 2)</f>
        <v>652.72</v>
      </c>
      <c r="I939" s="210" t="n">
        <f aca="false">TRUNC(F939 * H939, 2)</f>
        <v>1305.44</v>
      </c>
      <c r="J939" s="211" t="n">
        <f aca="false">I939 / 3849047.98</f>
        <v>0.000339159191255392</v>
      </c>
    </row>
    <row r="940" s="200" customFormat="true" ht="63.75" hidden="false" customHeight="false" outlineLevel="0" collapsed="false">
      <c r="A940" s="206" t="s">
        <v>2499</v>
      </c>
      <c r="B940" s="207" t="s">
        <v>2500</v>
      </c>
      <c r="C940" s="208" t="s">
        <v>203</v>
      </c>
      <c r="D940" s="208" t="s">
        <v>2501</v>
      </c>
      <c r="E940" s="209" t="s">
        <v>168</v>
      </c>
      <c r="F940" s="207" t="n">
        <v>14</v>
      </c>
      <c r="G940" s="210" t="n">
        <v>170.91</v>
      </c>
      <c r="H940" s="210" t="n">
        <f aca="false">TRUNC(G940 * (1 + 20.81 / 100), 2)</f>
        <v>206.47</v>
      </c>
      <c r="I940" s="210" t="n">
        <f aca="false">TRUNC(F940 * H940, 2)</f>
        <v>2890.58</v>
      </c>
      <c r="J940" s="211" t="n">
        <f aca="false">I940 / 3849047.98</f>
        <v>0.000750985702183946</v>
      </c>
    </row>
    <row r="941" s="200" customFormat="true" ht="63.75" hidden="false" customHeight="false" outlineLevel="0" collapsed="false">
      <c r="A941" s="206" t="s">
        <v>2502</v>
      </c>
      <c r="B941" s="207" t="s">
        <v>2503</v>
      </c>
      <c r="C941" s="208" t="s">
        <v>203</v>
      </c>
      <c r="D941" s="208" t="s">
        <v>2504</v>
      </c>
      <c r="E941" s="209" t="s">
        <v>168</v>
      </c>
      <c r="F941" s="207" t="n">
        <v>3</v>
      </c>
      <c r="G941" s="210" t="n">
        <v>170.91</v>
      </c>
      <c r="H941" s="210" t="n">
        <f aca="false">TRUNC(G941 * (1 + 20.81 / 100), 2)</f>
        <v>206.47</v>
      </c>
      <c r="I941" s="210" t="n">
        <f aca="false">TRUNC(F941 * H941, 2)</f>
        <v>619.41</v>
      </c>
      <c r="J941" s="211" t="n">
        <f aca="false">I941 / 3849047.98</f>
        <v>0.000160925507610846</v>
      </c>
    </row>
    <row r="942" s="200" customFormat="true" ht="63.75" hidden="false" customHeight="false" outlineLevel="0" collapsed="false">
      <c r="A942" s="206" t="s">
        <v>2505</v>
      </c>
      <c r="B942" s="207" t="s">
        <v>2506</v>
      </c>
      <c r="C942" s="208" t="s">
        <v>203</v>
      </c>
      <c r="D942" s="208" t="s">
        <v>2507</v>
      </c>
      <c r="E942" s="209" t="s">
        <v>168</v>
      </c>
      <c r="F942" s="207" t="n">
        <v>35</v>
      </c>
      <c r="G942" s="210" t="n">
        <v>25.79</v>
      </c>
      <c r="H942" s="210" t="n">
        <f aca="false">TRUNC(G942 * (1 + 20.81 / 100), 2)</f>
        <v>31.15</v>
      </c>
      <c r="I942" s="210" t="n">
        <f aca="false">TRUNC(F942 * H942, 2)</f>
        <v>1090.25</v>
      </c>
      <c r="J942" s="211" t="n">
        <f aca="false">I942 / 3849047.98</f>
        <v>0.000283251860113212</v>
      </c>
    </row>
    <row r="943" s="200" customFormat="true" ht="12.75" hidden="false" customHeight="false" outlineLevel="0" collapsed="false">
      <c r="A943" s="201" t="s">
        <v>2508</v>
      </c>
      <c r="B943" s="202"/>
      <c r="C943" s="202"/>
      <c r="D943" s="202" t="s">
        <v>2509</v>
      </c>
      <c r="E943" s="202"/>
      <c r="F943" s="203"/>
      <c r="G943" s="202"/>
      <c r="H943" s="202"/>
      <c r="I943" s="204" t="n">
        <v>310594.74</v>
      </c>
      <c r="J943" s="205" t="n">
        <f aca="false">I943 / 3849047.98</f>
        <v>0.0806939122645075</v>
      </c>
    </row>
    <row r="944" s="200" customFormat="true" ht="12.75" hidden="false" customHeight="false" outlineLevel="0" collapsed="false">
      <c r="A944" s="201" t="s">
        <v>2510</v>
      </c>
      <c r="B944" s="202"/>
      <c r="C944" s="202"/>
      <c r="D944" s="202" t="s">
        <v>2511</v>
      </c>
      <c r="E944" s="202"/>
      <c r="F944" s="203"/>
      <c r="G944" s="202"/>
      <c r="H944" s="202"/>
      <c r="I944" s="204" t="n">
        <v>174612.55</v>
      </c>
      <c r="J944" s="205" t="n">
        <f aca="false">I944 / 3849047.98</f>
        <v>0.0453651268852201</v>
      </c>
    </row>
    <row r="945" s="200" customFormat="true" ht="51" hidden="false" customHeight="false" outlineLevel="0" collapsed="false">
      <c r="A945" s="206" t="s">
        <v>2512</v>
      </c>
      <c r="B945" s="207" t="s">
        <v>2513</v>
      </c>
      <c r="C945" s="208" t="s">
        <v>203</v>
      </c>
      <c r="D945" s="208" t="s">
        <v>2514</v>
      </c>
      <c r="E945" s="209" t="s">
        <v>168</v>
      </c>
      <c r="F945" s="207" t="n">
        <v>4</v>
      </c>
      <c r="G945" s="210" t="n">
        <v>6035.12</v>
      </c>
      <c r="H945" s="210" t="str">
        <f aca="false">TRUNC(G945 * (1 + 13.51 / 100), 2) &amp;CHAR(10)&amp; "(13.51%)"</f>
        <v>6850,46
(13.51%)</v>
      </c>
      <c r="I945" s="210" t="n">
        <f aca="false">TRUNC(F945 * TRUNC(G945 * (1 + 13.51 / 100), 2), 2)</f>
        <v>27401.84</v>
      </c>
      <c r="J945" s="211" t="n">
        <f aca="false">I945 / 3849047.98</f>
        <v>0.00711912144051787</v>
      </c>
      <c r="K945" s="199"/>
    </row>
    <row r="946" s="200" customFormat="true" ht="51" hidden="false" customHeight="false" outlineLevel="0" collapsed="false">
      <c r="A946" s="206" t="s">
        <v>2515</v>
      </c>
      <c r="B946" s="207" t="s">
        <v>2516</v>
      </c>
      <c r="C946" s="208" t="s">
        <v>203</v>
      </c>
      <c r="D946" s="208" t="s">
        <v>2517</v>
      </c>
      <c r="E946" s="209" t="s">
        <v>168</v>
      </c>
      <c r="F946" s="207" t="n">
        <v>5</v>
      </c>
      <c r="G946" s="210" t="n">
        <v>8725.48</v>
      </c>
      <c r="H946" s="210" t="str">
        <f aca="false">TRUNC(G946 * (1 + 13.51 / 100), 2) &amp;CHAR(10)&amp; "(13.51%)"</f>
        <v>9904,29
(13.51%)</v>
      </c>
      <c r="I946" s="210" t="n">
        <f aca="false">TRUNC(F946 * TRUNC(G946 * (1 + 13.51 / 100), 2), 2)</f>
        <v>49521.45</v>
      </c>
      <c r="J946" s="211" t="n">
        <f aca="false">I946 / 3849047.98</f>
        <v>0.012865895737678</v>
      </c>
    </row>
    <row r="947" s="200" customFormat="true" ht="51" hidden="false" customHeight="false" outlineLevel="0" collapsed="false">
      <c r="A947" s="206" t="s">
        <v>2518</v>
      </c>
      <c r="B947" s="207" t="s">
        <v>2519</v>
      </c>
      <c r="C947" s="208" t="s">
        <v>203</v>
      </c>
      <c r="D947" s="208" t="s">
        <v>2520</v>
      </c>
      <c r="E947" s="209" t="s">
        <v>168</v>
      </c>
      <c r="F947" s="207" t="n">
        <v>11</v>
      </c>
      <c r="G947" s="210" t="n">
        <v>1705.23</v>
      </c>
      <c r="H947" s="210" t="str">
        <f aca="false">TRUNC(G947 * (1 + 13.51 / 100), 2) &amp;CHAR(10)&amp; "(13.51%)"</f>
        <v>1935,6
(13.51%)</v>
      </c>
      <c r="I947" s="210" t="n">
        <f aca="false">TRUNC(F947 * TRUNC(G947 * (1 + 13.51 / 100), 2), 2)</f>
        <v>21291.6</v>
      </c>
      <c r="J947" s="211" t="n">
        <f aca="false">I947 / 3849047.98</f>
        <v>0.00553165357008618</v>
      </c>
    </row>
    <row r="948" s="200" customFormat="true" ht="51" hidden="false" customHeight="false" outlineLevel="0" collapsed="false">
      <c r="A948" s="206" t="s">
        <v>2521</v>
      </c>
      <c r="B948" s="207" t="s">
        <v>2522</v>
      </c>
      <c r="C948" s="208" t="s">
        <v>203</v>
      </c>
      <c r="D948" s="208" t="s">
        <v>2523</v>
      </c>
      <c r="E948" s="209" t="s">
        <v>168</v>
      </c>
      <c r="F948" s="207" t="n">
        <v>31</v>
      </c>
      <c r="G948" s="210" t="n">
        <v>1911</v>
      </c>
      <c r="H948" s="210" t="str">
        <f aca="false">TRUNC(G948 * (1 + 13.51 / 100), 2) &amp;CHAR(10)&amp; "(13.51%)"</f>
        <v>2169,17
(13.51%)</v>
      </c>
      <c r="I948" s="210" t="n">
        <f aca="false">TRUNC(F948 * TRUNC(G948 * (1 + 13.51 / 100), 2), 2)</f>
        <v>67244.27</v>
      </c>
      <c r="J948" s="211" t="n">
        <f aca="false">I948 / 3849047.98</f>
        <v>0.0174703641911993</v>
      </c>
    </row>
    <row r="949" s="200" customFormat="true" ht="51" hidden="false" customHeight="false" outlineLevel="0" collapsed="false">
      <c r="A949" s="206" t="s">
        <v>2524</v>
      </c>
      <c r="B949" s="207" t="s">
        <v>2525</v>
      </c>
      <c r="C949" s="208" t="s">
        <v>203</v>
      </c>
      <c r="D949" s="208" t="s">
        <v>2526</v>
      </c>
      <c r="E949" s="209" t="s">
        <v>168</v>
      </c>
      <c r="F949" s="207" t="n">
        <v>3</v>
      </c>
      <c r="G949" s="210" t="n">
        <v>2687.99</v>
      </c>
      <c r="H949" s="210" t="str">
        <f aca="false">TRUNC(G949 * (1 + 13.51 / 100), 2) &amp;CHAR(10)&amp; "(13.51%)"</f>
        <v>3051,13
(13.51%)</v>
      </c>
      <c r="I949" s="210" t="n">
        <f aca="false">TRUNC(F949 * TRUNC(G949 * (1 + 13.51 / 100), 2), 2)</f>
        <v>9153.39</v>
      </c>
      <c r="J949" s="211" t="n">
        <f aca="false">I949 / 3849047.98</f>
        <v>0.00237809194573875</v>
      </c>
    </row>
    <row r="950" s="200" customFormat="true" ht="12.75" hidden="false" customHeight="false" outlineLevel="0" collapsed="false">
      <c r="A950" s="201" t="s">
        <v>2527</v>
      </c>
      <c r="B950" s="202"/>
      <c r="C950" s="202"/>
      <c r="D950" s="202" t="s">
        <v>2528</v>
      </c>
      <c r="E950" s="202"/>
      <c r="F950" s="203"/>
      <c r="G950" s="202"/>
      <c r="H950" s="202"/>
      <c r="I950" s="204" t="n">
        <v>22127.08</v>
      </c>
      <c r="J950" s="205" t="n">
        <f aca="false">I950 / 3849047.98</f>
        <v>0.00574871503680243</v>
      </c>
      <c r="K950" s="199"/>
    </row>
    <row r="951" s="200" customFormat="true" ht="102" hidden="false" customHeight="false" outlineLevel="0" collapsed="false">
      <c r="A951" s="206" t="s">
        <v>2529</v>
      </c>
      <c r="B951" s="207" t="s">
        <v>2530</v>
      </c>
      <c r="C951" s="208" t="s">
        <v>203</v>
      </c>
      <c r="D951" s="208" t="s">
        <v>2531</v>
      </c>
      <c r="E951" s="209" t="s">
        <v>168</v>
      </c>
      <c r="F951" s="207" t="n">
        <v>1</v>
      </c>
      <c r="G951" s="210" t="n">
        <v>1976.78</v>
      </c>
      <c r="H951" s="210" t="str">
        <f aca="false">TRUNC(G951 * (1 + 13.51 / 100), 2) &amp;CHAR(10)&amp; "(13.51%)"</f>
        <v>2243,84
(13.51%)</v>
      </c>
      <c r="I951" s="210" t="n">
        <f aca="false">TRUNC(F951 * TRUNC(G951 * (1 + 13.51 / 100), 2), 2)</f>
        <v>2243.84</v>
      </c>
      <c r="J951" s="211" t="n">
        <f aca="false">I951 / 3849047.98</f>
        <v>0.000582959737488126</v>
      </c>
    </row>
    <row r="952" s="200" customFormat="true" ht="102" hidden="false" customHeight="false" outlineLevel="0" collapsed="false">
      <c r="A952" s="206" t="s">
        <v>2532</v>
      </c>
      <c r="B952" s="207" t="s">
        <v>2533</v>
      </c>
      <c r="C952" s="208" t="s">
        <v>203</v>
      </c>
      <c r="D952" s="208" t="s">
        <v>2534</v>
      </c>
      <c r="E952" s="209" t="s">
        <v>168</v>
      </c>
      <c r="F952" s="207" t="n">
        <v>3</v>
      </c>
      <c r="G952" s="210" t="n">
        <v>1974.79</v>
      </c>
      <c r="H952" s="210" t="str">
        <f aca="false">TRUNC(G952 * (1 + 13.51 / 100), 2) &amp;CHAR(10)&amp; "(13.51%)"</f>
        <v>2241,58
(13.51%)</v>
      </c>
      <c r="I952" s="210" t="n">
        <f aca="false">TRUNC(F952 * TRUNC(G952 * (1 + 13.51 / 100), 2), 2)</f>
        <v>6724.74</v>
      </c>
      <c r="J952" s="211" t="n">
        <f aca="false">I952 / 3849047.98</f>
        <v>0.00174711773792957</v>
      </c>
      <c r="K952" s="199"/>
    </row>
    <row r="953" s="200" customFormat="true" ht="102" hidden="false" customHeight="false" outlineLevel="0" collapsed="false">
      <c r="A953" s="206" t="s">
        <v>2535</v>
      </c>
      <c r="B953" s="207" t="s">
        <v>2536</v>
      </c>
      <c r="C953" s="208" t="s">
        <v>203</v>
      </c>
      <c r="D953" s="208" t="s">
        <v>2537</v>
      </c>
      <c r="E953" s="209" t="s">
        <v>168</v>
      </c>
      <c r="F953" s="207" t="n">
        <v>2</v>
      </c>
      <c r="G953" s="210" t="n">
        <v>1974.79</v>
      </c>
      <c r="H953" s="210" t="str">
        <f aca="false">TRUNC(G953 * (1 + 13.51 / 100), 2) &amp;CHAR(10)&amp; "(13.51%)"</f>
        <v>2241,58
(13.51%)</v>
      </c>
      <c r="I953" s="210" t="n">
        <f aca="false">TRUNC(F953 * TRUNC(G953 * (1 + 13.51 / 100), 2), 2)</f>
        <v>4483.16</v>
      </c>
      <c r="J953" s="211" t="n">
        <f aca="false">I953 / 3849047.98</f>
        <v>0.00116474515861972</v>
      </c>
    </row>
    <row r="954" s="200" customFormat="true" ht="102" hidden="false" customHeight="false" outlineLevel="0" collapsed="false">
      <c r="A954" s="206" t="s">
        <v>2538</v>
      </c>
      <c r="B954" s="207" t="s">
        <v>2539</v>
      </c>
      <c r="C954" s="208" t="s">
        <v>203</v>
      </c>
      <c r="D954" s="208" t="s">
        <v>2540</v>
      </c>
      <c r="E954" s="209" t="s">
        <v>168</v>
      </c>
      <c r="F954" s="207" t="n">
        <v>1</v>
      </c>
      <c r="G954" s="210" t="n">
        <v>1974.79</v>
      </c>
      <c r="H954" s="210" t="str">
        <f aca="false">TRUNC(G954 * (1 + 13.51 / 100), 2) &amp;CHAR(10)&amp; "(13.51%)"</f>
        <v>2241,58
(13.51%)</v>
      </c>
      <c r="I954" s="210" t="n">
        <f aca="false">TRUNC(F954 * TRUNC(G954 * (1 + 13.51 / 100), 2), 2)</f>
        <v>2241.58</v>
      </c>
      <c r="J954" s="211" t="n">
        <f aca="false">I954 / 3849047.98</f>
        <v>0.000582372579309858</v>
      </c>
    </row>
    <row r="955" s="200" customFormat="true" ht="102" hidden="false" customHeight="false" outlineLevel="0" collapsed="false">
      <c r="A955" s="206" t="s">
        <v>2541</v>
      </c>
      <c r="B955" s="207" t="s">
        <v>2542</v>
      </c>
      <c r="C955" s="208" t="s">
        <v>203</v>
      </c>
      <c r="D955" s="208" t="s">
        <v>2543</v>
      </c>
      <c r="E955" s="209" t="s">
        <v>168</v>
      </c>
      <c r="F955" s="207" t="n">
        <v>1</v>
      </c>
      <c r="G955" s="210" t="n">
        <v>2169.45</v>
      </c>
      <c r="H955" s="210" t="str">
        <f aca="false">TRUNC(G955 * (1 + 13.51 / 100), 2) &amp;CHAR(10)&amp; "(13.51%)"</f>
        <v>2462,54
(13.51%)</v>
      </c>
      <c r="I955" s="210" t="n">
        <f aca="false">TRUNC(F955 * TRUNC(G955 * (1 + 13.51 / 100), 2), 2)</f>
        <v>2462.54</v>
      </c>
      <c r="J955" s="211" t="n">
        <f aca="false">I955 / 3849047.98</f>
        <v>0.000639778982438146</v>
      </c>
    </row>
    <row r="956" s="200" customFormat="true" ht="63.75" hidden="false" customHeight="false" outlineLevel="0" collapsed="false">
      <c r="A956" s="206" t="s">
        <v>2544</v>
      </c>
      <c r="B956" s="207" t="s">
        <v>2545</v>
      </c>
      <c r="C956" s="208" t="s">
        <v>203</v>
      </c>
      <c r="D956" s="208" t="s">
        <v>2546</v>
      </c>
      <c r="E956" s="209" t="s">
        <v>168</v>
      </c>
      <c r="F956" s="207" t="n">
        <v>33</v>
      </c>
      <c r="G956" s="210" t="n">
        <v>106.02</v>
      </c>
      <c r="H956" s="210" t="str">
        <f aca="false">TRUNC(G956 * (1 + 13.51 / 100), 2) &amp;CHAR(10)&amp; "(13.51%)"</f>
        <v>120,34
(13.51%)</v>
      </c>
      <c r="I956" s="210" t="n">
        <f aca="false">TRUNC(F956 * TRUNC(G956 * (1 + 13.51 / 100), 2), 2)</f>
        <v>3971.22</v>
      </c>
      <c r="J956" s="211" t="n">
        <f aca="false">I956 / 3849047.98</f>
        <v>0.001031740841017</v>
      </c>
    </row>
    <row r="957" s="200" customFormat="true" ht="12.75" hidden="false" customHeight="false" outlineLevel="0" collapsed="false">
      <c r="A957" s="201" t="s">
        <v>2547</v>
      </c>
      <c r="B957" s="202"/>
      <c r="C957" s="202"/>
      <c r="D957" s="202" t="s">
        <v>2548</v>
      </c>
      <c r="E957" s="202"/>
      <c r="F957" s="203"/>
      <c r="G957" s="202"/>
      <c r="H957" s="202"/>
      <c r="I957" s="204" t="n">
        <v>1425.6</v>
      </c>
      <c r="J957" s="205" t="n">
        <f aca="false">I957 / 3849047.98</f>
        <v>0.000370377300414946</v>
      </c>
      <c r="K957" s="199"/>
    </row>
    <row r="958" s="200" customFormat="true" ht="63.75" hidden="false" customHeight="false" outlineLevel="0" collapsed="false">
      <c r="A958" s="206" t="s">
        <v>2549</v>
      </c>
      <c r="B958" s="207" t="s">
        <v>2550</v>
      </c>
      <c r="C958" s="208" t="s">
        <v>203</v>
      </c>
      <c r="D958" s="208" t="s">
        <v>2551</v>
      </c>
      <c r="E958" s="209" t="s">
        <v>168</v>
      </c>
      <c r="F958" s="207" t="n">
        <v>2</v>
      </c>
      <c r="G958" s="210" t="n">
        <v>369.42</v>
      </c>
      <c r="H958" s="210" t="str">
        <f aca="false">TRUNC(G958 * (1 + 13.51 / 100), 2) &amp;CHAR(10)&amp; "(13.51%)"</f>
        <v>419,32
(13.51%)</v>
      </c>
      <c r="I958" s="210" t="n">
        <f aca="false">TRUNC(F958 * TRUNC(G958 * (1 + 13.51 / 100), 2), 2)</f>
        <v>838.64</v>
      </c>
      <c r="J958" s="211" t="n">
        <f aca="false">I958 / 3849047.98</f>
        <v>0.000217882448947804</v>
      </c>
    </row>
    <row r="959" s="200" customFormat="true" ht="63.75" hidden="false" customHeight="false" outlineLevel="0" collapsed="false">
      <c r="A959" s="206" t="s">
        <v>2552</v>
      </c>
      <c r="B959" s="207" t="s">
        <v>2553</v>
      </c>
      <c r="C959" s="208" t="s">
        <v>203</v>
      </c>
      <c r="D959" s="208" t="s">
        <v>2554</v>
      </c>
      <c r="E959" s="209" t="s">
        <v>168</v>
      </c>
      <c r="F959" s="207" t="n">
        <v>4</v>
      </c>
      <c r="G959" s="210" t="n">
        <v>129.28</v>
      </c>
      <c r="H959" s="210" t="str">
        <f aca="false">TRUNC(G959 * (1 + 13.51 / 100), 2) &amp;CHAR(10)&amp; "(13.51%)"</f>
        <v>146,74
(13.51%)</v>
      </c>
      <c r="I959" s="210" t="n">
        <f aca="false">TRUNC(F959 * TRUNC(G959 * (1 + 13.51 / 100), 2), 2)</f>
        <v>586.96</v>
      </c>
      <c r="J959" s="211" t="n">
        <f aca="false">I959 / 3849047.98</f>
        <v>0.000152494851467141</v>
      </c>
      <c r="K959" s="199"/>
    </row>
    <row r="960" s="200" customFormat="true" ht="12.75" hidden="false" customHeight="false" outlineLevel="0" collapsed="false">
      <c r="A960" s="201" t="s">
        <v>2555</v>
      </c>
      <c r="B960" s="202"/>
      <c r="C960" s="202"/>
      <c r="D960" s="202" t="s">
        <v>2556</v>
      </c>
      <c r="E960" s="202"/>
      <c r="F960" s="203"/>
      <c r="G960" s="202"/>
      <c r="H960" s="202"/>
      <c r="I960" s="204" t="n">
        <v>5120.74</v>
      </c>
      <c r="J960" s="205" t="n">
        <f aca="false">I960 / 3849047.98</f>
        <v>0.00133039131406203</v>
      </c>
      <c r="K960" s="199"/>
    </row>
    <row r="961" s="200" customFormat="true" ht="63.75" hidden="false" customHeight="false" outlineLevel="0" collapsed="false">
      <c r="A961" s="206" t="s">
        <v>2557</v>
      </c>
      <c r="B961" s="207" t="s">
        <v>2558</v>
      </c>
      <c r="C961" s="208" t="s">
        <v>203</v>
      </c>
      <c r="D961" s="208" t="s">
        <v>2559</v>
      </c>
      <c r="E961" s="209" t="s">
        <v>168</v>
      </c>
      <c r="F961" s="207" t="n">
        <v>5</v>
      </c>
      <c r="G961" s="210" t="n">
        <v>124.67</v>
      </c>
      <c r="H961" s="210" t="n">
        <f aca="false">TRUNC(G961 * (1 + 20.81 / 100), 2)</f>
        <v>150.61</v>
      </c>
      <c r="I961" s="210" t="n">
        <f aca="false">TRUNC(F961 * H961, 2)</f>
        <v>753.05</v>
      </c>
      <c r="J961" s="211" t="n">
        <f aca="false">I961 / 3849047.98</f>
        <v>0.00019564578147971</v>
      </c>
    </row>
    <row r="962" s="200" customFormat="true" ht="63.75" hidden="false" customHeight="false" outlineLevel="0" collapsed="false">
      <c r="A962" s="206" t="s">
        <v>2560</v>
      </c>
      <c r="B962" s="207" t="s">
        <v>2561</v>
      </c>
      <c r="C962" s="208" t="s">
        <v>203</v>
      </c>
      <c r="D962" s="208" t="s">
        <v>2562</v>
      </c>
      <c r="E962" s="209" t="s">
        <v>168</v>
      </c>
      <c r="F962" s="207" t="n">
        <v>4</v>
      </c>
      <c r="G962" s="210" t="n">
        <v>124.67</v>
      </c>
      <c r="H962" s="210" t="n">
        <f aca="false">TRUNC(G962 * (1 + 20.81 / 100), 2)</f>
        <v>150.61</v>
      </c>
      <c r="I962" s="210" t="n">
        <f aca="false">TRUNC(F962 * H962, 2)</f>
        <v>602.44</v>
      </c>
      <c r="J962" s="211" t="n">
        <f aca="false">I962 / 3849047.98</f>
        <v>0.000156516625183768</v>
      </c>
    </row>
    <row r="963" s="200" customFormat="true" ht="63.75" hidden="false" customHeight="false" outlineLevel="0" collapsed="false">
      <c r="A963" s="206" t="s">
        <v>2563</v>
      </c>
      <c r="B963" s="207" t="s">
        <v>2564</v>
      </c>
      <c r="C963" s="208" t="s">
        <v>203</v>
      </c>
      <c r="D963" s="208" t="s">
        <v>2565</v>
      </c>
      <c r="E963" s="209" t="s">
        <v>168</v>
      </c>
      <c r="F963" s="207" t="n">
        <v>15</v>
      </c>
      <c r="G963" s="210" t="n">
        <v>124.67</v>
      </c>
      <c r="H963" s="210" t="n">
        <f aca="false">TRUNC(G963 * (1 + 20.81 / 100), 2)</f>
        <v>150.61</v>
      </c>
      <c r="I963" s="210" t="n">
        <f aca="false">TRUNC(F963 * H963, 2)</f>
        <v>2259.15</v>
      </c>
      <c r="J963" s="211" t="n">
        <f aca="false">I963 / 3849047.98</f>
        <v>0.000586937344439131</v>
      </c>
    </row>
    <row r="964" s="200" customFormat="true" ht="51" hidden="false" customHeight="false" outlineLevel="0" collapsed="false">
      <c r="A964" s="206" t="s">
        <v>2566</v>
      </c>
      <c r="B964" s="207" t="s">
        <v>2567</v>
      </c>
      <c r="C964" s="208" t="s">
        <v>203</v>
      </c>
      <c r="D964" s="208" t="s">
        <v>2568</v>
      </c>
      <c r="E964" s="209" t="s">
        <v>168</v>
      </c>
      <c r="F964" s="207" t="n">
        <v>10</v>
      </c>
      <c r="G964" s="210" t="n">
        <v>124.67</v>
      </c>
      <c r="H964" s="210" t="n">
        <f aca="false">TRUNC(G964 * (1 + 20.81 / 100), 2)</f>
        <v>150.61</v>
      </c>
      <c r="I964" s="210" t="n">
        <f aca="false">TRUNC(F964 * H964, 2)</f>
        <v>1506.1</v>
      </c>
      <c r="J964" s="211" t="n">
        <f aca="false">I964 / 3849047.98</f>
        <v>0.00039129156295942</v>
      </c>
      <c r="K964" s="199"/>
    </row>
    <row r="965" s="200" customFormat="true" ht="12.75" hidden="false" customHeight="false" outlineLevel="0" collapsed="false">
      <c r="A965" s="201" t="s">
        <v>2569</v>
      </c>
      <c r="B965" s="202"/>
      <c r="C965" s="202"/>
      <c r="D965" s="202" t="s">
        <v>2570</v>
      </c>
      <c r="E965" s="202"/>
      <c r="F965" s="203"/>
      <c r="G965" s="202"/>
      <c r="H965" s="202"/>
      <c r="I965" s="204" t="n">
        <v>107308.77</v>
      </c>
      <c r="J965" s="205" t="n">
        <f aca="false">I965 / 3849047.98</f>
        <v>0.0278793017280081</v>
      </c>
    </row>
    <row r="966" s="200" customFormat="true" ht="38.25" hidden="false" customHeight="false" outlineLevel="0" collapsed="false">
      <c r="A966" s="206" t="s">
        <v>2571</v>
      </c>
      <c r="B966" s="207" t="s">
        <v>2572</v>
      </c>
      <c r="C966" s="208" t="s">
        <v>203</v>
      </c>
      <c r="D966" s="208" t="s">
        <v>2573</v>
      </c>
      <c r="E966" s="209" t="s">
        <v>164</v>
      </c>
      <c r="F966" s="207" t="n">
        <v>70</v>
      </c>
      <c r="G966" s="210" t="n">
        <v>53.32</v>
      </c>
      <c r="H966" s="210" t="n">
        <f aca="false">TRUNC(G966 * (1 + 20.81 / 100), 2)</f>
        <v>64.41</v>
      </c>
      <c r="I966" s="210" t="n">
        <f aca="false">TRUNC(F966 * H966, 2)</f>
        <v>4508.7</v>
      </c>
      <c r="J966" s="211" t="n">
        <f aca="false">I966 / 3849047.98</f>
        <v>0.00117138056564314</v>
      </c>
    </row>
    <row r="967" s="200" customFormat="true" ht="63.75" hidden="false" customHeight="false" outlineLevel="0" collapsed="false">
      <c r="A967" s="206" t="s">
        <v>2574</v>
      </c>
      <c r="B967" s="207" t="s">
        <v>2575</v>
      </c>
      <c r="C967" s="208" t="s">
        <v>109</v>
      </c>
      <c r="D967" s="208" t="s">
        <v>2576</v>
      </c>
      <c r="E967" s="209" t="s">
        <v>269</v>
      </c>
      <c r="F967" s="207" t="n">
        <v>730</v>
      </c>
      <c r="G967" s="210" t="n">
        <v>19.44</v>
      </c>
      <c r="H967" s="210" t="n">
        <f aca="false">TRUNC(G967 * (1 + 20.81 / 100), 2)</f>
        <v>23.48</v>
      </c>
      <c r="I967" s="210" t="n">
        <f aca="false">TRUNC(F967 * H967, 2)</f>
        <v>17140.4</v>
      </c>
      <c r="J967" s="211" t="n">
        <f aca="false">I967 / 3849047.98</f>
        <v>0.0044531531145008</v>
      </c>
      <c r="K967" s="199"/>
    </row>
    <row r="968" s="200" customFormat="true" ht="63.75" hidden="false" customHeight="false" outlineLevel="0" collapsed="false">
      <c r="A968" s="206" t="s">
        <v>2577</v>
      </c>
      <c r="B968" s="207" t="s">
        <v>2578</v>
      </c>
      <c r="C968" s="208" t="s">
        <v>109</v>
      </c>
      <c r="D968" s="208" t="s">
        <v>2579</v>
      </c>
      <c r="E968" s="209" t="s">
        <v>269</v>
      </c>
      <c r="F968" s="207" t="n">
        <v>690</v>
      </c>
      <c r="G968" s="210" t="n">
        <v>42.62</v>
      </c>
      <c r="H968" s="210" t="n">
        <f aca="false">TRUNC(G968 * (1 + 20.81 / 100), 2)</f>
        <v>51.48</v>
      </c>
      <c r="I968" s="210" t="n">
        <f aca="false">TRUNC(F968 * H968, 2)</f>
        <v>35521.2</v>
      </c>
      <c r="J968" s="211" t="n">
        <f aca="false">I968 / 3849047.98</f>
        <v>0.00922856773533906</v>
      </c>
    </row>
    <row r="969" s="200" customFormat="true" ht="63.75" hidden="false" customHeight="false" outlineLevel="0" collapsed="false">
      <c r="A969" s="206" t="s">
        <v>2580</v>
      </c>
      <c r="B969" s="207" t="s">
        <v>2581</v>
      </c>
      <c r="C969" s="208" t="s">
        <v>203</v>
      </c>
      <c r="D969" s="208" t="s">
        <v>2582</v>
      </c>
      <c r="E969" s="209" t="s">
        <v>269</v>
      </c>
      <c r="F969" s="207" t="n">
        <v>115</v>
      </c>
      <c r="G969" s="210" t="n">
        <v>118.75</v>
      </c>
      <c r="H969" s="210" t="n">
        <f aca="false">TRUNC(G969 * (1 + 20.81 / 100), 2)</f>
        <v>143.46</v>
      </c>
      <c r="I969" s="210" t="n">
        <f aca="false">TRUNC(F969 * H969, 2)</f>
        <v>16497.9</v>
      </c>
      <c r="J969" s="211" t="n">
        <f aca="false">I969 / 3849047.98</f>
        <v>0.00428622872090049</v>
      </c>
    </row>
    <row r="970" s="200" customFormat="true" ht="63.75" hidden="false" customHeight="false" outlineLevel="0" collapsed="false">
      <c r="A970" s="206" t="s">
        <v>2583</v>
      </c>
      <c r="B970" s="207" t="s">
        <v>2584</v>
      </c>
      <c r="C970" s="208" t="s">
        <v>109</v>
      </c>
      <c r="D970" s="208" t="s">
        <v>2585</v>
      </c>
      <c r="E970" s="209" t="s">
        <v>269</v>
      </c>
      <c r="F970" s="207" t="n">
        <v>140</v>
      </c>
      <c r="G970" s="210" t="n">
        <v>34.71</v>
      </c>
      <c r="H970" s="210" t="n">
        <f aca="false">TRUNC(G970 * (1 + 20.81 / 100), 2)</f>
        <v>41.93</v>
      </c>
      <c r="I970" s="210" t="n">
        <f aca="false">TRUNC(F970 * H970, 2)</f>
        <v>5870.2</v>
      </c>
      <c r="J970" s="211" t="n">
        <f aca="false">I970 / 3849047.98</f>
        <v>0.00152510439737361</v>
      </c>
    </row>
    <row r="971" s="200" customFormat="true" ht="63.75" hidden="false" customHeight="false" outlineLevel="0" collapsed="false">
      <c r="A971" s="206" t="s">
        <v>2586</v>
      </c>
      <c r="B971" s="207" t="s">
        <v>2587</v>
      </c>
      <c r="C971" s="208" t="s">
        <v>203</v>
      </c>
      <c r="D971" s="208" t="s">
        <v>2588</v>
      </c>
      <c r="E971" s="209" t="s">
        <v>269</v>
      </c>
      <c r="F971" s="207" t="n">
        <v>66</v>
      </c>
      <c r="G971" s="210" t="n">
        <v>143.93</v>
      </c>
      <c r="H971" s="210" t="n">
        <f aca="false">TRUNC(G971 * (1 + 20.81 / 100), 2)</f>
        <v>173.88</v>
      </c>
      <c r="I971" s="210" t="n">
        <f aca="false">TRUNC(F971 * H971, 2)</f>
        <v>11476.08</v>
      </c>
      <c r="J971" s="211" t="n">
        <f aca="false">I971 / 3849047.98</f>
        <v>0.00298153726834031</v>
      </c>
      <c r="K971" s="199"/>
    </row>
    <row r="972" s="200" customFormat="true" ht="25.5" hidden="false" customHeight="false" outlineLevel="0" collapsed="false">
      <c r="A972" s="206" t="s">
        <v>2589</v>
      </c>
      <c r="B972" s="207" t="s">
        <v>2590</v>
      </c>
      <c r="C972" s="208" t="s">
        <v>203</v>
      </c>
      <c r="D972" s="208" t="s">
        <v>2591</v>
      </c>
      <c r="E972" s="209" t="s">
        <v>269</v>
      </c>
      <c r="F972" s="207" t="n">
        <v>872</v>
      </c>
      <c r="G972" s="210" t="n">
        <v>14.15</v>
      </c>
      <c r="H972" s="210" t="n">
        <f aca="false">TRUNC(G972 * (1 + 20.81 / 100), 2)</f>
        <v>17.09</v>
      </c>
      <c r="I972" s="210" t="n">
        <f aca="false">TRUNC(F972 * H972, 2)</f>
        <v>14902.48</v>
      </c>
      <c r="J972" s="211" t="n">
        <f aca="false">I972 / 3849047.98</f>
        <v>0.00387173141967433</v>
      </c>
    </row>
    <row r="973" s="200" customFormat="true" ht="38.25" hidden="false" customHeight="false" outlineLevel="0" collapsed="false">
      <c r="A973" s="206" t="s">
        <v>2592</v>
      </c>
      <c r="B973" s="207" t="s">
        <v>594</v>
      </c>
      <c r="C973" s="208" t="s">
        <v>203</v>
      </c>
      <c r="D973" s="208" t="s">
        <v>595</v>
      </c>
      <c r="E973" s="209" t="s">
        <v>242</v>
      </c>
      <c r="F973" s="207" t="n">
        <v>1.91</v>
      </c>
      <c r="G973" s="210" t="n">
        <v>603.18</v>
      </c>
      <c r="H973" s="210" t="n">
        <f aca="false">TRUNC(G973 * (1 + 20.81 / 100), 2)</f>
        <v>728.7</v>
      </c>
      <c r="I973" s="210" t="n">
        <f aca="false">TRUNC(F973 * H973, 2)</f>
        <v>1391.81</v>
      </c>
      <c r="J973" s="211" t="n">
        <f aca="false">I973 / 3849047.98</f>
        <v>0.000361598506236339</v>
      </c>
    </row>
    <row r="974" s="200" customFormat="true" ht="12.75" hidden="false" customHeight="false" outlineLevel="0" collapsed="false">
      <c r="A974" s="201" t="s">
        <v>2593</v>
      </c>
      <c r="B974" s="202"/>
      <c r="C974" s="202"/>
      <c r="D974" s="202" t="s">
        <v>2594</v>
      </c>
      <c r="E974" s="202"/>
      <c r="F974" s="203"/>
      <c r="G974" s="202"/>
      <c r="H974" s="202"/>
      <c r="I974" s="204" t="n">
        <v>96664.1</v>
      </c>
      <c r="J974" s="205" t="n">
        <f aca="false">I974 / 3849047.98</f>
        <v>0.0251137685220541</v>
      </c>
      <c r="K974" s="199"/>
    </row>
    <row r="975" s="200" customFormat="true" ht="51" hidden="false" customHeight="false" outlineLevel="0" collapsed="false">
      <c r="A975" s="206" t="s">
        <v>2595</v>
      </c>
      <c r="B975" s="207" t="s">
        <v>2596</v>
      </c>
      <c r="C975" s="208" t="s">
        <v>203</v>
      </c>
      <c r="D975" s="208" t="s">
        <v>2597</v>
      </c>
      <c r="E975" s="209" t="s">
        <v>168</v>
      </c>
      <c r="F975" s="207" t="n">
        <v>1</v>
      </c>
      <c r="G975" s="210" t="n">
        <v>85159.11</v>
      </c>
      <c r="H975" s="210" t="str">
        <f aca="false">TRUNC(G975 * (1 + 13.51 / 100), 2) &amp;CHAR(10)&amp; "(13.51%)"</f>
        <v>96664,1
(13.51%)</v>
      </c>
      <c r="I975" s="210" t="n">
        <f aca="false">TRUNC(F975 * TRUNC(G975 * (1 + 13.51 / 100), 2), 2)</f>
        <v>96664.1</v>
      </c>
      <c r="J975" s="211" t="n">
        <f aca="false">I975 / 3849047.98</f>
        <v>0.0251137685220541</v>
      </c>
    </row>
    <row r="976" s="200" customFormat="true" ht="12.75" hidden="false" customHeight="false" outlineLevel="0" collapsed="false">
      <c r="A976" s="201" t="s">
        <v>2598</v>
      </c>
      <c r="B976" s="202"/>
      <c r="C976" s="202"/>
      <c r="D976" s="202" t="s">
        <v>2599</v>
      </c>
      <c r="E976" s="202"/>
      <c r="F976" s="203"/>
      <c r="G976" s="202"/>
      <c r="H976" s="202"/>
      <c r="I976" s="204" t="n">
        <v>45472.01</v>
      </c>
      <c r="J976" s="205" t="n">
        <f aca="false">I976 / 3849047.98</f>
        <v>0.0118138329883848</v>
      </c>
    </row>
    <row r="977" s="200" customFormat="true" ht="12.75" hidden="false" customHeight="false" outlineLevel="0" collapsed="false">
      <c r="A977" s="201" t="s">
        <v>2600</v>
      </c>
      <c r="B977" s="202"/>
      <c r="C977" s="202"/>
      <c r="D977" s="202" t="s">
        <v>2601</v>
      </c>
      <c r="E977" s="202"/>
      <c r="F977" s="203"/>
      <c r="G977" s="202"/>
      <c r="H977" s="202"/>
      <c r="I977" s="204" t="n">
        <v>19617.24</v>
      </c>
      <c r="J977" s="205" t="n">
        <f aca="false">I977 / 3849047.98</f>
        <v>0.00509664730134125</v>
      </c>
    </row>
    <row r="978" s="200" customFormat="true" ht="63.75" hidden="false" customHeight="false" outlineLevel="0" collapsed="false">
      <c r="A978" s="206" t="s">
        <v>2602</v>
      </c>
      <c r="B978" s="207" t="s">
        <v>2603</v>
      </c>
      <c r="C978" s="208" t="s">
        <v>109</v>
      </c>
      <c r="D978" s="208" t="s">
        <v>2604</v>
      </c>
      <c r="E978" s="209" t="s">
        <v>168</v>
      </c>
      <c r="F978" s="207" t="n">
        <v>4</v>
      </c>
      <c r="G978" s="210" t="n">
        <v>610.89</v>
      </c>
      <c r="H978" s="210" t="n">
        <f aca="false">TRUNC(G978 * (1 + 20.81 / 100), 2)</f>
        <v>738.01</v>
      </c>
      <c r="I978" s="210" t="n">
        <f aca="false">TRUNC(F978 * H978, 2)</f>
        <v>2952.04</v>
      </c>
      <c r="J978" s="211" t="n">
        <f aca="false">I978 / 3849047.98</f>
        <v>0.000766953286978771</v>
      </c>
      <c r="K978" s="199"/>
    </row>
    <row r="979" s="200" customFormat="true" ht="51" hidden="false" customHeight="false" outlineLevel="0" collapsed="false">
      <c r="A979" s="206" t="s">
        <v>2605</v>
      </c>
      <c r="B979" s="207" t="s">
        <v>2606</v>
      </c>
      <c r="C979" s="208" t="s">
        <v>109</v>
      </c>
      <c r="D979" s="208" t="s">
        <v>2607</v>
      </c>
      <c r="E979" s="209" t="s">
        <v>168</v>
      </c>
      <c r="F979" s="207" t="n">
        <v>22</v>
      </c>
      <c r="G979" s="210" t="n">
        <v>362.83</v>
      </c>
      <c r="H979" s="210" t="n">
        <f aca="false">TRUNC(G979 * (1 + 20.81 / 100), 2)</f>
        <v>438.33</v>
      </c>
      <c r="I979" s="210" t="n">
        <f aca="false">TRUNC(F979 * H979, 2)</f>
        <v>9643.26</v>
      </c>
      <c r="J979" s="211" t="n">
        <f aca="false">I979 / 3849047.98</f>
        <v>0.00250536237794573</v>
      </c>
      <c r="K979" s="199"/>
    </row>
    <row r="980" s="200" customFormat="true" ht="51" hidden="false" customHeight="false" outlineLevel="0" collapsed="false">
      <c r="A980" s="206" t="s">
        <v>2608</v>
      </c>
      <c r="B980" s="207" t="s">
        <v>2609</v>
      </c>
      <c r="C980" s="208" t="s">
        <v>203</v>
      </c>
      <c r="D980" s="208" t="s">
        <v>2610</v>
      </c>
      <c r="E980" s="209" t="s">
        <v>168</v>
      </c>
      <c r="F980" s="207" t="n">
        <v>24</v>
      </c>
      <c r="G980" s="210" t="n">
        <v>213.73</v>
      </c>
      <c r="H980" s="210" t="n">
        <f aca="false">TRUNC(G980 * (1 + 20.81 / 100), 2)</f>
        <v>258.2</v>
      </c>
      <c r="I980" s="210" t="n">
        <f aca="false">TRUNC(F980 * H980, 2)</f>
        <v>6196.8</v>
      </c>
      <c r="J980" s="211" t="n">
        <f aca="false">I980 / 3849047.98</f>
        <v>0.00160995654826833</v>
      </c>
    </row>
    <row r="981" s="200" customFormat="true" ht="51" hidden="false" customHeight="false" outlineLevel="0" collapsed="false">
      <c r="A981" s="206" t="s">
        <v>2611</v>
      </c>
      <c r="B981" s="207" t="s">
        <v>2612</v>
      </c>
      <c r="C981" s="208" t="s">
        <v>203</v>
      </c>
      <c r="D981" s="208" t="s">
        <v>2613</v>
      </c>
      <c r="E981" s="209" t="s">
        <v>168</v>
      </c>
      <c r="F981" s="207" t="n">
        <v>1</v>
      </c>
      <c r="G981" s="210" t="n">
        <v>683.01</v>
      </c>
      <c r="H981" s="210" t="n">
        <f aca="false">TRUNC(G981 * (1 + 20.81 / 100), 2)</f>
        <v>825.14</v>
      </c>
      <c r="I981" s="210" t="n">
        <f aca="false">TRUNC(F981 * H981, 2)</f>
        <v>825.14</v>
      </c>
      <c r="J981" s="211" t="n">
        <f aca="false">I981 / 3849047.98</f>
        <v>0.00021437508814842</v>
      </c>
      <c r="K981" s="199"/>
    </row>
    <row r="982" s="200" customFormat="true" ht="12.75" hidden="false" customHeight="false" outlineLevel="0" collapsed="false">
      <c r="A982" s="201" t="s">
        <v>2614</v>
      </c>
      <c r="B982" s="202"/>
      <c r="C982" s="202"/>
      <c r="D982" s="202" t="s">
        <v>2615</v>
      </c>
      <c r="E982" s="202"/>
      <c r="F982" s="203"/>
      <c r="G982" s="202"/>
      <c r="H982" s="202"/>
      <c r="I982" s="204" t="n">
        <v>14737.65</v>
      </c>
      <c r="J982" s="205" t="n">
        <f aca="false">I982 / 3849047.98</f>
        <v>0.00382890784333637</v>
      </c>
    </row>
    <row r="983" s="200" customFormat="true" ht="38.25" hidden="false" customHeight="false" outlineLevel="0" collapsed="false">
      <c r="A983" s="206" t="s">
        <v>2616</v>
      </c>
      <c r="B983" s="207" t="s">
        <v>2617</v>
      </c>
      <c r="C983" s="208" t="s">
        <v>109</v>
      </c>
      <c r="D983" s="208" t="s">
        <v>2618</v>
      </c>
      <c r="E983" s="209" t="s">
        <v>168</v>
      </c>
      <c r="F983" s="207" t="n">
        <v>1</v>
      </c>
      <c r="G983" s="210" t="n">
        <v>85.43</v>
      </c>
      <c r="H983" s="210" t="n">
        <f aca="false">TRUNC(G983 * (1 + 20.81 / 100), 2)</f>
        <v>103.2</v>
      </c>
      <c r="I983" s="210" t="n">
        <f aca="false">TRUNC(F983 * H983, 2)</f>
        <v>103.2</v>
      </c>
      <c r="J983" s="211" t="n">
        <f aca="false">I983 / 3849047.98</f>
        <v>2.68118247775129E-005</v>
      </c>
    </row>
    <row r="984" s="200" customFormat="true" ht="51" hidden="false" customHeight="false" outlineLevel="0" collapsed="false">
      <c r="A984" s="206" t="s">
        <v>2619</v>
      </c>
      <c r="B984" s="207" t="s">
        <v>2620</v>
      </c>
      <c r="C984" s="208" t="s">
        <v>203</v>
      </c>
      <c r="D984" s="208" t="s">
        <v>2621</v>
      </c>
      <c r="E984" s="209" t="s">
        <v>168</v>
      </c>
      <c r="F984" s="207" t="n">
        <v>24</v>
      </c>
      <c r="G984" s="210" t="n">
        <v>219.58</v>
      </c>
      <c r="H984" s="210" t="n">
        <f aca="false">TRUNC(G984 * (1 + 20.81 / 100), 2)</f>
        <v>265.27</v>
      </c>
      <c r="I984" s="210" t="n">
        <f aca="false">TRUNC(F984 * H984, 2)</f>
        <v>6366.48</v>
      </c>
      <c r="J984" s="211" t="n">
        <f aca="false">I984 / 3849047.98</f>
        <v>0.00165404017644903</v>
      </c>
      <c r="K984" s="199"/>
    </row>
    <row r="985" s="200" customFormat="true" ht="38.25" hidden="false" customHeight="false" outlineLevel="0" collapsed="false">
      <c r="A985" s="206" t="s">
        <v>2622</v>
      </c>
      <c r="B985" s="207" t="s">
        <v>308</v>
      </c>
      <c r="C985" s="208" t="s">
        <v>109</v>
      </c>
      <c r="D985" s="208" t="s">
        <v>309</v>
      </c>
      <c r="E985" s="209" t="s">
        <v>168</v>
      </c>
      <c r="F985" s="207" t="n">
        <v>1</v>
      </c>
      <c r="G985" s="210" t="n">
        <v>33.55</v>
      </c>
      <c r="H985" s="210" t="n">
        <f aca="false">TRUNC(G985 * (1 + 20.81 / 100), 2)</f>
        <v>40.53</v>
      </c>
      <c r="I985" s="210" t="n">
        <f aca="false">TRUNC(F985 * H985, 2)</f>
        <v>40.53</v>
      </c>
      <c r="J985" s="211" t="n">
        <f aca="false">I985 / 3849047.98</f>
        <v>1.05298765332616E-005</v>
      </c>
      <c r="K985" s="199"/>
    </row>
    <row r="986" s="200" customFormat="true" ht="38.25" hidden="false" customHeight="false" outlineLevel="0" collapsed="false">
      <c r="A986" s="206" t="s">
        <v>2623</v>
      </c>
      <c r="B986" s="207" t="s">
        <v>2624</v>
      </c>
      <c r="C986" s="208" t="s">
        <v>203</v>
      </c>
      <c r="D986" s="208" t="s">
        <v>2625</v>
      </c>
      <c r="E986" s="209" t="s">
        <v>168</v>
      </c>
      <c r="F986" s="207" t="n">
        <v>4</v>
      </c>
      <c r="G986" s="210" t="n">
        <v>145.23</v>
      </c>
      <c r="H986" s="210" t="n">
        <f aca="false">TRUNC(G986 * (1 + 20.81 / 100), 2)</f>
        <v>175.45</v>
      </c>
      <c r="I986" s="210" t="n">
        <f aca="false">TRUNC(F986 * H986, 2)</f>
        <v>701.8</v>
      </c>
      <c r="J986" s="211" t="n">
        <f aca="false">I986 / 3849047.98</f>
        <v>0.000182330800667234</v>
      </c>
    </row>
    <row r="987" s="200" customFormat="true" ht="38.25" hidden="false" customHeight="false" outlineLevel="0" collapsed="false">
      <c r="A987" s="206" t="s">
        <v>2626</v>
      </c>
      <c r="B987" s="207" t="s">
        <v>2627</v>
      </c>
      <c r="C987" s="208" t="s">
        <v>203</v>
      </c>
      <c r="D987" s="208" t="s">
        <v>2628</v>
      </c>
      <c r="E987" s="209" t="s">
        <v>168</v>
      </c>
      <c r="F987" s="207" t="n">
        <v>4</v>
      </c>
      <c r="G987" s="210" t="n">
        <v>151.42</v>
      </c>
      <c r="H987" s="210" t="n">
        <f aca="false">TRUNC(G987 * (1 + 20.81 / 100), 2)</f>
        <v>182.93</v>
      </c>
      <c r="I987" s="210" t="n">
        <f aca="false">TRUNC(F987 * H987, 2)</f>
        <v>731.72</v>
      </c>
      <c r="J987" s="211" t="n">
        <f aca="false">I987 / 3849047.98</f>
        <v>0.000190104151416684</v>
      </c>
    </row>
    <row r="988" s="200" customFormat="true" ht="38.25" hidden="false" customHeight="false" outlineLevel="0" collapsed="false">
      <c r="A988" s="206" t="s">
        <v>2629</v>
      </c>
      <c r="B988" s="207" t="s">
        <v>2630</v>
      </c>
      <c r="C988" s="208" t="s">
        <v>203</v>
      </c>
      <c r="D988" s="208" t="s">
        <v>2631</v>
      </c>
      <c r="E988" s="209" t="s">
        <v>168</v>
      </c>
      <c r="F988" s="207" t="n">
        <v>8</v>
      </c>
      <c r="G988" s="210" t="n">
        <v>158.78</v>
      </c>
      <c r="H988" s="210" t="n">
        <f aca="false">TRUNC(G988 * (1 + 20.81 / 100), 2)</f>
        <v>191.82</v>
      </c>
      <c r="I988" s="210" t="n">
        <f aca="false">TRUNC(F988 * H988, 2)</f>
        <v>1534.56</v>
      </c>
      <c r="J988" s="211" t="n">
        <f aca="false">I988 / 3849047.98</f>
        <v>0.000398685599133529</v>
      </c>
    </row>
    <row r="989" s="200" customFormat="true" ht="51" hidden="false" customHeight="false" outlineLevel="0" collapsed="false">
      <c r="A989" s="206" t="s">
        <v>2632</v>
      </c>
      <c r="B989" s="207" t="s">
        <v>2633</v>
      </c>
      <c r="C989" s="208" t="s">
        <v>203</v>
      </c>
      <c r="D989" s="208" t="s">
        <v>2634</v>
      </c>
      <c r="E989" s="209" t="s">
        <v>168</v>
      </c>
      <c r="F989" s="207" t="n">
        <v>4</v>
      </c>
      <c r="G989" s="210" t="n">
        <v>520.23</v>
      </c>
      <c r="H989" s="210" t="n">
        <f aca="false">TRUNC(G989 * (1 + 20.81 / 100), 2)</f>
        <v>628.48</v>
      </c>
      <c r="I989" s="210" t="n">
        <f aca="false">TRUNC(F989 * H989, 2)</f>
        <v>2513.92</v>
      </c>
      <c r="J989" s="211" t="n">
        <f aca="false">I989 / 3849047.98</f>
        <v>0.000653127737836097</v>
      </c>
    </row>
    <row r="990" s="200" customFormat="true" ht="38.25" hidden="false" customHeight="false" outlineLevel="0" collapsed="false">
      <c r="A990" s="206" t="s">
        <v>2635</v>
      </c>
      <c r="B990" s="207" t="s">
        <v>2636</v>
      </c>
      <c r="C990" s="208" t="s">
        <v>203</v>
      </c>
      <c r="D990" s="208" t="s">
        <v>2637</v>
      </c>
      <c r="E990" s="209" t="s">
        <v>168</v>
      </c>
      <c r="F990" s="207" t="n">
        <v>4</v>
      </c>
      <c r="G990" s="210" t="n">
        <v>568.14</v>
      </c>
      <c r="H990" s="210" t="n">
        <f aca="false">TRUNC(G990 * (1 + 20.81 / 100), 2)</f>
        <v>686.36</v>
      </c>
      <c r="I990" s="210" t="n">
        <f aca="false">TRUNC(F990 * H990, 2)</f>
        <v>2745.44</v>
      </c>
      <c r="J990" s="211" t="n">
        <f aca="false">I990 / 3849047.98</f>
        <v>0.000713277676523014</v>
      </c>
    </row>
    <row r="991" s="200" customFormat="true" ht="12.75" hidden="false" customHeight="false" outlineLevel="0" collapsed="false">
      <c r="A991" s="201" t="s">
        <v>2638</v>
      </c>
      <c r="B991" s="202"/>
      <c r="C991" s="202"/>
      <c r="D991" s="202" t="s">
        <v>2639</v>
      </c>
      <c r="E991" s="202"/>
      <c r="F991" s="203"/>
      <c r="G991" s="202"/>
      <c r="H991" s="202"/>
      <c r="I991" s="204" t="n">
        <v>1191.54</v>
      </c>
      <c r="J991" s="205" t="n">
        <f aca="false">I991 / 3849047.98</f>
        <v>0.000309567458288738</v>
      </c>
      <c r="K991" s="199"/>
    </row>
    <row r="992" s="200" customFormat="true" ht="51" hidden="false" customHeight="false" outlineLevel="0" collapsed="false">
      <c r="A992" s="206" t="s">
        <v>2640</v>
      </c>
      <c r="B992" s="207" t="s">
        <v>2641</v>
      </c>
      <c r="C992" s="208" t="s">
        <v>203</v>
      </c>
      <c r="D992" s="208" t="s">
        <v>2642</v>
      </c>
      <c r="E992" s="209" t="s">
        <v>168</v>
      </c>
      <c r="F992" s="207" t="n">
        <v>1</v>
      </c>
      <c r="G992" s="210" t="n">
        <v>986.3</v>
      </c>
      <c r="H992" s="210" t="n">
        <f aca="false">TRUNC(G992 * (1 + 20.81 / 100), 2)</f>
        <v>1191.54</v>
      </c>
      <c r="I992" s="210" t="n">
        <f aca="false">TRUNC(F992 * H992, 2)</f>
        <v>1191.54</v>
      </c>
      <c r="J992" s="211" t="n">
        <f aca="false">I992 / 3849047.98</f>
        <v>0.000309567458288738</v>
      </c>
    </row>
    <row r="993" s="200" customFormat="true" ht="12.75" hidden="false" customHeight="false" outlineLevel="0" collapsed="false">
      <c r="A993" s="201" t="s">
        <v>2643</v>
      </c>
      <c r="B993" s="202"/>
      <c r="C993" s="202"/>
      <c r="D993" s="202" t="s">
        <v>2644</v>
      </c>
      <c r="E993" s="202"/>
      <c r="F993" s="203"/>
      <c r="G993" s="202"/>
      <c r="H993" s="202"/>
      <c r="I993" s="204" t="n">
        <v>5129.42</v>
      </c>
      <c r="J993" s="205" t="n">
        <f aca="false">I993 / 3849047.98</f>
        <v>0.00133264641715378</v>
      </c>
      <c r="K993" s="199"/>
    </row>
    <row r="994" s="200" customFormat="true" ht="38.25" hidden="false" customHeight="false" outlineLevel="0" collapsed="false">
      <c r="A994" s="206" t="s">
        <v>2645</v>
      </c>
      <c r="B994" s="207" t="s">
        <v>2646</v>
      </c>
      <c r="C994" s="208" t="s">
        <v>203</v>
      </c>
      <c r="D994" s="208" t="s">
        <v>2647</v>
      </c>
      <c r="E994" s="209" t="s">
        <v>168</v>
      </c>
      <c r="F994" s="207" t="n">
        <v>26</v>
      </c>
      <c r="G994" s="210" t="n">
        <v>52.83</v>
      </c>
      <c r="H994" s="210" t="n">
        <f aca="false">TRUNC(G994 * (1 + 20.81 / 100), 2)</f>
        <v>63.82</v>
      </c>
      <c r="I994" s="210" t="n">
        <f aca="false">TRUNC(F994 * H994, 2)</f>
        <v>1659.32</v>
      </c>
      <c r="J994" s="211" t="n">
        <f aca="false">I994 / 3849047.98</f>
        <v>0.00043109880900991</v>
      </c>
    </row>
    <row r="995" s="200" customFormat="true" ht="38.25" hidden="false" customHeight="false" outlineLevel="0" collapsed="false">
      <c r="A995" s="206" t="s">
        <v>2648</v>
      </c>
      <c r="B995" s="207" t="s">
        <v>2649</v>
      </c>
      <c r="C995" s="208" t="s">
        <v>203</v>
      </c>
      <c r="D995" s="208" t="s">
        <v>2650</v>
      </c>
      <c r="E995" s="209" t="s">
        <v>168</v>
      </c>
      <c r="F995" s="207" t="n">
        <v>14</v>
      </c>
      <c r="G995" s="210" t="n">
        <v>56.94</v>
      </c>
      <c r="H995" s="210" t="n">
        <f aca="false">TRUNC(G995 * (1 + 20.81 / 100), 2)</f>
        <v>68.78</v>
      </c>
      <c r="I995" s="210" t="n">
        <f aca="false">TRUNC(F995 * H995, 2)</f>
        <v>962.92</v>
      </c>
      <c r="J995" s="211" t="n">
        <f aca="false">I995 / 3849047.98</f>
        <v>0.00025017095266243</v>
      </c>
    </row>
    <row r="996" s="200" customFormat="true" ht="38.25" hidden="false" customHeight="false" outlineLevel="0" collapsed="false">
      <c r="A996" s="206" t="s">
        <v>2651</v>
      </c>
      <c r="B996" s="207" t="s">
        <v>2652</v>
      </c>
      <c r="C996" s="208" t="s">
        <v>109</v>
      </c>
      <c r="D996" s="208" t="s">
        <v>2653</v>
      </c>
      <c r="E996" s="209" t="s">
        <v>168</v>
      </c>
      <c r="F996" s="207" t="n">
        <v>14</v>
      </c>
      <c r="G996" s="210" t="n">
        <v>55.02</v>
      </c>
      <c r="H996" s="210" t="n">
        <f aca="false">TRUNC(G996 * (1 + 20.81 / 100), 2)</f>
        <v>66.46</v>
      </c>
      <c r="I996" s="210" t="n">
        <f aca="false">TRUNC(F996 * H996, 2)</f>
        <v>930.44</v>
      </c>
      <c r="J996" s="211" t="n">
        <f aca="false">I996 / 3849047.98</f>
        <v>0.000241732502383615</v>
      </c>
    </row>
    <row r="997" s="200" customFormat="true" ht="38.25" hidden="false" customHeight="false" outlineLevel="0" collapsed="false">
      <c r="A997" s="206" t="s">
        <v>2654</v>
      </c>
      <c r="B997" s="207" t="s">
        <v>2655</v>
      </c>
      <c r="C997" s="208" t="s">
        <v>203</v>
      </c>
      <c r="D997" s="208" t="s">
        <v>2656</v>
      </c>
      <c r="E997" s="209" t="s">
        <v>168</v>
      </c>
      <c r="F997" s="207" t="n">
        <v>26</v>
      </c>
      <c r="G997" s="210" t="n">
        <v>28.06</v>
      </c>
      <c r="H997" s="210" t="n">
        <f aca="false">TRUNC(G997 * (1 + 20.81 / 100), 2)</f>
        <v>33.89</v>
      </c>
      <c r="I997" s="210" t="n">
        <f aca="false">TRUNC(F997 * H997, 2)</f>
        <v>881.14</v>
      </c>
      <c r="J997" s="211" t="n">
        <f aca="false">I997 / 3849047.98</f>
        <v>0.000228924140353272</v>
      </c>
    </row>
    <row r="998" s="200" customFormat="true" ht="25.5" hidden="false" customHeight="false" outlineLevel="0" collapsed="false">
      <c r="A998" s="206" t="s">
        <v>2657</v>
      </c>
      <c r="B998" s="207" t="s">
        <v>2658</v>
      </c>
      <c r="C998" s="208" t="s">
        <v>109</v>
      </c>
      <c r="D998" s="208" t="s">
        <v>2659</v>
      </c>
      <c r="E998" s="209" t="s">
        <v>168</v>
      </c>
      <c r="F998" s="207" t="n">
        <v>8</v>
      </c>
      <c r="G998" s="210" t="n">
        <v>71.98</v>
      </c>
      <c r="H998" s="210" t="n">
        <f aca="false">TRUNC(G998 * (1 + 20.81 / 100), 2)</f>
        <v>86.95</v>
      </c>
      <c r="I998" s="210" t="n">
        <f aca="false">TRUNC(F998 * H998, 2)</f>
        <v>695.6</v>
      </c>
      <c r="J998" s="211" t="n">
        <f aca="false">I998 / 3849047.98</f>
        <v>0.000180720012744554</v>
      </c>
      <c r="K998" s="199"/>
    </row>
    <row r="999" s="200" customFormat="true" ht="12.75" hidden="false" customHeight="false" outlineLevel="0" collapsed="false">
      <c r="A999" s="201" t="s">
        <v>2660</v>
      </c>
      <c r="B999" s="202"/>
      <c r="C999" s="202"/>
      <c r="D999" s="202" t="s">
        <v>2661</v>
      </c>
      <c r="E999" s="202"/>
      <c r="F999" s="203"/>
      <c r="G999" s="202"/>
      <c r="H999" s="202"/>
      <c r="I999" s="204" t="n">
        <v>4796.16</v>
      </c>
      <c r="J999" s="205" t="n">
        <f aca="false">I999 / 3849047.98</f>
        <v>0.00124606396826469</v>
      </c>
      <c r="K999" s="199"/>
    </row>
    <row r="1000" s="200" customFormat="true" ht="51" hidden="false" customHeight="false" outlineLevel="0" collapsed="false">
      <c r="A1000" s="206" t="s">
        <v>2662</v>
      </c>
      <c r="B1000" s="207" t="s">
        <v>2663</v>
      </c>
      <c r="C1000" s="208" t="s">
        <v>203</v>
      </c>
      <c r="D1000" s="208" t="s">
        <v>2664</v>
      </c>
      <c r="E1000" s="209" t="s">
        <v>168</v>
      </c>
      <c r="F1000" s="207" t="n">
        <v>24</v>
      </c>
      <c r="G1000" s="210" t="n">
        <v>165.42</v>
      </c>
      <c r="H1000" s="210" t="n">
        <f aca="false">TRUNC(G1000 * (1 + 20.81 / 100), 2)</f>
        <v>199.84</v>
      </c>
      <c r="I1000" s="210" t="n">
        <f aca="false">TRUNC(F1000 * H1000, 2)</f>
        <v>4796.16</v>
      </c>
      <c r="J1000" s="211" t="n">
        <f aca="false">I1000 / 3849047.98</f>
        <v>0.00124606396826469</v>
      </c>
    </row>
    <row r="1001" s="200" customFormat="true" ht="12.75" hidden="false" customHeight="false" outlineLevel="0" collapsed="false">
      <c r="A1001" s="201" t="s">
        <v>2665</v>
      </c>
      <c r="B1001" s="202"/>
      <c r="C1001" s="202"/>
      <c r="D1001" s="202" t="s">
        <v>695</v>
      </c>
      <c r="E1001" s="202"/>
      <c r="F1001" s="203"/>
      <c r="G1001" s="202"/>
      <c r="H1001" s="202"/>
      <c r="I1001" s="204" t="n">
        <v>1396.46</v>
      </c>
      <c r="J1001" s="205" t="n">
        <f aca="false">I1001 / 3849047.98</f>
        <v>0.00036280659717835</v>
      </c>
    </row>
    <row r="1002" s="200" customFormat="true" ht="25.5" hidden="false" customHeight="false" outlineLevel="0" collapsed="false">
      <c r="A1002" s="206" t="s">
        <v>2666</v>
      </c>
      <c r="B1002" s="207" t="s">
        <v>697</v>
      </c>
      <c r="C1002" s="208" t="s">
        <v>203</v>
      </c>
      <c r="D1002" s="208" t="s">
        <v>698</v>
      </c>
      <c r="E1002" s="209" t="s">
        <v>242</v>
      </c>
      <c r="F1002" s="207" t="n">
        <v>1.07</v>
      </c>
      <c r="G1002" s="210" t="n">
        <v>152.91</v>
      </c>
      <c r="H1002" s="210" t="n">
        <f aca="false">TRUNC(G1002 * (1 + 20.81 / 100), 2)</f>
        <v>184.73</v>
      </c>
      <c r="I1002" s="210" t="n">
        <f aca="false">TRUNC(F1002 * H1002, 2)</f>
        <v>197.66</v>
      </c>
      <c r="J1002" s="211" t="n">
        <f aca="false">I1002 / 3849047.98</f>
        <v>5.13529581930543E-005</v>
      </c>
      <c r="K1002" s="199"/>
    </row>
    <row r="1003" s="200" customFormat="true" ht="25.5" hidden="false" customHeight="false" outlineLevel="0" collapsed="false">
      <c r="A1003" s="206" t="s">
        <v>2667</v>
      </c>
      <c r="B1003" s="207" t="s">
        <v>703</v>
      </c>
      <c r="C1003" s="208" t="s">
        <v>203</v>
      </c>
      <c r="D1003" s="208" t="s">
        <v>704</v>
      </c>
      <c r="E1003" s="209" t="s">
        <v>168</v>
      </c>
      <c r="F1003" s="207" t="n">
        <v>37</v>
      </c>
      <c r="G1003" s="210" t="n">
        <v>26.82</v>
      </c>
      <c r="H1003" s="210" t="n">
        <f aca="false">TRUNC(G1003 * (1 + 20.81 / 100), 2)</f>
        <v>32.4</v>
      </c>
      <c r="I1003" s="210" t="n">
        <f aca="false">TRUNC(F1003 * H1003, 2)</f>
        <v>1198.8</v>
      </c>
      <c r="J1003" s="211" t="n">
        <f aca="false">I1003 / 3849047.98</f>
        <v>0.000311453638985295</v>
      </c>
    </row>
    <row r="1004" s="200" customFormat="true" ht="12.75" hidden="false" customHeight="false" outlineLevel="0" collapsed="false">
      <c r="A1004" s="201" t="s">
        <v>2668</v>
      </c>
      <c r="B1004" s="202"/>
      <c r="C1004" s="202"/>
      <c r="D1004" s="202" t="s">
        <v>706</v>
      </c>
      <c r="E1004" s="202"/>
      <c r="F1004" s="203"/>
      <c r="G1004" s="202"/>
      <c r="H1004" s="202"/>
      <c r="I1004" s="204" t="n">
        <v>2051.95</v>
      </c>
      <c r="J1004" s="205" t="n">
        <f aca="false">I1004 / 3849047.98</f>
        <v>0.000533105851281178</v>
      </c>
    </row>
    <row r="1005" s="200" customFormat="true" ht="76.5" hidden="false" customHeight="false" outlineLevel="0" collapsed="false">
      <c r="A1005" s="206" t="s">
        <v>2669</v>
      </c>
      <c r="B1005" s="207" t="s">
        <v>711</v>
      </c>
      <c r="C1005" s="208" t="s">
        <v>203</v>
      </c>
      <c r="D1005" s="208" t="s">
        <v>712</v>
      </c>
      <c r="E1005" s="209" t="s">
        <v>168</v>
      </c>
      <c r="F1005" s="207" t="n">
        <v>1</v>
      </c>
      <c r="G1005" s="210" t="n">
        <v>603.77</v>
      </c>
      <c r="H1005" s="210" t="n">
        <f aca="false">TRUNC(G1005 * (1 + 20.81 / 100), 2)</f>
        <v>729.41</v>
      </c>
      <c r="I1005" s="210" t="n">
        <f aca="false">TRUNC(F1005 * H1005, 2)</f>
        <v>729.41</v>
      </c>
      <c r="J1005" s="211" t="n">
        <f aca="false">I1005 / 3849047.98</f>
        <v>0.000189504003013233</v>
      </c>
    </row>
    <row r="1006" s="200" customFormat="true" ht="51" hidden="false" customHeight="false" outlineLevel="0" collapsed="false">
      <c r="A1006" s="206" t="s">
        <v>2670</v>
      </c>
      <c r="B1006" s="207" t="s">
        <v>714</v>
      </c>
      <c r="C1006" s="208" t="s">
        <v>203</v>
      </c>
      <c r="D1006" s="208" t="s">
        <v>715</v>
      </c>
      <c r="E1006" s="209" t="s">
        <v>168</v>
      </c>
      <c r="F1006" s="207" t="n">
        <v>1</v>
      </c>
      <c r="G1006" s="210" t="n">
        <v>1094.73</v>
      </c>
      <c r="H1006" s="210" t="n">
        <f aca="false">TRUNC(G1006 * (1 + 20.81 / 100), 2)</f>
        <v>1322.54</v>
      </c>
      <c r="I1006" s="210" t="n">
        <f aca="false">TRUNC(F1006 * H1006, 2)</f>
        <v>1322.54</v>
      </c>
      <c r="J1006" s="211" t="n">
        <f aca="false">I1006 / 3849047.98</f>
        <v>0.000343601848267945</v>
      </c>
    </row>
    <row r="1007" s="200" customFormat="true" ht="12.75" hidden="false" customHeight="false" outlineLevel="0" collapsed="false">
      <c r="A1007" s="201" t="s">
        <v>2671</v>
      </c>
      <c r="B1007" s="202"/>
      <c r="C1007" s="202"/>
      <c r="D1007" s="202" t="s">
        <v>2672</v>
      </c>
      <c r="E1007" s="202"/>
      <c r="F1007" s="203"/>
      <c r="G1007" s="202"/>
      <c r="H1007" s="202"/>
      <c r="I1007" s="204" t="n">
        <v>4672.2</v>
      </c>
      <c r="J1007" s="205" t="n">
        <f aca="false">I1007 / 3849047.98</f>
        <v>0.00121385860199124</v>
      </c>
    </row>
    <row r="1008" s="200" customFormat="true" ht="25.5" hidden="false" customHeight="false" outlineLevel="0" collapsed="false">
      <c r="A1008" s="206" t="s">
        <v>2673</v>
      </c>
      <c r="B1008" s="207" t="s">
        <v>2674</v>
      </c>
      <c r="C1008" s="208" t="s">
        <v>109</v>
      </c>
      <c r="D1008" s="208" t="s">
        <v>2675</v>
      </c>
      <c r="E1008" s="209" t="s">
        <v>164</v>
      </c>
      <c r="F1008" s="207" t="n">
        <v>30.84</v>
      </c>
      <c r="G1008" s="210" t="n">
        <v>2.68</v>
      </c>
      <c r="H1008" s="210" t="n">
        <f aca="false">TRUNC(G1008 * (1 + 20.81 / 100), 2)</f>
        <v>3.23</v>
      </c>
      <c r="I1008" s="210" t="n">
        <f aca="false">TRUNC(F1008 * H1008, 2)</f>
        <v>99.61</v>
      </c>
      <c r="J1008" s="211" t="n">
        <f aca="false">I1008 / 3849047.98</f>
        <v>2.58791266093804E-005</v>
      </c>
      <c r="K1008" s="199"/>
    </row>
    <row r="1009" s="200" customFormat="true" ht="25.5" hidden="false" customHeight="false" outlineLevel="0" collapsed="false">
      <c r="A1009" s="206" t="s">
        <v>2676</v>
      </c>
      <c r="B1009" s="207" t="s">
        <v>2677</v>
      </c>
      <c r="C1009" s="208" t="s">
        <v>109</v>
      </c>
      <c r="D1009" s="208" t="s">
        <v>2678</v>
      </c>
      <c r="E1009" s="209" t="s">
        <v>164</v>
      </c>
      <c r="F1009" s="207" t="n">
        <v>1017.9</v>
      </c>
      <c r="G1009" s="210" t="n">
        <v>1.57</v>
      </c>
      <c r="H1009" s="210" t="n">
        <f aca="false">TRUNC(G1009 * (1 + 20.81 / 100), 2)</f>
        <v>1.89</v>
      </c>
      <c r="I1009" s="210" t="n">
        <f aca="false">TRUNC(F1009 * H1009, 2)</f>
        <v>1923.83</v>
      </c>
      <c r="J1009" s="211" t="n">
        <f aca="false">I1009 / 3849047.98</f>
        <v>0.000499819698272506</v>
      </c>
    </row>
    <row r="1010" s="200" customFormat="true" ht="25.5" hidden="false" customHeight="false" outlineLevel="0" collapsed="false">
      <c r="A1010" s="206" t="s">
        <v>2679</v>
      </c>
      <c r="B1010" s="207" t="s">
        <v>2680</v>
      </c>
      <c r="C1010" s="208" t="s">
        <v>109</v>
      </c>
      <c r="D1010" s="208" t="s">
        <v>2681</v>
      </c>
      <c r="E1010" s="209" t="s">
        <v>164</v>
      </c>
      <c r="F1010" s="207" t="n">
        <v>424.64</v>
      </c>
      <c r="G1010" s="210" t="n">
        <v>0.65</v>
      </c>
      <c r="H1010" s="210" t="n">
        <f aca="false">TRUNC(G1010 * (1 + 20.81 / 100), 2)</f>
        <v>0.78</v>
      </c>
      <c r="I1010" s="210" t="n">
        <f aca="false">TRUNC(F1010 * H1010, 2)</f>
        <v>331.21</v>
      </c>
      <c r="J1010" s="211" t="n">
        <f aca="false">I1010 / 3849047.98</f>
        <v>8.60498496565896E-005</v>
      </c>
      <c r="K1010" s="199"/>
    </row>
    <row r="1011" s="200" customFormat="true" ht="12.75" hidden="false" customHeight="false" outlineLevel="0" collapsed="false">
      <c r="A1011" s="206" t="s">
        <v>2682</v>
      </c>
      <c r="B1011" s="207" t="s">
        <v>2683</v>
      </c>
      <c r="C1011" s="208" t="s">
        <v>109</v>
      </c>
      <c r="D1011" s="208" t="s">
        <v>2684</v>
      </c>
      <c r="E1011" s="209" t="s">
        <v>164</v>
      </c>
      <c r="F1011" s="207" t="n">
        <v>136.8</v>
      </c>
      <c r="G1011" s="210" t="n">
        <v>0.76</v>
      </c>
      <c r="H1011" s="210" t="n">
        <f aca="false">TRUNC(G1011 * (1 + 20.81 / 100), 2)</f>
        <v>0.91</v>
      </c>
      <c r="I1011" s="210" t="n">
        <f aca="false">TRUNC(F1011 * H1011, 2)</f>
        <v>124.48</v>
      </c>
      <c r="J1011" s="211" t="n">
        <f aca="false">I1011 / 3849047.98</f>
        <v>3.23404646153566E-005</v>
      </c>
    </row>
    <row r="1012" s="200" customFormat="true" ht="25.5" hidden="false" customHeight="false" outlineLevel="0" collapsed="false">
      <c r="A1012" s="206" t="s">
        <v>2685</v>
      </c>
      <c r="B1012" s="207" t="s">
        <v>2686</v>
      </c>
      <c r="C1012" s="208" t="s">
        <v>203</v>
      </c>
      <c r="D1012" s="208" t="s">
        <v>2687</v>
      </c>
      <c r="E1012" s="209" t="s">
        <v>164</v>
      </c>
      <c r="F1012" s="207" t="n">
        <v>4.62</v>
      </c>
      <c r="G1012" s="210" t="n">
        <v>1.35</v>
      </c>
      <c r="H1012" s="210" t="n">
        <f aca="false">TRUNC(G1012 * (1 + 20.81 / 100), 2)</f>
        <v>1.63</v>
      </c>
      <c r="I1012" s="210" t="n">
        <f aca="false">TRUNC(F1012 * H1012, 2)</f>
        <v>7.53</v>
      </c>
      <c r="J1012" s="211" t="n">
        <f aca="false">I1012 / 3849047.98</f>
        <v>1.95632791254527E-006</v>
      </c>
    </row>
    <row r="1013" s="200" customFormat="true" ht="25.5" hidden="false" customHeight="false" outlineLevel="0" collapsed="false">
      <c r="A1013" s="206" t="s">
        <v>2688</v>
      </c>
      <c r="B1013" s="207" t="s">
        <v>2689</v>
      </c>
      <c r="C1013" s="208" t="s">
        <v>203</v>
      </c>
      <c r="D1013" s="208" t="s">
        <v>2690</v>
      </c>
      <c r="E1013" s="209" t="s">
        <v>164</v>
      </c>
      <c r="F1013" s="207" t="n">
        <v>3.15</v>
      </c>
      <c r="G1013" s="210" t="n">
        <v>1.78</v>
      </c>
      <c r="H1013" s="210" t="n">
        <f aca="false">TRUNC(G1013 * (1 + 20.81 / 100), 2)</f>
        <v>2.15</v>
      </c>
      <c r="I1013" s="210" t="n">
        <f aca="false">TRUNC(F1013 * H1013, 2)</f>
        <v>6.77</v>
      </c>
      <c r="J1013" s="211" t="n">
        <f aca="false">I1013 / 3849047.98</f>
        <v>1.75887648976514E-006</v>
      </c>
    </row>
    <row r="1014" s="200" customFormat="true" ht="25.5" hidden="false" customHeight="false" outlineLevel="0" collapsed="false">
      <c r="A1014" s="206" t="s">
        <v>2691</v>
      </c>
      <c r="B1014" s="207" t="s">
        <v>2692</v>
      </c>
      <c r="C1014" s="208" t="s">
        <v>203</v>
      </c>
      <c r="D1014" s="208" t="s">
        <v>2693</v>
      </c>
      <c r="E1014" s="209" t="s">
        <v>164</v>
      </c>
      <c r="F1014" s="207" t="n">
        <v>115.89</v>
      </c>
      <c r="G1014" s="210" t="n">
        <v>1.82</v>
      </c>
      <c r="H1014" s="210" t="n">
        <f aca="false">TRUNC(G1014 * (1 + 20.81 / 100), 2)</f>
        <v>2.19</v>
      </c>
      <c r="I1014" s="210" t="n">
        <f aca="false">TRUNC(F1014 * H1014, 2)</f>
        <v>253.79</v>
      </c>
      <c r="J1014" s="211" t="n">
        <f aca="false">I1014 / 3849047.98</f>
        <v>6.59357849833818E-005</v>
      </c>
      <c r="K1014" s="199"/>
    </row>
    <row r="1015" s="200" customFormat="true" ht="25.5" hidden="false" customHeight="false" outlineLevel="0" collapsed="false">
      <c r="A1015" s="206" t="s">
        <v>2694</v>
      </c>
      <c r="B1015" s="207" t="s">
        <v>2695</v>
      </c>
      <c r="C1015" s="208" t="s">
        <v>203</v>
      </c>
      <c r="D1015" s="208" t="s">
        <v>2696</v>
      </c>
      <c r="E1015" s="209" t="s">
        <v>164</v>
      </c>
      <c r="F1015" s="207" t="n">
        <v>127.48</v>
      </c>
      <c r="G1015" s="210" t="n">
        <v>1.57</v>
      </c>
      <c r="H1015" s="210" t="n">
        <f aca="false">TRUNC(G1015 * (1 + 20.81 / 100), 2)</f>
        <v>1.89</v>
      </c>
      <c r="I1015" s="210" t="n">
        <f aca="false">TRUNC(F1015 * H1015, 2)</f>
        <v>240.93</v>
      </c>
      <c r="J1015" s="211" t="n">
        <f aca="false">I1015 / 3849047.98</f>
        <v>6.2594699066339E-005</v>
      </c>
      <c r="K1015" s="199"/>
    </row>
    <row r="1016" s="200" customFormat="true" ht="25.5" hidden="false" customHeight="false" outlineLevel="0" collapsed="false">
      <c r="A1016" s="206" t="s">
        <v>2697</v>
      </c>
      <c r="B1016" s="207" t="s">
        <v>2698</v>
      </c>
      <c r="C1016" s="208" t="s">
        <v>109</v>
      </c>
      <c r="D1016" s="208" t="s">
        <v>2699</v>
      </c>
      <c r="E1016" s="209" t="s">
        <v>164</v>
      </c>
      <c r="F1016" s="207" t="n">
        <v>1004.23</v>
      </c>
      <c r="G1016" s="210" t="n">
        <v>1.17</v>
      </c>
      <c r="H1016" s="210" t="n">
        <f aca="false">TRUNC(G1016 * (1 + 20.81 / 100), 2)</f>
        <v>1.41</v>
      </c>
      <c r="I1016" s="210" t="n">
        <f aca="false">TRUNC(F1016 * H1016, 2)</f>
        <v>1415.96</v>
      </c>
      <c r="J1016" s="211" t="n">
        <f aca="false">I1016 / 3849047.98</f>
        <v>0.000367872784999682</v>
      </c>
      <c r="K1016" s="199"/>
    </row>
    <row r="1017" s="200" customFormat="true" ht="38.25" hidden="false" customHeight="false" outlineLevel="0" collapsed="false">
      <c r="A1017" s="206" t="s">
        <v>2700</v>
      </c>
      <c r="B1017" s="207" t="s">
        <v>2701</v>
      </c>
      <c r="C1017" s="208" t="s">
        <v>203</v>
      </c>
      <c r="D1017" s="208" t="s">
        <v>2702</v>
      </c>
      <c r="E1017" s="209" t="s">
        <v>168</v>
      </c>
      <c r="F1017" s="207" t="n">
        <v>1</v>
      </c>
      <c r="G1017" s="210" t="n">
        <v>5.29</v>
      </c>
      <c r="H1017" s="210" t="n">
        <f aca="false">TRUNC(G1017 * (1 + 20.81 / 100), 2)</f>
        <v>6.39</v>
      </c>
      <c r="I1017" s="210" t="n">
        <f aca="false">TRUNC(F1017 * H1017, 2)</f>
        <v>6.39</v>
      </c>
      <c r="J1017" s="211" t="n">
        <f aca="false">I1017 / 3849047.98</f>
        <v>1.66015077837507E-006</v>
      </c>
    </row>
    <row r="1018" s="200" customFormat="true" ht="38.25" hidden="false" customHeight="false" outlineLevel="0" collapsed="false">
      <c r="A1018" s="206" t="s">
        <v>2703</v>
      </c>
      <c r="B1018" s="207" t="s">
        <v>2704</v>
      </c>
      <c r="C1018" s="208" t="s">
        <v>203</v>
      </c>
      <c r="D1018" s="208" t="s">
        <v>2705</v>
      </c>
      <c r="E1018" s="209" t="s">
        <v>168</v>
      </c>
      <c r="F1018" s="207" t="n">
        <v>25</v>
      </c>
      <c r="G1018" s="210" t="n">
        <v>5.7</v>
      </c>
      <c r="H1018" s="210" t="n">
        <f aca="false">TRUNC(G1018 * (1 + 20.81 / 100), 2)</f>
        <v>6.88</v>
      </c>
      <c r="I1018" s="210" t="n">
        <f aca="false">TRUNC(F1018 * H1018, 2)</f>
        <v>172</v>
      </c>
      <c r="J1018" s="211" t="n">
        <f aca="false">I1018 / 3849047.98</f>
        <v>4.46863746291882E-005</v>
      </c>
    </row>
    <row r="1019" s="200" customFormat="true" ht="38.25" hidden="false" customHeight="false" outlineLevel="0" collapsed="false">
      <c r="A1019" s="206" t="s">
        <v>2706</v>
      </c>
      <c r="B1019" s="207" t="s">
        <v>2707</v>
      </c>
      <c r="C1019" s="208" t="s">
        <v>203</v>
      </c>
      <c r="D1019" s="208" t="s">
        <v>2708</v>
      </c>
      <c r="E1019" s="209" t="s">
        <v>168</v>
      </c>
      <c r="F1019" s="207" t="n">
        <v>26</v>
      </c>
      <c r="G1019" s="210" t="n">
        <v>2.86</v>
      </c>
      <c r="H1019" s="210" t="n">
        <f aca="false">TRUNC(G1019 * (1 + 20.81 / 100), 2)</f>
        <v>3.45</v>
      </c>
      <c r="I1019" s="210" t="n">
        <f aca="false">TRUNC(F1019 * H1019, 2)</f>
        <v>89.7</v>
      </c>
      <c r="J1019" s="211" t="n">
        <f aca="false">I1019 / 3849047.98</f>
        <v>2.33044639781289E-005</v>
      </c>
      <c r="K1019" s="199"/>
    </row>
    <row r="1020" s="200" customFormat="true" ht="5.25" hidden="false" customHeight="true" outlineLevel="0" collapsed="false">
      <c r="A1020" s="212"/>
      <c r="B1020" s="213"/>
      <c r="C1020" s="213"/>
      <c r="D1020" s="213"/>
      <c r="E1020" s="213"/>
      <c r="F1020" s="213"/>
      <c r="G1020" s="213"/>
      <c r="H1020" s="213"/>
      <c r="I1020" s="213"/>
      <c r="J1020" s="214"/>
    </row>
    <row r="1021" s="200" customFormat="true" ht="12.75" hidden="false" customHeight="true" outlineLevel="0" collapsed="false">
      <c r="A1021" s="215"/>
      <c r="B1021" s="215"/>
      <c r="C1021" s="215"/>
      <c r="D1021" s="216"/>
      <c r="E1021" s="217"/>
      <c r="F1021" s="218" t="s">
        <v>2709</v>
      </c>
      <c r="G1021" s="218"/>
      <c r="H1021" s="219" t="n">
        <v>3204479.97</v>
      </c>
      <c r="I1021" s="219"/>
      <c r="J1021" s="219"/>
    </row>
    <row r="1022" s="200" customFormat="true" ht="12.75" hidden="false" customHeight="true" outlineLevel="0" collapsed="false">
      <c r="A1022" s="215"/>
      <c r="B1022" s="215"/>
      <c r="C1022" s="215"/>
      <c r="D1022" s="216"/>
      <c r="E1022" s="217"/>
      <c r="F1022" s="218" t="s">
        <v>2710</v>
      </c>
      <c r="G1022" s="218"/>
      <c r="H1022" s="219" t="n">
        <v>644568.01</v>
      </c>
      <c r="I1022" s="219"/>
      <c r="J1022" s="219"/>
    </row>
    <row r="1023" s="200" customFormat="true" ht="12.75" hidden="false" customHeight="true" outlineLevel="0" collapsed="false">
      <c r="A1023" s="215"/>
      <c r="B1023" s="215"/>
      <c r="C1023" s="215"/>
      <c r="D1023" s="216"/>
      <c r="E1023" s="217"/>
      <c r="F1023" s="218" t="s">
        <v>2711</v>
      </c>
      <c r="G1023" s="218"/>
      <c r="H1023" s="219" t="n">
        <v>3849047.98</v>
      </c>
      <c r="I1023" s="219"/>
      <c r="J1023" s="219"/>
      <c r="K1023" s="199"/>
    </row>
    <row r="1024" customFormat="false" ht="6" hidden="false" customHeight="true" outlineLevel="0" collapsed="false">
      <c r="A1024" s="220"/>
      <c r="B1024" s="221"/>
      <c r="C1024" s="221"/>
      <c r="D1024" s="222"/>
      <c r="E1024" s="222"/>
      <c r="F1024" s="223"/>
      <c r="G1024" s="224"/>
      <c r="H1024" s="223"/>
      <c r="I1024" s="223"/>
      <c r="J1024" s="225"/>
    </row>
    <row r="1025" customFormat="false" ht="28.5" hidden="false" customHeight="true" outlineLevel="0" collapsed="false">
      <c r="A1025" s="226" t="s">
        <v>2712</v>
      </c>
      <c r="B1025" s="226"/>
      <c r="C1025" s="226"/>
      <c r="D1025" s="226"/>
      <c r="E1025" s="226"/>
      <c r="F1025" s="226"/>
      <c r="G1025" s="226"/>
      <c r="H1025" s="226"/>
      <c r="I1025" s="226"/>
      <c r="J1025" s="226"/>
    </row>
    <row r="1026" customFormat="false" ht="28.5" hidden="false" customHeight="true" outlineLevel="0" collapsed="false">
      <c r="A1026" s="227" t="s">
        <v>2713</v>
      </c>
      <c r="B1026" s="227"/>
      <c r="C1026" s="227"/>
      <c r="D1026" s="227"/>
      <c r="E1026" s="227"/>
      <c r="F1026" s="227"/>
      <c r="G1026" s="227"/>
      <c r="H1026" s="227"/>
      <c r="I1026" s="227"/>
      <c r="J1026" s="227"/>
    </row>
    <row r="1027" customFormat="false" ht="12.75" hidden="false" customHeight="true" outlineLevel="0" collapsed="false">
      <c r="A1027" s="227" t="s">
        <v>2714</v>
      </c>
      <c r="B1027" s="227"/>
      <c r="C1027" s="227"/>
      <c r="D1027" s="227"/>
      <c r="E1027" s="227"/>
      <c r="F1027" s="227"/>
      <c r="G1027" s="227"/>
      <c r="H1027" s="227"/>
      <c r="I1027" s="227"/>
      <c r="J1027" s="227"/>
    </row>
    <row r="1028" customFormat="false" ht="13.5" hidden="false" customHeight="true" outlineLevel="0" collapsed="false">
      <c r="A1028" s="228" t="s">
        <v>2715</v>
      </c>
      <c r="B1028" s="228"/>
      <c r="C1028" s="228"/>
      <c r="D1028" s="228"/>
      <c r="E1028" s="228"/>
      <c r="F1028" s="228"/>
      <c r="G1028" s="228"/>
      <c r="H1028" s="228"/>
      <c r="I1028" s="228"/>
      <c r="J1028" s="228"/>
    </row>
  </sheetData>
  <autoFilter ref="A10:J1023"/>
  <mergeCells count="26">
    <mergeCell ref="A1:J2"/>
    <mergeCell ref="AZ1:AZ8"/>
    <mergeCell ref="B4:D4"/>
    <mergeCell ref="E4:E5"/>
    <mergeCell ref="AH4:AJ4"/>
    <mergeCell ref="B5:D5"/>
    <mergeCell ref="A6:A8"/>
    <mergeCell ref="B6:D8"/>
    <mergeCell ref="E6:G6"/>
    <mergeCell ref="H6:I6"/>
    <mergeCell ref="F7:G7"/>
    <mergeCell ref="F8:G8"/>
    <mergeCell ref="A9:J9"/>
    <mergeCell ref="A1021:C1021"/>
    <mergeCell ref="F1021:G1021"/>
    <mergeCell ref="H1021:J1021"/>
    <mergeCell ref="A1022:C1022"/>
    <mergeCell ref="F1022:G1022"/>
    <mergeCell ref="H1022:J1022"/>
    <mergeCell ref="A1023:C1023"/>
    <mergeCell ref="F1023:G1023"/>
    <mergeCell ref="H1023:J1023"/>
    <mergeCell ref="A1025:J1025"/>
    <mergeCell ref="A1026:J1026"/>
    <mergeCell ref="A1027:J1027"/>
    <mergeCell ref="A1028:J1028"/>
  </mergeCells>
  <conditionalFormatting sqref="AG4 AP4:AQ8 AT4:AY8 BA4:BB8 Q8:T8 T5:T7 P5:P8 AJ5:AJ8 AL8:AN8 Q4:Q7 I3:J3 F4 I7 AL1:AN3 BF1:BF8 BH1:BS8 AO1:AO8 BU1:IC8 P1:T3 AJ1:AJ3 B3:B5 I4:I5 A3:A6 A1 K1:O8">
    <cfRule type="cellIs" priority="2" operator="equal" aboveAverage="0" equalAverage="0" bottom="0" percent="0" rank="0" text="" dxfId="5">
      <formula>0</formula>
    </cfRule>
  </conditionalFormatting>
  <conditionalFormatting sqref="E8">
    <cfRule type="cellIs" priority="3" operator="equal" aboveAverage="0" equalAverage="0" bottom="0" percent="0" rank="0" text="" dxfId="6">
      <formula>0</formula>
    </cfRule>
  </conditionalFormatting>
  <printOptions headings="false" gridLines="false" gridLinesSet="true" horizontalCentered="true" verticalCentered="false"/>
  <pageMargins left="0.433333333333333" right="0" top="0.747916666666667" bottom="0.944444444444444" header="0.511805555555555" footer="0.747916666666667"/>
  <pageSetup paperSize="9" scale="51"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&amp;L&amp;A&amp;R&amp;"Verdana,Normal"&amp;10Página &amp;P de &amp;N</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BW3974"/>
  <sheetViews>
    <sheetView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D21" activeCellId="0" sqref="D21"/>
    </sheetView>
  </sheetViews>
  <sheetFormatPr defaultRowHeight="15" zeroHeight="false" outlineLevelRow="0" outlineLevelCol="0"/>
  <cols>
    <col collapsed="false" customWidth="true" hidden="false" outlineLevel="0" max="2" min="1" style="0" width="18.42"/>
    <col collapsed="false" customWidth="true" hidden="false" outlineLevel="0" max="3" min="3" style="0" width="10"/>
    <col collapsed="false" customWidth="true" hidden="false" outlineLevel="0" max="4" min="4" style="0" width="52"/>
    <col collapsed="false" customWidth="true" hidden="false" outlineLevel="0" max="6" min="5" style="0" width="12.57"/>
    <col collapsed="false" customWidth="false" hidden="false" outlineLevel="0" max="7" min="7" style="0" width="11.42"/>
    <col collapsed="false" customWidth="true" hidden="false" outlineLevel="0" max="8" min="8" style="0" width="15.15"/>
    <col collapsed="false" customWidth="true" hidden="false" outlineLevel="0" max="9" min="9" style="0" width="14.28"/>
    <col collapsed="false" customWidth="true" hidden="false" outlineLevel="0" max="10" min="10" style="0" width="24.15"/>
    <col collapsed="false" customWidth="true" hidden="false" outlineLevel="0" max="11" min="11" style="0" width="9.29"/>
    <col collapsed="false" customWidth="true" hidden="false" outlineLevel="0" max="12" min="12" style="0" width="9.14"/>
    <col collapsed="false" customWidth="true" hidden="false" outlineLevel="0" max="13" min="13" style="0" width="11.57"/>
    <col collapsed="false" customWidth="true" hidden="false" outlineLevel="0" max="1025" min="14" style="0" width="9.14"/>
  </cols>
  <sheetData>
    <row r="1" s="236" customFormat="true" ht="14.25" hidden="false" customHeight="true" outlineLevel="0" collapsed="false">
      <c r="A1" s="136" t="s">
        <v>26</v>
      </c>
      <c r="B1" s="136"/>
      <c r="C1" s="136"/>
      <c r="D1" s="136"/>
      <c r="E1" s="136"/>
      <c r="F1" s="136"/>
      <c r="G1" s="136"/>
      <c r="H1" s="136"/>
      <c r="I1" s="136"/>
      <c r="J1" s="136"/>
      <c r="K1" s="229"/>
      <c r="L1" s="230"/>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158"/>
      <c r="AU1" s="159"/>
      <c r="AV1" s="15"/>
      <c r="AW1" s="233"/>
      <c r="AX1" s="21"/>
      <c r="AY1" s="22"/>
      <c r="AZ1" s="234"/>
      <c r="BA1" s="181"/>
      <c r="BB1" s="181"/>
      <c r="BC1" s="181"/>
      <c r="BD1" s="140"/>
      <c r="BE1" s="234"/>
      <c r="BF1" s="232"/>
      <c r="BG1" s="235"/>
      <c r="BH1" s="235"/>
      <c r="BI1" s="235"/>
      <c r="BJ1" s="235"/>
      <c r="BK1" s="235"/>
      <c r="BL1" s="235"/>
      <c r="BM1" s="235"/>
      <c r="BN1" s="235"/>
      <c r="BO1" s="235"/>
      <c r="BP1" s="235"/>
      <c r="BQ1" s="235"/>
      <c r="BR1" s="235"/>
      <c r="BS1" s="235"/>
      <c r="BT1" s="235"/>
      <c r="BU1" s="235"/>
      <c r="BV1" s="235"/>
      <c r="BW1" s="235"/>
    </row>
    <row r="2" s="236" customFormat="true" ht="14.25" hidden="false" customHeight="true" outlineLevel="0" collapsed="false">
      <c r="A2" s="136"/>
      <c r="B2" s="136"/>
      <c r="C2" s="136"/>
      <c r="D2" s="136"/>
      <c r="E2" s="136"/>
      <c r="F2" s="136"/>
      <c r="G2" s="136"/>
      <c r="H2" s="136"/>
      <c r="I2" s="136"/>
      <c r="J2" s="136"/>
      <c r="K2" s="229"/>
      <c r="L2" s="230"/>
      <c r="M2" s="231"/>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158"/>
      <c r="AU2" s="159"/>
      <c r="AV2" s="15"/>
      <c r="AW2" s="233"/>
      <c r="AX2" s="21"/>
      <c r="AY2" s="22"/>
      <c r="AZ2" s="234"/>
      <c r="BA2" s="181"/>
      <c r="BB2" s="181"/>
      <c r="BC2" s="181"/>
      <c r="BD2" s="140"/>
      <c r="BE2" s="234"/>
      <c r="BF2" s="232"/>
      <c r="BG2" s="235"/>
      <c r="BH2" s="235"/>
      <c r="BI2" s="235"/>
      <c r="BJ2" s="235"/>
      <c r="BK2" s="235"/>
      <c r="BL2" s="235"/>
      <c r="BM2" s="235"/>
      <c r="BN2" s="235"/>
      <c r="BO2" s="235"/>
      <c r="BP2" s="235"/>
      <c r="BQ2" s="235"/>
      <c r="BR2" s="235"/>
      <c r="BS2" s="235"/>
      <c r="BT2" s="235"/>
      <c r="BU2" s="235"/>
      <c r="BV2" s="235"/>
      <c r="BW2" s="235"/>
    </row>
    <row r="3" s="236" customFormat="true" ht="4.5" hidden="false" customHeight="true" outlineLevel="0" collapsed="false">
      <c r="A3" s="237"/>
      <c r="B3" s="238"/>
      <c r="C3" s="238"/>
      <c r="D3" s="238"/>
      <c r="E3" s="238"/>
      <c r="F3" s="238"/>
      <c r="G3" s="238"/>
      <c r="H3" s="238"/>
      <c r="I3" s="238"/>
      <c r="J3" s="239"/>
      <c r="K3" s="229"/>
      <c r="L3" s="230"/>
      <c r="M3" s="231"/>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158"/>
      <c r="AU3" s="159"/>
      <c r="AV3" s="15"/>
      <c r="AW3" s="233"/>
      <c r="AX3" s="21"/>
      <c r="AY3" s="22"/>
      <c r="AZ3" s="234"/>
      <c r="BA3" s="181"/>
      <c r="BB3" s="181"/>
      <c r="BC3" s="181"/>
      <c r="BD3" s="140"/>
      <c r="BE3" s="234"/>
      <c r="BF3" s="232"/>
      <c r="BG3" s="235"/>
      <c r="BH3" s="235"/>
      <c r="BI3" s="235"/>
      <c r="BJ3" s="235"/>
      <c r="BK3" s="235"/>
      <c r="BL3" s="235"/>
      <c r="BM3" s="235"/>
      <c r="BN3" s="235"/>
      <c r="BO3" s="235"/>
      <c r="BP3" s="235"/>
      <c r="BQ3" s="235"/>
      <c r="BR3" s="235"/>
      <c r="BS3" s="235"/>
      <c r="BT3" s="235"/>
      <c r="BU3" s="235"/>
      <c r="BV3" s="235"/>
      <c r="BW3" s="235"/>
    </row>
    <row r="4" s="236" customFormat="true" ht="14.25" hidden="false" customHeight="true" outlineLevel="0" collapsed="false">
      <c r="A4" s="147" t="s">
        <v>3</v>
      </c>
      <c r="B4" s="240" t="str">
        <f aca="false">'DPVIT-FR'!B19</f>
        <v>UNIDADE DEFENSORIAL DE VITÓRIA DA CONQUISTA</v>
      </c>
      <c r="C4" s="240"/>
      <c r="D4" s="240"/>
      <c r="E4" s="304" t="s">
        <v>11</v>
      </c>
      <c r="F4" s="305" t="n">
        <f aca="false">'DPVIT-FR'!B23</f>
        <v>43892</v>
      </c>
      <c r="G4" s="305"/>
      <c r="H4" s="304" t="s">
        <v>9</v>
      </c>
      <c r="I4" s="152" t="str">
        <f aca="false">'DPVIT-FR'!B22</f>
        <v>02</v>
      </c>
      <c r="J4" s="242"/>
      <c r="K4" s="229"/>
      <c r="L4" s="230"/>
      <c r="M4" s="231"/>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158"/>
      <c r="AU4" s="159"/>
      <c r="AV4" s="15"/>
      <c r="AW4" s="233"/>
      <c r="AX4" s="21"/>
      <c r="AY4" s="22"/>
      <c r="AZ4" s="234"/>
      <c r="BA4" s="181"/>
      <c r="BB4" s="181"/>
      <c r="BC4" s="181"/>
      <c r="BD4" s="140"/>
      <c r="BE4" s="234"/>
      <c r="BF4" s="232"/>
      <c r="BG4" s="235"/>
      <c r="BH4" s="235"/>
      <c r="BI4" s="235"/>
      <c r="BJ4" s="235"/>
      <c r="BK4" s="235"/>
      <c r="BL4" s="235"/>
      <c r="BM4" s="235"/>
      <c r="BN4" s="235"/>
      <c r="BO4" s="235"/>
      <c r="BP4" s="235"/>
      <c r="BQ4" s="235"/>
      <c r="BR4" s="235"/>
      <c r="BS4" s="235"/>
      <c r="BT4" s="235"/>
      <c r="BU4" s="235"/>
      <c r="BV4" s="235"/>
      <c r="BW4" s="235"/>
    </row>
    <row r="5" s="236" customFormat="true" ht="14.25" hidden="false" customHeight="true" outlineLevel="0" collapsed="false">
      <c r="A5" s="147"/>
      <c r="B5" s="240"/>
      <c r="C5" s="240"/>
      <c r="D5" s="240"/>
      <c r="E5" s="306" t="s">
        <v>139</v>
      </c>
      <c r="F5" s="306"/>
      <c r="G5" s="306"/>
      <c r="H5" s="307" t="s">
        <v>96</v>
      </c>
      <c r="I5" s="308" t="n">
        <f aca="false">'DPVIT-FR'!C70</f>
        <v>1.14</v>
      </c>
      <c r="J5" s="243"/>
      <c r="K5" s="229"/>
      <c r="L5" s="230"/>
      <c r="M5" s="231"/>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158"/>
      <c r="AU5" s="159"/>
      <c r="AV5" s="15"/>
      <c r="AW5" s="233"/>
      <c r="AX5" s="21"/>
      <c r="AY5" s="22"/>
      <c r="AZ5" s="234"/>
      <c r="BA5" s="181"/>
      <c r="BB5" s="181"/>
      <c r="BC5" s="181"/>
      <c r="BD5" s="140"/>
      <c r="BE5" s="234"/>
      <c r="BF5" s="232"/>
      <c r="BG5" s="235"/>
      <c r="BH5" s="235"/>
      <c r="BI5" s="235"/>
      <c r="BJ5" s="235"/>
      <c r="BK5" s="235"/>
      <c r="BL5" s="235"/>
      <c r="BM5" s="235"/>
      <c r="BN5" s="235"/>
      <c r="BO5" s="235"/>
      <c r="BP5" s="235"/>
      <c r="BQ5" s="235"/>
      <c r="BR5" s="235"/>
      <c r="BS5" s="235"/>
      <c r="BT5" s="235"/>
      <c r="BU5" s="235"/>
      <c r="BV5" s="235"/>
      <c r="BW5" s="235"/>
    </row>
    <row r="6" s="236" customFormat="true" ht="14.25" hidden="false" customHeight="true" outlineLevel="0" collapsed="false">
      <c r="A6" s="147"/>
      <c r="B6" s="240"/>
      <c r="C6" s="240"/>
      <c r="D6" s="240"/>
      <c r="E6" s="306"/>
      <c r="F6" s="306"/>
      <c r="G6" s="306"/>
      <c r="H6" s="309" t="s">
        <v>99</v>
      </c>
      <c r="I6" s="310" t="n">
        <f aca="false">'DPVIT-FR'!C71</f>
        <v>0.7098</v>
      </c>
      <c r="J6" s="244"/>
      <c r="K6" s="229"/>
      <c r="L6" s="230"/>
      <c r="M6" s="231"/>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158"/>
      <c r="AU6" s="159"/>
      <c r="AV6" s="15"/>
      <c r="AW6" s="233"/>
      <c r="AX6" s="21"/>
      <c r="AY6" s="22"/>
      <c r="AZ6" s="234"/>
      <c r="BA6" s="181"/>
      <c r="BB6" s="181"/>
      <c r="BC6" s="181"/>
      <c r="BD6" s="140"/>
      <c r="BE6" s="234"/>
      <c r="BF6" s="232"/>
      <c r="BG6" s="235"/>
      <c r="BH6" s="235"/>
      <c r="BI6" s="235"/>
      <c r="BJ6" s="235"/>
      <c r="BK6" s="235"/>
      <c r="BL6" s="235"/>
      <c r="BM6" s="235"/>
      <c r="BN6" s="235"/>
      <c r="BO6" s="235"/>
      <c r="BP6" s="235"/>
      <c r="BQ6" s="235"/>
      <c r="BR6" s="235"/>
      <c r="BS6" s="235"/>
      <c r="BT6" s="235"/>
      <c r="BU6" s="235"/>
      <c r="BV6" s="235"/>
      <c r="BW6" s="235"/>
    </row>
    <row r="7" s="236" customFormat="true" ht="14.25" hidden="false" customHeight="true" outlineLevel="0" collapsed="false">
      <c r="A7" s="147" t="s">
        <v>5</v>
      </c>
      <c r="B7" s="240" t="str">
        <f aca="false">'DPVIT-FR'!B20</f>
        <v>DEFENSORIA PÚBLICA DO ESTADO DA BAHIA</v>
      </c>
      <c r="C7" s="240"/>
      <c r="D7" s="240"/>
      <c r="E7" s="311" t="s">
        <v>2716</v>
      </c>
      <c r="F7" s="311"/>
      <c r="G7" s="311"/>
      <c r="H7" s="311"/>
      <c r="I7" s="311"/>
      <c r="J7" s="244"/>
      <c r="K7" s="229"/>
      <c r="L7" s="230"/>
      <c r="M7" s="231"/>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158"/>
      <c r="AU7" s="159"/>
      <c r="AV7" s="15"/>
      <c r="AW7" s="233"/>
      <c r="AX7" s="21"/>
      <c r="AY7" s="22"/>
      <c r="AZ7" s="234"/>
      <c r="BA7" s="181"/>
      <c r="BB7" s="181"/>
      <c r="BC7" s="181"/>
      <c r="BD7" s="140"/>
      <c r="BE7" s="234"/>
      <c r="BF7" s="232"/>
      <c r="BG7" s="235"/>
      <c r="BH7" s="235"/>
      <c r="BI7" s="235"/>
      <c r="BJ7" s="235"/>
      <c r="BK7" s="235"/>
      <c r="BL7" s="235"/>
      <c r="BM7" s="235"/>
      <c r="BN7" s="235"/>
      <c r="BO7" s="235"/>
      <c r="BP7" s="235"/>
      <c r="BQ7" s="235"/>
      <c r="BR7" s="235"/>
      <c r="BS7" s="235"/>
      <c r="BT7" s="235"/>
      <c r="BU7" s="235"/>
      <c r="BV7" s="235"/>
      <c r="BW7" s="235"/>
    </row>
    <row r="8" s="236" customFormat="true" ht="14.25" hidden="false" customHeight="true" outlineLevel="0" collapsed="false">
      <c r="A8" s="147"/>
      <c r="B8" s="240"/>
      <c r="C8" s="240"/>
      <c r="D8" s="240"/>
      <c r="E8" s="312" t="s">
        <v>144</v>
      </c>
      <c r="F8" s="313" t="str">
        <f aca="false">PLSD!E8</f>
        <v>12/2019</v>
      </c>
      <c r="G8" s="313"/>
      <c r="H8" s="314" t="s">
        <v>2717</v>
      </c>
      <c r="I8" s="315" t="s">
        <v>148</v>
      </c>
      <c r="J8" s="244"/>
      <c r="K8" s="229"/>
      <c r="L8" s="230"/>
      <c r="M8" s="231"/>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158"/>
      <c r="AU8" s="159"/>
      <c r="AV8" s="15"/>
      <c r="AW8" s="233"/>
      <c r="AX8" s="21"/>
      <c r="AY8" s="22"/>
      <c r="AZ8" s="234"/>
      <c r="BA8" s="181"/>
      <c r="BB8" s="181"/>
      <c r="BC8" s="181"/>
      <c r="BD8" s="140"/>
      <c r="BE8" s="234"/>
      <c r="BF8" s="232"/>
      <c r="BG8" s="235"/>
      <c r="BH8" s="235"/>
      <c r="BI8" s="235"/>
      <c r="BJ8" s="235"/>
      <c r="BK8" s="235"/>
      <c r="BL8" s="235"/>
      <c r="BM8" s="235"/>
      <c r="BN8" s="235"/>
      <c r="BO8" s="235"/>
      <c r="BP8" s="235"/>
      <c r="BQ8" s="235"/>
      <c r="BR8" s="235"/>
      <c r="BS8" s="235"/>
      <c r="BT8" s="235"/>
      <c r="BU8" s="235"/>
      <c r="BV8" s="235"/>
      <c r="BW8" s="235"/>
    </row>
    <row r="9" s="236" customFormat="true" ht="14.25" hidden="false" customHeight="true" outlineLevel="0" collapsed="false">
      <c r="A9" s="147" t="s">
        <v>141</v>
      </c>
      <c r="B9" s="240" t="str">
        <f aca="false">'DPVIT-FR'!B21</f>
        <v>VITÓRIA DA CONQUISTA/BA</v>
      </c>
      <c r="C9" s="240"/>
      <c r="D9" s="240"/>
      <c r="E9" s="312"/>
      <c r="F9" s="313"/>
      <c r="G9" s="313"/>
      <c r="H9" s="314"/>
      <c r="I9" s="315"/>
      <c r="J9" s="249"/>
      <c r="K9" s="229"/>
      <c r="L9" s="230"/>
      <c r="M9" s="231"/>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158"/>
      <c r="AU9" s="159"/>
      <c r="AV9" s="15"/>
      <c r="AW9" s="233"/>
      <c r="AX9" s="21"/>
      <c r="AY9" s="22"/>
      <c r="AZ9" s="234"/>
      <c r="BA9" s="181"/>
      <c r="BB9" s="181"/>
      <c r="BC9" s="181"/>
      <c r="BD9" s="140"/>
      <c r="BE9" s="234"/>
      <c r="BF9" s="232"/>
      <c r="BG9" s="235"/>
      <c r="BH9" s="235"/>
      <c r="BI9" s="235"/>
      <c r="BJ9" s="235"/>
      <c r="BK9" s="235"/>
      <c r="BL9" s="235"/>
      <c r="BM9" s="235"/>
      <c r="BN9" s="235"/>
      <c r="BO9" s="235"/>
      <c r="BP9" s="235"/>
      <c r="BQ9" s="235"/>
      <c r="BR9" s="235"/>
      <c r="BS9" s="235"/>
      <c r="BT9" s="235"/>
      <c r="BU9" s="235"/>
      <c r="BV9" s="235"/>
      <c r="BW9" s="235"/>
    </row>
    <row r="10" s="1" customFormat="true" ht="13.5" hidden="false" customHeight="false" outlineLevel="0" collapsed="false">
      <c r="A10" s="250"/>
      <c r="B10" s="250"/>
      <c r="C10" s="250"/>
      <c r="D10" s="250"/>
      <c r="E10" s="250"/>
      <c r="F10" s="250"/>
      <c r="G10" s="250"/>
      <c r="H10" s="250"/>
      <c r="I10" s="250"/>
      <c r="J10" s="250"/>
      <c r="K10" s="250"/>
      <c r="L10" s="250"/>
      <c r="M10" s="250"/>
      <c r="N10" s="133"/>
      <c r="O10" s="251"/>
    </row>
    <row r="11" customFormat="false" ht="15.75" hidden="false" customHeight="true" outlineLevel="0" collapsed="false">
      <c r="A11" s="183" t="s">
        <v>2718</v>
      </c>
      <c r="B11" s="185" t="s">
        <v>149</v>
      </c>
      <c r="C11" s="185" t="s">
        <v>150</v>
      </c>
      <c r="D11" s="185" t="s">
        <v>14</v>
      </c>
      <c r="E11" s="185" t="s">
        <v>2719</v>
      </c>
      <c r="F11" s="185"/>
      <c r="G11" s="185" t="s">
        <v>151</v>
      </c>
      <c r="H11" s="185" t="s">
        <v>2720</v>
      </c>
      <c r="I11" s="185" t="s">
        <v>2721</v>
      </c>
      <c r="J11" s="186" t="s">
        <v>2722</v>
      </c>
    </row>
    <row r="12" customFormat="false" ht="26.25" hidden="false" customHeight="true" outlineLevel="0" collapsed="false">
      <c r="A12" s="252" t="s">
        <v>2723</v>
      </c>
      <c r="B12" s="253" t="s">
        <v>202</v>
      </c>
      <c r="C12" s="254" t="s">
        <v>203</v>
      </c>
      <c r="D12" s="254" t="s">
        <v>204</v>
      </c>
      <c r="E12" s="254" t="s">
        <v>2724</v>
      </c>
      <c r="F12" s="254"/>
      <c r="G12" s="255" t="s">
        <v>168</v>
      </c>
      <c r="H12" s="256" t="n">
        <v>1</v>
      </c>
      <c r="I12" s="257" t="n">
        <v>6215.32</v>
      </c>
      <c r="J12" s="258" t="n">
        <v>6215.32</v>
      </c>
    </row>
    <row r="13" customFormat="false" ht="15" hidden="false" customHeight="true" outlineLevel="0" collapsed="false">
      <c r="A13" s="259" t="s">
        <v>2725</v>
      </c>
      <c r="B13" s="260" t="s">
        <v>2726</v>
      </c>
      <c r="C13" s="261" t="s">
        <v>203</v>
      </c>
      <c r="D13" s="261" t="s">
        <v>2727</v>
      </c>
      <c r="E13" s="261" t="s">
        <v>2728</v>
      </c>
      <c r="F13" s="261"/>
      <c r="G13" s="262" t="s">
        <v>168</v>
      </c>
      <c r="H13" s="263" t="n">
        <v>1</v>
      </c>
      <c r="I13" s="264" t="n">
        <v>385.02</v>
      </c>
      <c r="J13" s="265" t="n">
        <v>385.02</v>
      </c>
    </row>
    <row r="14" customFormat="false" ht="15" hidden="false" customHeight="true" outlineLevel="0" collapsed="false">
      <c r="A14" s="259" t="s">
        <v>2725</v>
      </c>
      <c r="B14" s="260" t="s">
        <v>2729</v>
      </c>
      <c r="C14" s="261" t="s">
        <v>2730</v>
      </c>
      <c r="D14" s="261" t="s">
        <v>2731</v>
      </c>
      <c r="E14" s="261" t="s">
        <v>2728</v>
      </c>
      <c r="F14" s="261"/>
      <c r="G14" s="262" t="s">
        <v>2732</v>
      </c>
      <c r="H14" s="263" t="n">
        <v>2</v>
      </c>
      <c r="I14" s="264" t="n">
        <v>264.71</v>
      </c>
      <c r="J14" s="265" t="n">
        <v>529.42</v>
      </c>
    </row>
    <row r="15" customFormat="false" ht="15" hidden="false" customHeight="true" outlineLevel="0" collapsed="false">
      <c r="A15" s="259" t="s">
        <v>2725</v>
      </c>
      <c r="B15" s="260" t="s">
        <v>2733</v>
      </c>
      <c r="C15" s="261" t="s">
        <v>2730</v>
      </c>
      <c r="D15" s="261" t="s">
        <v>2734</v>
      </c>
      <c r="E15" s="261" t="s">
        <v>2728</v>
      </c>
      <c r="F15" s="261"/>
      <c r="G15" s="262" t="s">
        <v>2735</v>
      </c>
      <c r="H15" s="263" t="n">
        <v>6</v>
      </c>
      <c r="I15" s="264" t="n">
        <v>43.7</v>
      </c>
      <c r="J15" s="265" t="n">
        <v>262.2</v>
      </c>
    </row>
    <row r="16" customFormat="false" ht="15" hidden="false" customHeight="true" outlineLevel="0" collapsed="false">
      <c r="A16" s="259" t="s">
        <v>2725</v>
      </c>
      <c r="B16" s="260" t="s">
        <v>2736</v>
      </c>
      <c r="C16" s="261" t="s">
        <v>2730</v>
      </c>
      <c r="D16" s="261" t="s">
        <v>2737</v>
      </c>
      <c r="E16" s="261" t="s">
        <v>2728</v>
      </c>
      <c r="F16" s="261"/>
      <c r="G16" s="262" t="s">
        <v>2732</v>
      </c>
      <c r="H16" s="263" t="n">
        <v>2</v>
      </c>
      <c r="I16" s="264" t="n">
        <v>30</v>
      </c>
      <c r="J16" s="265" t="n">
        <v>60</v>
      </c>
    </row>
    <row r="17" customFormat="false" ht="51" hidden="false" customHeight="true" outlineLevel="0" collapsed="false">
      <c r="A17" s="259" t="s">
        <v>2725</v>
      </c>
      <c r="B17" s="260" t="s">
        <v>2738</v>
      </c>
      <c r="C17" s="261" t="s">
        <v>2730</v>
      </c>
      <c r="D17" s="261" t="s">
        <v>2739</v>
      </c>
      <c r="E17" s="261" t="s">
        <v>2728</v>
      </c>
      <c r="F17" s="261"/>
      <c r="G17" s="262" t="s">
        <v>2732</v>
      </c>
      <c r="H17" s="263" t="n">
        <v>4</v>
      </c>
      <c r="I17" s="264" t="n">
        <v>280</v>
      </c>
      <c r="J17" s="265" t="n">
        <v>1120</v>
      </c>
    </row>
    <row r="18" customFormat="false" ht="15" hidden="false" customHeight="true" outlineLevel="0" collapsed="false">
      <c r="A18" s="259" t="s">
        <v>2725</v>
      </c>
      <c r="B18" s="260" t="s">
        <v>2740</v>
      </c>
      <c r="C18" s="261" t="s">
        <v>2730</v>
      </c>
      <c r="D18" s="261" t="s">
        <v>2741</v>
      </c>
      <c r="E18" s="261" t="s">
        <v>2728</v>
      </c>
      <c r="F18" s="261"/>
      <c r="G18" s="262" t="s">
        <v>2732</v>
      </c>
      <c r="H18" s="263" t="n">
        <v>8</v>
      </c>
      <c r="I18" s="264" t="n">
        <v>21</v>
      </c>
      <c r="J18" s="265" t="n">
        <v>168</v>
      </c>
    </row>
    <row r="19" customFormat="false" ht="25.5" hidden="false" customHeight="true" outlineLevel="0" collapsed="false">
      <c r="A19" s="259" t="s">
        <v>2725</v>
      </c>
      <c r="B19" s="260" t="s">
        <v>2742</v>
      </c>
      <c r="C19" s="261" t="s">
        <v>2730</v>
      </c>
      <c r="D19" s="261" t="s">
        <v>2743</v>
      </c>
      <c r="E19" s="261" t="s">
        <v>2728</v>
      </c>
      <c r="F19" s="261"/>
      <c r="G19" s="262" t="s">
        <v>2732</v>
      </c>
      <c r="H19" s="263" t="n">
        <v>3</v>
      </c>
      <c r="I19" s="264" t="n">
        <v>345</v>
      </c>
      <c r="J19" s="265" t="n">
        <v>1035</v>
      </c>
    </row>
    <row r="20" customFormat="false" ht="15" hidden="false" customHeight="true" outlineLevel="0" collapsed="false">
      <c r="A20" s="259" t="s">
        <v>2725</v>
      </c>
      <c r="B20" s="260" t="s">
        <v>2744</v>
      </c>
      <c r="C20" s="261" t="s">
        <v>65</v>
      </c>
      <c r="D20" s="261" t="s">
        <v>2745</v>
      </c>
      <c r="E20" s="261" t="s">
        <v>2728</v>
      </c>
      <c r="F20" s="261"/>
      <c r="G20" s="262" t="s">
        <v>168</v>
      </c>
      <c r="H20" s="263" t="n">
        <v>2</v>
      </c>
      <c r="I20" s="264" t="n">
        <v>1196.1</v>
      </c>
      <c r="J20" s="265" t="n">
        <v>2392.2</v>
      </c>
    </row>
    <row r="21" customFormat="false" ht="25.5" hidden="false" customHeight="true" outlineLevel="0" collapsed="false">
      <c r="A21" s="259" t="s">
        <v>2725</v>
      </c>
      <c r="B21" s="260" t="s">
        <v>2746</v>
      </c>
      <c r="C21" s="261" t="s">
        <v>203</v>
      </c>
      <c r="D21" s="261" t="s">
        <v>2747</v>
      </c>
      <c r="E21" s="261" t="s">
        <v>2728</v>
      </c>
      <c r="F21" s="261"/>
      <c r="G21" s="262" t="s">
        <v>168</v>
      </c>
      <c r="H21" s="263" t="n">
        <v>2</v>
      </c>
      <c r="I21" s="264" t="n">
        <v>131.74</v>
      </c>
      <c r="J21" s="265" t="n">
        <v>263.48</v>
      </c>
    </row>
    <row r="22" customFormat="false" ht="25.5" hidden="false" customHeight="false" outlineLevel="0" collapsed="false">
      <c r="A22" s="266"/>
      <c r="B22" s="267"/>
      <c r="C22" s="267"/>
      <c r="D22" s="267"/>
      <c r="E22" s="267" t="s">
        <v>2748</v>
      </c>
      <c r="F22" s="268" t="n">
        <v>0</v>
      </c>
      <c r="G22" s="267" t="s">
        <v>2749</v>
      </c>
      <c r="H22" s="268" t="n">
        <v>0</v>
      </c>
      <c r="I22" s="267" t="s">
        <v>2750</v>
      </c>
      <c r="J22" s="269" t="n">
        <v>0</v>
      </c>
    </row>
    <row r="23" customFormat="false" ht="25.5" hidden="false" customHeight="true" outlineLevel="0" collapsed="false">
      <c r="A23" s="266"/>
      <c r="B23" s="267"/>
      <c r="C23" s="267"/>
      <c r="D23" s="267"/>
      <c r="E23" s="267" t="s">
        <v>2751</v>
      </c>
      <c r="F23" s="268" t="n">
        <v>1293.4</v>
      </c>
      <c r="G23" s="267"/>
      <c r="H23" s="267" t="s">
        <v>2752</v>
      </c>
      <c r="I23" s="267"/>
      <c r="J23" s="269" t="n">
        <v>7508.72</v>
      </c>
    </row>
    <row r="24" customFormat="false" ht="15" hidden="false" customHeight="true" outlineLevel="0" collapsed="false">
      <c r="A24" s="270" t="s">
        <v>2753</v>
      </c>
      <c r="B24" s="270"/>
      <c r="C24" s="270"/>
      <c r="D24" s="270"/>
      <c r="E24" s="270"/>
      <c r="F24" s="270"/>
      <c r="G24" s="270"/>
      <c r="H24" s="270"/>
      <c r="I24" s="270"/>
      <c r="J24" s="270"/>
    </row>
    <row r="25" customFormat="false" ht="15.75" hidden="false" customHeight="true" outlineLevel="0" collapsed="false">
      <c r="A25" s="271" t="s">
        <v>2754</v>
      </c>
      <c r="B25" s="271"/>
      <c r="C25" s="271"/>
      <c r="D25" s="271"/>
      <c r="E25" s="271"/>
      <c r="F25" s="271"/>
      <c r="G25" s="271"/>
      <c r="H25" s="271"/>
      <c r="I25" s="271"/>
      <c r="J25" s="271"/>
    </row>
    <row r="26" customFormat="false" ht="15.75" hidden="false" customHeight="false" outlineLevel="0" collapsed="false">
      <c r="A26" s="272"/>
      <c r="B26" s="273"/>
      <c r="C26" s="273"/>
      <c r="D26" s="273"/>
      <c r="E26" s="273"/>
      <c r="F26" s="273"/>
      <c r="G26" s="273"/>
      <c r="H26" s="273"/>
      <c r="I26" s="273"/>
      <c r="J26" s="274"/>
    </row>
    <row r="27" customFormat="false" ht="25.5" hidden="false" customHeight="true" outlineLevel="0" collapsed="false">
      <c r="A27" s="275" t="s">
        <v>2723</v>
      </c>
      <c r="B27" s="276" t="s">
        <v>208</v>
      </c>
      <c r="C27" s="277" t="s">
        <v>203</v>
      </c>
      <c r="D27" s="277" t="s">
        <v>209</v>
      </c>
      <c r="E27" s="277" t="s">
        <v>2755</v>
      </c>
      <c r="F27" s="277"/>
      <c r="G27" s="278" t="s">
        <v>168</v>
      </c>
      <c r="H27" s="279" t="n">
        <v>1</v>
      </c>
      <c r="I27" s="280" t="n">
        <v>226.5</v>
      </c>
      <c r="J27" s="281" t="n">
        <v>226.5</v>
      </c>
    </row>
    <row r="28" customFormat="false" ht="25.5" hidden="false" customHeight="true" outlineLevel="0" collapsed="false">
      <c r="A28" s="259" t="s">
        <v>2725</v>
      </c>
      <c r="B28" s="260" t="s">
        <v>2756</v>
      </c>
      <c r="C28" s="261" t="s">
        <v>203</v>
      </c>
      <c r="D28" s="261" t="s">
        <v>2757</v>
      </c>
      <c r="E28" s="261" t="s">
        <v>2728</v>
      </c>
      <c r="F28" s="261"/>
      <c r="G28" s="262" t="s">
        <v>168</v>
      </c>
      <c r="H28" s="263" t="n">
        <v>1</v>
      </c>
      <c r="I28" s="264" t="n">
        <v>226.5</v>
      </c>
      <c r="J28" s="265" t="n">
        <v>226.5</v>
      </c>
    </row>
    <row r="29" customFormat="false" ht="25.5" hidden="false" customHeight="false" outlineLevel="0" collapsed="false">
      <c r="A29" s="266"/>
      <c r="B29" s="267"/>
      <c r="C29" s="267"/>
      <c r="D29" s="267"/>
      <c r="E29" s="267" t="s">
        <v>2748</v>
      </c>
      <c r="F29" s="268" t="n">
        <v>0</v>
      </c>
      <c r="G29" s="267" t="s">
        <v>2749</v>
      </c>
      <c r="H29" s="268" t="n">
        <v>0</v>
      </c>
      <c r="I29" s="267" t="s">
        <v>2750</v>
      </c>
      <c r="J29" s="269" t="n">
        <v>0</v>
      </c>
    </row>
    <row r="30" customFormat="false" ht="26.25" hidden="false" customHeight="true" outlineLevel="0" collapsed="false">
      <c r="A30" s="266"/>
      <c r="B30" s="267"/>
      <c r="C30" s="267"/>
      <c r="D30" s="267"/>
      <c r="E30" s="267" t="s">
        <v>2751</v>
      </c>
      <c r="F30" s="268" t="n">
        <v>47.13</v>
      </c>
      <c r="G30" s="267"/>
      <c r="H30" s="267" t="s">
        <v>2752</v>
      </c>
      <c r="I30" s="267"/>
      <c r="J30" s="269" t="n">
        <v>273.63</v>
      </c>
    </row>
    <row r="31" customFormat="false" ht="15.75" hidden="false" customHeight="false" outlineLevel="0" collapsed="false">
      <c r="A31" s="272"/>
      <c r="B31" s="273"/>
      <c r="C31" s="273"/>
      <c r="D31" s="273"/>
      <c r="E31" s="273"/>
      <c r="F31" s="273"/>
      <c r="G31" s="273"/>
      <c r="H31" s="273"/>
      <c r="I31" s="273"/>
      <c r="J31" s="274"/>
    </row>
    <row r="32" customFormat="false" ht="25.5" hidden="false" customHeight="true" outlineLevel="0" collapsed="false">
      <c r="A32" s="275" t="s">
        <v>2723</v>
      </c>
      <c r="B32" s="276" t="s">
        <v>211</v>
      </c>
      <c r="C32" s="277" t="s">
        <v>203</v>
      </c>
      <c r="D32" s="277" t="s">
        <v>212</v>
      </c>
      <c r="E32" s="277" t="s">
        <v>2755</v>
      </c>
      <c r="F32" s="277"/>
      <c r="G32" s="278" t="s">
        <v>168</v>
      </c>
      <c r="H32" s="279" t="n">
        <v>1</v>
      </c>
      <c r="I32" s="280" t="n">
        <v>6340.89</v>
      </c>
      <c r="J32" s="281" t="n">
        <v>6340.89</v>
      </c>
    </row>
    <row r="33" customFormat="false" ht="25.5" hidden="false" customHeight="true" outlineLevel="0" collapsed="false">
      <c r="A33" s="259" t="s">
        <v>2725</v>
      </c>
      <c r="B33" s="260" t="s">
        <v>2758</v>
      </c>
      <c r="C33" s="261" t="s">
        <v>203</v>
      </c>
      <c r="D33" s="261" t="s">
        <v>2759</v>
      </c>
      <c r="E33" s="261" t="s">
        <v>2760</v>
      </c>
      <c r="F33" s="261"/>
      <c r="G33" s="262" t="s">
        <v>164</v>
      </c>
      <c r="H33" s="263" t="n">
        <v>1174.24</v>
      </c>
      <c r="I33" s="264" t="n">
        <v>5.4</v>
      </c>
      <c r="J33" s="265" t="n">
        <v>6340.89</v>
      </c>
    </row>
    <row r="34" customFormat="false" ht="25.5" hidden="false" customHeight="false" outlineLevel="0" collapsed="false">
      <c r="A34" s="266"/>
      <c r="B34" s="267"/>
      <c r="C34" s="267"/>
      <c r="D34" s="267"/>
      <c r="E34" s="267" t="s">
        <v>2748</v>
      </c>
      <c r="F34" s="268" t="n">
        <v>0</v>
      </c>
      <c r="G34" s="267" t="s">
        <v>2749</v>
      </c>
      <c r="H34" s="268" t="n">
        <v>0</v>
      </c>
      <c r="I34" s="267" t="s">
        <v>2750</v>
      </c>
      <c r="J34" s="269" t="n">
        <v>0</v>
      </c>
    </row>
    <row r="35" customFormat="false" ht="26.25" hidden="false" customHeight="true" outlineLevel="0" collapsed="false">
      <c r="A35" s="266"/>
      <c r="B35" s="267"/>
      <c r="C35" s="267"/>
      <c r="D35" s="267"/>
      <c r="E35" s="267" t="s">
        <v>2751</v>
      </c>
      <c r="F35" s="268" t="n">
        <v>1319.53</v>
      </c>
      <c r="G35" s="267"/>
      <c r="H35" s="267" t="s">
        <v>2752</v>
      </c>
      <c r="I35" s="267"/>
      <c r="J35" s="269" t="n">
        <v>7660.42</v>
      </c>
    </row>
    <row r="36" customFormat="false" ht="15.75" hidden="false" customHeight="false" outlineLevel="0" collapsed="false">
      <c r="A36" s="272"/>
      <c r="B36" s="273"/>
      <c r="C36" s="273"/>
      <c r="D36" s="273"/>
      <c r="E36" s="273"/>
      <c r="F36" s="273"/>
      <c r="G36" s="273"/>
      <c r="H36" s="273"/>
      <c r="I36" s="273"/>
      <c r="J36" s="274"/>
    </row>
    <row r="37" customFormat="false" ht="25.5" hidden="false" customHeight="true" outlineLevel="0" collapsed="false">
      <c r="A37" s="275" t="s">
        <v>2723</v>
      </c>
      <c r="B37" s="276" t="s">
        <v>214</v>
      </c>
      <c r="C37" s="277" t="s">
        <v>203</v>
      </c>
      <c r="D37" s="277" t="s">
        <v>215</v>
      </c>
      <c r="E37" s="277" t="s">
        <v>2755</v>
      </c>
      <c r="F37" s="277"/>
      <c r="G37" s="278" t="s">
        <v>168</v>
      </c>
      <c r="H37" s="279" t="n">
        <v>1</v>
      </c>
      <c r="I37" s="280" t="n">
        <v>2536.35</v>
      </c>
      <c r="J37" s="281" t="n">
        <v>2536.35</v>
      </c>
    </row>
    <row r="38" customFormat="false" ht="25.5" hidden="false" customHeight="true" outlineLevel="0" collapsed="false">
      <c r="A38" s="259" t="s">
        <v>2725</v>
      </c>
      <c r="B38" s="260" t="s">
        <v>2761</v>
      </c>
      <c r="C38" s="261" t="s">
        <v>203</v>
      </c>
      <c r="D38" s="261" t="s">
        <v>2762</v>
      </c>
      <c r="E38" s="261" t="s">
        <v>2760</v>
      </c>
      <c r="F38" s="261"/>
      <c r="G38" s="262" t="s">
        <v>164</v>
      </c>
      <c r="H38" s="263" t="n">
        <v>1174.24</v>
      </c>
      <c r="I38" s="264" t="n">
        <v>2.16</v>
      </c>
      <c r="J38" s="265" t="n">
        <v>2536.35</v>
      </c>
    </row>
    <row r="39" customFormat="false" ht="25.5" hidden="false" customHeight="false" outlineLevel="0" collapsed="false">
      <c r="A39" s="266"/>
      <c r="B39" s="267"/>
      <c r="C39" s="267"/>
      <c r="D39" s="267"/>
      <c r="E39" s="267" t="s">
        <v>2748</v>
      </c>
      <c r="F39" s="268" t="n">
        <v>0</v>
      </c>
      <c r="G39" s="267" t="s">
        <v>2749</v>
      </c>
      <c r="H39" s="268" t="n">
        <v>0</v>
      </c>
      <c r="I39" s="267" t="s">
        <v>2750</v>
      </c>
      <c r="J39" s="269" t="n">
        <v>0</v>
      </c>
    </row>
    <row r="40" customFormat="false" ht="26.25" hidden="false" customHeight="true" outlineLevel="0" collapsed="false">
      <c r="A40" s="266"/>
      <c r="B40" s="267"/>
      <c r="C40" s="267"/>
      <c r="D40" s="267"/>
      <c r="E40" s="267" t="s">
        <v>2751</v>
      </c>
      <c r="F40" s="268" t="n">
        <v>527.81</v>
      </c>
      <c r="G40" s="267"/>
      <c r="H40" s="267" t="s">
        <v>2752</v>
      </c>
      <c r="I40" s="267"/>
      <c r="J40" s="269" t="n">
        <v>3064.16</v>
      </c>
    </row>
    <row r="41" customFormat="false" ht="15.75" hidden="false" customHeight="false" outlineLevel="0" collapsed="false">
      <c r="A41" s="272"/>
      <c r="B41" s="273"/>
      <c r="C41" s="273"/>
      <c r="D41" s="273"/>
      <c r="E41" s="273"/>
      <c r="F41" s="273"/>
      <c r="G41" s="273"/>
      <c r="H41" s="273"/>
      <c r="I41" s="273"/>
      <c r="J41" s="274"/>
    </row>
    <row r="42" customFormat="false" ht="38.25" hidden="false" customHeight="true" outlineLevel="0" collapsed="false">
      <c r="A42" s="275" t="s">
        <v>2723</v>
      </c>
      <c r="B42" s="276" t="s">
        <v>219</v>
      </c>
      <c r="C42" s="277" t="s">
        <v>203</v>
      </c>
      <c r="D42" s="277" t="s">
        <v>220</v>
      </c>
      <c r="E42" s="277" t="s">
        <v>2755</v>
      </c>
      <c r="F42" s="277"/>
      <c r="G42" s="278" t="s">
        <v>168</v>
      </c>
      <c r="H42" s="279" t="n">
        <v>1</v>
      </c>
      <c r="I42" s="280" t="n">
        <v>90.07</v>
      </c>
      <c r="J42" s="281" t="n">
        <v>90.07</v>
      </c>
    </row>
    <row r="43" customFormat="false" ht="25.5" hidden="false" customHeight="true" outlineLevel="0" collapsed="false">
      <c r="A43" s="259" t="s">
        <v>2725</v>
      </c>
      <c r="B43" s="260" t="s">
        <v>2763</v>
      </c>
      <c r="C43" s="261" t="s">
        <v>2764</v>
      </c>
      <c r="D43" s="261" t="s">
        <v>2765</v>
      </c>
      <c r="E43" s="261" t="s">
        <v>2728</v>
      </c>
      <c r="F43" s="261"/>
      <c r="G43" s="262" t="s">
        <v>2766</v>
      </c>
      <c r="H43" s="263" t="n">
        <v>1</v>
      </c>
      <c r="I43" s="264" t="n">
        <v>90.07</v>
      </c>
      <c r="J43" s="265" t="n">
        <v>90.07</v>
      </c>
    </row>
    <row r="44" customFormat="false" ht="25.5" hidden="false" customHeight="false" outlineLevel="0" collapsed="false">
      <c r="A44" s="266"/>
      <c r="B44" s="267"/>
      <c r="C44" s="267"/>
      <c r="D44" s="267"/>
      <c r="E44" s="267" t="s">
        <v>2748</v>
      </c>
      <c r="F44" s="268" t="n">
        <v>0</v>
      </c>
      <c r="G44" s="267" t="s">
        <v>2749</v>
      </c>
      <c r="H44" s="268" t="n">
        <v>0</v>
      </c>
      <c r="I44" s="267" t="s">
        <v>2750</v>
      </c>
      <c r="J44" s="269" t="n">
        <v>0</v>
      </c>
    </row>
    <row r="45" customFormat="false" ht="25.5" hidden="false" customHeight="true" outlineLevel="0" collapsed="false">
      <c r="A45" s="266"/>
      <c r="B45" s="267"/>
      <c r="C45" s="267"/>
      <c r="D45" s="267"/>
      <c r="E45" s="267" t="s">
        <v>2751</v>
      </c>
      <c r="F45" s="268" t="n">
        <v>18.74</v>
      </c>
      <c r="G45" s="267"/>
      <c r="H45" s="267" t="s">
        <v>2752</v>
      </c>
      <c r="I45" s="267"/>
      <c r="J45" s="269" t="n">
        <v>108.81</v>
      </c>
    </row>
    <row r="46" customFormat="false" ht="15" hidden="false" customHeight="true" outlineLevel="0" collapsed="false">
      <c r="A46" s="270" t="s">
        <v>2753</v>
      </c>
      <c r="B46" s="270"/>
      <c r="C46" s="270"/>
      <c r="D46" s="270"/>
      <c r="E46" s="270"/>
      <c r="F46" s="270"/>
      <c r="G46" s="270"/>
      <c r="H46" s="270"/>
      <c r="I46" s="270"/>
      <c r="J46" s="270"/>
    </row>
    <row r="47" customFormat="false" ht="15.75" hidden="false" customHeight="true" outlineLevel="0" collapsed="false">
      <c r="A47" s="271" t="s">
        <v>2767</v>
      </c>
      <c r="B47" s="271"/>
      <c r="C47" s="271"/>
      <c r="D47" s="271"/>
      <c r="E47" s="271"/>
      <c r="F47" s="271"/>
      <c r="G47" s="271"/>
      <c r="H47" s="271"/>
      <c r="I47" s="271"/>
      <c r="J47" s="271"/>
    </row>
    <row r="48" customFormat="false" ht="15.75" hidden="false" customHeight="false" outlineLevel="0" collapsed="false">
      <c r="A48" s="272"/>
      <c r="B48" s="273"/>
      <c r="C48" s="273"/>
      <c r="D48" s="273"/>
      <c r="E48" s="273"/>
      <c r="F48" s="273"/>
      <c r="G48" s="273"/>
      <c r="H48" s="273"/>
      <c r="I48" s="273"/>
      <c r="J48" s="274"/>
    </row>
    <row r="49" customFormat="false" ht="25.5" hidden="false" customHeight="true" outlineLevel="0" collapsed="false">
      <c r="A49" s="275" t="s">
        <v>2723</v>
      </c>
      <c r="B49" s="276" t="s">
        <v>224</v>
      </c>
      <c r="C49" s="277" t="s">
        <v>203</v>
      </c>
      <c r="D49" s="277" t="s">
        <v>225</v>
      </c>
      <c r="E49" s="277" t="s">
        <v>2768</v>
      </c>
      <c r="F49" s="277"/>
      <c r="G49" s="278" t="s">
        <v>168</v>
      </c>
      <c r="H49" s="279" t="n">
        <v>1</v>
      </c>
      <c r="I49" s="280" t="n">
        <v>266365.89</v>
      </c>
      <c r="J49" s="281" t="n">
        <v>266365.89</v>
      </c>
    </row>
    <row r="50" customFormat="false" ht="25.5" hidden="false" customHeight="true" outlineLevel="0" collapsed="false">
      <c r="A50" s="282" t="s">
        <v>2769</v>
      </c>
      <c r="B50" s="283" t="s">
        <v>2770</v>
      </c>
      <c r="C50" s="284" t="s">
        <v>109</v>
      </c>
      <c r="D50" s="284" t="s">
        <v>2771</v>
      </c>
      <c r="E50" s="284" t="s">
        <v>2768</v>
      </c>
      <c r="F50" s="284"/>
      <c r="G50" s="285" t="s">
        <v>2772</v>
      </c>
      <c r="H50" s="286" t="n">
        <v>6</v>
      </c>
      <c r="I50" s="287" t="n">
        <v>15666.93</v>
      </c>
      <c r="J50" s="288" t="n">
        <v>94001.58</v>
      </c>
    </row>
    <row r="51" customFormat="false" ht="25.5" hidden="false" customHeight="true" outlineLevel="0" collapsed="false">
      <c r="A51" s="282" t="s">
        <v>2769</v>
      </c>
      <c r="B51" s="283" t="s">
        <v>2773</v>
      </c>
      <c r="C51" s="284" t="s">
        <v>109</v>
      </c>
      <c r="D51" s="284" t="s">
        <v>2774</v>
      </c>
      <c r="E51" s="284" t="s">
        <v>2768</v>
      </c>
      <c r="F51" s="284"/>
      <c r="G51" s="285" t="s">
        <v>2772</v>
      </c>
      <c r="H51" s="286" t="n">
        <v>6</v>
      </c>
      <c r="I51" s="287" t="n">
        <v>2895.69</v>
      </c>
      <c r="J51" s="288" t="n">
        <v>17374.14</v>
      </c>
    </row>
    <row r="52" customFormat="false" ht="25.5" hidden="false" customHeight="true" outlineLevel="0" collapsed="false">
      <c r="A52" s="282" t="s">
        <v>2769</v>
      </c>
      <c r="B52" s="283" t="s">
        <v>2775</v>
      </c>
      <c r="C52" s="284" t="s">
        <v>109</v>
      </c>
      <c r="D52" s="284" t="s">
        <v>2776</v>
      </c>
      <c r="E52" s="284" t="s">
        <v>2768</v>
      </c>
      <c r="F52" s="284"/>
      <c r="G52" s="285" t="s">
        <v>2772</v>
      </c>
      <c r="H52" s="286" t="n">
        <v>6</v>
      </c>
      <c r="I52" s="287" t="n">
        <v>4886.58</v>
      </c>
      <c r="J52" s="288" t="n">
        <v>29319.48</v>
      </c>
    </row>
    <row r="53" customFormat="false" ht="25.5" hidden="false" customHeight="true" outlineLevel="0" collapsed="false">
      <c r="A53" s="282" t="s">
        <v>2769</v>
      </c>
      <c r="B53" s="283" t="s">
        <v>2777</v>
      </c>
      <c r="C53" s="284" t="s">
        <v>109</v>
      </c>
      <c r="D53" s="284" t="s">
        <v>2778</v>
      </c>
      <c r="E53" s="284" t="s">
        <v>2768</v>
      </c>
      <c r="F53" s="284"/>
      <c r="G53" s="285" t="s">
        <v>2772</v>
      </c>
      <c r="H53" s="286" t="n">
        <v>6</v>
      </c>
      <c r="I53" s="287" t="n">
        <v>7275.4</v>
      </c>
      <c r="J53" s="288" t="n">
        <v>43652.4</v>
      </c>
    </row>
    <row r="54" customFormat="false" ht="25.5" hidden="false" customHeight="true" outlineLevel="0" collapsed="false">
      <c r="A54" s="282" t="s">
        <v>2769</v>
      </c>
      <c r="B54" s="283" t="s">
        <v>2779</v>
      </c>
      <c r="C54" s="284" t="s">
        <v>203</v>
      </c>
      <c r="D54" s="284" t="s">
        <v>2780</v>
      </c>
      <c r="E54" s="284" t="s">
        <v>2768</v>
      </c>
      <c r="F54" s="284"/>
      <c r="G54" s="285" t="s">
        <v>2781</v>
      </c>
      <c r="H54" s="286" t="n">
        <v>6</v>
      </c>
      <c r="I54" s="287" t="n">
        <v>203.83</v>
      </c>
      <c r="J54" s="288" t="n">
        <v>1222.98</v>
      </c>
    </row>
    <row r="55" customFormat="false" ht="25.5" hidden="false" customHeight="true" outlineLevel="0" collapsed="false">
      <c r="A55" s="282" t="s">
        <v>2769</v>
      </c>
      <c r="B55" s="283" t="s">
        <v>2782</v>
      </c>
      <c r="C55" s="284" t="s">
        <v>203</v>
      </c>
      <c r="D55" s="284" t="s">
        <v>2783</v>
      </c>
      <c r="E55" s="284" t="s">
        <v>2768</v>
      </c>
      <c r="F55" s="284"/>
      <c r="G55" s="285" t="s">
        <v>2781</v>
      </c>
      <c r="H55" s="286" t="n">
        <v>6</v>
      </c>
      <c r="I55" s="287" t="n">
        <v>8993.6</v>
      </c>
      <c r="J55" s="288" t="n">
        <v>53961.6</v>
      </c>
    </row>
    <row r="56" customFormat="false" ht="25.5" hidden="false" customHeight="true" outlineLevel="0" collapsed="false">
      <c r="A56" s="282" t="s">
        <v>2769</v>
      </c>
      <c r="B56" s="283" t="s">
        <v>2784</v>
      </c>
      <c r="C56" s="284" t="s">
        <v>203</v>
      </c>
      <c r="D56" s="284" t="s">
        <v>2785</v>
      </c>
      <c r="E56" s="284" t="s">
        <v>2768</v>
      </c>
      <c r="F56" s="284"/>
      <c r="G56" s="285" t="s">
        <v>2781</v>
      </c>
      <c r="H56" s="286" t="n">
        <v>6</v>
      </c>
      <c r="I56" s="287" t="n">
        <v>284.28</v>
      </c>
      <c r="J56" s="288" t="n">
        <v>1705.68</v>
      </c>
    </row>
    <row r="57" customFormat="false" ht="25.5" hidden="false" customHeight="true" outlineLevel="0" collapsed="false">
      <c r="A57" s="282" t="s">
        <v>2769</v>
      </c>
      <c r="B57" s="283" t="s">
        <v>2786</v>
      </c>
      <c r="C57" s="284" t="s">
        <v>203</v>
      </c>
      <c r="D57" s="284" t="s">
        <v>2787</v>
      </c>
      <c r="E57" s="284" t="s">
        <v>2768</v>
      </c>
      <c r="F57" s="284"/>
      <c r="G57" s="285" t="s">
        <v>2781</v>
      </c>
      <c r="H57" s="286" t="n">
        <v>6</v>
      </c>
      <c r="I57" s="287" t="n">
        <v>948</v>
      </c>
      <c r="J57" s="288" t="n">
        <v>5688</v>
      </c>
    </row>
    <row r="58" customFormat="false" ht="25.5" hidden="false" customHeight="true" outlineLevel="0" collapsed="false">
      <c r="A58" s="282" t="s">
        <v>2769</v>
      </c>
      <c r="B58" s="283" t="s">
        <v>2788</v>
      </c>
      <c r="C58" s="284" t="s">
        <v>203</v>
      </c>
      <c r="D58" s="284" t="s">
        <v>2789</v>
      </c>
      <c r="E58" s="284" t="s">
        <v>2768</v>
      </c>
      <c r="F58" s="284"/>
      <c r="G58" s="285" t="s">
        <v>2781</v>
      </c>
      <c r="H58" s="286" t="n">
        <v>6</v>
      </c>
      <c r="I58" s="287" t="n">
        <v>120</v>
      </c>
      <c r="J58" s="288" t="n">
        <v>720</v>
      </c>
    </row>
    <row r="59" customFormat="false" ht="15" hidden="false" customHeight="true" outlineLevel="0" collapsed="false">
      <c r="A59" s="282" t="s">
        <v>2769</v>
      </c>
      <c r="B59" s="283" t="s">
        <v>2790</v>
      </c>
      <c r="C59" s="284" t="s">
        <v>203</v>
      </c>
      <c r="D59" s="284" t="s">
        <v>2791</v>
      </c>
      <c r="E59" s="284" t="s">
        <v>2768</v>
      </c>
      <c r="F59" s="284"/>
      <c r="G59" s="285" t="s">
        <v>2781</v>
      </c>
      <c r="H59" s="286" t="n">
        <v>6</v>
      </c>
      <c r="I59" s="287" t="n">
        <v>4.78</v>
      </c>
      <c r="J59" s="288" t="n">
        <v>28.68</v>
      </c>
    </row>
    <row r="60" customFormat="false" ht="15" hidden="false" customHeight="true" outlineLevel="0" collapsed="false">
      <c r="A60" s="282" t="s">
        <v>2769</v>
      </c>
      <c r="B60" s="283" t="s">
        <v>2792</v>
      </c>
      <c r="C60" s="284" t="s">
        <v>203</v>
      </c>
      <c r="D60" s="284" t="s">
        <v>2793</v>
      </c>
      <c r="E60" s="284" t="s">
        <v>2768</v>
      </c>
      <c r="F60" s="284"/>
      <c r="G60" s="285" t="s">
        <v>2781</v>
      </c>
      <c r="H60" s="286" t="n">
        <v>6</v>
      </c>
      <c r="I60" s="287" t="n">
        <v>151.38</v>
      </c>
      <c r="J60" s="288" t="n">
        <v>908.28</v>
      </c>
    </row>
    <row r="61" customFormat="false" ht="25.5" hidden="false" customHeight="true" outlineLevel="0" collapsed="false">
      <c r="A61" s="282" t="s">
        <v>2769</v>
      </c>
      <c r="B61" s="283" t="s">
        <v>2794</v>
      </c>
      <c r="C61" s="284" t="s">
        <v>109</v>
      </c>
      <c r="D61" s="284" t="s">
        <v>2795</v>
      </c>
      <c r="E61" s="284" t="s">
        <v>2768</v>
      </c>
      <c r="F61" s="284"/>
      <c r="G61" s="285" t="s">
        <v>2772</v>
      </c>
      <c r="H61" s="286" t="n">
        <v>3</v>
      </c>
      <c r="I61" s="287" t="n">
        <v>5927.69</v>
      </c>
      <c r="J61" s="288" t="n">
        <v>17783.07</v>
      </c>
    </row>
    <row r="62" customFormat="false" ht="25.5" hidden="false" customHeight="false" outlineLevel="0" collapsed="false">
      <c r="A62" s="266"/>
      <c r="B62" s="267"/>
      <c r="C62" s="267"/>
      <c r="D62" s="267"/>
      <c r="E62" s="267" t="s">
        <v>2748</v>
      </c>
      <c r="F62" s="268" t="n">
        <v>233594.25</v>
      </c>
      <c r="G62" s="267" t="s">
        <v>2749</v>
      </c>
      <c r="H62" s="268" t="n">
        <v>0</v>
      </c>
      <c r="I62" s="267" t="s">
        <v>2750</v>
      </c>
      <c r="J62" s="269" t="n">
        <v>233594.25</v>
      </c>
    </row>
    <row r="63" customFormat="false" ht="26.25" hidden="false" customHeight="true" outlineLevel="0" collapsed="false">
      <c r="A63" s="266"/>
      <c r="B63" s="267"/>
      <c r="C63" s="267"/>
      <c r="D63" s="267"/>
      <c r="E63" s="267" t="s">
        <v>2751</v>
      </c>
      <c r="F63" s="268" t="n">
        <v>55430.74</v>
      </c>
      <c r="G63" s="267"/>
      <c r="H63" s="267" t="s">
        <v>2752</v>
      </c>
      <c r="I63" s="267"/>
      <c r="J63" s="269" t="n">
        <v>321796.63</v>
      </c>
    </row>
    <row r="64" customFormat="false" ht="15.75" hidden="false" customHeight="false" outlineLevel="0" collapsed="false">
      <c r="A64" s="272"/>
      <c r="B64" s="273"/>
      <c r="C64" s="273"/>
      <c r="D64" s="273"/>
      <c r="E64" s="273"/>
      <c r="F64" s="273"/>
      <c r="G64" s="273"/>
      <c r="H64" s="273"/>
      <c r="I64" s="273"/>
      <c r="J64" s="274"/>
    </row>
    <row r="65" customFormat="false" ht="25.5" hidden="false" customHeight="true" outlineLevel="0" collapsed="false">
      <c r="A65" s="275" t="s">
        <v>2723</v>
      </c>
      <c r="B65" s="276" t="s">
        <v>229</v>
      </c>
      <c r="C65" s="277" t="s">
        <v>203</v>
      </c>
      <c r="D65" s="277" t="s">
        <v>230</v>
      </c>
      <c r="E65" s="277" t="s">
        <v>2755</v>
      </c>
      <c r="F65" s="277"/>
      <c r="G65" s="278" t="s">
        <v>164</v>
      </c>
      <c r="H65" s="279" t="n">
        <v>1</v>
      </c>
      <c r="I65" s="280" t="n">
        <v>1.07</v>
      </c>
      <c r="J65" s="281" t="n">
        <v>1.07</v>
      </c>
    </row>
    <row r="66" customFormat="false" ht="25.5" hidden="false" customHeight="true" outlineLevel="0" collapsed="false">
      <c r="A66" s="282" t="s">
        <v>2769</v>
      </c>
      <c r="B66" s="283" t="s">
        <v>2796</v>
      </c>
      <c r="C66" s="284" t="s">
        <v>109</v>
      </c>
      <c r="D66" s="284" t="s">
        <v>2797</v>
      </c>
      <c r="E66" s="284" t="s">
        <v>2768</v>
      </c>
      <c r="F66" s="284"/>
      <c r="G66" s="285" t="s">
        <v>2798</v>
      </c>
      <c r="H66" s="286" t="n">
        <v>0.058</v>
      </c>
      <c r="I66" s="287" t="n">
        <v>18.51</v>
      </c>
      <c r="J66" s="288" t="n">
        <v>1.07</v>
      </c>
    </row>
    <row r="67" customFormat="false" ht="25.5" hidden="false" customHeight="false" outlineLevel="0" collapsed="false">
      <c r="A67" s="266"/>
      <c r="B67" s="267"/>
      <c r="C67" s="267"/>
      <c r="D67" s="267"/>
      <c r="E67" s="267" t="s">
        <v>2748</v>
      </c>
      <c r="F67" s="268" t="n">
        <v>1.01</v>
      </c>
      <c r="G67" s="267" t="s">
        <v>2749</v>
      </c>
      <c r="H67" s="268" t="n">
        <v>0</v>
      </c>
      <c r="I67" s="267" t="s">
        <v>2750</v>
      </c>
      <c r="J67" s="269" t="n">
        <v>1.01</v>
      </c>
    </row>
    <row r="68" customFormat="false" ht="25.5" hidden="false" customHeight="true" outlineLevel="0" collapsed="false">
      <c r="A68" s="266"/>
      <c r="B68" s="267"/>
      <c r="C68" s="267"/>
      <c r="D68" s="267"/>
      <c r="E68" s="267" t="s">
        <v>2751</v>
      </c>
      <c r="F68" s="268" t="n">
        <v>0.22</v>
      </c>
      <c r="G68" s="267"/>
      <c r="H68" s="267" t="s">
        <v>2752</v>
      </c>
      <c r="I68" s="267"/>
      <c r="J68" s="269" t="n">
        <v>1.29</v>
      </c>
    </row>
    <row r="69" customFormat="false" ht="15" hidden="false" customHeight="true" outlineLevel="0" collapsed="false">
      <c r="A69" s="270" t="s">
        <v>2753</v>
      </c>
      <c r="B69" s="270"/>
      <c r="C69" s="270"/>
      <c r="D69" s="270"/>
      <c r="E69" s="270"/>
      <c r="F69" s="270"/>
      <c r="G69" s="270"/>
      <c r="H69" s="270"/>
      <c r="I69" s="270"/>
      <c r="J69" s="270"/>
    </row>
    <row r="70" customFormat="false" ht="15.75" hidden="false" customHeight="true" outlineLevel="0" collapsed="false">
      <c r="A70" s="271" t="s">
        <v>2799</v>
      </c>
      <c r="B70" s="271"/>
      <c r="C70" s="271"/>
      <c r="D70" s="271"/>
      <c r="E70" s="271"/>
      <c r="F70" s="271"/>
      <c r="G70" s="271"/>
      <c r="H70" s="271"/>
      <c r="I70" s="271"/>
      <c r="J70" s="271"/>
    </row>
    <row r="71" customFormat="false" ht="15.75" hidden="false" customHeight="false" outlineLevel="0" collapsed="false">
      <c r="A71" s="272"/>
      <c r="B71" s="273"/>
      <c r="C71" s="273"/>
      <c r="D71" s="273"/>
      <c r="E71" s="273"/>
      <c r="F71" s="273"/>
      <c r="G71" s="273"/>
      <c r="H71" s="273"/>
      <c r="I71" s="273"/>
      <c r="J71" s="274"/>
    </row>
    <row r="72" customFormat="false" ht="25.5" hidden="false" customHeight="true" outlineLevel="0" collapsed="false">
      <c r="A72" s="275" t="s">
        <v>2723</v>
      </c>
      <c r="B72" s="276" t="s">
        <v>259</v>
      </c>
      <c r="C72" s="277" t="s">
        <v>203</v>
      </c>
      <c r="D72" s="277" t="s">
        <v>260</v>
      </c>
      <c r="E72" s="277" t="s">
        <v>2800</v>
      </c>
      <c r="F72" s="277"/>
      <c r="G72" s="278" t="s">
        <v>261</v>
      </c>
      <c r="H72" s="279" t="n">
        <v>1</v>
      </c>
      <c r="I72" s="280" t="n">
        <v>35</v>
      </c>
      <c r="J72" s="281" t="n">
        <v>35</v>
      </c>
    </row>
    <row r="73" customFormat="false" ht="25.5" hidden="false" customHeight="true" outlineLevel="0" collapsed="false">
      <c r="A73" s="259" t="s">
        <v>2725</v>
      </c>
      <c r="B73" s="260" t="s">
        <v>2801</v>
      </c>
      <c r="C73" s="261" t="s">
        <v>2730</v>
      </c>
      <c r="D73" s="261" t="s">
        <v>2802</v>
      </c>
      <c r="E73" s="261" t="s">
        <v>2803</v>
      </c>
      <c r="F73" s="261"/>
      <c r="G73" s="262" t="s">
        <v>2804</v>
      </c>
      <c r="H73" s="263" t="n">
        <v>1</v>
      </c>
      <c r="I73" s="264" t="n">
        <v>35</v>
      </c>
      <c r="J73" s="265" t="n">
        <v>35</v>
      </c>
    </row>
    <row r="74" customFormat="false" ht="25.5" hidden="false" customHeight="false" outlineLevel="0" collapsed="false">
      <c r="A74" s="266"/>
      <c r="B74" s="267"/>
      <c r="C74" s="267"/>
      <c r="D74" s="267"/>
      <c r="E74" s="267" t="s">
        <v>2748</v>
      </c>
      <c r="F74" s="268" t="n">
        <v>0</v>
      </c>
      <c r="G74" s="267" t="s">
        <v>2749</v>
      </c>
      <c r="H74" s="268" t="n">
        <v>0</v>
      </c>
      <c r="I74" s="267" t="s">
        <v>2750</v>
      </c>
      <c r="J74" s="269" t="n">
        <v>0</v>
      </c>
    </row>
    <row r="75" customFormat="false" ht="25.5" hidden="false" customHeight="true" outlineLevel="0" collapsed="false">
      <c r="A75" s="266"/>
      <c r="B75" s="267"/>
      <c r="C75" s="267"/>
      <c r="D75" s="267"/>
      <c r="E75" s="267" t="s">
        <v>2751</v>
      </c>
      <c r="F75" s="268" t="n">
        <v>7.28</v>
      </c>
      <c r="G75" s="267"/>
      <c r="H75" s="267" t="s">
        <v>2752</v>
      </c>
      <c r="I75" s="267"/>
      <c r="J75" s="269" t="n">
        <v>42.28</v>
      </c>
    </row>
    <row r="76" customFormat="false" ht="15" hidden="false" customHeight="true" outlineLevel="0" collapsed="false">
      <c r="A76" s="270" t="s">
        <v>2753</v>
      </c>
      <c r="B76" s="270"/>
      <c r="C76" s="270"/>
      <c r="D76" s="270"/>
      <c r="E76" s="270"/>
      <c r="F76" s="270"/>
      <c r="G76" s="270"/>
      <c r="H76" s="270"/>
      <c r="I76" s="270"/>
      <c r="J76" s="270"/>
    </row>
    <row r="77" customFormat="false" ht="15.75" hidden="false" customHeight="true" outlineLevel="0" collapsed="false">
      <c r="A77" s="271" t="s">
        <v>2805</v>
      </c>
      <c r="B77" s="271"/>
      <c r="C77" s="271"/>
      <c r="D77" s="271"/>
      <c r="E77" s="271"/>
      <c r="F77" s="271"/>
      <c r="G77" s="271"/>
      <c r="H77" s="271"/>
      <c r="I77" s="271"/>
      <c r="J77" s="271"/>
    </row>
    <row r="78" customFormat="false" ht="15.75" hidden="false" customHeight="false" outlineLevel="0" collapsed="false">
      <c r="A78" s="272"/>
      <c r="B78" s="273"/>
      <c r="C78" s="273"/>
      <c r="D78" s="273"/>
      <c r="E78" s="273"/>
      <c r="F78" s="273"/>
      <c r="G78" s="273"/>
      <c r="H78" s="273"/>
      <c r="I78" s="273"/>
      <c r="J78" s="274"/>
    </row>
    <row r="79" customFormat="false" ht="25.5" hidden="false" customHeight="true" outlineLevel="0" collapsed="false">
      <c r="A79" s="275" t="s">
        <v>2723</v>
      </c>
      <c r="B79" s="276" t="s">
        <v>319</v>
      </c>
      <c r="C79" s="277" t="s">
        <v>203</v>
      </c>
      <c r="D79" s="277" t="s">
        <v>320</v>
      </c>
      <c r="E79" s="277" t="s">
        <v>2806</v>
      </c>
      <c r="F79" s="277"/>
      <c r="G79" s="278" t="s">
        <v>168</v>
      </c>
      <c r="H79" s="279" t="n">
        <v>1</v>
      </c>
      <c r="I79" s="280" t="n">
        <v>210.1</v>
      </c>
      <c r="J79" s="281" t="n">
        <v>210.1</v>
      </c>
    </row>
    <row r="80" customFormat="false" ht="25.5" hidden="false" customHeight="true" outlineLevel="0" collapsed="false">
      <c r="A80" s="282" t="s">
        <v>2769</v>
      </c>
      <c r="B80" s="283" t="s">
        <v>2807</v>
      </c>
      <c r="C80" s="284" t="s">
        <v>109</v>
      </c>
      <c r="D80" s="284" t="s">
        <v>2808</v>
      </c>
      <c r="E80" s="284" t="s">
        <v>2768</v>
      </c>
      <c r="F80" s="284"/>
      <c r="G80" s="285" t="s">
        <v>2798</v>
      </c>
      <c r="H80" s="286" t="n">
        <v>0.5972</v>
      </c>
      <c r="I80" s="287" t="n">
        <v>17.92</v>
      </c>
      <c r="J80" s="288" t="n">
        <v>10.7</v>
      </c>
    </row>
    <row r="81" customFormat="false" ht="25.5" hidden="false" customHeight="true" outlineLevel="0" collapsed="false">
      <c r="A81" s="282" t="s">
        <v>2769</v>
      </c>
      <c r="B81" s="283" t="s">
        <v>2809</v>
      </c>
      <c r="C81" s="284" t="s">
        <v>109</v>
      </c>
      <c r="D81" s="284" t="s">
        <v>2810</v>
      </c>
      <c r="E81" s="284" t="s">
        <v>2768</v>
      </c>
      <c r="F81" s="284"/>
      <c r="G81" s="285" t="s">
        <v>2798</v>
      </c>
      <c r="H81" s="286" t="n">
        <v>0.5972</v>
      </c>
      <c r="I81" s="287" t="n">
        <v>22.9</v>
      </c>
      <c r="J81" s="288" t="n">
        <v>13.67</v>
      </c>
    </row>
    <row r="82" customFormat="false" ht="15" hidden="false" customHeight="true" outlineLevel="0" collapsed="false">
      <c r="A82" s="259" t="s">
        <v>2725</v>
      </c>
      <c r="B82" s="260" t="s">
        <v>2811</v>
      </c>
      <c r="C82" s="261" t="s">
        <v>109</v>
      </c>
      <c r="D82" s="261" t="s">
        <v>2812</v>
      </c>
      <c r="E82" s="261" t="s">
        <v>2728</v>
      </c>
      <c r="F82" s="261"/>
      <c r="G82" s="262" t="s">
        <v>168</v>
      </c>
      <c r="H82" s="263" t="n">
        <v>0.0237</v>
      </c>
      <c r="I82" s="264" t="n">
        <v>13.27</v>
      </c>
      <c r="J82" s="265" t="n">
        <v>0.31</v>
      </c>
    </row>
    <row r="83" customFormat="false" ht="25.5" hidden="false" customHeight="true" outlineLevel="0" collapsed="false">
      <c r="A83" s="259" t="s">
        <v>2725</v>
      </c>
      <c r="B83" s="260" t="s">
        <v>2813</v>
      </c>
      <c r="C83" s="261" t="s">
        <v>203</v>
      </c>
      <c r="D83" s="261" t="s">
        <v>2814</v>
      </c>
      <c r="E83" s="261" t="s">
        <v>2728</v>
      </c>
      <c r="F83" s="261"/>
      <c r="G83" s="262" t="s">
        <v>168</v>
      </c>
      <c r="H83" s="263" t="n">
        <v>1</v>
      </c>
      <c r="I83" s="264" t="n">
        <v>185.42</v>
      </c>
      <c r="J83" s="265" t="n">
        <v>185.42</v>
      </c>
    </row>
    <row r="84" customFormat="false" ht="25.5" hidden="false" customHeight="false" outlineLevel="0" collapsed="false">
      <c r="A84" s="266"/>
      <c r="B84" s="267"/>
      <c r="C84" s="267"/>
      <c r="D84" s="267"/>
      <c r="E84" s="267" t="s">
        <v>2748</v>
      </c>
      <c r="F84" s="268" t="n">
        <v>17.39</v>
      </c>
      <c r="G84" s="267" t="s">
        <v>2749</v>
      </c>
      <c r="H84" s="268" t="n">
        <v>0</v>
      </c>
      <c r="I84" s="267" t="s">
        <v>2750</v>
      </c>
      <c r="J84" s="269" t="n">
        <v>17.39</v>
      </c>
    </row>
    <row r="85" customFormat="false" ht="25.5" hidden="false" customHeight="true" outlineLevel="0" collapsed="false">
      <c r="A85" s="266"/>
      <c r="B85" s="267"/>
      <c r="C85" s="267"/>
      <c r="D85" s="267"/>
      <c r="E85" s="267" t="s">
        <v>2751</v>
      </c>
      <c r="F85" s="268" t="n">
        <v>43.72</v>
      </c>
      <c r="G85" s="267"/>
      <c r="H85" s="267" t="s">
        <v>2752</v>
      </c>
      <c r="I85" s="267"/>
      <c r="J85" s="269" t="n">
        <v>253.82</v>
      </c>
    </row>
    <row r="86" customFormat="false" ht="15" hidden="false" customHeight="true" outlineLevel="0" collapsed="false">
      <c r="A86" s="270" t="s">
        <v>2753</v>
      </c>
      <c r="B86" s="270"/>
      <c r="C86" s="270"/>
      <c r="D86" s="270"/>
      <c r="E86" s="270"/>
      <c r="F86" s="270"/>
      <c r="G86" s="270"/>
      <c r="H86" s="270"/>
      <c r="I86" s="270"/>
      <c r="J86" s="270"/>
    </row>
    <row r="87" customFormat="false" ht="15.75" hidden="false" customHeight="true" outlineLevel="0" collapsed="false">
      <c r="A87" s="271" t="s">
        <v>2815</v>
      </c>
      <c r="B87" s="271"/>
      <c r="C87" s="271"/>
      <c r="D87" s="271"/>
      <c r="E87" s="271"/>
      <c r="F87" s="271"/>
      <c r="G87" s="271"/>
      <c r="H87" s="271"/>
      <c r="I87" s="271"/>
      <c r="J87" s="271"/>
    </row>
    <row r="88" customFormat="false" ht="15.75" hidden="false" customHeight="false" outlineLevel="0" collapsed="false">
      <c r="A88" s="272"/>
      <c r="B88" s="273"/>
      <c r="C88" s="273"/>
      <c r="D88" s="273"/>
      <c r="E88" s="273"/>
      <c r="F88" s="273"/>
      <c r="G88" s="273"/>
      <c r="H88" s="273"/>
      <c r="I88" s="273"/>
      <c r="J88" s="274"/>
    </row>
    <row r="89" customFormat="false" ht="51" hidden="false" customHeight="true" outlineLevel="0" collapsed="false">
      <c r="A89" s="275" t="s">
        <v>2723</v>
      </c>
      <c r="B89" s="276" t="s">
        <v>346</v>
      </c>
      <c r="C89" s="277" t="s">
        <v>203</v>
      </c>
      <c r="D89" s="277" t="s">
        <v>347</v>
      </c>
      <c r="E89" s="277" t="s">
        <v>2806</v>
      </c>
      <c r="F89" s="277"/>
      <c r="G89" s="278" t="s">
        <v>168</v>
      </c>
      <c r="H89" s="279" t="n">
        <v>1</v>
      </c>
      <c r="I89" s="280" t="n">
        <v>13.45</v>
      </c>
      <c r="J89" s="281" t="n">
        <v>13.45</v>
      </c>
    </row>
    <row r="90" customFormat="false" ht="25.5" hidden="false" customHeight="true" outlineLevel="0" collapsed="false">
      <c r="A90" s="282" t="s">
        <v>2769</v>
      </c>
      <c r="B90" s="283" t="s">
        <v>2807</v>
      </c>
      <c r="C90" s="284" t="s">
        <v>109</v>
      </c>
      <c r="D90" s="284" t="s">
        <v>2808</v>
      </c>
      <c r="E90" s="284" t="s">
        <v>2768</v>
      </c>
      <c r="F90" s="284"/>
      <c r="G90" s="285" t="s">
        <v>2798</v>
      </c>
      <c r="H90" s="286" t="n">
        <v>0.16</v>
      </c>
      <c r="I90" s="287" t="n">
        <v>17.92</v>
      </c>
      <c r="J90" s="288" t="n">
        <v>2.86</v>
      </c>
    </row>
    <row r="91" customFormat="false" ht="25.5" hidden="false" customHeight="true" outlineLevel="0" collapsed="false">
      <c r="A91" s="282" t="s">
        <v>2769</v>
      </c>
      <c r="B91" s="283" t="s">
        <v>2809</v>
      </c>
      <c r="C91" s="284" t="s">
        <v>109</v>
      </c>
      <c r="D91" s="284" t="s">
        <v>2810</v>
      </c>
      <c r="E91" s="284" t="s">
        <v>2768</v>
      </c>
      <c r="F91" s="284"/>
      <c r="G91" s="285" t="s">
        <v>2798</v>
      </c>
      <c r="H91" s="286" t="n">
        <v>0.16</v>
      </c>
      <c r="I91" s="287" t="n">
        <v>22.9</v>
      </c>
      <c r="J91" s="288" t="n">
        <v>3.66</v>
      </c>
    </row>
    <row r="92" customFormat="false" ht="25.5" hidden="false" customHeight="true" outlineLevel="0" collapsed="false">
      <c r="A92" s="259" t="s">
        <v>2725</v>
      </c>
      <c r="B92" s="260" t="s">
        <v>2816</v>
      </c>
      <c r="C92" s="261" t="s">
        <v>109</v>
      </c>
      <c r="D92" s="261" t="s">
        <v>2817</v>
      </c>
      <c r="E92" s="261" t="s">
        <v>2728</v>
      </c>
      <c r="F92" s="261"/>
      <c r="G92" s="262" t="s">
        <v>168</v>
      </c>
      <c r="H92" s="263" t="n">
        <v>1</v>
      </c>
      <c r="I92" s="264" t="n">
        <v>2.5</v>
      </c>
      <c r="J92" s="265" t="n">
        <v>2.5</v>
      </c>
    </row>
    <row r="93" customFormat="false" ht="38.25" hidden="false" customHeight="true" outlineLevel="0" collapsed="false">
      <c r="A93" s="259" t="s">
        <v>2725</v>
      </c>
      <c r="B93" s="260" t="s">
        <v>2818</v>
      </c>
      <c r="C93" s="261" t="s">
        <v>109</v>
      </c>
      <c r="D93" s="261" t="s">
        <v>2819</v>
      </c>
      <c r="E93" s="261" t="s">
        <v>2728</v>
      </c>
      <c r="F93" s="261"/>
      <c r="G93" s="262" t="s">
        <v>168</v>
      </c>
      <c r="H93" s="263" t="n">
        <v>0.046</v>
      </c>
      <c r="I93" s="264" t="n">
        <v>18.32</v>
      </c>
      <c r="J93" s="265" t="n">
        <v>0.84</v>
      </c>
    </row>
    <row r="94" customFormat="false" ht="25.5" hidden="false" customHeight="true" outlineLevel="0" collapsed="false">
      <c r="A94" s="259" t="s">
        <v>2725</v>
      </c>
      <c r="B94" s="260" t="s">
        <v>2820</v>
      </c>
      <c r="C94" s="261" t="s">
        <v>109</v>
      </c>
      <c r="D94" s="261" t="s">
        <v>2821</v>
      </c>
      <c r="E94" s="261" t="s">
        <v>2728</v>
      </c>
      <c r="F94" s="261"/>
      <c r="G94" s="262" t="s">
        <v>168</v>
      </c>
      <c r="H94" s="263" t="n">
        <v>1</v>
      </c>
      <c r="I94" s="264" t="n">
        <v>3.59</v>
      </c>
      <c r="J94" s="265" t="n">
        <v>3.59</v>
      </c>
    </row>
    <row r="95" customFormat="false" ht="25.5" hidden="false" customHeight="false" outlineLevel="0" collapsed="false">
      <c r="A95" s="266"/>
      <c r="B95" s="267"/>
      <c r="C95" s="267"/>
      <c r="D95" s="267"/>
      <c r="E95" s="267" t="s">
        <v>2748</v>
      </c>
      <c r="F95" s="268" t="n">
        <v>4.65</v>
      </c>
      <c r="G95" s="267" t="s">
        <v>2749</v>
      </c>
      <c r="H95" s="268" t="n">
        <v>0</v>
      </c>
      <c r="I95" s="267" t="s">
        <v>2750</v>
      </c>
      <c r="J95" s="269" t="n">
        <v>4.65</v>
      </c>
    </row>
    <row r="96" customFormat="false" ht="25.5" hidden="false" customHeight="true" outlineLevel="0" collapsed="false">
      <c r="A96" s="266"/>
      <c r="B96" s="267"/>
      <c r="C96" s="267"/>
      <c r="D96" s="267"/>
      <c r="E96" s="267" t="s">
        <v>2751</v>
      </c>
      <c r="F96" s="268" t="n">
        <v>2.79</v>
      </c>
      <c r="G96" s="267"/>
      <c r="H96" s="267" t="s">
        <v>2752</v>
      </c>
      <c r="I96" s="267"/>
      <c r="J96" s="269" t="n">
        <v>16.24</v>
      </c>
    </row>
    <row r="97" customFormat="false" ht="15" hidden="false" customHeight="true" outlineLevel="0" collapsed="false">
      <c r="A97" s="270" t="s">
        <v>2753</v>
      </c>
      <c r="B97" s="270"/>
      <c r="C97" s="270"/>
      <c r="D97" s="270"/>
      <c r="E97" s="270"/>
      <c r="F97" s="270"/>
      <c r="G97" s="270"/>
      <c r="H97" s="270"/>
      <c r="I97" s="270"/>
      <c r="J97" s="270"/>
    </row>
    <row r="98" customFormat="false" ht="15.75" hidden="false" customHeight="true" outlineLevel="0" collapsed="false">
      <c r="A98" s="271" t="s">
        <v>2822</v>
      </c>
      <c r="B98" s="271"/>
      <c r="C98" s="271"/>
      <c r="D98" s="271"/>
      <c r="E98" s="271"/>
      <c r="F98" s="271"/>
      <c r="G98" s="271"/>
      <c r="H98" s="271"/>
      <c r="I98" s="271"/>
      <c r="J98" s="271"/>
    </row>
    <row r="99" customFormat="false" ht="15.75" hidden="false" customHeight="false" outlineLevel="0" collapsed="false">
      <c r="A99" s="272"/>
      <c r="B99" s="273"/>
      <c r="C99" s="273"/>
      <c r="D99" s="273"/>
      <c r="E99" s="273"/>
      <c r="F99" s="273"/>
      <c r="G99" s="273"/>
      <c r="H99" s="273"/>
      <c r="I99" s="273"/>
      <c r="J99" s="274"/>
    </row>
    <row r="100" customFormat="false" ht="51" hidden="false" customHeight="true" outlineLevel="0" collapsed="false">
      <c r="A100" s="275" t="s">
        <v>2723</v>
      </c>
      <c r="B100" s="276" t="s">
        <v>349</v>
      </c>
      <c r="C100" s="277" t="s">
        <v>203</v>
      </c>
      <c r="D100" s="277" t="s">
        <v>350</v>
      </c>
      <c r="E100" s="277" t="s">
        <v>2806</v>
      </c>
      <c r="F100" s="277"/>
      <c r="G100" s="278" t="s">
        <v>168</v>
      </c>
      <c r="H100" s="279" t="n">
        <v>1</v>
      </c>
      <c r="I100" s="280" t="n">
        <v>35.34</v>
      </c>
      <c r="J100" s="281" t="n">
        <v>35.34</v>
      </c>
    </row>
    <row r="101" customFormat="false" ht="25.5" hidden="false" customHeight="true" outlineLevel="0" collapsed="false">
      <c r="A101" s="282" t="s">
        <v>2769</v>
      </c>
      <c r="B101" s="283" t="s">
        <v>2807</v>
      </c>
      <c r="C101" s="284" t="s">
        <v>109</v>
      </c>
      <c r="D101" s="284" t="s">
        <v>2808</v>
      </c>
      <c r="E101" s="284" t="s">
        <v>2768</v>
      </c>
      <c r="F101" s="284"/>
      <c r="G101" s="285" t="s">
        <v>2798</v>
      </c>
      <c r="H101" s="286" t="n">
        <v>0.22</v>
      </c>
      <c r="I101" s="287" t="n">
        <v>17.92</v>
      </c>
      <c r="J101" s="288" t="n">
        <v>3.94</v>
      </c>
    </row>
    <row r="102" customFormat="false" ht="25.5" hidden="false" customHeight="true" outlineLevel="0" collapsed="false">
      <c r="A102" s="282" t="s">
        <v>2769</v>
      </c>
      <c r="B102" s="283" t="s">
        <v>2809</v>
      </c>
      <c r="C102" s="284" t="s">
        <v>109</v>
      </c>
      <c r="D102" s="284" t="s">
        <v>2810</v>
      </c>
      <c r="E102" s="284" t="s">
        <v>2768</v>
      </c>
      <c r="F102" s="284"/>
      <c r="G102" s="285" t="s">
        <v>2798</v>
      </c>
      <c r="H102" s="286" t="n">
        <v>0.22</v>
      </c>
      <c r="I102" s="287" t="n">
        <v>22.9</v>
      </c>
      <c r="J102" s="288" t="n">
        <v>5.03</v>
      </c>
    </row>
    <row r="103" customFormat="false" ht="25.5" hidden="false" customHeight="true" outlineLevel="0" collapsed="false">
      <c r="A103" s="259" t="s">
        <v>2725</v>
      </c>
      <c r="B103" s="260" t="s">
        <v>2823</v>
      </c>
      <c r="C103" s="261" t="s">
        <v>109</v>
      </c>
      <c r="D103" s="261" t="s">
        <v>2824</v>
      </c>
      <c r="E103" s="261" t="s">
        <v>2728</v>
      </c>
      <c r="F103" s="261"/>
      <c r="G103" s="262" t="s">
        <v>168</v>
      </c>
      <c r="H103" s="263" t="n">
        <v>1</v>
      </c>
      <c r="I103" s="264" t="n">
        <v>8.88</v>
      </c>
      <c r="J103" s="265" t="n">
        <v>8.88</v>
      </c>
    </row>
    <row r="104" customFormat="false" ht="38.25" hidden="false" customHeight="true" outlineLevel="0" collapsed="false">
      <c r="A104" s="259" t="s">
        <v>2725</v>
      </c>
      <c r="B104" s="260" t="s">
        <v>2818</v>
      </c>
      <c r="C104" s="261" t="s">
        <v>109</v>
      </c>
      <c r="D104" s="261" t="s">
        <v>2819</v>
      </c>
      <c r="E104" s="261" t="s">
        <v>2728</v>
      </c>
      <c r="F104" s="261"/>
      <c r="G104" s="262" t="s">
        <v>168</v>
      </c>
      <c r="H104" s="263" t="n">
        <v>0.007</v>
      </c>
      <c r="I104" s="264" t="n">
        <v>18.32</v>
      </c>
      <c r="J104" s="265" t="n">
        <v>0.12</v>
      </c>
    </row>
    <row r="105" customFormat="false" ht="25.5" hidden="false" customHeight="true" outlineLevel="0" collapsed="false">
      <c r="A105" s="259" t="s">
        <v>2725</v>
      </c>
      <c r="B105" s="260" t="s">
        <v>2825</v>
      </c>
      <c r="C105" s="261" t="s">
        <v>109</v>
      </c>
      <c r="D105" s="261" t="s">
        <v>2826</v>
      </c>
      <c r="E105" s="261" t="s">
        <v>2728</v>
      </c>
      <c r="F105" s="261"/>
      <c r="G105" s="262" t="s">
        <v>168</v>
      </c>
      <c r="H105" s="263" t="n">
        <v>1</v>
      </c>
      <c r="I105" s="264" t="n">
        <v>17.37</v>
      </c>
      <c r="J105" s="265" t="n">
        <v>17.37</v>
      </c>
    </row>
    <row r="106" customFormat="false" ht="25.5" hidden="false" customHeight="false" outlineLevel="0" collapsed="false">
      <c r="A106" s="266"/>
      <c r="B106" s="267"/>
      <c r="C106" s="267"/>
      <c r="D106" s="267"/>
      <c r="E106" s="267" t="s">
        <v>2748</v>
      </c>
      <c r="F106" s="268" t="n">
        <v>6.4</v>
      </c>
      <c r="G106" s="267" t="s">
        <v>2749</v>
      </c>
      <c r="H106" s="268" t="n">
        <v>0</v>
      </c>
      <c r="I106" s="267" t="s">
        <v>2750</v>
      </c>
      <c r="J106" s="269" t="n">
        <v>6.4</v>
      </c>
    </row>
    <row r="107" customFormat="false" ht="25.5" hidden="false" customHeight="true" outlineLevel="0" collapsed="false">
      <c r="A107" s="266"/>
      <c r="B107" s="267"/>
      <c r="C107" s="267"/>
      <c r="D107" s="267"/>
      <c r="E107" s="267" t="s">
        <v>2751</v>
      </c>
      <c r="F107" s="268" t="n">
        <v>7.35</v>
      </c>
      <c r="G107" s="267"/>
      <c r="H107" s="267" t="s">
        <v>2752</v>
      </c>
      <c r="I107" s="267"/>
      <c r="J107" s="269" t="n">
        <v>42.69</v>
      </c>
    </row>
    <row r="108" customFormat="false" ht="15" hidden="false" customHeight="true" outlineLevel="0" collapsed="false">
      <c r="A108" s="270" t="s">
        <v>2753</v>
      </c>
      <c r="B108" s="270"/>
      <c r="C108" s="270"/>
      <c r="D108" s="270"/>
      <c r="E108" s="270"/>
      <c r="F108" s="270"/>
      <c r="G108" s="270"/>
      <c r="H108" s="270"/>
      <c r="I108" s="270"/>
      <c r="J108" s="270"/>
    </row>
    <row r="109" customFormat="false" ht="15.75" hidden="false" customHeight="true" outlineLevel="0" collapsed="false">
      <c r="A109" s="271" t="s">
        <v>2827</v>
      </c>
      <c r="B109" s="271"/>
      <c r="C109" s="271"/>
      <c r="D109" s="271"/>
      <c r="E109" s="271"/>
      <c r="F109" s="271"/>
      <c r="G109" s="271"/>
      <c r="H109" s="271"/>
      <c r="I109" s="271"/>
      <c r="J109" s="271"/>
    </row>
    <row r="110" customFormat="false" ht="15.75" hidden="false" customHeight="false" outlineLevel="0" collapsed="false">
      <c r="A110" s="272"/>
      <c r="B110" s="273"/>
      <c r="C110" s="273"/>
      <c r="D110" s="273"/>
      <c r="E110" s="273"/>
      <c r="F110" s="273"/>
      <c r="G110" s="273"/>
      <c r="H110" s="273"/>
      <c r="I110" s="273"/>
      <c r="J110" s="274"/>
    </row>
    <row r="111" customFormat="false" ht="51" hidden="false" customHeight="true" outlineLevel="0" collapsed="false">
      <c r="A111" s="275" t="s">
        <v>2723</v>
      </c>
      <c r="B111" s="276" t="s">
        <v>352</v>
      </c>
      <c r="C111" s="277" t="s">
        <v>203</v>
      </c>
      <c r="D111" s="277" t="s">
        <v>353</v>
      </c>
      <c r="E111" s="277" t="s">
        <v>2806</v>
      </c>
      <c r="F111" s="277"/>
      <c r="G111" s="278" t="s">
        <v>168</v>
      </c>
      <c r="H111" s="279" t="n">
        <v>1</v>
      </c>
      <c r="I111" s="280" t="n">
        <v>59.09</v>
      </c>
      <c r="J111" s="281" t="n">
        <v>59.09</v>
      </c>
    </row>
    <row r="112" customFormat="false" ht="25.5" hidden="false" customHeight="true" outlineLevel="0" collapsed="false">
      <c r="A112" s="282" t="s">
        <v>2769</v>
      </c>
      <c r="B112" s="283" t="s">
        <v>2807</v>
      </c>
      <c r="C112" s="284" t="s">
        <v>109</v>
      </c>
      <c r="D112" s="284" t="s">
        <v>2808</v>
      </c>
      <c r="E112" s="284" t="s">
        <v>2768</v>
      </c>
      <c r="F112" s="284"/>
      <c r="G112" s="285" t="s">
        <v>2798</v>
      </c>
      <c r="H112" s="286" t="n">
        <v>0.28</v>
      </c>
      <c r="I112" s="287" t="n">
        <v>17.92</v>
      </c>
      <c r="J112" s="288" t="n">
        <v>5.01</v>
      </c>
    </row>
    <row r="113" customFormat="false" ht="25.5" hidden="false" customHeight="true" outlineLevel="0" collapsed="false">
      <c r="A113" s="282" t="s">
        <v>2769</v>
      </c>
      <c r="B113" s="283" t="s">
        <v>2809</v>
      </c>
      <c r="C113" s="284" t="s">
        <v>109</v>
      </c>
      <c r="D113" s="284" t="s">
        <v>2810</v>
      </c>
      <c r="E113" s="284" t="s">
        <v>2768</v>
      </c>
      <c r="F113" s="284"/>
      <c r="G113" s="285" t="s">
        <v>2798</v>
      </c>
      <c r="H113" s="286" t="n">
        <v>0.28</v>
      </c>
      <c r="I113" s="287" t="n">
        <v>22.9</v>
      </c>
      <c r="J113" s="288" t="n">
        <v>6.41</v>
      </c>
    </row>
    <row r="114" customFormat="false" ht="38.25" hidden="false" customHeight="true" outlineLevel="0" collapsed="false">
      <c r="A114" s="259" t="s">
        <v>2725</v>
      </c>
      <c r="B114" s="260" t="s">
        <v>2818</v>
      </c>
      <c r="C114" s="261" t="s">
        <v>109</v>
      </c>
      <c r="D114" s="261" t="s">
        <v>2819</v>
      </c>
      <c r="E114" s="261" t="s">
        <v>2728</v>
      </c>
      <c r="F114" s="261"/>
      <c r="G114" s="262" t="s">
        <v>168</v>
      </c>
      <c r="H114" s="263" t="n">
        <v>0.06</v>
      </c>
      <c r="I114" s="264" t="n">
        <v>18.32</v>
      </c>
      <c r="J114" s="265" t="n">
        <v>1.09</v>
      </c>
    </row>
    <row r="115" customFormat="false" ht="25.5" hidden="false" customHeight="true" outlineLevel="0" collapsed="false">
      <c r="A115" s="259" t="s">
        <v>2725</v>
      </c>
      <c r="B115" s="260" t="s">
        <v>2828</v>
      </c>
      <c r="C115" s="261" t="s">
        <v>109</v>
      </c>
      <c r="D115" s="261" t="s">
        <v>2829</v>
      </c>
      <c r="E115" s="261" t="s">
        <v>2728</v>
      </c>
      <c r="F115" s="261"/>
      <c r="G115" s="262" t="s">
        <v>168</v>
      </c>
      <c r="H115" s="263" t="n">
        <v>1</v>
      </c>
      <c r="I115" s="264" t="n">
        <v>10.68</v>
      </c>
      <c r="J115" s="265" t="n">
        <v>10.68</v>
      </c>
    </row>
    <row r="116" customFormat="false" ht="15" hidden="false" customHeight="true" outlineLevel="0" collapsed="false">
      <c r="A116" s="259" t="s">
        <v>2725</v>
      </c>
      <c r="B116" s="260" t="s">
        <v>2830</v>
      </c>
      <c r="C116" s="261" t="s">
        <v>2730</v>
      </c>
      <c r="D116" s="261" t="s">
        <v>2831</v>
      </c>
      <c r="E116" s="261" t="s">
        <v>2728</v>
      </c>
      <c r="F116" s="261"/>
      <c r="G116" s="262" t="s">
        <v>2732</v>
      </c>
      <c r="H116" s="263" t="n">
        <v>1</v>
      </c>
      <c r="I116" s="264" t="n">
        <v>35.9</v>
      </c>
      <c r="J116" s="265" t="n">
        <v>35.9</v>
      </c>
    </row>
    <row r="117" customFormat="false" ht="25.5" hidden="false" customHeight="false" outlineLevel="0" collapsed="false">
      <c r="A117" s="266"/>
      <c r="B117" s="267"/>
      <c r="C117" s="267"/>
      <c r="D117" s="267"/>
      <c r="E117" s="267" t="s">
        <v>2748</v>
      </c>
      <c r="F117" s="268" t="n">
        <v>8.15</v>
      </c>
      <c r="G117" s="267" t="s">
        <v>2749</v>
      </c>
      <c r="H117" s="268" t="n">
        <v>0</v>
      </c>
      <c r="I117" s="267" t="s">
        <v>2750</v>
      </c>
      <c r="J117" s="269" t="n">
        <v>8.15</v>
      </c>
    </row>
    <row r="118" customFormat="false" ht="25.5" hidden="false" customHeight="true" outlineLevel="0" collapsed="false">
      <c r="A118" s="266"/>
      <c r="B118" s="267"/>
      <c r="C118" s="267"/>
      <c r="D118" s="267"/>
      <c r="E118" s="267" t="s">
        <v>2751</v>
      </c>
      <c r="F118" s="268" t="n">
        <v>12.29</v>
      </c>
      <c r="G118" s="267"/>
      <c r="H118" s="267" t="s">
        <v>2752</v>
      </c>
      <c r="I118" s="267"/>
      <c r="J118" s="269" t="n">
        <v>71.38</v>
      </c>
    </row>
    <row r="119" customFormat="false" ht="15" hidden="false" customHeight="true" outlineLevel="0" collapsed="false">
      <c r="A119" s="270" t="s">
        <v>2753</v>
      </c>
      <c r="B119" s="270"/>
      <c r="C119" s="270"/>
      <c r="D119" s="270"/>
      <c r="E119" s="270"/>
      <c r="F119" s="270"/>
      <c r="G119" s="270"/>
      <c r="H119" s="270"/>
      <c r="I119" s="270"/>
      <c r="J119" s="270"/>
    </row>
    <row r="120" customFormat="false" ht="15.75" hidden="false" customHeight="true" outlineLevel="0" collapsed="false">
      <c r="A120" s="271" t="s">
        <v>2832</v>
      </c>
      <c r="B120" s="271"/>
      <c r="C120" s="271"/>
      <c r="D120" s="271"/>
      <c r="E120" s="271"/>
      <c r="F120" s="271"/>
      <c r="G120" s="271"/>
      <c r="H120" s="271"/>
      <c r="I120" s="271"/>
      <c r="J120" s="271"/>
    </row>
    <row r="121" customFormat="false" ht="15.75" hidden="false" customHeight="false" outlineLevel="0" collapsed="false">
      <c r="A121" s="272"/>
      <c r="B121" s="273"/>
      <c r="C121" s="273"/>
      <c r="D121" s="273"/>
      <c r="E121" s="273"/>
      <c r="F121" s="273"/>
      <c r="G121" s="273"/>
      <c r="H121" s="273"/>
      <c r="I121" s="273"/>
      <c r="J121" s="274"/>
    </row>
    <row r="122" customFormat="false" ht="63.75" hidden="false" customHeight="true" outlineLevel="0" collapsed="false">
      <c r="A122" s="275" t="s">
        <v>2723</v>
      </c>
      <c r="B122" s="276" t="s">
        <v>357</v>
      </c>
      <c r="C122" s="277" t="s">
        <v>203</v>
      </c>
      <c r="D122" s="277" t="s">
        <v>358</v>
      </c>
      <c r="E122" s="277" t="s">
        <v>2806</v>
      </c>
      <c r="F122" s="277"/>
      <c r="G122" s="278" t="s">
        <v>168</v>
      </c>
      <c r="H122" s="279" t="n">
        <v>1</v>
      </c>
      <c r="I122" s="280" t="n">
        <v>259.86</v>
      </c>
      <c r="J122" s="281" t="n">
        <v>259.86</v>
      </c>
    </row>
    <row r="123" customFormat="false" ht="38.25" hidden="false" customHeight="true" outlineLevel="0" collapsed="false">
      <c r="A123" s="282" t="s">
        <v>2769</v>
      </c>
      <c r="B123" s="283" t="s">
        <v>2833</v>
      </c>
      <c r="C123" s="284" t="s">
        <v>109</v>
      </c>
      <c r="D123" s="284" t="s">
        <v>2834</v>
      </c>
      <c r="E123" s="284" t="s">
        <v>2835</v>
      </c>
      <c r="F123" s="284"/>
      <c r="G123" s="285" t="s">
        <v>242</v>
      </c>
      <c r="H123" s="286" t="n">
        <v>2.03</v>
      </c>
      <c r="I123" s="287" t="n">
        <v>2.38</v>
      </c>
      <c r="J123" s="288" t="n">
        <v>4.83</v>
      </c>
    </row>
    <row r="124" customFormat="false" ht="38.25" hidden="false" customHeight="true" outlineLevel="0" collapsed="false">
      <c r="A124" s="282" t="s">
        <v>2769</v>
      </c>
      <c r="B124" s="283" t="s">
        <v>2836</v>
      </c>
      <c r="C124" s="284" t="s">
        <v>109</v>
      </c>
      <c r="D124" s="284" t="s">
        <v>2837</v>
      </c>
      <c r="E124" s="284" t="s">
        <v>2835</v>
      </c>
      <c r="F124" s="284"/>
      <c r="G124" s="285" t="s">
        <v>164</v>
      </c>
      <c r="H124" s="286" t="n">
        <v>2.25</v>
      </c>
      <c r="I124" s="287" t="n">
        <v>5.13</v>
      </c>
      <c r="J124" s="288" t="n">
        <v>11.54</v>
      </c>
    </row>
    <row r="125" customFormat="false" ht="38.25" hidden="false" customHeight="true" outlineLevel="0" collapsed="false">
      <c r="A125" s="282" t="s">
        <v>2769</v>
      </c>
      <c r="B125" s="283" t="s">
        <v>2838</v>
      </c>
      <c r="C125" s="284" t="s">
        <v>109</v>
      </c>
      <c r="D125" s="284" t="s">
        <v>2839</v>
      </c>
      <c r="E125" s="284" t="s">
        <v>2840</v>
      </c>
      <c r="F125" s="284"/>
      <c r="G125" s="285" t="s">
        <v>242</v>
      </c>
      <c r="H125" s="286" t="n">
        <v>0.11</v>
      </c>
      <c r="I125" s="287" t="n">
        <v>328.22</v>
      </c>
      <c r="J125" s="288" t="n">
        <v>36.1</v>
      </c>
    </row>
    <row r="126" customFormat="false" ht="25.5" hidden="false" customHeight="true" outlineLevel="0" collapsed="false">
      <c r="A126" s="282" t="s">
        <v>2769</v>
      </c>
      <c r="B126" s="283" t="s">
        <v>2841</v>
      </c>
      <c r="C126" s="284" t="s">
        <v>109</v>
      </c>
      <c r="D126" s="284" t="s">
        <v>2842</v>
      </c>
      <c r="E126" s="284" t="s">
        <v>2840</v>
      </c>
      <c r="F126" s="284"/>
      <c r="G126" s="285" t="s">
        <v>242</v>
      </c>
      <c r="H126" s="286" t="n">
        <v>0.11</v>
      </c>
      <c r="I126" s="287" t="n">
        <v>112.17</v>
      </c>
      <c r="J126" s="288" t="n">
        <v>12.33</v>
      </c>
    </row>
    <row r="127" customFormat="false" ht="38.25" hidden="false" customHeight="true" outlineLevel="0" collapsed="false">
      <c r="A127" s="282" t="s">
        <v>2769</v>
      </c>
      <c r="B127" s="283" t="s">
        <v>2843</v>
      </c>
      <c r="C127" s="284" t="s">
        <v>109</v>
      </c>
      <c r="D127" s="284" t="s">
        <v>2844</v>
      </c>
      <c r="E127" s="284" t="s">
        <v>2845</v>
      </c>
      <c r="F127" s="284"/>
      <c r="G127" s="285" t="s">
        <v>164</v>
      </c>
      <c r="H127" s="286" t="n">
        <v>1.8</v>
      </c>
      <c r="I127" s="287" t="n">
        <v>62.99</v>
      </c>
      <c r="J127" s="288" t="n">
        <v>113.38</v>
      </c>
    </row>
    <row r="128" customFormat="false" ht="51" hidden="false" customHeight="true" outlineLevel="0" collapsed="false">
      <c r="A128" s="282" t="s">
        <v>2769</v>
      </c>
      <c r="B128" s="283" t="s">
        <v>532</v>
      </c>
      <c r="C128" s="284" t="s">
        <v>109</v>
      </c>
      <c r="D128" s="284" t="s">
        <v>533</v>
      </c>
      <c r="E128" s="284" t="s">
        <v>2846</v>
      </c>
      <c r="F128" s="284"/>
      <c r="G128" s="285" t="s">
        <v>164</v>
      </c>
      <c r="H128" s="286" t="n">
        <v>1.8</v>
      </c>
      <c r="I128" s="287" t="n">
        <v>3.4</v>
      </c>
      <c r="J128" s="288" t="n">
        <v>6.12</v>
      </c>
    </row>
    <row r="129" customFormat="false" ht="63.75" hidden="false" customHeight="true" outlineLevel="0" collapsed="false">
      <c r="A129" s="282" t="s">
        <v>2769</v>
      </c>
      <c r="B129" s="283" t="s">
        <v>2847</v>
      </c>
      <c r="C129" s="284" t="s">
        <v>203</v>
      </c>
      <c r="D129" s="284" t="s">
        <v>2848</v>
      </c>
      <c r="E129" s="284" t="s">
        <v>2846</v>
      </c>
      <c r="F129" s="284"/>
      <c r="G129" s="285" t="s">
        <v>164</v>
      </c>
      <c r="H129" s="286" t="n">
        <v>1.8</v>
      </c>
      <c r="I129" s="287" t="n">
        <v>28.46</v>
      </c>
      <c r="J129" s="288" t="n">
        <v>51.22</v>
      </c>
    </row>
    <row r="130" customFormat="false" ht="38.25" hidden="false" customHeight="true" outlineLevel="0" collapsed="false">
      <c r="A130" s="282" t="s">
        <v>2769</v>
      </c>
      <c r="B130" s="283" t="s">
        <v>2849</v>
      </c>
      <c r="C130" s="284" t="s">
        <v>109</v>
      </c>
      <c r="D130" s="284" t="s">
        <v>2850</v>
      </c>
      <c r="E130" s="284" t="s">
        <v>2840</v>
      </c>
      <c r="F130" s="284"/>
      <c r="G130" s="285" t="s">
        <v>242</v>
      </c>
      <c r="H130" s="286" t="n">
        <v>0.013</v>
      </c>
      <c r="I130" s="287" t="n">
        <v>1872.68</v>
      </c>
      <c r="J130" s="288" t="n">
        <v>24.34</v>
      </c>
    </row>
    <row r="131" customFormat="false" ht="25.5" hidden="false" customHeight="false" outlineLevel="0" collapsed="false">
      <c r="A131" s="266"/>
      <c r="B131" s="267"/>
      <c r="C131" s="267"/>
      <c r="D131" s="267"/>
      <c r="E131" s="267" t="s">
        <v>2748</v>
      </c>
      <c r="F131" s="268" t="n">
        <v>103.57</v>
      </c>
      <c r="G131" s="267" t="s">
        <v>2749</v>
      </c>
      <c r="H131" s="268" t="n">
        <v>0</v>
      </c>
      <c r="I131" s="267" t="s">
        <v>2750</v>
      </c>
      <c r="J131" s="269" t="n">
        <v>103.57</v>
      </c>
    </row>
    <row r="132" customFormat="false" ht="26.25" hidden="false" customHeight="true" outlineLevel="0" collapsed="false">
      <c r="A132" s="266"/>
      <c r="B132" s="267"/>
      <c r="C132" s="267"/>
      <c r="D132" s="267"/>
      <c r="E132" s="267" t="s">
        <v>2751</v>
      </c>
      <c r="F132" s="268" t="n">
        <v>54.07</v>
      </c>
      <c r="G132" s="267"/>
      <c r="H132" s="267" t="s">
        <v>2752</v>
      </c>
      <c r="I132" s="267"/>
      <c r="J132" s="269" t="n">
        <v>313.93</v>
      </c>
    </row>
    <row r="133" customFormat="false" ht="15.75" hidden="false" customHeight="false" outlineLevel="0" collapsed="false">
      <c r="A133" s="272"/>
      <c r="B133" s="273"/>
      <c r="C133" s="273"/>
      <c r="D133" s="273"/>
      <c r="E133" s="273"/>
      <c r="F133" s="273"/>
      <c r="G133" s="273"/>
      <c r="H133" s="273"/>
      <c r="I133" s="273"/>
      <c r="J133" s="274"/>
    </row>
    <row r="134" customFormat="false" ht="63.75" hidden="false" customHeight="true" outlineLevel="0" collapsed="false">
      <c r="A134" s="275" t="s">
        <v>2723</v>
      </c>
      <c r="B134" s="276" t="s">
        <v>360</v>
      </c>
      <c r="C134" s="277" t="s">
        <v>203</v>
      </c>
      <c r="D134" s="277" t="s">
        <v>361</v>
      </c>
      <c r="E134" s="277" t="s">
        <v>2806</v>
      </c>
      <c r="F134" s="277"/>
      <c r="G134" s="278" t="s">
        <v>168</v>
      </c>
      <c r="H134" s="279" t="n">
        <v>1</v>
      </c>
      <c r="I134" s="280" t="n">
        <v>239.45</v>
      </c>
      <c r="J134" s="281" t="n">
        <v>239.45</v>
      </c>
    </row>
    <row r="135" customFormat="false" ht="38.25" hidden="false" customHeight="true" outlineLevel="0" collapsed="false">
      <c r="A135" s="282" t="s">
        <v>2769</v>
      </c>
      <c r="B135" s="283" t="s">
        <v>2833</v>
      </c>
      <c r="C135" s="284" t="s">
        <v>109</v>
      </c>
      <c r="D135" s="284" t="s">
        <v>2834</v>
      </c>
      <c r="E135" s="284" t="s">
        <v>2835</v>
      </c>
      <c r="F135" s="284"/>
      <c r="G135" s="285" t="s">
        <v>242</v>
      </c>
      <c r="H135" s="286" t="n">
        <v>1.35</v>
      </c>
      <c r="I135" s="287" t="n">
        <v>2.38</v>
      </c>
      <c r="J135" s="288" t="n">
        <v>3.21</v>
      </c>
    </row>
    <row r="136" customFormat="false" ht="38.25" hidden="false" customHeight="true" outlineLevel="0" collapsed="false">
      <c r="A136" s="282" t="s">
        <v>2769</v>
      </c>
      <c r="B136" s="283" t="s">
        <v>2836</v>
      </c>
      <c r="C136" s="284" t="s">
        <v>109</v>
      </c>
      <c r="D136" s="284" t="s">
        <v>2837</v>
      </c>
      <c r="E136" s="284" t="s">
        <v>2835</v>
      </c>
      <c r="F136" s="284"/>
      <c r="G136" s="285" t="s">
        <v>164</v>
      </c>
      <c r="H136" s="286" t="n">
        <v>2.7</v>
      </c>
      <c r="I136" s="287" t="n">
        <v>5.13</v>
      </c>
      <c r="J136" s="288" t="n">
        <v>13.85</v>
      </c>
    </row>
    <row r="137" customFormat="false" ht="38.25" hidden="false" customHeight="true" outlineLevel="0" collapsed="false">
      <c r="A137" s="282" t="s">
        <v>2769</v>
      </c>
      <c r="B137" s="283" t="s">
        <v>2838</v>
      </c>
      <c r="C137" s="284" t="s">
        <v>109</v>
      </c>
      <c r="D137" s="284" t="s">
        <v>2839</v>
      </c>
      <c r="E137" s="284" t="s">
        <v>2840</v>
      </c>
      <c r="F137" s="284"/>
      <c r="G137" s="285" t="s">
        <v>242</v>
      </c>
      <c r="H137" s="286" t="n">
        <v>0.14</v>
      </c>
      <c r="I137" s="287" t="n">
        <v>328.22</v>
      </c>
      <c r="J137" s="288" t="n">
        <v>45.95</v>
      </c>
    </row>
    <row r="138" customFormat="false" ht="25.5" hidden="false" customHeight="true" outlineLevel="0" collapsed="false">
      <c r="A138" s="282" t="s">
        <v>2769</v>
      </c>
      <c r="B138" s="283" t="s">
        <v>2841</v>
      </c>
      <c r="C138" s="284" t="s">
        <v>109</v>
      </c>
      <c r="D138" s="284" t="s">
        <v>2842</v>
      </c>
      <c r="E138" s="284" t="s">
        <v>2840</v>
      </c>
      <c r="F138" s="284"/>
      <c r="G138" s="285" t="s">
        <v>242</v>
      </c>
      <c r="H138" s="286" t="n">
        <v>0.14</v>
      </c>
      <c r="I138" s="287" t="n">
        <v>112.17</v>
      </c>
      <c r="J138" s="288" t="n">
        <v>15.7</v>
      </c>
    </row>
    <row r="139" customFormat="false" ht="38.25" hidden="false" customHeight="true" outlineLevel="0" collapsed="false">
      <c r="A139" s="282" t="s">
        <v>2769</v>
      </c>
      <c r="B139" s="283" t="s">
        <v>2843</v>
      </c>
      <c r="C139" s="284" t="s">
        <v>109</v>
      </c>
      <c r="D139" s="284" t="s">
        <v>2844</v>
      </c>
      <c r="E139" s="284" t="s">
        <v>2845</v>
      </c>
      <c r="F139" s="284"/>
      <c r="G139" s="285" t="s">
        <v>164</v>
      </c>
      <c r="H139" s="286" t="n">
        <v>1.3</v>
      </c>
      <c r="I139" s="287" t="n">
        <v>62.99</v>
      </c>
      <c r="J139" s="288" t="n">
        <v>81.88</v>
      </c>
    </row>
    <row r="140" customFormat="false" ht="51" hidden="false" customHeight="true" outlineLevel="0" collapsed="false">
      <c r="A140" s="282" t="s">
        <v>2769</v>
      </c>
      <c r="B140" s="283" t="s">
        <v>532</v>
      </c>
      <c r="C140" s="284" t="s">
        <v>109</v>
      </c>
      <c r="D140" s="284" t="s">
        <v>533</v>
      </c>
      <c r="E140" s="284" t="s">
        <v>2846</v>
      </c>
      <c r="F140" s="284"/>
      <c r="G140" s="285" t="s">
        <v>164</v>
      </c>
      <c r="H140" s="286" t="n">
        <v>1.3</v>
      </c>
      <c r="I140" s="287" t="n">
        <v>3.4</v>
      </c>
      <c r="J140" s="288" t="n">
        <v>4.42</v>
      </c>
    </row>
    <row r="141" customFormat="false" ht="63.75" hidden="false" customHeight="true" outlineLevel="0" collapsed="false">
      <c r="A141" s="282" t="s">
        <v>2769</v>
      </c>
      <c r="B141" s="283" t="s">
        <v>2847</v>
      </c>
      <c r="C141" s="284" t="s">
        <v>203</v>
      </c>
      <c r="D141" s="284" t="s">
        <v>2848</v>
      </c>
      <c r="E141" s="284" t="s">
        <v>2846</v>
      </c>
      <c r="F141" s="284"/>
      <c r="G141" s="285" t="s">
        <v>164</v>
      </c>
      <c r="H141" s="286" t="n">
        <v>1.3</v>
      </c>
      <c r="I141" s="287" t="n">
        <v>28.46</v>
      </c>
      <c r="J141" s="288" t="n">
        <v>36.99</v>
      </c>
    </row>
    <row r="142" customFormat="false" ht="38.25" hidden="false" customHeight="true" outlineLevel="0" collapsed="false">
      <c r="A142" s="282" t="s">
        <v>2769</v>
      </c>
      <c r="B142" s="283" t="s">
        <v>2849</v>
      </c>
      <c r="C142" s="284" t="s">
        <v>109</v>
      </c>
      <c r="D142" s="284" t="s">
        <v>2850</v>
      </c>
      <c r="E142" s="284" t="s">
        <v>2840</v>
      </c>
      <c r="F142" s="284"/>
      <c r="G142" s="285" t="s">
        <v>242</v>
      </c>
      <c r="H142" s="286" t="n">
        <v>0.02</v>
      </c>
      <c r="I142" s="287" t="n">
        <v>1872.68</v>
      </c>
      <c r="J142" s="288" t="n">
        <v>37.45</v>
      </c>
    </row>
    <row r="143" customFormat="false" ht="25.5" hidden="false" customHeight="false" outlineLevel="0" collapsed="false">
      <c r="A143" s="266"/>
      <c r="B143" s="267"/>
      <c r="C143" s="267"/>
      <c r="D143" s="267"/>
      <c r="E143" s="267" t="s">
        <v>2748</v>
      </c>
      <c r="F143" s="268" t="n">
        <v>95.23</v>
      </c>
      <c r="G143" s="267" t="s">
        <v>2749</v>
      </c>
      <c r="H143" s="268" t="n">
        <v>0</v>
      </c>
      <c r="I143" s="267" t="s">
        <v>2750</v>
      </c>
      <c r="J143" s="269" t="n">
        <v>95.23</v>
      </c>
    </row>
    <row r="144" customFormat="false" ht="26.25" hidden="false" customHeight="true" outlineLevel="0" collapsed="false">
      <c r="A144" s="266"/>
      <c r="B144" s="267"/>
      <c r="C144" s="267"/>
      <c r="D144" s="267"/>
      <c r="E144" s="267" t="s">
        <v>2751</v>
      </c>
      <c r="F144" s="268" t="n">
        <v>49.82</v>
      </c>
      <c r="G144" s="267"/>
      <c r="H144" s="267" t="s">
        <v>2752</v>
      </c>
      <c r="I144" s="267"/>
      <c r="J144" s="269" t="n">
        <v>289.27</v>
      </c>
    </row>
    <row r="145" customFormat="false" ht="15.75" hidden="false" customHeight="false" outlineLevel="0" collapsed="false">
      <c r="A145" s="272"/>
      <c r="B145" s="273"/>
      <c r="C145" s="273"/>
      <c r="D145" s="273"/>
      <c r="E145" s="273"/>
      <c r="F145" s="273"/>
      <c r="G145" s="273"/>
      <c r="H145" s="273"/>
      <c r="I145" s="273"/>
      <c r="J145" s="274"/>
    </row>
    <row r="146" customFormat="false" ht="38.25" hidden="false" customHeight="true" outlineLevel="0" collapsed="false">
      <c r="A146" s="275" t="s">
        <v>2723</v>
      </c>
      <c r="B146" s="276" t="s">
        <v>363</v>
      </c>
      <c r="C146" s="277" t="s">
        <v>203</v>
      </c>
      <c r="D146" s="277" t="s">
        <v>364</v>
      </c>
      <c r="E146" s="277" t="s">
        <v>2806</v>
      </c>
      <c r="F146" s="277"/>
      <c r="G146" s="278" t="s">
        <v>168</v>
      </c>
      <c r="H146" s="279" t="n">
        <v>1</v>
      </c>
      <c r="I146" s="280" t="n">
        <v>219.98</v>
      </c>
      <c r="J146" s="281" t="n">
        <v>219.98</v>
      </c>
    </row>
    <row r="147" customFormat="false" ht="76.5" hidden="false" customHeight="true" outlineLevel="0" collapsed="false">
      <c r="A147" s="282" t="s">
        <v>2769</v>
      </c>
      <c r="B147" s="283" t="s">
        <v>2851</v>
      </c>
      <c r="C147" s="284" t="s">
        <v>109</v>
      </c>
      <c r="D147" s="284" t="s">
        <v>2852</v>
      </c>
      <c r="E147" s="284" t="s">
        <v>2853</v>
      </c>
      <c r="F147" s="284"/>
      <c r="G147" s="285" t="s">
        <v>2854</v>
      </c>
      <c r="H147" s="286" t="n">
        <v>0.0186</v>
      </c>
      <c r="I147" s="287" t="n">
        <v>95.23</v>
      </c>
      <c r="J147" s="288" t="n">
        <v>1.77</v>
      </c>
    </row>
    <row r="148" customFormat="false" ht="76.5" hidden="false" customHeight="true" outlineLevel="0" collapsed="false">
      <c r="A148" s="282" t="s">
        <v>2769</v>
      </c>
      <c r="B148" s="283" t="s">
        <v>2855</v>
      </c>
      <c r="C148" s="284" t="s">
        <v>109</v>
      </c>
      <c r="D148" s="284" t="s">
        <v>2856</v>
      </c>
      <c r="E148" s="284" t="s">
        <v>2853</v>
      </c>
      <c r="F148" s="284"/>
      <c r="G148" s="285" t="s">
        <v>2857</v>
      </c>
      <c r="H148" s="286" t="n">
        <v>0.0625</v>
      </c>
      <c r="I148" s="287" t="n">
        <v>45.37</v>
      </c>
      <c r="J148" s="288" t="n">
        <v>2.83</v>
      </c>
    </row>
    <row r="149" customFormat="false" ht="15" hidden="false" customHeight="true" outlineLevel="0" collapsed="false">
      <c r="A149" s="282" t="s">
        <v>2769</v>
      </c>
      <c r="B149" s="283" t="s">
        <v>2858</v>
      </c>
      <c r="C149" s="284" t="s">
        <v>109</v>
      </c>
      <c r="D149" s="284" t="s">
        <v>2859</v>
      </c>
      <c r="E149" s="284" t="s">
        <v>2768</v>
      </c>
      <c r="F149" s="284"/>
      <c r="G149" s="285" t="s">
        <v>2798</v>
      </c>
      <c r="H149" s="286" t="n">
        <v>0.077</v>
      </c>
      <c r="I149" s="287" t="n">
        <v>23.33</v>
      </c>
      <c r="J149" s="288" t="n">
        <v>1.79</v>
      </c>
    </row>
    <row r="150" customFormat="false" ht="15" hidden="false" customHeight="true" outlineLevel="0" collapsed="false">
      <c r="A150" s="282" t="s">
        <v>2769</v>
      </c>
      <c r="B150" s="283" t="s">
        <v>2860</v>
      </c>
      <c r="C150" s="284" t="s">
        <v>109</v>
      </c>
      <c r="D150" s="284" t="s">
        <v>2861</v>
      </c>
      <c r="E150" s="284" t="s">
        <v>2768</v>
      </c>
      <c r="F150" s="284"/>
      <c r="G150" s="285" t="s">
        <v>2798</v>
      </c>
      <c r="H150" s="286" t="n">
        <v>0.077</v>
      </c>
      <c r="I150" s="287" t="n">
        <v>16.28</v>
      </c>
      <c r="J150" s="288" t="n">
        <v>1.25</v>
      </c>
    </row>
    <row r="151" customFormat="false" ht="51" hidden="false" customHeight="true" outlineLevel="0" collapsed="false">
      <c r="A151" s="282" t="s">
        <v>2769</v>
      </c>
      <c r="B151" s="283" t="s">
        <v>2862</v>
      </c>
      <c r="C151" s="284" t="s">
        <v>109</v>
      </c>
      <c r="D151" s="284" t="s">
        <v>2863</v>
      </c>
      <c r="E151" s="284" t="s">
        <v>2835</v>
      </c>
      <c r="F151" s="284"/>
      <c r="G151" s="285" t="s">
        <v>242</v>
      </c>
      <c r="H151" s="286" t="n">
        <v>0.023</v>
      </c>
      <c r="I151" s="287" t="n">
        <v>155.06</v>
      </c>
      <c r="J151" s="288" t="n">
        <v>3.56</v>
      </c>
    </row>
    <row r="152" customFormat="false" ht="25.5" hidden="false" customHeight="true" outlineLevel="0" collapsed="false">
      <c r="A152" s="259" t="s">
        <v>2725</v>
      </c>
      <c r="B152" s="260" t="s">
        <v>2864</v>
      </c>
      <c r="C152" s="261" t="s">
        <v>109</v>
      </c>
      <c r="D152" s="261" t="s">
        <v>2865</v>
      </c>
      <c r="E152" s="261" t="s">
        <v>2728</v>
      </c>
      <c r="F152" s="261"/>
      <c r="G152" s="262" t="s">
        <v>168</v>
      </c>
      <c r="H152" s="263" t="n">
        <v>1</v>
      </c>
      <c r="I152" s="264" t="n">
        <v>208.78</v>
      </c>
      <c r="J152" s="265" t="n">
        <v>208.78</v>
      </c>
    </row>
    <row r="153" customFormat="false" ht="25.5" hidden="false" customHeight="false" outlineLevel="0" collapsed="false">
      <c r="A153" s="266"/>
      <c r="B153" s="267"/>
      <c r="C153" s="267"/>
      <c r="D153" s="267"/>
      <c r="E153" s="267" t="s">
        <v>2748</v>
      </c>
      <c r="F153" s="268" t="n">
        <v>5.07</v>
      </c>
      <c r="G153" s="267" t="s">
        <v>2749</v>
      </c>
      <c r="H153" s="268" t="n">
        <v>0</v>
      </c>
      <c r="I153" s="267" t="s">
        <v>2750</v>
      </c>
      <c r="J153" s="269" t="n">
        <v>5.07</v>
      </c>
    </row>
    <row r="154" customFormat="false" ht="25.5" hidden="false" customHeight="true" outlineLevel="0" collapsed="false">
      <c r="A154" s="266"/>
      <c r="B154" s="267"/>
      <c r="C154" s="267"/>
      <c r="D154" s="267"/>
      <c r="E154" s="267" t="s">
        <v>2751</v>
      </c>
      <c r="F154" s="268" t="n">
        <v>45.77</v>
      </c>
      <c r="G154" s="267"/>
      <c r="H154" s="267" t="s">
        <v>2752</v>
      </c>
      <c r="I154" s="267"/>
      <c r="J154" s="269" t="n">
        <v>265.75</v>
      </c>
    </row>
    <row r="155" customFormat="false" ht="15" hidden="false" customHeight="true" outlineLevel="0" collapsed="false">
      <c r="A155" s="270" t="s">
        <v>2753</v>
      </c>
      <c r="B155" s="270"/>
      <c r="C155" s="270"/>
      <c r="D155" s="270"/>
      <c r="E155" s="270"/>
      <c r="F155" s="270"/>
      <c r="G155" s="270"/>
      <c r="H155" s="270"/>
      <c r="I155" s="270"/>
      <c r="J155" s="270"/>
    </row>
    <row r="156" customFormat="false" ht="15.75" hidden="false" customHeight="true" outlineLevel="0" collapsed="false">
      <c r="A156" s="271" t="s">
        <v>2866</v>
      </c>
      <c r="B156" s="271"/>
      <c r="C156" s="271"/>
      <c r="D156" s="271"/>
      <c r="E156" s="271"/>
      <c r="F156" s="271"/>
      <c r="G156" s="271"/>
      <c r="H156" s="271"/>
      <c r="I156" s="271"/>
      <c r="J156" s="271"/>
    </row>
    <row r="157" customFormat="false" ht="15.75" hidden="false" customHeight="false" outlineLevel="0" collapsed="false">
      <c r="A157" s="272"/>
      <c r="B157" s="273"/>
      <c r="C157" s="273"/>
      <c r="D157" s="273"/>
      <c r="E157" s="273"/>
      <c r="F157" s="273"/>
      <c r="G157" s="273"/>
      <c r="H157" s="273"/>
      <c r="I157" s="273"/>
      <c r="J157" s="274"/>
    </row>
    <row r="158" customFormat="false" ht="25.5" hidden="false" customHeight="true" outlineLevel="0" collapsed="false">
      <c r="A158" s="275" t="s">
        <v>2723</v>
      </c>
      <c r="B158" s="276" t="s">
        <v>375</v>
      </c>
      <c r="C158" s="277" t="s">
        <v>203</v>
      </c>
      <c r="D158" s="277" t="s">
        <v>376</v>
      </c>
      <c r="E158" s="277" t="s">
        <v>2867</v>
      </c>
      <c r="F158" s="277"/>
      <c r="G158" s="278" t="s">
        <v>164</v>
      </c>
      <c r="H158" s="279" t="n">
        <v>1</v>
      </c>
      <c r="I158" s="280" t="n">
        <v>72.17</v>
      </c>
      <c r="J158" s="281" t="n">
        <v>72.17</v>
      </c>
    </row>
    <row r="159" customFormat="false" ht="15" hidden="false" customHeight="true" outlineLevel="0" collapsed="false">
      <c r="A159" s="282" t="s">
        <v>2769</v>
      </c>
      <c r="B159" s="283" t="s">
        <v>2868</v>
      </c>
      <c r="C159" s="284" t="s">
        <v>109</v>
      </c>
      <c r="D159" s="284" t="s">
        <v>2869</v>
      </c>
      <c r="E159" s="284" t="s">
        <v>2867</v>
      </c>
      <c r="F159" s="284"/>
      <c r="G159" s="285" t="s">
        <v>164</v>
      </c>
      <c r="H159" s="286" t="n">
        <v>1</v>
      </c>
      <c r="I159" s="287" t="n">
        <v>1.71</v>
      </c>
      <c r="J159" s="288" t="n">
        <v>1.71</v>
      </c>
    </row>
    <row r="160" customFormat="false" ht="51" hidden="false" customHeight="true" outlineLevel="0" collapsed="false">
      <c r="A160" s="282" t="s">
        <v>2769</v>
      </c>
      <c r="B160" s="283" t="s">
        <v>617</v>
      </c>
      <c r="C160" s="284" t="s">
        <v>109</v>
      </c>
      <c r="D160" s="284" t="s">
        <v>618</v>
      </c>
      <c r="E160" s="284" t="s">
        <v>2867</v>
      </c>
      <c r="F160" s="284"/>
      <c r="G160" s="285" t="s">
        <v>242</v>
      </c>
      <c r="H160" s="286" t="n">
        <v>0.25</v>
      </c>
      <c r="I160" s="287" t="n">
        <v>105.94</v>
      </c>
      <c r="J160" s="288" t="n">
        <v>26.48</v>
      </c>
    </row>
    <row r="161" customFormat="false" ht="38.25" hidden="false" customHeight="true" outlineLevel="0" collapsed="false">
      <c r="A161" s="282" t="s">
        <v>2769</v>
      </c>
      <c r="B161" s="283" t="s">
        <v>2870</v>
      </c>
      <c r="C161" s="284" t="s">
        <v>109</v>
      </c>
      <c r="D161" s="284" t="s">
        <v>2871</v>
      </c>
      <c r="E161" s="284" t="s">
        <v>2867</v>
      </c>
      <c r="F161" s="284"/>
      <c r="G161" s="285" t="s">
        <v>242</v>
      </c>
      <c r="H161" s="286" t="n">
        <v>0.04</v>
      </c>
      <c r="I161" s="287" t="n">
        <v>922.34</v>
      </c>
      <c r="J161" s="288" t="n">
        <v>36.89</v>
      </c>
    </row>
    <row r="162" customFormat="false" ht="25.5" hidden="false" customHeight="true" outlineLevel="0" collapsed="false">
      <c r="A162" s="282" t="s">
        <v>2769</v>
      </c>
      <c r="B162" s="283" t="s">
        <v>2872</v>
      </c>
      <c r="C162" s="284" t="s">
        <v>109</v>
      </c>
      <c r="D162" s="284" t="s">
        <v>2873</v>
      </c>
      <c r="E162" s="284" t="s">
        <v>2867</v>
      </c>
      <c r="F162" s="284"/>
      <c r="G162" s="285" t="s">
        <v>164</v>
      </c>
      <c r="H162" s="286" t="n">
        <v>1</v>
      </c>
      <c r="I162" s="287" t="n">
        <v>7.09</v>
      </c>
      <c r="J162" s="288" t="n">
        <v>7.09</v>
      </c>
    </row>
    <row r="163" customFormat="false" ht="25.5" hidden="false" customHeight="false" outlineLevel="0" collapsed="false">
      <c r="A163" s="266"/>
      <c r="B163" s="267"/>
      <c r="C163" s="267"/>
      <c r="D163" s="267"/>
      <c r="E163" s="267" t="s">
        <v>2748</v>
      </c>
      <c r="F163" s="268" t="n">
        <v>2.88</v>
      </c>
      <c r="G163" s="267" t="s">
        <v>2749</v>
      </c>
      <c r="H163" s="268" t="n">
        <v>0</v>
      </c>
      <c r="I163" s="267" t="s">
        <v>2750</v>
      </c>
      <c r="J163" s="269" t="n">
        <v>2.88</v>
      </c>
    </row>
    <row r="164" customFormat="false" ht="26.25" hidden="false" customHeight="true" outlineLevel="0" collapsed="false">
      <c r="A164" s="266"/>
      <c r="B164" s="267"/>
      <c r="C164" s="267"/>
      <c r="D164" s="267"/>
      <c r="E164" s="267" t="s">
        <v>2751</v>
      </c>
      <c r="F164" s="268" t="n">
        <v>15.01</v>
      </c>
      <c r="G164" s="267"/>
      <c r="H164" s="267" t="s">
        <v>2752</v>
      </c>
      <c r="I164" s="267"/>
      <c r="J164" s="269" t="n">
        <v>87.18</v>
      </c>
    </row>
    <row r="165" customFormat="false" ht="15.75" hidden="false" customHeight="false" outlineLevel="0" collapsed="false">
      <c r="A165" s="272"/>
      <c r="B165" s="273"/>
      <c r="C165" s="273"/>
      <c r="D165" s="273"/>
      <c r="E165" s="273"/>
      <c r="F165" s="273"/>
      <c r="G165" s="273"/>
      <c r="H165" s="273"/>
      <c r="I165" s="273"/>
      <c r="J165" s="274"/>
    </row>
    <row r="166" customFormat="false" ht="38.25" hidden="false" customHeight="true" outlineLevel="0" collapsed="false">
      <c r="A166" s="275" t="s">
        <v>2723</v>
      </c>
      <c r="B166" s="276" t="s">
        <v>382</v>
      </c>
      <c r="C166" s="277" t="s">
        <v>203</v>
      </c>
      <c r="D166" s="277" t="s">
        <v>383</v>
      </c>
      <c r="E166" s="277" t="s">
        <v>2874</v>
      </c>
      <c r="F166" s="277"/>
      <c r="G166" s="278" t="s">
        <v>168</v>
      </c>
      <c r="H166" s="279" t="n">
        <v>1</v>
      </c>
      <c r="I166" s="280" t="n">
        <v>1329.51</v>
      </c>
      <c r="J166" s="281" t="n">
        <v>1329.51</v>
      </c>
    </row>
    <row r="167" customFormat="false" ht="15" hidden="false" customHeight="true" outlineLevel="0" collapsed="false">
      <c r="A167" s="282" t="s">
        <v>2769</v>
      </c>
      <c r="B167" s="283" t="s">
        <v>2860</v>
      </c>
      <c r="C167" s="284" t="s">
        <v>109</v>
      </c>
      <c r="D167" s="284" t="s">
        <v>2861</v>
      </c>
      <c r="E167" s="284" t="s">
        <v>2768</v>
      </c>
      <c r="F167" s="284"/>
      <c r="G167" s="285" t="s">
        <v>2798</v>
      </c>
      <c r="H167" s="286" t="n">
        <v>6</v>
      </c>
      <c r="I167" s="287" t="n">
        <v>16.28</v>
      </c>
      <c r="J167" s="288" t="n">
        <v>97.68</v>
      </c>
    </row>
    <row r="168" customFormat="false" ht="63.75" hidden="false" customHeight="true" outlineLevel="0" collapsed="false">
      <c r="A168" s="282" t="s">
        <v>2769</v>
      </c>
      <c r="B168" s="283" t="s">
        <v>2875</v>
      </c>
      <c r="C168" s="284" t="s">
        <v>109</v>
      </c>
      <c r="D168" s="284" t="s">
        <v>2876</v>
      </c>
      <c r="E168" s="284" t="s">
        <v>2853</v>
      </c>
      <c r="F168" s="284"/>
      <c r="G168" s="285" t="s">
        <v>2854</v>
      </c>
      <c r="H168" s="286" t="n">
        <v>1.25</v>
      </c>
      <c r="I168" s="287" t="n">
        <v>140.61</v>
      </c>
      <c r="J168" s="288" t="n">
        <v>175.76</v>
      </c>
    </row>
    <row r="169" customFormat="false" ht="38.25" hidden="false" customHeight="true" outlineLevel="0" collapsed="false">
      <c r="A169" s="282" t="s">
        <v>2769</v>
      </c>
      <c r="B169" s="283" t="s">
        <v>2877</v>
      </c>
      <c r="C169" s="284" t="s">
        <v>109</v>
      </c>
      <c r="D169" s="284" t="s">
        <v>2878</v>
      </c>
      <c r="E169" s="284" t="s">
        <v>2840</v>
      </c>
      <c r="F169" s="284"/>
      <c r="G169" s="285" t="s">
        <v>242</v>
      </c>
      <c r="H169" s="286" t="n">
        <v>0.15</v>
      </c>
      <c r="I169" s="287" t="n">
        <v>177.24</v>
      </c>
      <c r="J169" s="288" t="n">
        <v>26.58</v>
      </c>
    </row>
    <row r="170" customFormat="false" ht="38.25" hidden="false" customHeight="true" outlineLevel="0" collapsed="false">
      <c r="A170" s="282" t="s">
        <v>2769</v>
      </c>
      <c r="B170" s="283" t="s">
        <v>2879</v>
      </c>
      <c r="C170" s="284" t="s">
        <v>109</v>
      </c>
      <c r="D170" s="284" t="s">
        <v>2880</v>
      </c>
      <c r="E170" s="284" t="s">
        <v>2840</v>
      </c>
      <c r="F170" s="284"/>
      <c r="G170" s="285" t="s">
        <v>242</v>
      </c>
      <c r="H170" s="286" t="n">
        <v>0.15</v>
      </c>
      <c r="I170" s="287" t="n">
        <v>303.99</v>
      </c>
      <c r="J170" s="288" t="n">
        <v>45.59</v>
      </c>
    </row>
    <row r="171" customFormat="false" ht="25.5" hidden="false" customHeight="true" outlineLevel="0" collapsed="false">
      <c r="A171" s="259" t="s">
        <v>2725</v>
      </c>
      <c r="B171" s="260" t="s">
        <v>2881</v>
      </c>
      <c r="C171" s="261" t="s">
        <v>109</v>
      </c>
      <c r="D171" s="261" t="s">
        <v>2882</v>
      </c>
      <c r="E171" s="261" t="s">
        <v>2728</v>
      </c>
      <c r="F171" s="261"/>
      <c r="G171" s="262" t="s">
        <v>168</v>
      </c>
      <c r="H171" s="263" t="n">
        <v>1</v>
      </c>
      <c r="I171" s="264" t="n">
        <v>983.9</v>
      </c>
      <c r="J171" s="265" t="n">
        <v>983.9</v>
      </c>
    </row>
    <row r="172" customFormat="false" ht="25.5" hidden="false" customHeight="false" outlineLevel="0" collapsed="false">
      <c r="A172" s="266"/>
      <c r="B172" s="267"/>
      <c r="C172" s="267"/>
      <c r="D172" s="267"/>
      <c r="E172" s="267" t="s">
        <v>2748</v>
      </c>
      <c r="F172" s="268" t="n">
        <v>115.71</v>
      </c>
      <c r="G172" s="267" t="s">
        <v>2749</v>
      </c>
      <c r="H172" s="268" t="n">
        <v>0</v>
      </c>
      <c r="I172" s="267" t="s">
        <v>2750</v>
      </c>
      <c r="J172" s="269" t="n">
        <v>115.71</v>
      </c>
    </row>
    <row r="173" customFormat="false" ht="25.5" hidden="false" customHeight="true" outlineLevel="0" collapsed="false">
      <c r="A173" s="266"/>
      <c r="B173" s="267"/>
      <c r="C173" s="267"/>
      <c r="D173" s="267"/>
      <c r="E173" s="267" t="s">
        <v>2751</v>
      </c>
      <c r="F173" s="268" t="n">
        <v>276.67</v>
      </c>
      <c r="G173" s="267"/>
      <c r="H173" s="267" t="s">
        <v>2752</v>
      </c>
      <c r="I173" s="267"/>
      <c r="J173" s="269" t="n">
        <v>1606.18</v>
      </c>
    </row>
    <row r="174" customFormat="false" ht="15" hidden="false" customHeight="true" outlineLevel="0" collapsed="false">
      <c r="A174" s="270" t="s">
        <v>2753</v>
      </c>
      <c r="B174" s="270"/>
      <c r="C174" s="270"/>
      <c r="D174" s="270"/>
      <c r="E174" s="270"/>
      <c r="F174" s="270"/>
      <c r="G174" s="270"/>
      <c r="H174" s="270"/>
      <c r="I174" s="270"/>
      <c r="J174" s="270"/>
    </row>
    <row r="175" customFormat="false" ht="15.75" hidden="false" customHeight="true" outlineLevel="0" collapsed="false">
      <c r="A175" s="271" t="s">
        <v>2883</v>
      </c>
      <c r="B175" s="271"/>
      <c r="C175" s="271"/>
      <c r="D175" s="271"/>
      <c r="E175" s="271"/>
      <c r="F175" s="271"/>
      <c r="G175" s="271"/>
      <c r="H175" s="271"/>
      <c r="I175" s="271"/>
      <c r="J175" s="271"/>
    </row>
    <row r="176" customFormat="false" ht="15.75" hidden="false" customHeight="false" outlineLevel="0" collapsed="false">
      <c r="A176" s="272"/>
      <c r="B176" s="273"/>
      <c r="C176" s="273"/>
      <c r="D176" s="273"/>
      <c r="E176" s="273"/>
      <c r="F176" s="273"/>
      <c r="G176" s="273"/>
      <c r="H176" s="273"/>
      <c r="I176" s="273"/>
      <c r="J176" s="274"/>
    </row>
    <row r="177" customFormat="false" ht="38.25" hidden="false" customHeight="true" outlineLevel="0" collapsed="false">
      <c r="A177" s="275" t="s">
        <v>2723</v>
      </c>
      <c r="B177" s="276" t="s">
        <v>385</v>
      </c>
      <c r="C177" s="277" t="s">
        <v>203</v>
      </c>
      <c r="D177" s="277" t="s">
        <v>386</v>
      </c>
      <c r="E177" s="277" t="s">
        <v>2874</v>
      </c>
      <c r="F177" s="277"/>
      <c r="G177" s="278" t="s">
        <v>168</v>
      </c>
      <c r="H177" s="279" t="n">
        <v>1</v>
      </c>
      <c r="I177" s="280" t="n">
        <v>205.82</v>
      </c>
      <c r="J177" s="281" t="n">
        <v>205.82</v>
      </c>
    </row>
    <row r="178" customFormat="false" ht="15" hidden="false" customHeight="true" outlineLevel="0" collapsed="false">
      <c r="A178" s="282" t="s">
        <v>2769</v>
      </c>
      <c r="B178" s="283" t="s">
        <v>2884</v>
      </c>
      <c r="C178" s="284" t="s">
        <v>109</v>
      </c>
      <c r="D178" s="284" t="s">
        <v>2885</v>
      </c>
      <c r="E178" s="284" t="s">
        <v>2768</v>
      </c>
      <c r="F178" s="284"/>
      <c r="G178" s="285" t="s">
        <v>2798</v>
      </c>
      <c r="H178" s="286" t="n">
        <v>1</v>
      </c>
      <c r="I178" s="287" t="n">
        <v>23.54</v>
      </c>
      <c r="J178" s="288" t="n">
        <v>23.54</v>
      </c>
    </row>
    <row r="179" customFormat="false" ht="15" hidden="false" customHeight="true" outlineLevel="0" collapsed="false">
      <c r="A179" s="282" t="s">
        <v>2769</v>
      </c>
      <c r="B179" s="283" t="s">
        <v>2860</v>
      </c>
      <c r="C179" s="284" t="s">
        <v>109</v>
      </c>
      <c r="D179" s="284" t="s">
        <v>2861</v>
      </c>
      <c r="E179" s="284" t="s">
        <v>2768</v>
      </c>
      <c r="F179" s="284"/>
      <c r="G179" s="285" t="s">
        <v>2798</v>
      </c>
      <c r="H179" s="286" t="n">
        <v>1</v>
      </c>
      <c r="I179" s="287" t="n">
        <v>16.28</v>
      </c>
      <c r="J179" s="288" t="n">
        <v>16.28</v>
      </c>
    </row>
    <row r="180" customFormat="false" ht="63.75" hidden="false" customHeight="true" outlineLevel="0" collapsed="false">
      <c r="A180" s="259" t="s">
        <v>2725</v>
      </c>
      <c r="B180" s="260" t="s">
        <v>2886</v>
      </c>
      <c r="C180" s="261" t="s">
        <v>109</v>
      </c>
      <c r="D180" s="261" t="s">
        <v>2887</v>
      </c>
      <c r="E180" s="261" t="s">
        <v>2728</v>
      </c>
      <c r="F180" s="261"/>
      <c r="G180" s="262" t="s">
        <v>168</v>
      </c>
      <c r="H180" s="263" t="n">
        <v>1</v>
      </c>
      <c r="I180" s="264" t="n">
        <v>166</v>
      </c>
      <c r="J180" s="265" t="n">
        <v>166</v>
      </c>
    </row>
    <row r="181" customFormat="false" ht="25.5" hidden="false" customHeight="false" outlineLevel="0" collapsed="false">
      <c r="A181" s="266"/>
      <c r="B181" s="267"/>
      <c r="C181" s="267"/>
      <c r="D181" s="267"/>
      <c r="E181" s="267" t="s">
        <v>2748</v>
      </c>
      <c r="F181" s="268" t="n">
        <v>27.4</v>
      </c>
      <c r="G181" s="267" t="s">
        <v>2749</v>
      </c>
      <c r="H181" s="268" t="n">
        <v>0</v>
      </c>
      <c r="I181" s="267" t="s">
        <v>2750</v>
      </c>
      <c r="J181" s="269" t="n">
        <v>27.4</v>
      </c>
    </row>
    <row r="182" customFormat="false" ht="25.5" hidden="false" customHeight="true" outlineLevel="0" collapsed="false">
      <c r="A182" s="266"/>
      <c r="B182" s="267"/>
      <c r="C182" s="267"/>
      <c r="D182" s="267"/>
      <c r="E182" s="267" t="s">
        <v>2751</v>
      </c>
      <c r="F182" s="268" t="n">
        <v>42.83</v>
      </c>
      <c r="G182" s="267"/>
      <c r="H182" s="267" t="s">
        <v>2752</v>
      </c>
      <c r="I182" s="267"/>
      <c r="J182" s="269" t="n">
        <v>248.65</v>
      </c>
    </row>
    <row r="183" customFormat="false" ht="15" hidden="false" customHeight="true" outlineLevel="0" collapsed="false">
      <c r="A183" s="270" t="s">
        <v>2753</v>
      </c>
      <c r="B183" s="270"/>
      <c r="C183" s="270"/>
      <c r="D183" s="270"/>
      <c r="E183" s="270"/>
      <c r="F183" s="270"/>
      <c r="G183" s="270"/>
      <c r="H183" s="270"/>
      <c r="I183" s="270"/>
      <c r="J183" s="270"/>
    </row>
    <row r="184" customFormat="false" ht="15.75" hidden="false" customHeight="true" outlineLevel="0" collapsed="false">
      <c r="A184" s="271" t="s">
        <v>2888</v>
      </c>
      <c r="B184" s="271"/>
      <c r="C184" s="271"/>
      <c r="D184" s="271"/>
      <c r="E184" s="271"/>
      <c r="F184" s="271"/>
      <c r="G184" s="271"/>
      <c r="H184" s="271"/>
      <c r="I184" s="271"/>
      <c r="J184" s="271"/>
    </row>
    <row r="185" customFormat="false" ht="15.75" hidden="false" customHeight="false" outlineLevel="0" collapsed="false">
      <c r="A185" s="272"/>
      <c r="B185" s="273"/>
      <c r="C185" s="273"/>
      <c r="D185" s="273"/>
      <c r="E185" s="273"/>
      <c r="F185" s="273"/>
      <c r="G185" s="273"/>
      <c r="H185" s="273"/>
      <c r="I185" s="273"/>
      <c r="J185" s="274"/>
    </row>
    <row r="186" customFormat="false" ht="51" hidden="false" customHeight="true" outlineLevel="0" collapsed="false">
      <c r="A186" s="275" t="s">
        <v>2723</v>
      </c>
      <c r="B186" s="276" t="s">
        <v>388</v>
      </c>
      <c r="C186" s="277" t="s">
        <v>203</v>
      </c>
      <c r="D186" s="277" t="s">
        <v>389</v>
      </c>
      <c r="E186" s="277" t="s">
        <v>2874</v>
      </c>
      <c r="F186" s="277"/>
      <c r="G186" s="278" t="s">
        <v>168</v>
      </c>
      <c r="H186" s="279" t="n">
        <v>1</v>
      </c>
      <c r="I186" s="280" t="n">
        <v>219.73</v>
      </c>
      <c r="J186" s="281" t="n">
        <v>219.73</v>
      </c>
    </row>
    <row r="187" customFormat="false" ht="25.5" hidden="false" customHeight="true" outlineLevel="0" collapsed="false">
      <c r="A187" s="282" t="s">
        <v>2769</v>
      </c>
      <c r="B187" s="283" t="s">
        <v>2889</v>
      </c>
      <c r="C187" s="284" t="s">
        <v>109</v>
      </c>
      <c r="D187" s="284" t="s">
        <v>2890</v>
      </c>
      <c r="E187" s="284" t="s">
        <v>2768</v>
      </c>
      <c r="F187" s="284"/>
      <c r="G187" s="285" t="s">
        <v>2798</v>
      </c>
      <c r="H187" s="286" t="n">
        <v>1.6</v>
      </c>
      <c r="I187" s="287" t="n">
        <v>18.4</v>
      </c>
      <c r="J187" s="288" t="n">
        <v>29.44</v>
      </c>
    </row>
    <row r="188" customFormat="false" ht="15" hidden="false" customHeight="true" outlineLevel="0" collapsed="false">
      <c r="A188" s="282" t="s">
        <v>2769</v>
      </c>
      <c r="B188" s="283" t="s">
        <v>2884</v>
      </c>
      <c r="C188" s="284" t="s">
        <v>109</v>
      </c>
      <c r="D188" s="284" t="s">
        <v>2885</v>
      </c>
      <c r="E188" s="284" t="s">
        <v>2768</v>
      </c>
      <c r="F188" s="284"/>
      <c r="G188" s="285" t="s">
        <v>2798</v>
      </c>
      <c r="H188" s="286" t="n">
        <v>0.8</v>
      </c>
      <c r="I188" s="287" t="n">
        <v>23.54</v>
      </c>
      <c r="J188" s="288" t="n">
        <v>18.83</v>
      </c>
    </row>
    <row r="189" customFormat="false" ht="15" hidden="false" customHeight="true" outlineLevel="0" collapsed="false">
      <c r="A189" s="259" t="s">
        <v>2725</v>
      </c>
      <c r="B189" s="260" t="s">
        <v>2891</v>
      </c>
      <c r="C189" s="261" t="s">
        <v>2892</v>
      </c>
      <c r="D189" s="261" t="s">
        <v>2893</v>
      </c>
      <c r="E189" s="261" t="s">
        <v>2728</v>
      </c>
      <c r="F189" s="261"/>
      <c r="G189" s="262" t="s">
        <v>2894</v>
      </c>
      <c r="H189" s="263" t="n">
        <v>1</v>
      </c>
      <c r="I189" s="264" t="n">
        <v>171.46</v>
      </c>
      <c r="J189" s="265" t="n">
        <v>171.46</v>
      </c>
    </row>
    <row r="190" customFormat="false" ht="25.5" hidden="false" customHeight="false" outlineLevel="0" collapsed="false">
      <c r="A190" s="266"/>
      <c r="B190" s="267"/>
      <c r="C190" s="267"/>
      <c r="D190" s="267"/>
      <c r="E190" s="267" t="s">
        <v>2748</v>
      </c>
      <c r="F190" s="268" t="n">
        <v>33.27</v>
      </c>
      <c r="G190" s="267" t="s">
        <v>2749</v>
      </c>
      <c r="H190" s="268" t="n">
        <v>0</v>
      </c>
      <c r="I190" s="267" t="s">
        <v>2750</v>
      </c>
      <c r="J190" s="269" t="n">
        <v>33.27</v>
      </c>
    </row>
    <row r="191" customFormat="false" ht="25.5" hidden="false" customHeight="true" outlineLevel="0" collapsed="false">
      <c r="A191" s="266"/>
      <c r="B191" s="267"/>
      <c r="C191" s="267"/>
      <c r="D191" s="267"/>
      <c r="E191" s="267" t="s">
        <v>2751</v>
      </c>
      <c r="F191" s="268" t="n">
        <v>45.72</v>
      </c>
      <c r="G191" s="267"/>
      <c r="H191" s="267" t="s">
        <v>2752</v>
      </c>
      <c r="I191" s="267"/>
      <c r="J191" s="269" t="n">
        <v>265.45</v>
      </c>
    </row>
    <row r="192" customFormat="false" ht="15" hidden="false" customHeight="true" outlineLevel="0" collapsed="false">
      <c r="A192" s="270" t="s">
        <v>2753</v>
      </c>
      <c r="B192" s="270"/>
      <c r="C192" s="270"/>
      <c r="D192" s="270"/>
      <c r="E192" s="270"/>
      <c r="F192" s="270"/>
      <c r="G192" s="270"/>
      <c r="H192" s="270"/>
      <c r="I192" s="270"/>
      <c r="J192" s="270"/>
    </row>
    <row r="193" customFormat="false" ht="15.75" hidden="false" customHeight="true" outlineLevel="0" collapsed="false">
      <c r="A193" s="271" t="s">
        <v>2895</v>
      </c>
      <c r="B193" s="271"/>
      <c r="C193" s="271"/>
      <c r="D193" s="271"/>
      <c r="E193" s="271"/>
      <c r="F193" s="271"/>
      <c r="G193" s="271"/>
      <c r="H193" s="271"/>
      <c r="I193" s="271"/>
      <c r="J193" s="271"/>
    </row>
    <row r="194" customFormat="false" ht="15.75" hidden="false" customHeight="false" outlineLevel="0" collapsed="false">
      <c r="A194" s="272"/>
      <c r="B194" s="273"/>
      <c r="C194" s="273"/>
      <c r="D194" s="273"/>
      <c r="E194" s="273"/>
      <c r="F194" s="273"/>
      <c r="G194" s="273"/>
      <c r="H194" s="273"/>
      <c r="I194" s="273"/>
      <c r="J194" s="274"/>
    </row>
    <row r="195" customFormat="false" ht="25.5" hidden="false" customHeight="true" outlineLevel="0" collapsed="false">
      <c r="A195" s="275" t="s">
        <v>2723</v>
      </c>
      <c r="B195" s="276" t="s">
        <v>394</v>
      </c>
      <c r="C195" s="277" t="s">
        <v>203</v>
      </c>
      <c r="D195" s="277" t="s">
        <v>395</v>
      </c>
      <c r="E195" s="277" t="s">
        <v>2874</v>
      </c>
      <c r="F195" s="277"/>
      <c r="G195" s="278" t="s">
        <v>168</v>
      </c>
      <c r="H195" s="279" t="n">
        <v>1</v>
      </c>
      <c r="I195" s="280" t="n">
        <v>193.48</v>
      </c>
      <c r="J195" s="281" t="n">
        <v>193.48</v>
      </c>
    </row>
    <row r="196" customFormat="false" ht="25.5" hidden="false" customHeight="true" outlineLevel="0" collapsed="false">
      <c r="A196" s="282" t="s">
        <v>2769</v>
      </c>
      <c r="B196" s="283" t="s">
        <v>2889</v>
      </c>
      <c r="C196" s="284" t="s">
        <v>109</v>
      </c>
      <c r="D196" s="284" t="s">
        <v>2890</v>
      </c>
      <c r="E196" s="284" t="s">
        <v>2768</v>
      </c>
      <c r="F196" s="284"/>
      <c r="G196" s="285" t="s">
        <v>2798</v>
      </c>
      <c r="H196" s="286" t="n">
        <v>1</v>
      </c>
      <c r="I196" s="287" t="n">
        <v>18.4</v>
      </c>
      <c r="J196" s="288" t="n">
        <v>18.4</v>
      </c>
    </row>
    <row r="197" customFormat="false" ht="15" hidden="false" customHeight="true" outlineLevel="0" collapsed="false">
      <c r="A197" s="282" t="s">
        <v>2769</v>
      </c>
      <c r="B197" s="283" t="s">
        <v>2884</v>
      </c>
      <c r="C197" s="284" t="s">
        <v>109</v>
      </c>
      <c r="D197" s="284" t="s">
        <v>2885</v>
      </c>
      <c r="E197" s="284" t="s">
        <v>2768</v>
      </c>
      <c r="F197" s="284"/>
      <c r="G197" s="285" t="s">
        <v>2798</v>
      </c>
      <c r="H197" s="286" t="n">
        <v>2</v>
      </c>
      <c r="I197" s="287" t="n">
        <v>23.54</v>
      </c>
      <c r="J197" s="288" t="n">
        <v>47.08</v>
      </c>
    </row>
    <row r="198" customFormat="false" ht="15" hidden="false" customHeight="true" outlineLevel="0" collapsed="false">
      <c r="A198" s="259" t="s">
        <v>2725</v>
      </c>
      <c r="B198" s="260" t="s">
        <v>2896</v>
      </c>
      <c r="C198" s="261" t="s">
        <v>2730</v>
      </c>
      <c r="D198" s="261" t="s">
        <v>2897</v>
      </c>
      <c r="E198" s="261" t="s">
        <v>2728</v>
      </c>
      <c r="F198" s="261"/>
      <c r="G198" s="262" t="s">
        <v>2894</v>
      </c>
      <c r="H198" s="263" t="n">
        <v>1</v>
      </c>
      <c r="I198" s="264" t="n">
        <v>128</v>
      </c>
      <c r="J198" s="265" t="n">
        <v>128</v>
      </c>
    </row>
    <row r="199" customFormat="false" ht="25.5" hidden="false" customHeight="false" outlineLevel="0" collapsed="false">
      <c r="A199" s="266"/>
      <c r="B199" s="267"/>
      <c r="C199" s="267"/>
      <c r="D199" s="267"/>
      <c r="E199" s="267" t="s">
        <v>2748</v>
      </c>
      <c r="F199" s="268" t="n">
        <v>46.73</v>
      </c>
      <c r="G199" s="267" t="s">
        <v>2749</v>
      </c>
      <c r="H199" s="268" t="n">
        <v>0</v>
      </c>
      <c r="I199" s="267" t="s">
        <v>2750</v>
      </c>
      <c r="J199" s="269" t="n">
        <v>46.73</v>
      </c>
    </row>
    <row r="200" customFormat="false" ht="25.5" hidden="false" customHeight="true" outlineLevel="0" collapsed="false">
      <c r="A200" s="266"/>
      <c r="B200" s="267"/>
      <c r="C200" s="267"/>
      <c r="D200" s="267"/>
      <c r="E200" s="267" t="s">
        <v>2751</v>
      </c>
      <c r="F200" s="268" t="n">
        <v>40.26</v>
      </c>
      <c r="G200" s="267"/>
      <c r="H200" s="267" t="s">
        <v>2752</v>
      </c>
      <c r="I200" s="267"/>
      <c r="J200" s="269" t="n">
        <v>233.74</v>
      </c>
    </row>
    <row r="201" customFormat="false" ht="15" hidden="false" customHeight="true" outlineLevel="0" collapsed="false">
      <c r="A201" s="270" t="s">
        <v>2753</v>
      </c>
      <c r="B201" s="270"/>
      <c r="C201" s="270"/>
      <c r="D201" s="270"/>
      <c r="E201" s="270"/>
      <c r="F201" s="270"/>
      <c r="G201" s="270"/>
      <c r="H201" s="270"/>
      <c r="I201" s="270"/>
      <c r="J201" s="270"/>
    </row>
    <row r="202" customFormat="false" ht="15.75" hidden="false" customHeight="true" outlineLevel="0" collapsed="false">
      <c r="A202" s="271" t="s">
        <v>2898</v>
      </c>
      <c r="B202" s="271"/>
      <c r="C202" s="271"/>
      <c r="D202" s="271"/>
      <c r="E202" s="271"/>
      <c r="F202" s="271"/>
      <c r="G202" s="271"/>
      <c r="H202" s="271"/>
      <c r="I202" s="271"/>
      <c r="J202" s="271"/>
    </row>
    <row r="203" customFormat="false" ht="15.75" hidden="false" customHeight="false" outlineLevel="0" collapsed="false">
      <c r="A203" s="272"/>
      <c r="B203" s="273"/>
      <c r="C203" s="273"/>
      <c r="D203" s="273"/>
      <c r="E203" s="273"/>
      <c r="F203" s="273"/>
      <c r="G203" s="273"/>
      <c r="H203" s="273"/>
      <c r="I203" s="273"/>
      <c r="J203" s="274"/>
    </row>
    <row r="204" customFormat="false" ht="38.25" hidden="false" customHeight="true" outlineLevel="0" collapsed="false">
      <c r="A204" s="275" t="s">
        <v>2723</v>
      </c>
      <c r="B204" s="276" t="s">
        <v>397</v>
      </c>
      <c r="C204" s="277" t="s">
        <v>203</v>
      </c>
      <c r="D204" s="277" t="s">
        <v>398</v>
      </c>
      <c r="E204" s="277" t="s">
        <v>2874</v>
      </c>
      <c r="F204" s="277"/>
      <c r="G204" s="278" t="s">
        <v>168</v>
      </c>
      <c r="H204" s="279" t="n">
        <v>1</v>
      </c>
      <c r="I204" s="280" t="n">
        <v>15.88</v>
      </c>
      <c r="J204" s="281" t="n">
        <v>15.88</v>
      </c>
    </row>
    <row r="205" customFormat="false" ht="25.5" hidden="false" customHeight="true" outlineLevel="0" collapsed="false">
      <c r="A205" s="282" t="s">
        <v>2769</v>
      </c>
      <c r="B205" s="283" t="s">
        <v>2889</v>
      </c>
      <c r="C205" s="284" t="s">
        <v>109</v>
      </c>
      <c r="D205" s="284" t="s">
        <v>2890</v>
      </c>
      <c r="E205" s="284" t="s">
        <v>2768</v>
      </c>
      <c r="F205" s="284"/>
      <c r="G205" s="285" t="s">
        <v>2798</v>
      </c>
      <c r="H205" s="286" t="n">
        <v>0.0066</v>
      </c>
      <c r="I205" s="287" t="n">
        <v>18.4</v>
      </c>
      <c r="J205" s="288" t="n">
        <v>0.12</v>
      </c>
    </row>
    <row r="206" customFormat="false" ht="15" hidden="false" customHeight="true" outlineLevel="0" collapsed="false">
      <c r="A206" s="282" t="s">
        <v>2769</v>
      </c>
      <c r="B206" s="283" t="s">
        <v>2884</v>
      </c>
      <c r="C206" s="284" t="s">
        <v>109</v>
      </c>
      <c r="D206" s="284" t="s">
        <v>2885</v>
      </c>
      <c r="E206" s="284" t="s">
        <v>2768</v>
      </c>
      <c r="F206" s="284"/>
      <c r="G206" s="285" t="s">
        <v>2798</v>
      </c>
      <c r="H206" s="286" t="n">
        <v>0.0066</v>
      </c>
      <c r="I206" s="287" t="n">
        <v>23.54</v>
      </c>
      <c r="J206" s="288" t="n">
        <v>0.15</v>
      </c>
    </row>
    <row r="207" customFormat="false" ht="38.25" hidden="false" customHeight="true" outlineLevel="0" collapsed="false">
      <c r="A207" s="259" t="s">
        <v>2725</v>
      </c>
      <c r="B207" s="260" t="s">
        <v>2899</v>
      </c>
      <c r="C207" s="261" t="s">
        <v>109</v>
      </c>
      <c r="D207" s="261" t="s">
        <v>2900</v>
      </c>
      <c r="E207" s="261" t="s">
        <v>2728</v>
      </c>
      <c r="F207" s="261"/>
      <c r="G207" s="262" t="s">
        <v>168</v>
      </c>
      <c r="H207" s="263" t="n">
        <v>1</v>
      </c>
      <c r="I207" s="264" t="n">
        <v>15.61</v>
      </c>
      <c r="J207" s="265" t="n">
        <v>15.61</v>
      </c>
    </row>
    <row r="208" customFormat="false" ht="25.5" hidden="false" customHeight="false" outlineLevel="0" collapsed="false">
      <c r="A208" s="266"/>
      <c r="B208" s="267"/>
      <c r="C208" s="267"/>
      <c r="D208" s="267"/>
      <c r="E208" s="267" t="s">
        <v>2748</v>
      </c>
      <c r="F208" s="268" t="n">
        <v>0.19</v>
      </c>
      <c r="G208" s="267" t="s">
        <v>2749</v>
      </c>
      <c r="H208" s="268" t="n">
        <v>0</v>
      </c>
      <c r="I208" s="267" t="s">
        <v>2750</v>
      </c>
      <c r="J208" s="269" t="n">
        <v>0.19</v>
      </c>
    </row>
    <row r="209" customFormat="false" ht="25.5" hidden="false" customHeight="true" outlineLevel="0" collapsed="false">
      <c r="A209" s="266"/>
      <c r="B209" s="267"/>
      <c r="C209" s="267"/>
      <c r="D209" s="267"/>
      <c r="E209" s="267" t="s">
        <v>2751</v>
      </c>
      <c r="F209" s="268" t="n">
        <v>3.3</v>
      </c>
      <c r="G209" s="267"/>
      <c r="H209" s="267" t="s">
        <v>2752</v>
      </c>
      <c r="I209" s="267"/>
      <c r="J209" s="269" t="n">
        <v>19.18</v>
      </c>
    </row>
    <row r="210" customFormat="false" ht="15" hidden="false" customHeight="true" outlineLevel="0" collapsed="false">
      <c r="A210" s="270" t="s">
        <v>2753</v>
      </c>
      <c r="B210" s="270"/>
      <c r="C210" s="270"/>
      <c r="D210" s="270"/>
      <c r="E210" s="270"/>
      <c r="F210" s="270"/>
      <c r="G210" s="270"/>
      <c r="H210" s="270"/>
      <c r="I210" s="270"/>
      <c r="J210" s="270"/>
    </row>
    <row r="211" customFormat="false" ht="15.75" hidden="false" customHeight="true" outlineLevel="0" collapsed="false">
      <c r="A211" s="271" t="s">
        <v>2901</v>
      </c>
      <c r="B211" s="271"/>
      <c r="C211" s="271"/>
      <c r="D211" s="271"/>
      <c r="E211" s="271"/>
      <c r="F211" s="271"/>
      <c r="G211" s="271"/>
      <c r="H211" s="271"/>
      <c r="I211" s="271"/>
      <c r="J211" s="271"/>
    </row>
    <row r="212" customFormat="false" ht="15.75" hidden="false" customHeight="false" outlineLevel="0" collapsed="false">
      <c r="A212" s="272"/>
      <c r="B212" s="273"/>
      <c r="C212" s="273"/>
      <c r="D212" s="273"/>
      <c r="E212" s="273"/>
      <c r="F212" s="273"/>
      <c r="G212" s="273"/>
      <c r="H212" s="273"/>
      <c r="I212" s="273"/>
      <c r="J212" s="274"/>
    </row>
    <row r="213" customFormat="false" ht="25.5" hidden="false" customHeight="true" outlineLevel="0" collapsed="false">
      <c r="A213" s="275" t="s">
        <v>2723</v>
      </c>
      <c r="B213" s="276" t="s">
        <v>403</v>
      </c>
      <c r="C213" s="277" t="s">
        <v>203</v>
      </c>
      <c r="D213" s="277" t="s">
        <v>404</v>
      </c>
      <c r="E213" s="277" t="s">
        <v>2874</v>
      </c>
      <c r="F213" s="277"/>
      <c r="G213" s="278" t="s">
        <v>168</v>
      </c>
      <c r="H213" s="279" t="n">
        <v>1</v>
      </c>
      <c r="I213" s="280" t="n">
        <v>42.54</v>
      </c>
      <c r="J213" s="281" t="n">
        <v>42.54</v>
      </c>
    </row>
    <row r="214" customFormat="false" ht="25.5" hidden="false" customHeight="true" outlineLevel="0" collapsed="false">
      <c r="A214" s="282" t="s">
        <v>2769</v>
      </c>
      <c r="B214" s="283" t="s">
        <v>2889</v>
      </c>
      <c r="C214" s="284" t="s">
        <v>109</v>
      </c>
      <c r="D214" s="284" t="s">
        <v>2890</v>
      </c>
      <c r="E214" s="284" t="s">
        <v>2768</v>
      </c>
      <c r="F214" s="284"/>
      <c r="G214" s="285" t="s">
        <v>2798</v>
      </c>
      <c r="H214" s="286" t="n">
        <v>0.003</v>
      </c>
      <c r="I214" s="287" t="n">
        <v>18.4</v>
      </c>
      <c r="J214" s="288" t="n">
        <v>0.05</v>
      </c>
    </row>
    <row r="215" customFormat="false" ht="15" hidden="false" customHeight="true" outlineLevel="0" collapsed="false">
      <c r="A215" s="282" t="s">
        <v>2769</v>
      </c>
      <c r="B215" s="283" t="s">
        <v>2884</v>
      </c>
      <c r="C215" s="284" t="s">
        <v>109</v>
      </c>
      <c r="D215" s="284" t="s">
        <v>2885</v>
      </c>
      <c r="E215" s="284" t="s">
        <v>2768</v>
      </c>
      <c r="F215" s="284"/>
      <c r="G215" s="285" t="s">
        <v>2798</v>
      </c>
      <c r="H215" s="286" t="n">
        <v>0.003</v>
      </c>
      <c r="I215" s="287" t="n">
        <v>23.54</v>
      </c>
      <c r="J215" s="288" t="n">
        <v>0.07</v>
      </c>
    </row>
    <row r="216" customFormat="false" ht="25.5" hidden="false" customHeight="true" outlineLevel="0" collapsed="false">
      <c r="A216" s="259" t="s">
        <v>2725</v>
      </c>
      <c r="B216" s="260" t="s">
        <v>2902</v>
      </c>
      <c r="C216" s="261" t="s">
        <v>203</v>
      </c>
      <c r="D216" s="261" t="s">
        <v>2903</v>
      </c>
      <c r="E216" s="261" t="s">
        <v>2728</v>
      </c>
      <c r="F216" s="261"/>
      <c r="G216" s="262" t="s">
        <v>168</v>
      </c>
      <c r="H216" s="263" t="n">
        <v>1</v>
      </c>
      <c r="I216" s="264" t="n">
        <v>42.42</v>
      </c>
      <c r="J216" s="265" t="n">
        <v>42.42</v>
      </c>
    </row>
    <row r="217" customFormat="false" ht="25.5" hidden="false" customHeight="false" outlineLevel="0" collapsed="false">
      <c r="A217" s="266"/>
      <c r="B217" s="267"/>
      <c r="C217" s="267"/>
      <c r="D217" s="267"/>
      <c r="E217" s="267" t="s">
        <v>2748</v>
      </c>
      <c r="F217" s="268" t="n">
        <v>0.08</v>
      </c>
      <c r="G217" s="267" t="s">
        <v>2749</v>
      </c>
      <c r="H217" s="268" t="n">
        <v>0</v>
      </c>
      <c r="I217" s="267" t="s">
        <v>2750</v>
      </c>
      <c r="J217" s="269" t="n">
        <v>0.08</v>
      </c>
    </row>
    <row r="218" customFormat="false" ht="26.25" hidden="false" customHeight="true" outlineLevel="0" collapsed="false">
      <c r="A218" s="266"/>
      <c r="B218" s="267"/>
      <c r="C218" s="267"/>
      <c r="D218" s="267"/>
      <c r="E218" s="267" t="s">
        <v>2751</v>
      </c>
      <c r="F218" s="268" t="n">
        <v>8.85</v>
      </c>
      <c r="G218" s="267"/>
      <c r="H218" s="267" t="s">
        <v>2752</v>
      </c>
      <c r="I218" s="267"/>
      <c r="J218" s="269" t="n">
        <v>51.39</v>
      </c>
    </row>
    <row r="219" customFormat="false" ht="15.75" hidden="false" customHeight="false" outlineLevel="0" collapsed="false">
      <c r="A219" s="272"/>
      <c r="B219" s="273"/>
      <c r="C219" s="273"/>
      <c r="D219" s="273"/>
      <c r="E219" s="273"/>
      <c r="F219" s="273"/>
      <c r="G219" s="273"/>
      <c r="H219" s="273"/>
      <c r="I219" s="273"/>
      <c r="J219" s="274"/>
    </row>
    <row r="220" customFormat="false" ht="25.5" hidden="false" customHeight="true" outlineLevel="0" collapsed="false">
      <c r="A220" s="275" t="s">
        <v>2723</v>
      </c>
      <c r="B220" s="276" t="s">
        <v>406</v>
      </c>
      <c r="C220" s="277" t="s">
        <v>203</v>
      </c>
      <c r="D220" s="277" t="s">
        <v>407</v>
      </c>
      <c r="E220" s="277" t="s">
        <v>2874</v>
      </c>
      <c r="F220" s="277"/>
      <c r="G220" s="278" t="s">
        <v>168</v>
      </c>
      <c r="H220" s="279" t="n">
        <v>1</v>
      </c>
      <c r="I220" s="280" t="n">
        <v>42.54</v>
      </c>
      <c r="J220" s="281" t="n">
        <v>42.54</v>
      </c>
    </row>
    <row r="221" customFormat="false" ht="25.5" hidden="false" customHeight="true" outlineLevel="0" collapsed="false">
      <c r="A221" s="282" t="s">
        <v>2769</v>
      </c>
      <c r="B221" s="283" t="s">
        <v>2889</v>
      </c>
      <c r="C221" s="284" t="s">
        <v>109</v>
      </c>
      <c r="D221" s="284" t="s">
        <v>2890</v>
      </c>
      <c r="E221" s="284" t="s">
        <v>2768</v>
      </c>
      <c r="F221" s="284"/>
      <c r="G221" s="285" t="s">
        <v>2798</v>
      </c>
      <c r="H221" s="286" t="n">
        <v>0.003</v>
      </c>
      <c r="I221" s="287" t="n">
        <v>18.4</v>
      </c>
      <c r="J221" s="288" t="n">
        <v>0.05</v>
      </c>
    </row>
    <row r="222" customFormat="false" ht="15" hidden="false" customHeight="true" outlineLevel="0" collapsed="false">
      <c r="A222" s="282" t="s">
        <v>2769</v>
      </c>
      <c r="B222" s="283" t="s">
        <v>2884</v>
      </c>
      <c r="C222" s="284" t="s">
        <v>109</v>
      </c>
      <c r="D222" s="284" t="s">
        <v>2885</v>
      </c>
      <c r="E222" s="284" t="s">
        <v>2768</v>
      </c>
      <c r="F222" s="284"/>
      <c r="G222" s="285" t="s">
        <v>2798</v>
      </c>
      <c r="H222" s="286" t="n">
        <v>0.003</v>
      </c>
      <c r="I222" s="287" t="n">
        <v>23.54</v>
      </c>
      <c r="J222" s="288" t="n">
        <v>0.07</v>
      </c>
    </row>
    <row r="223" customFormat="false" ht="15" hidden="false" customHeight="true" outlineLevel="0" collapsed="false">
      <c r="A223" s="259" t="s">
        <v>2725</v>
      </c>
      <c r="B223" s="260" t="s">
        <v>2904</v>
      </c>
      <c r="C223" s="261" t="s">
        <v>203</v>
      </c>
      <c r="D223" s="261" t="s">
        <v>2905</v>
      </c>
      <c r="E223" s="261" t="s">
        <v>2728</v>
      </c>
      <c r="F223" s="261"/>
      <c r="G223" s="262" t="s">
        <v>168</v>
      </c>
      <c r="H223" s="263" t="n">
        <v>1</v>
      </c>
      <c r="I223" s="264" t="n">
        <v>42.42</v>
      </c>
      <c r="J223" s="265" t="n">
        <v>42.42</v>
      </c>
    </row>
    <row r="224" customFormat="false" ht="25.5" hidden="false" customHeight="false" outlineLevel="0" collapsed="false">
      <c r="A224" s="266"/>
      <c r="B224" s="267"/>
      <c r="C224" s="267"/>
      <c r="D224" s="267"/>
      <c r="E224" s="267" t="s">
        <v>2748</v>
      </c>
      <c r="F224" s="268" t="n">
        <v>0.08</v>
      </c>
      <c r="G224" s="267" t="s">
        <v>2749</v>
      </c>
      <c r="H224" s="268" t="n">
        <v>0</v>
      </c>
      <c r="I224" s="267" t="s">
        <v>2750</v>
      </c>
      <c r="J224" s="269" t="n">
        <v>0.08</v>
      </c>
    </row>
    <row r="225" customFormat="false" ht="26.25" hidden="false" customHeight="true" outlineLevel="0" collapsed="false">
      <c r="A225" s="266"/>
      <c r="B225" s="267"/>
      <c r="C225" s="267"/>
      <c r="D225" s="267"/>
      <c r="E225" s="267" t="s">
        <v>2751</v>
      </c>
      <c r="F225" s="268" t="n">
        <v>8.85</v>
      </c>
      <c r="G225" s="267"/>
      <c r="H225" s="267" t="s">
        <v>2752</v>
      </c>
      <c r="I225" s="267"/>
      <c r="J225" s="269" t="n">
        <v>51.39</v>
      </c>
    </row>
    <row r="226" customFormat="false" ht="15.75" hidden="false" customHeight="false" outlineLevel="0" collapsed="false">
      <c r="A226" s="272"/>
      <c r="B226" s="273"/>
      <c r="C226" s="273"/>
      <c r="D226" s="273"/>
      <c r="E226" s="273"/>
      <c r="F226" s="273"/>
      <c r="G226" s="273"/>
      <c r="H226" s="273"/>
      <c r="I226" s="273"/>
      <c r="J226" s="274"/>
    </row>
    <row r="227" customFormat="false" ht="25.5" hidden="false" customHeight="true" outlineLevel="0" collapsed="false">
      <c r="A227" s="275" t="s">
        <v>2723</v>
      </c>
      <c r="B227" s="276" t="s">
        <v>409</v>
      </c>
      <c r="C227" s="277" t="s">
        <v>203</v>
      </c>
      <c r="D227" s="277" t="s">
        <v>410</v>
      </c>
      <c r="E227" s="277" t="s">
        <v>2874</v>
      </c>
      <c r="F227" s="277"/>
      <c r="G227" s="278" t="s">
        <v>168</v>
      </c>
      <c r="H227" s="279" t="n">
        <v>1</v>
      </c>
      <c r="I227" s="280" t="n">
        <v>44.9</v>
      </c>
      <c r="J227" s="281" t="n">
        <v>44.9</v>
      </c>
    </row>
    <row r="228" customFormat="false" ht="25.5" hidden="false" customHeight="true" outlineLevel="0" collapsed="false">
      <c r="A228" s="282" t="s">
        <v>2769</v>
      </c>
      <c r="B228" s="283" t="s">
        <v>2906</v>
      </c>
      <c r="C228" s="284" t="s">
        <v>109</v>
      </c>
      <c r="D228" s="284" t="s">
        <v>2907</v>
      </c>
      <c r="E228" s="284" t="s">
        <v>2768</v>
      </c>
      <c r="F228" s="284"/>
      <c r="G228" s="285" t="s">
        <v>2798</v>
      </c>
      <c r="H228" s="286" t="n">
        <v>0.1</v>
      </c>
      <c r="I228" s="287" t="n">
        <v>19.19</v>
      </c>
      <c r="J228" s="288" t="n">
        <v>1.91</v>
      </c>
    </row>
    <row r="229" customFormat="false" ht="15" hidden="false" customHeight="true" outlineLevel="0" collapsed="false">
      <c r="A229" s="282" t="s">
        <v>2769</v>
      </c>
      <c r="B229" s="283" t="s">
        <v>2884</v>
      </c>
      <c r="C229" s="284" t="s">
        <v>109</v>
      </c>
      <c r="D229" s="284" t="s">
        <v>2885</v>
      </c>
      <c r="E229" s="284" t="s">
        <v>2768</v>
      </c>
      <c r="F229" s="284"/>
      <c r="G229" s="285" t="s">
        <v>2798</v>
      </c>
      <c r="H229" s="286" t="n">
        <v>0.1</v>
      </c>
      <c r="I229" s="287" t="n">
        <v>23.54</v>
      </c>
      <c r="J229" s="288" t="n">
        <v>2.35</v>
      </c>
    </row>
    <row r="230" customFormat="false" ht="38.25" hidden="false" customHeight="true" outlineLevel="0" collapsed="false">
      <c r="A230" s="259" t="s">
        <v>2725</v>
      </c>
      <c r="B230" s="260" t="s">
        <v>2908</v>
      </c>
      <c r="C230" s="261" t="s">
        <v>109</v>
      </c>
      <c r="D230" s="261" t="s">
        <v>2909</v>
      </c>
      <c r="E230" s="261" t="s">
        <v>2728</v>
      </c>
      <c r="F230" s="261"/>
      <c r="G230" s="262" t="s">
        <v>168</v>
      </c>
      <c r="H230" s="263" t="n">
        <v>1</v>
      </c>
      <c r="I230" s="264" t="n">
        <v>40.64</v>
      </c>
      <c r="J230" s="265" t="n">
        <v>40.64</v>
      </c>
    </row>
    <row r="231" customFormat="false" ht="25.5" hidden="false" customHeight="false" outlineLevel="0" collapsed="false">
      <c r="A231" s="266"/>
      <c r="B231" s="267"/>
      <c r="C231" s="267"/>
      <c r="D231" s="267"/>
      <c r="E231" s="267" t="s">
        <v>2748</v>
      </c>
      <c r="F231" s="268" t="n">
        <v>3.02</v>
      </c>
      <c r="G231" s="267" t="s">
        <v>2749</v>
      </c>
      <c r="H231" s="268" t="n">
        <v>0</v>
      </c>
      <c r="I231" s="267" t="s">
        <v>2750</v>
      </c>
      <c r="J231" s="269" t="n">
        <v>3.02</v>
      </c>
    </row>
    <row r="232" customFormat="false" ht="25.5" hidden="false" customHeight="true" outlineLevel="0" collapsed="false">
      <c r="A232" s="266"/>
      <c r="B232" s="267"/>
      <c r="C232" s="267"/>
      <c r="D232" s="267"/>
      <c r="E232" s="267" t="s">
        <v>2751</v>
      </c>
      <c r="F232" s="268" t="n">
        <v>9.34</v>
      </c>
      <c r="G232" s="267"/>
      <c r="H232" s="267" t="s">
        <v>2752</v>
      </c>
      <c r="I232" s="267"/>
      <c r="J232" s="269" t="n">
        <v>54.24</v>
      </c>
    </row>
    <row r="233" customFormat="false" ht="15" hidden="false" customHeight="true" outlineLevel="0" collapsed="false">
      <c r="A233" s="270" t="s">
        <v>2753</v>
      </c>
      <c r="B233" s="270"/>
      <c r="C233" s="270"/>
      <c r="D233" s="270"/>
      <c r="E233" s="270"/>
      <c r="F233" s="270"/>
      <c r="G233" s="270"/>
      <c r="H233" s="270"/>
      <c r="I233" s="270"/>
      <c r="J233" s="270"/>
    </row>
    <row r="234" customFormat="false" ht="15.75" hidden="false" customHeight="true" outlineLevel="0" collapsed="false">
      <c r="A234" s="271" t="s">
        <v>2910</v>
      </c>
      <c r="B234" s="271"/>
      <c r="C234" s="271"/>
      <c r="D234" s="271"/>
      <c r="E234" s="271"/>
      <c r="F234" s="271"/>
      <c r="G234" s="271"/>
      <c r="H234" s="271"/>
      <c r="I234" s="271"/>
      <c r="J234" s="271"/>
    </row>
    <row r="235" customFormat="false" ht="15.75" hidden="false" customHeight="false" outlineLevel="0" collapsed="false">
      <c r="A235" s="272"/>
      <c r="B235" s="273"/>
      <c r="C235" s="273"/>
      <c r="D235" s="273"/>
      <c r="E235" s="273"/>
      <c r="F235" s="273"/>
      <c r="G235" s="273"/>
      <c r="H235" s="273"/>
      <c r="I235" s="273"/>
      <c r="J235" s="274"/>
    </row>
    <row r="236" customFormat="false" ht="25.5" hidden="false" customHeight="true" outlineLevel="0" collapsed="false">
      <c r="A236" s="275" t="s">
        <v>2723</v>
      </c>
      <c r="B236" s="276" t="s">
        <v>412</v>
      </c>
      <c r="C236" s="277" t="s">
        <v>203</v>
      </c>
      <c r="D236" s="277" t="s">
        <v>413</v>
      </c>
      <c r="E236" s="277" t="s">
        <v>2874</v>
      </c>
      <c r="F236" s="277"/>
      <c r="G236" s="278" t="s">
        <v>168</v>
      </c>
      <c r="H236" s="279" t="n">
        <v>1</v>
      </c>
      <c r="I236" s="280" t="n">
        <v>26.67</v>
      </c>
      <c r="J236" s="281" t="n">
        <v>26.67</v>
      </c>
    </row>
    <row r="237" customFormat="false" ht="25.5" hidden="false" customHeight="true" outlineLevel="0" collapsed="false">
      <c r="A237" s="282" t="s">
        <v>2769</v>
      </c>
      <c r="B237" s="283" t="s">
        <v>2889</v>
      </c>
      <c r="C237" s="284" t="s">
        <v>109</v>
      </c>
      <c r="D237" s="284" t="s">
        <v>2890</v>
      </c>
      <c r="E237" s="284" t="s">
        <v>2768</v>
      </c>
      <c r="F237" s="284"/>
      <c r="G237" s="285" t="s">
        <v>2798</v>
      </c>
      <c r="H237" s="286" t="n">
        <v>0.4</v>
      </c>
      <c r="I237" s="287" t="n">
        <v>18.4</v>
      </c>
      <c r="J237" s="288" t="n">
        <v>7.36</v>
      </c>
    </row>
    <row r="238" customFormat="false" ht="15" hidden="false" customHeight="true" outlineLevel="0" collapsed="false">
      <c r="A238" s="282" t="s">
        <v>2769</v>
      </c>
      <c r="B238" s="283" t="s">
        <v>2884</v>
      </c>
      <c r="C238" s="284" t="s">
        <v>109</v>
      </c>
      <c r="D238" s="284" t="s">
        <v>2885</v>
      </c>
      <c r="E238" s="284" t="s">
        <v>2768</v>
      </c>
      <c r="F238" s="284"/>
      <c r="G238" s="285" t="s">
        <v>2798</v>
      </c>
      <c r="H238" s="286" t="n">
        <v>0.4</v>
      </c>
      <c r="I238" s="287" t="n">
        <v>23.54</v>
      </c>
      <c r="J238" s="288" t="n">
        <v>9.41</v>
      </c>
    </row>
    <row r="239" customFormat="false" ht="25.5" hidden="false" customHeight="true" outlineLevel="0" collapsed="false">
      <c r="A239" s="259" t="s">
        <v>2725</v>
      </c>
      <c r="B239" s="260" t="s">
        <v>2911</v>
      </c>
      <c r="C239" s="261" t="s">
        <v>2912</v>
      </c>
      <c r="D239" s="261" t="s">
        <v>2913</v>
      </c>
      <c r="E239" s="261" t="s">
        <v>2728</v>
      </c>
      <c r="F239" s="261"/>
      <c r="G239" s="262" t="s">
        <v>2732</v>
      </c>
      <c r="H239" s="263" t="n">
        <v>1</v>
      </c>
      <c r="I239" s="264" t="n">
        <v>9.9</v>
      </c>
      <c r="J239" s="265" t="n">
        <v>9.9</v>
      </c>
    </row>
    <row r="240" customFormat="false" ht="25.5" hidden="false" customHeight="false" outlineLevel="0" collapsed="false">
      <c r="A240" s="266"/>
      <c r="B240" s="267"/>
      <c r="C240" s="267"/>
      <c r="D240" s="267"/>
      <c r="E240" s="267" t="s">
        <v>2748</v>
      </c>
      <c r="F240" s="268" t="n">
        <v>11.77</v>
      </c>
      <c r="G240" s="267" t="s">
        <v>2749</v>
      </c>
      <c r="H240" s="268" t="n">
        <v>0</v>
      </c>
      <c r="I240" s="267" t="s">
        <v>2750</v>
      </c>
      <c r="J240" s="269" t="n">
        <v>11.77</v>
      </c>
    </row>
    <row r="241" customFormat="false" ht="25.5" hidden="false" customHeight="true" outlineLevel="0" collapsed="false">
      <c r="A241" s="266"/>
      <c r="B241" s="267"/>
      <c r="C241" s="267"/>
      <c r="D241" s="267"/>
      <c r="E241" s="267" t="s">
        <v>2751</v>
      </c>
      <c r="F241" s="268" t="n">
        <v>5.55</v>
      </c>
      <c r="G241" s="267"/>
      <c r="H241" s="267" t="s">
        <v>2752</v>
      </c>
      <c r="I241" s="267"/>
      <c r="J241" s="269" t="n">
        <v>32.22</v>
      </c>
    </row>
    <row r="242" customFormat="false" ht="15" hidden="false" customHeight="true" outlineLevel="0" collapsed="false">
      <c r="A242" s="270" t="s">
        <v>2753</v>
      </c>
      <c r="B242" s="270"/>
      <c r="C242" s="270"/>
      <c r="D242" s="270"/>
      <c r="E242" s="270"/>
      <c r="F242" s="270"/>
      <c r="G242" s="270"/>
      <c r="H242" s="270"/>
      <c r="I242" s="270"/>
      <c r="J242" s="270"/>
    </row>
    <row r="243" customFormat="false" ht="15.75" hidden="false" customHeight="true" outlineLevel="0" collapsed="false">
      <c r="A243" s="271" t="s">
        <v>2914</v>
      </c>
      <c r="B243" s="271"/>
      <c r="C243" s="271"/>
      <c r="D243" s="271"/>
      <c r="E243" s="271"/>
      <c r="F243" s="271"/>
      <c r="G243" s="271"/>
      <c r="H243" s="271"/>
      <c r="I243" s="271"/>
      <c r="J243" s="271"/>
    </row>
    <row r="244" customFormat="false" ht="15.75" hidden="false" customHeight="false" outlineLevel="0" collapsed="false">
      <c r="A244" s="272"/>
      <c r="B244" s="273"/>
      <c r="C244" s="273"/>
      <c r="D244" s="273"/>
      <c r="E244" s="273"/>
      <c r="F244" s="273"/>
      <c r="G244" s="273"/>
      <c r="H244" s="273"/>
      <c r="I244" s="273"/>
      <c r="J244" s="274"/>
    </row>
    <row r="245" customFormat="false" ht="25.5" hidden="false" customHeight="true" outlineLevel="0" collapsed="false">
      <c r="A245" s="275" t="s">
        <v>2723</v>
      </c>
      <c r="B245" s="276" t="s">
        <v>415</v>
      </c>
      <c r="C245" s="277" t="s">
        <v>203</v>
      </c>
      <c r="D245" s="277" t="s">
        <v>416</v>
      </c>
      <c r="E245" s="277" t="s">
        <v>2840</v>
      </c>
      <c r="F245" s="277"/>
      <c r="G245" s="278" t="s">
        <v>417</v>
      </c>
      <c r="H245" s="279" t="n">
        <v>1</v>
      </c>
      <c r="I245" s="280" t="n">
        <v>12.04</v>
      </c>
      <c r="J245" s="281" t="n">
        <v>12.04</v>
      </c>
    </row>
    <row r="246" customFormat="false" ht="15" hidden="false" customHeight="true" outlineLevel="0" collapsed="false">
      <c r="A246" s="259" t="s">
        <v>2725</v>
      </c>
      <c r="B246" s="260" t="s">
        <v>2915</v>
      </c>
      <c r="C246" s="261" t="s">
        <v>109</v>
      </c>
      <c r="D246" s="261" t="s">
        <v>2916</v>
      </c>
      <c r="E246" s="261" t="s">
        <v>2728</v>
      </c>
      <c r="F246" s="261"/>
      <c r="G246" s="262" t="s">
        <v>417</v>
      </c>
      <c r="H246" s="263" t="n">
        <v>1</v>
      </c>
      <c r="I246" s="264" t="n">
        <v>12.04</v>
      </c>
      <c r="J246" s="265" t="n">
        <v>12.04</v>
      </c>
    </row>
    <row r="247" customFormat="false" ht="25.5" hidden="false" customHeight="false" outlineLevel="0" collapsed="false">
      <c r="A247" s="266"/>
      <c r="B247" s="267"/>
      <c r="C247" s="267"/>
      <c r="D247" s="267"/>
      <c r="E247" s="267" t="s">
        <v>2748</v>
      </c>
      <c r="F247" s="268" t="n">
        <v>0</v>
      </c>
      <c r="G247" s="267" t="s">
        <v>2749</v>
      </c>
      <c r="H247" s="268" t="n">
        <v>0</v>
      </c>
      <c r="I247" s="267" t="s">
        <v>2750</v>
      </c>
      <c r="J247" s="269" t="n">
        <v>0</v>
      </c>
    </row>
    <row r="248" customFormat="false" ht="26.25" hidden="false" customHeight="true" outlineLevel="0" collapsed="false">
      <c r="A248" s="266"/>
      <c r="B248" s="267"/>
      <c r="C248" s="267"/>
      <c r="D248" s="267"/>
      <c r="E248" s="267" t="s">
        <v>2751</v>
      </c>
      <c r="F248" s="268" t="n">
        <v>2.5</v>
      </c>
      <c r="G248" s="267"/>
      <c r="H248" s="267" t="s">
        <v>2752</v>
      </c>
      <c r="I248" s="267"/>
      <c r="J248" s="269" t="n">
        <v>14.54</v>
      </c>
    </row>
    <row r="249" customFormat="false" ht="15.75" hidden="false" customHeight="false" outlineLevel="0" collapsed="false">
      <c r="A249" s="272"/>
      <c r="B249" s="273"/>
      <c r="C249" s="273"/>
      <c r="D249" s="273"/>
      <c r="E249" s="273"/>
      <c r="F249" s="273"/>
      <c r="G249" s="273"/>
      <c r="H249" s="273"/>
      <c r="I249" s="273"/>
      <c r="J249" s="274"/>
    </row>
    <row r="250" customFormat="false" ht="25.5" hidden="false" customHeight="true" outlineLevel="0" collapsed="false">
      <c r="A250" s="275" t="s">
        <v>2723</v>
      </c>
      <c r="B250" s="276" t="s">
        <v>425</v>
      </c>
      <c r="C250" s="277" t="s">
        <v>203</v>
      </c>
      <c r="D250" s="277" t="s">
        <v>426</v>
      </c>
      <c r="E250" s="277" t="s">
        <v>2874</v>
      </c>
      <c r="F250" s="277"/>
      <c r="G250" s="278" t="s">
        <v>168</v>
      </c>
      <c r="H250" s="279" t="n">
        <v>1</v>
      </c>
      <c r="I250" s="280" t="n">
        <v>8.7</v>
      </c>
      <c r="J250" s="281" t="n">
        <v>8.7</v>
      </c>
    </row>
    <row r="251" customFormat="false" ht="25.5" hidden="false" customHeight="true" outlineLevel="0" collapsed="false">
      <c r="A251" s="259" t="s">
        <v>2725</v>
      </c>
      <c r="B251" s="260" t="s">
        <v>2917</v>
      </c>
      <c r="C251" s="261" t="s">
        <v>2730</v>
      </c>
      <c r="D251" s="261" t="s">
        <v>2918</v>
      </c>
      <c r="E251" s="261" t="s">
        <v>2728</v>
      </c>
      <c r="F251" s="261"/>
      <c r="G251" s="262" t="s">
        <v>2732</v>
      </c>
      <c r="H251" s="263" t="n">
        <v>1</v>
      </c>
      <c r="I251" s="264" t="n">
        <v>8.7</v>
      </c>
      <c r="J251" s="265" t="n">
        <v>8.7</v>
      </c>
    </row>
    <row r="252" customFormat="false" ht="25.5" hidden="false" customHeight="false" outlineLevel="0" collapsed="false">
      <c r="A252" s="266"/>
      <c r="B252" s="267"/>
      <c r="C252" s="267"/>
      <c r="D252" s="267"/>
      <c r="E252" s="267" t="s">
        <v>2748</v>
      </c>
      <c r="F252" s="268" t="n">
        <v>0</v>
      </c>
      <c r="G252" s="267" t="s">
        <v>2749</v>
      </c>
      <c r="H252" s="268" t="n">
        <v>0</v>
      </c>
      <c r="I252" s="267" t="s">
        <v>2750</v>
      </c>
      <c r="J252" s="269" t="n">
        <v>0</v>
      </c>
    </row>
    <row r="253" customFormat="false" ht="25.5" hidden="false" customHeight="true" outlineLevel="0" collapsed="false">
      <c r="A253" s="266"/>
      <c r="B253" s="267"/>
      <c r="C253" s="267"/>
      <c r="D253" s="267"/>
      <c r="E253" s="267" t="s">
        <v>2751</v>
      </c>
      <c r="F253" s="268" t="n">
        <v>1.81</v>
      </c>
      <c r="G253" s="267"/>
      <c r="H253" s="267" t="s">
        <v>2752</v>
      </c>
      <c r="I253" s="267"/>
      <c r="J253" s="269" t="n">
        <v>10.51</v>
      </c>
    </row>
    <row r="254" customFormat="false" ht="15" hidden="false" customHeight="true" outlineLevel="0" collapsed="false">
      <c r="A254" s="270" t="s">
        <v>2753</v>
      </c>
      <c r="B254" s="270"/>
      <c r="C254" s="270"/>
      <c r="D254" s="270"/>
      <c r="E254" s="270"/>
      <c r="F254" s="270"/>
      <c r="G254" s="270"/>
      <c r="H254" s="270"/>
      <c r="I254" s="270"/>
      <c r="J254" s="270"/>
    </row>
    <row r="255" customFormat="false" ht="15.75" hidden="false" customHeight="true" outlineLevel="0" collapsed="false">
      <c r="A255" s="271" t="s">
        <v>2919</v>
      </c>
      <c r="B255" s="271"/>
      <c r="C255" s="271"/>
      <c r="D255" s="271"/>
      <c r="E255" s="271"/>
      <c r="F255" s="271"/>
      <c r="G255" s="271"/>
      <c r="H255" s="271"/>
      <c r="I255" s="271"/>
      <c r="J255" s="271"/>
    </row>
    <row r="256" customFormat="false" ht="15.75" hidden="false" customHeight="false" outlineLevel="0" collapsed="false">
      <c r="A256" s="272"/>
      <c r="B256" s="273"/>
      <c r="C256" s="273"/>
      <c r="D256" s="273"/>
      <c r="E256" s="273"/>
      <c r="F256" s="273"/>
      <c r="G256" s="273"/>
      <c r="H256" s="273"/>
      <c r="I256" s="273"/>
      <c r="J256" s="274"/>
    </row>
    <row r="257" customFormat="false" ht="15" hidden="false" customHeight="true" outlineLevel="0" collapsed="false">
      <c r="A257" s="275" t="s">
        <v>2723</v>
      </c>
      <c r="B257" s="276" t="s">
        <v>428</v>
      </c>
      <c r="C257" s="277" t="s">
        <v>203</v>
      </c>
      <c r="D257" s="277" t="s">
        <v>429</v>
      </c>
      <c r="E257" s="277" t="s">
        <v>2874</v>
      </c>
      <c r="F257" s="277"/>
      <c r="G257" s="278" t="s">
        <v>168</v>
      </c>
      <c r="H257" s="279" t="n">
        <v>1</v>
      </c>
      <c r="I257" s="280" t="n">
        <v>10.64</v>
      </c>
      <c r="J257" s="281" t="n">
        <v>10.64</v>
      </c>
    </row>
    <row r="258" customFormat="false" ht="25.5" hidden="false" customHeight="true" outlineLevel="0" collapsed="false">
      <c r="A258" s="259" t="s">
        <v>2725</v>
      </c>
      <c r="B258" s="260" t="s">
        <v>2920</v>
      </c>
      <c r="C258" s="261" t="s">
        <v>109</v>
      </c>
      <c r="D258" s="261" t="s">
        <v>2921</v>
      </c>
      <c r="E258" s="261" t="s">
        <v>2728</v>
      </c>
      <c r="F258" s="261"/>
      <c r="G258" s="262" t="s">
        <v>168</v>
      </c>
      <c r="H258" s="263" t="n">
        <v>1</v>
      </c>
      <c r="I258" s="264" t="n">
        <v>10.64</v>
      </c>
      <c r="J258" s="265" t="n">
        <v>10.64</v>
      </c>
    </row>
    <row r="259" customFormat="false" ht="25.5" hidden="false" customHeight="false" outlineLevel="0" collapsed="false">
      <c r="A259" s="266"/>
      <c r="B259" s="267"/>
      <c r="C259" s="267"/>
      <c r="D259" s="267"/>
      <c r="E259" s="267" t="s">
        <v>2748</v>
      </c>
      <c r="F259" s="268" t="n">
        <v>0</v>
      </c>
      <c r="G259" s="267" t="s">
        <v>2749</v>
      </c>
      <c r="H259" s="268" t="n">
        <v>0</v>
      </c>
      <c r="I259" s="267" t="s">
        <v>2750</v>
      </c>
      <c r="J259" s="269" t="n">
        <v>0</v>
      </c>
    </row>
    <row r="260" customFormat="false" ht="25.5" hidden="false" customHeight="true" outlineLevel="0" collapsed="false">
      <c r="A260" s="266"/>
      <c r="B260" s="267"/>
      <c r="C260" s="267"/>
      <c r="D260" s="267"/>
      <c r="E260" s="267" t="s">
        <v>2751</v>
      </c>
      <c r="F260" s="268" t="n">
        <v>2.21</v>
      </c>
      <c r="G260" s="267"/>
      <c r="H260" s="267" t="s">
        <v>2752</v>
      </c>
      <c r="I260" s="267"/>
      <c r="J260" s="269" t="n">
        <v>12.85</v>
      </c>
    </row>
    <row r="261" customFormat="false" ht="15" hidden="false" customHeight="true" outlineLevel="0" collapsed="false">
      <c r="A261" s="270" t="s">
        <v>2753</v>
      </c>
      <c r="B261" s="270"/>
      <c r="C261" s="270"/>
      <c r="D261" s="270"/>
      <c r="E261" s="270"/>
      <c r="F261" s="270"/>
      <c r="G261" s="270"/>
      <c r="H261" s="270"/>
      <c r="I261" s="270"/>
      <c r="J261" s="270"/>
    </row>
    <row r="262" customFormat="false" ht="15.75" hidden="false" customHeight="true" outlineLevel="0" collapsed="false">
      <c r="A262" s="271" t="s">
        <v>2922</v>
      </c>
      <c r="B262" s="271"/>
      <c r="C262" s="271"/>
      <c r="D262" s="271"/>
      <c r="E262" s="271"/>
      <c r="F262" s="271"/>
      <c r="G262" s="271"/>
      <c r="H262" s="271"/>
      <c r="I262" s="271"/>
      <c r="J262" s="271"/>
    </row>
    <row r="263" customFormat="false" ht="15.75" hidden="false" customHeight="false" outlineLevel="0" collapsed="false">
      <c r="A263" s="272"/>
      <c r="B263" s="273"/>
      <c r="C263" s="273"/>
      <c r="D263" s="273"/>
      <c r="E263" s="273"/>
      <c r="F263" s="273"/>
      <c r="G263" s="273"/>
      <c r="H263" s="273"/>
      <c r="I263" s="273"/>
      <c r="J263" s="274"/>
    </row>
    <row r="264" customFormat="false" ht="38.25" hidden="false" customHeight="true" outlineLevel="0" collapsed="false">
      <c r="A264" s="275" t="s">
        <v>2723</v>
      </c>
      <c r="B264" s="276" t="s">
        <v>431</v>
      </c>
      <c r="C264" s="277" t="s">
        <v>203</v>
      </c>
      <c r="D264" s="277" t="s">
        <v>432</v>
      </c>
      <c r="E264" s="277" t="s">
        <v>2806</v>
      </c>
      <c r="F264" s="277"/>
      <c r="G264" s="278" t="s">
        <v>168</v>
      </c>
      <c r="H264" s="279" t="n">
        <v>1</v>
      </c>
      <c r="I264" s="280" t="n">
        <v>12.42</v>
      </c>
      <c r="J264" s="281" t="n">
        <v>12.42</v>
      </c>
    </row>
    <row r="265" customFormat="false" ht="15" hidden="false" customHeight="true" outlineLevel="0" collapsed="false">
      <c r="A265" s="282" t="s">
        <v>2769</v>
      </c>
      <c r="B265" s="283" t="s">
        <v>2860</v>
      </c>
      <c r="C265" s="284" t="s">
        <v>109</v>
      </c>
      <c r="D265" s="284" t="s">
        <v>2861</v>
      </c>
      <c r="E265" s="284" t="s">
        <v>2768</v>
      </c>
      <c r="F265" s="284"/>
      <c r="G265" s="285" t="s">
        <v>2798</v>
      </c>
      <c r="H265" s="286" t="n">
        <v>0.25</v>
      </c>
      <c r="I265" s="287" t="n">
        <v>16.28</v>
      </c>
      <c r="J265" s="288" t="n">
        <v>4.07</v>
      </c>
    </row>
    <row r="266" customFormat="false" ht="38.25" hidden="false" customHeight="true" outlineLevel="0" collapsed="false">
      <c r="A266" s="259" t="s">
        <v>2725</v>
      </c>
      <c r="B266" s="260" t="s">
        <v>2923</v>
      </c>
      <c r="C266" s="261" t="s">
        <v>109</v>
      </c>
      <c r="D266" s="261" t="s">
        <v>2924</v>
      </c>
      <c r="E266" s="261" t="s">
        <v>2728</v>
      </c>
      <c r="F266" s="261"/>
      <c r="G266" s="262" t="s">
        <v>168</v>
      </c>
      <c r="H266" s="263" t="n">
        <v>3</v>
      </c>
      <c r="I266" s="264" t="n">
        <v>0.36</v>
      </c>
      <c r="J266" s="265" t="n">
        <v>1.08</v>
      </c>
    </row>
    <row r="267" customFormat="false" ht="15" hidden="false" customHeight="true" outlineLevel="0" collapsed="false">
      <c r="A267" s="259" t="s">
        <v>2725</v>
      </c>
      <c r="B267" s="260" t="s">
        <v>2925</v>
      </c>
      <c r="C267" s="261" t="s">
        <v>2730</v>
      </c>
      <c r="D267" s="261" t="s">
        <v>2926</v>
      </c>
      <c r="E267" s="261" t="s">
        <v>2728</v>
      </c>
      <c r="F267" s="261"/>
      <c r="G267" s="262" t="s">
        <v>2732</v>
      </c>
      <c r="H267" s="263" t="n">
        <v>1</v>
      </c>
      <c r="I267" s="264" t="n">
        <v>7.27</v>
      </c>
      <c r="J267" s="265" t="n">
        <v>7.27</v>
      </c>
    </row>
    <row r="268" customFormat="false" ht="25.5" hidden="false" customHeight="false" outlineLevel="0" collapsed="false">
      <c r="A268" s="266"/>
      <c r="B268" s="267"/>
      <c r="C268" s="267"/>
      <c r="D268" s="267"/>
      <c r="E268" s="267" t="s">
        <v>2748</v>
      </c>
      <c r="F268" s="268" t="n">
        <v>2.52</v>
      </c>
      <c r="G268" s="267" t="s">
        <v>2749</v>
      </c>
      <c r="H268" s="268" t="n">
        <v>0</v>
      </c>
      <c r="I268" s="267" t="s">
        <v>2750</v>
      </c>
      <c r="J268" s="269" t="n">
        <v>2.52</v>
      </c>
    </row>
    <row r="269" customFormat="false" ht="25.5" hidden="false" customHeight="true" outlineLevel="0" collapsed="false">
      <c r="A269" s="266"/>
      <c r="B269" s="267"/>
      <c r="C269" s="267"/>
      <c r="D269" s="267"/>
      <c r="E269" s="267" t="s">
        <v>2751</v>
      </c>
      <c r="F269" s="268" t="n">
        <v>2.58</v>
      </c>
      <c r="G269" s="267"/>
      <c r="H269" s="267" t="s">
        <v>2752</v>
      </c>
      <c r="I269" s="267"/>
      <c r="J269" s="269" t="n">
        <v>15</v>
      </c>
    </row>
    <row r="270" customFormat="false" ht="15" hidden="false" customHeight="true" outlineLevel="0" collapsed="false">
      <c r="A270" s="270" t="s">
        <v>2753</v>
      </c>
      <c r="B270" s="270"/>
      <c r="C270" s="270"/>
      <c r="D270" s="270"/>
      <c r="E270" s="270"/>
      <c r="F270" s="270"/>
      <c r="G270" s="270"/>
      <c r="H270" s="270"/>
      <c r="I270" s="270"/>
      <c r="J270" s="270"/>
    </row>
    <row r="271" customFormat="false" ht="15.75" hidden="false" customHeight="true" outlineLevel="0" collapsed="false">
      <c r="A271" s="271" t="s">
        <v>2927</v>
      </c>
      <c r="B271" s="271"/>
      <c r="C271" s="271"/>
      <c r="D271" s="271"/>
      <c r="E271" s="271"/>
      <c r="F271" s="271"/>
      <c r="G271" s="271"/>
      <c r="H271" s="271"/>
      <c r="I271" s="271"/>
      <c r="J271" s="271"/>
    </row>
    <row r="272" customFormat="false" ht="15.75" hidden="false" customHeight="false" outlineLevel="0" collapsed="false">
      <c r="A272" s="272"/>
      <c r="B272" s="273"/>
      <c r="C272" s="273"/>
      <c r="D272" s="273"/>
      <c r="E272" s="273"/>
      <c r="F272" s="273"/>
      <c r="G272" s="273"/>
      <c r="H272" s="273"/>
      <c r="I272" s="273"/>
      <c r="J272" s="274"/>
    </row>
    <row r="273" customFormat="false" ht="51" hidden="false" customHeight="true" outlineLevel="0" collapsed="false">
      <c r="A273" s="275" t="s">
        <v>2723</v>
      </c>
      <c r="B273" s="276" t="s">
        <v>434</v>
      </c>
      <c r="C273" s="277" t="s">
        <v>203</v>
      </c>
      <c r="D273" s="277" t="s">
        <v>435</v>
      </c>
      <c r="E273" s="277" t="s">
        <v>2874</v>
      </c>
      <c r="F273" s="277"/>
      <c r="G273" s="278" t="s">
        <v>269</v>
      </c>
      <c r="H273" s="279" t="n">
        <v>1</v>
      </c>
      <c r="I273" s="280" t="n">
        <v>109.82</v>
      </c>
      <c r="J273" s="281" t="n">
        <v>109.82</v>
      </c>
    </row>
    <row r="274" customFormat="false" ht="25.5" hidden="false" customHeight="true" outlineLevel="0" collapsed="false">
      <c r="A274" s="282" t="s">
        <v>2769</v>
      </c>
      <c r="B274" s="283" t="s">
        <v>2889</v>
      </c>
      <c r="C274" s="284" t="s">
        <v>109</v>
      </c>
      <c r="D274" s="284" t="s">
        <v>2890</v>
      </c>
      <c r="E274" s="284" t="s">
        <v>2768</v>
      </c>
      <c r="F274" s="284"/>
      <c r="G274" s="285" t="s">
        <v>2798</v>
      </c>
      <c r="H274" s="286" t="n">
        <v>0.2821</v>
      </c>
      <c r="I274" s="287" t="n">
        <v>18.4</v>
      </c>
      <c r="J274" s="288" t="n">
        <v>5.19</v>
      </c>
    </row>
    <row r="275" customFormat="false" ht="15" hidden="false" customHeight="true" outlineLevel="0" collapsed="false">
      <c r="A275" s="282" t="s">
        <v>2769</v>
      </c>
      <c r="B275" s="283" t="s">
        <v>2884</v>
      </c>
      <c r="C275" s="284" t="s">
        <v>109</v>
      </c>
      <c r="D275" s="284" t="s">
        <v>2885</v>
      </c>
      <c r="E275" s="284" t="s">
        <v>2768</v>
      </c>
      <c r="F275" s="284"/>
      <c r="G275" s="285" t="s">
        <v>2798</v>
      </c>
      <c r="H275" s="286" t="n">
        <v>0.2821</v>
      </c>
      <c r="I275" s="287" t="n">
        <v>23.54</v>
      </c>
      <c r="J275" s="288" t="n">
        <v>6.64</v>
      </c>
    </row>
    <row r="276" customFormat="false" ht="15" hidden="false" customHeight="true" outlineLevel="0" collapsed="false">
      <c r="A276" s="259" t="s">
        <v>2725</v>
      </c>
      <c r="B276" s="260" t="s">
        <v>2928</v>
      </c>
      <c r="C276" s="261" t="s">
        <v>2730</v>
      </c>
      <c r="D276" s="261" t="s">
        <v>2929</v>
      </c>
      <c r="E276" s="261" t="s">
        <v>2728</v>
      </c>
      <c r="F276" s="261"/>
      <c r="G276" s="262" t="s">
        <v>2930</v>
      </c>
      <c r="H276" s="263" t="n">
        <v>1.05</v>
      </c>
      <c r="I276" s="264" t="n">
        <v>93.33</v>
      </c>
      <c r="J276" s="265" t="n">
        <v>97.99</v>
      </c>
    </row>
    <row r="277" customFormat="false" ht="25.5" hidden="false" customHeight="false" outlineLevel="0" collapsed="false">
      <c r="A277" s="266"/>
      <c r="B277" s="267"/>
      <c r="C277" s="267"/>
      <c r="D277" s="267"/>
      <c r="E277" s="267" t="s">
        <v>2748</v>
      </c>
      <c r="F277" s="268" t="n">
        <v>8.29</v>
      </c>
      <c r="G277" s="267" t="s">
        <v>2749</v>
      </c>
      <c r="H277" s="268" t="n">
        <v>0</v>
      </c>
      <c r="I277" s="267" t="s">
        <v>2750</v>
      </c>
      <c r="J277" s="269" t="n">
        <v>8.29</v>
      </c>
    </row>
    <row r="278" customFormat="false" ht="25.5" hidden="false" customHeight="true" outlineLevel="0" collapsed="false">
      <c r="A278" s="266"/>
      <c r="B278" s="267"/>
      <c r="C278" s="267"/>
      <c r="D278" s="267"/>
      <c r="E278" s="267" t="s">
        <v>2751</v>
      </c>
      <c r="F278" s="268" t="n">
        <v>22.85</v>
      </c>
      <c r="G278" s="267"/>
      <c r="H278" s="267" t="s">
        <v>2752</v>
      </c>
      <c r="I278" s="267"/>
      <c r="J278" s="269" t="n">
        <v>132.67</v>
      </c>
    </row>
    <row r="279" customFormat="false" ht="15" hidden="false" customHeight="true" outlineLevel="0" collapsed="false">
      <c r="A279" s="270" t="s">
        <v>2753</v>
      </c>
      <c r="B279" s="270"/>
      <c r="C279" s="270"/>
      <c r="D279" s="270"/>
      <c r="E279" s="270"/>
      <c r="F279" s="270"/>
      <c r="G279" s="270"/>
      <c r="H279" s="270"/>
      <c r="I279" s="270"/>
      <c r="J279" s="270"/>
    </row>
    <row r="280" customFormat="false" ht="15.75" hidden="false" customHeight="true" outlineLevel="0" collapsed="false">
      <c r="A280" s="271" t="s">
        <v>2931</v>
      </c>
      <c r="B280" s="271"/>
      <c r="C280" s="271"/>
      <c r="D280" s="271"/>
      <c r="E280" s="271"/>
      <c r="F280" s="271"/>
      <c r="G280" s="271"/>
      <c r="H280" s="271"/>
      <c r="I280" s="271"/>
      <c r="J280" s="271"/>
    </row>
    <row r="281" customFormat="false" ht="15.75" hidden="false" customHeight="false" outlineLevel="0" collapsed="false">
      <c r="A281" s="272"/>
      <c r="B281" s="273"/>
      <c r="C281" s="273"/>
      <c r="D281" s="273"/>
      <c r="E281" s="273"/>
      <c r="F281" s="273"/>
      <c r="G281" s="273"/>
      <c r="H281" s="273"/>
      <c r="I281" s="273"/>
      <c r="J281" s="274"/>
    </row>
    <row r="282" customFormat="false" ht="38.25" hidden="false" customHeight="true" outlineLevel="0" collapsed="false">
      <c r="A282" s="275" t="s">
        <v>2723</v>
      </c>
      <c r="B282" s="276" t="s">
        <v>446</v>
      </c>
      <c r="C282" s="277" t="s">
        <v>203</v>
      </c>
      <c r="D282" s="277" t="s">
        <v>447</v>
      </c>
      <c r="E282" s="277" t="s">
        <v>2874</v>
      </c>
      <c r="F282" s="277"/>
      <c r="G282" s="278" t="s">
        <v>168</v>
      </c>
      <c r="H282" s="279" t="n">
        <v>1</v>
      </c>
      <c r="I282" s="280" t="n">
        <v>9.34</v>
      </c>
      <c r="J282" s="281" t="n">
        <v>9.34</v>
      </c>
    </row>
    <row r="283" customFormat="false" ht="15" hidden="false" customHeight="true" outlineLevel="0" collapsed="false">
      <c r="A283" s="282" t="s">
        <v>2769</v>
      </c>
      <c r="B283" s="283" t="s">
        <v>2884</v>
      </c>
      <c r="C283" s="284" t="s">
        <v>109</v>
      </c>
      <c r="D283" s="284" t="s">
        <v>2885</v>
      </c>
      <c r="E283" s="284" t="s">
        <v>2768</v>
      </c>
      <c r="F283" s="284"/>
      <c r="G283" s="285" t="s">
        <v>2798</v>
      </c>
      <c r="H283" s="286" t="n">
        <v>0.07</v>
      </c>
      <c r="I283" s="287" t="n">
        <v>23.54</v>
      </c>
      <c r="J283" s="288" t="n">
        <v>1.64</v>
      </c>
    </row>
    <row r="284" customFormat="false" ht="38.25" hidden="false" customHeight="true" outlineLevel="0" collapsed="false">
      <c r="A284" s="259" t="s">
        <v>2725</v>
      </c>
      <c r="B284" s="260" t="s">
        <v>2932</v>
      </c>
      <c r="C284" s="261" t="s">
        <v>109</v>
      </c>
      <c r="D284" s="261" t="s">
        <v>2933</v>
      </c>
      <c r="E284" s="261" t="s">
        <v>2728</v>
      </c>
      <c r="F284" s="261"/>
      <c r="G284" s="262" t="s">
        <v>168</v>
      </c>
      <c r="H284" s="263" t="n">
        <v>1</v>
      </c>
      <c r="I284" s="264" t="n">
        <v>7.7</v>
      </c>
      <c r="J284" s="265" t="n">
        <v>7.7</v>
      </c>
    </row>
    <row r="285" customFormat="false" ht="25.5" hidden="false" customHeight="false" outlineLevel="0" collapsed="false">
      <c r="A285" s="266"/>
      <c r="B285" s="267"/>
      <c r="C285" s="267"/>
      <c r="D285" s="267"/>
      <c r="E285" s="267" t="s">
        <v>2748</v>
      </c>
      <c r="F285" s="268" t="n">
        <v>1.21</v>
      </c>
      <c r="G285" s="267" t="s">
        <v>2749</v>
      </c>
      <c r="H285" s="268" t="n">
        <v>0</v>
      </c>
      <c r="I285" s="267" t="s">
        <v>2750</v>
      </c>
      <c r="J285" s="269" t="n">
        <v>1.21</v>
      </c>
    </row>
    <row r="286" customFormat="false" ht="25.5" hidden="false" customHeight="true" outlineLevel="0" collapsed="false">
      <c r="A286" s="266"/>
      <c r="B286" s="267"/>
      <c r="C286" s="267"/>
      <c r="D286" s="267"/>
      <c r="E286" s="267" t="s">
        <v>2751</v>
      </c>
      <c r="F286" s="268" t="n">
        <v>1.94</v>
      </c>
      <c r="G286" s="267"/>
      <c r="H286" s="267" t="s">
        <v>2752</v>
      </c>
      <c r="I286" s="267"/>
      <c r="J286" s="269" t="n">
        <v>11.28</v>
      </c>
    </row>
    <row r="287" customFormat="false" ht="15" hidden="false" customHeight="true" outlineLevel="0" collapsed="false">
      <c r="A287" s="270" t="s">
        <v>2753</v>
      </c>
      <c r="B287" s="270"/>
      <c r="C287" s="270"/>
      <c r="D287" s="270"/>
      <c r="E287" s="270"/>
      <c r="F287" s="270"/>
      <c r="G287" s="270"/>
      <c r="H287" s="270"/>
      <c r="I287" s="270"/>
      <c r="J287" s="270"/>
    </row>
    <row r="288" customFormat="false" ht="15.75" hidden="false" customHeight="true" outlineLevel="0" collapsed="false">
      <c r="A288" s="271" t="s">
        <v>2934</v>
      </c>
      <c r="B288" s="271"/>
      <c r="C288" s="271"/>
      <c r="D288" s="271"/>
      <c r="E288" s="271"/>
      <c r="F288" s="271"/>
      <c r="G288" s="271"/>
      <c r="H288" s="271"/>
      <c r="I288" s="271"/>
      <c r="J288" s="271"/>
    </row>
    <row r="289" customFormat="false" ht="15.75" hidden="false" customHeight="false" outlineLevel="0" collapsed="false">
      <c r="A289" s="272"/>
      <c r="B289" s="273"/>
      <c r="C289" s="273"/>
      <c r="D289" s="273"/>
      <c r="E289" s="273"/>
      <c r="F289" s="273"/>
      <c r="G289" s="273"/>
      <c r="H289" s="273"/>
      <c r="I289" s="273"/>
      <c r="J289" s="274"/>
    </row>
    <row r="290" customFormat="false" ht="25.5" hidden="false" customHeight="true" outlineLevel="0" collapsed="false">
      <c r="A290" s="275" t="s">
        <v>2723</v>
      </c>
      <c r="B290" s="276" t="s">
        <v>455</v>
      </c>
      <c r="C290" s="277" t="s">
        <v>203</v>
      </c>
      <c r="D290" s="277" t="s">
        <v>456</v>
      </c>
      <c r="E290" s="277" t="s">
        <v>2935</v>
      </c>
      <c r="F290" s="277"/>
      <c r="G290" s="278" t="s">
        <v>168</v>
      </c>
      <c r="H290" s="279" t="n">
        <v>1</v>
      </c>
      <c r="I290" s="280" t="n">
        <v>120.76</v>
      </c>
      <c r="J290" s="281" t="n">
        <v>120.76</v>
      </c>
    </row>
    <row r="291" customFormat="false" ht="15" hidden="false" customHeight="true" outlineLevel="0" collapsed="false">
      <c r="A291" s="282" t="s">
        <v>2769</v>
      </c>
      <c r="B291" s="283" t="s">
        <v>2858</v>
      </c>
      <c r="C291" s="284" t="s">
        <v>109</v>
      </c>
      <c r="D291" s="284" t="s">
        <v>2859</v>
      </c>
      <c r="E291" s="284" t="s">
        <v>2768</v>
      </c>
      <c r="F291" s="284"/>
      <c r="G291" s="285" t="s">
        <v>2798</v>
      </c>
      <c r="H291" s="286" t="n">
        <v>1</v>
      </c>
      <c r="I291" s="287" t="n">
        <v>23.33</v>
      </c>
      <c r="J291" s="288" t="n">
        <v>23.33</v>
      </c>
    </row>
    <row r="292" customFormat="false" ht="15" hidden="false" customHeight="true" outlineLevel="0" collapsed="false">
      <c r="A292" s="282" t="s">
        <v>2769</v>
      </c>
      <c r="B292" s="283" t="s">
        <v>2860</v>
      </c>
      <c r="C292" s="284" t="s">
        <v>109</v>
      </c>
      <c r="D292" s="284" t="s">
        <v>2861</v>
      </c>
      <c r="E292" s="284" t="s">
        <v>2768</v>
      </c>
      <c r="F292" s="284"/>
      <c r="G292" s="285" t="s">
        <v>2798</v>
      </c>
      <c r="H292" s="286" t="n">
        <v>1</v>
      </c>
      <c r="I292" s="287" t="n">
        <v>16.28</v>
      </c>
      <c r="J292" s="288" t="n">
        <v>16.28</v>
      </c>
    </row>
    <row r="293" customFormat="false" ht="25.5" hidden="false" customHeight="true" outlineLevel="0" collapsed="false">
      <c r="A293" s="259" t="s">
        <v>2725</v>
      </c>
      <c r="B293" s="260" t="s">
        <v>2936</v>
      </c>
      <c r="C293" s="261" t="s">
        <v>109</v>
      </c>
      <c r="D293" s="261" t="s">
        <v>2937</v>
      </c>
      <c r="E293" s="261" t="s">
        <v>2728</v>
      </c>
      <c r="F293" s="261"/>
      <c r="G293" s="262" t="s">
        <v>242</v>
      </c>
      <c r="H293" s="263" t="n">
        <v>0.02</v>
      </c>
      <c r="I293" s="264" t="n">
        <v>73</v>
      </c>
      <c r="J293" s="265" t="n">
        <v>1.46</v>
      </c>
    </row>
    <row r="294" customFormat="false" ht="15" hidden="false" customHeight="true" outlineLevel="0" collapsed="false">
      <c r="A294" s="259" t="s">
        <v>2725</v>
      </c>
      <c r="B294" s="260" t="s">
        <v>2938</v>
      </c>
      <c r="C294" s="261" t="s">
        <v>109</v>
      </c>
      <c r="D294" s="261" t="s">
        <v>2939</v>
      </c>
      <c r="E294" s="261" t="s">
        <v>2728</v>
      </c>
      <c r="F294" s="261"/>
      <c r="G294" s="262" t="s">
        <v>417</v>
      </c>
      <c r="H294" s="263" t="n">
        <v>7</v>
      </c>
      <c r="I294" s="264" t="n">
        <v>0.53</v>
      </c>
      <c r="J294" s="265" t="n">
        <v>3.71</v>
      </c>
    </row>
    <row r="295" customFormat="false" ht="38.25" hidden="false" customHeight="true" outlineLevel="0" collapsed="false">
      <c r="A295" s="259" t="s">
        <v>2725</v>
      </c>
      <c r="B295" s="260" t="s">
        <v>2940</v>
      </c>
      <c r="C295" s="261" t="s">
        <v>109</v>
      </c>
      <c r="D295" s="261" t="s">
        <v>2941</v>
      </c>
      <c r="E295" s="261" t="s">
        <v>2728</v>
      </c>
      <c r="F295" s="261"/>
      <c r="G295" s="262" t="s">
        <v>168</v>
      </c>
      <c r="H295" s="263" t="n">
        <v>1</v>
      </c>
      <c r="I295" s="264" t="n">
        <v>75.98</v>
      </c>
      <c r="J295" s="265" t="n">
        <v>75.98</v>
      </c>
    </row>
    <row r="296" customFormat="false" ht="25.5" hidden="false" customHeight="false" outlineLevel="0" collapsed="false">
      <c r="A296" s="266"/>
      <c r="B296" s="267"/>
      <c r="C296" s="267"/>
      <c r="D296" s="267"/>
      <c r="E296" s="267" t="s">
        <v>2748</v>
      </c>
      <c r="F296" s="268" t="n">
        <v>27.21</v>
      </c>
      <c r="G296" s="267" t="s">
        <v>2749</v>
      </c>
      <c r="H296" s="268" t="n">
        <v>0</v>
      </c>
      <c r="I296" s="267" t="s">
        <v>2750</v>
      </c>
      <c r="J296" s="269" t="n">
        <v>27.21</v>
      </c>
    </row>
    <row r="297" customFormat="false" ht="25.5" hidden="false" customHeight="true" outlineLevel="0" collapsed="false">
      <c r="A297" s="266"/>
      <c r="B297" s="267"/>
      <c r="C297" s="267"/>
      <c r="D297" s="267"/>
      <c r="E297" s="267" t="s">
        <v>2751</v>
      </c>
      <c r="F297" s="268" t="n">
        <v>25.13</v>
      </c>
      <c r="G297" s="267"/>
      <c r="H297" s="267" t="s">
        <v>2752</v>
      </c>
      <c r="I297" s="267"/>
      <c r="J297" s="269" t="n">
        <v>145.89</v>
      </c>
    </row>
    <row r="298" customFormat="false" ht="15" hidden="false" customHeight="true" outlineLevel="0" collapsed="false">
      <c r="A298" s="270" t="s">
        <v>2753</v>
      </c>
      <c r="B298" s="270"/>
      <c r="C298" s="270"/>
      <c r="D298" s="270"/>
      <c r="E298" s="270"/>
      <c r="F298" s="270"/>
      <c r="G298" s="270"/>
      <c r="H298" s="270"/>
      <c r="I298" s="270"/>
      <c r="J298" s="270"/>
    </row>
    <row r="299" customFormat="false" ht="15.75" hidden="false" customHeight="true" outlineLevel="0" collapsed="false">
      <c r="A299" s="271" t="s">
        <v>2942</v>
      </c>
      <c r="B299" s="271"/>
      <c r="C299" s="271"/>
      <c r="D299" s="271"/>
      <c r="E299" s="271"/>
      <c r="F299" s="271"/>
      <c r="G299" s="271"/>
      <c r="H299" s="271"/>
      <c r="I299" s="271"/>
      <c r="J299" s="271"/>
    </row>
    <row r="300" customFormat="false" ht="15.75" hidden="false" customHeight="false" outlineLevel="0" collapsed="false">
      <c r="A300" s="272"/>
      <c r="B300" s="273"/>
      <c r="C300" s="273"/>
      <c r="D300" s="273"/>
      <c r="E300" s="273"/>
      <c r="F300" s="273"/>
      <c r="G300" s="273"/>
      <c r="H300" s="273"/>
      <c r="I300" s="273"/>
      <c r="J300" s="274"/>
    </row>
    <row r="301" customFormat="false" ht="51" hidden="false" customHeight="true" outlineLevel="0" collapsed="false">
      <c r="A301" s="275" t="s">
        <v>2723</v>
      </c>
      <c r="B301" s="276" t="s">
        <v>458</v>
      </c>
      <c r="C301" s="277" t="s">
        <v>203</v>
      </c>
      <c r="D301" s="277" t="s">
        <v>459</v>
      </c>
      <c r="E301" s="277" t="s">
        <v>2874</v>
      </c>
      <c r="F301" s="277"/>
      <c r="G301" s="278" t="s">
        <v>168</v>
      </c>
      <c r="H301" s="279" t="n">
        <v>1</v>
      </c>
      <c r="I301" s="280" t="n">
        <v>149.55</v>
      </c>
      <c r="J301" s="281" t="n">
        <v>149.55</v>
      </c>
    </row>
    <row r="302" customFormat="false" ht="15" hidden="false" customHeight="true" outlineLevel="0" collapsed="false">
      <c r="A302" s="282" t="s">
        <v>2769</v>
      </c>
      <c r="B302" s="283" t="s">
        <v>2884</v>
      </c>
      <c r="C302" s="284" t="s">
        <v>109</v>
      </c>
      <c r="D302" s="284" t="s">
        <v>2885</v>
      </c>
      <c r="E302" s="284" t="s">
        <v>2768</v>
      </c>
      <c r="F302" s="284"/>
      <c r="G302" s="285" t="s">
        <v>2798</v>
      </c>
      <c r="H302" s="286" t="n">
        <v>1.5</v>
      </c>
      <c r="I302" s="287" t="n">
        <v>23.54</v>
      </c>
      <c r="J302" s="288" t="n">
        <v>35.31</v>
      </c>
    </row>
    <row r="303" customFormat="false" ht="15" hidden="false" customHeight="true" outlineLevel="0" collapsed="false">
      <c r="A303" s="282" t="s">
        <v>2769</v>
      </c>
      <c r="B303" s="283" t="s">
        <v>2860</v>
      </c>
      <c r="C303" s="284" t="s">
        <v>109</v>
      </c>
      <c r="D303" s="284" t="s">
        <v>2861</v>
      </c>
      <c r="E303" s="284" t="s">
        <v>2768</v>
      </c>
      <c r="F303" s="284"/>
      <c r="G303" s="285" t="s">
        <v>2798</v>
      </c>
      <c r="H303" s="286" t="n">
        <v>1.5</v>
      </c>
      <c r="I303" s="287" t="n">
        <v>16.28</v>
      </c>
      <c r="J303" s="288" t="n">
        <v>24.42</v>
      </c>
    </row>
    <row r="304" customFormat="false" ht="38.25" hidden="false" customHeight="true" outlineLevel="0" collapsed="false">
      <c r="A304" s="259" t="s">
        <v>2725</v>
      </c>
      <c r="B304" s="260" t="s">
        <v>2943</v>
      </c>
      <c r="C304" s="261" t="s">
        <v>109</v>
      </c>
      <c r="D304" s="261" t="s">
        <v>2944</v>
      </c>
      <c r="E304" s="261" t="s">
        <v>2728</v>
      </c>
      <c r="F304" s="261"/>
      <c r="G304" s="262" t="s">
        <v>168</v>
      </c>
      <c r="H304" s="263" t="n">
        <v>1</v>
      </c>
      <c r="I304" s="264" t="n">
        <v>89.82</v>
      </c>
      <c r="J304" s="265" t="n">
        <v>89.82</v>
      </c>
    </row>
    <row r="305" customFormat="false" ht="25.5" hidden="false" customHeight="false" outlineLevel="0" collapsed="false">
      <c r="A305" s="266"/>
      <c r="B305" s="267"/>
      <c r="C305" s="267"/>
      <c r="D305" s="267"/>
      <c r="E305" s="267" t="s">
        <v>2748</v>
      </c>
      <c r="F305" s="268" t="n">
        <v>41.09</v>
      </c>
      <c r="G305" s="267" t="s">
        <v>2749</v>
      </c>
      <c r="H305" s="268" t="n">
        <v>0</v>
      </c>
      <c r="I305" s="267" t="s">
        <v>2750</v>
      </c>
      <c r="J305" s="269" t="n">
        <v>41.09</v>
      </c>
    </row>
    <row r="306" customFormat="false" ht="25.5" hidden="false" customHeight="true" outlineLevel="0" collapsed="false">
      <c r="A306" s="266"/>
      <c r="B306" s="267"/>
      <c r="C306" s="267"/>
      <c r="D306" s="267"/>
      <c r="E306" s="267" t="s">
        <v>2751</v>
      </c>
      <c r="F306" s="268" t="n">
        <v>31.12</v>
      </c>
      <c r="G306" s="267"/>
      <c r="H306" s="267" t="s">
        <v>2752</v>
      </c>
      <c r="I306" s="267"/>
      <c r="J306" s="269" t="n">
        <v>180.67</v>
      </c>
    </row>
    <row r="307" customFormat="false" ht="15" hidden="false" customHeight="true" outlineLevel="0" collapsed="false">
      <c r="A307" s="270" t="s">
        <v>2753</v>
      </c>
      <c r="B307" s="270"/>
      <c r="C307" s="270"/>
      <c r="D307" s="270"/>
      <c r="E307" s="270"/>
      <c r="F307" s="270"/>
      <c r="G307" s="270"/>
      <c r="H307" s="270"/>
      <c r="I307" s="270"/>
      <c r="J307" s="270"/>
    </row>
    <row r="308" customFormat="false" ht="15.75" hidden="false" customHeight="true" outlineLevel="0" collapsed="false">
      <c r="A308" s="271" t="s">
        <v>2945</v>
      </c>
      <c r="B308" s="271"/>
      <c r="C308" s="271"/>
      <c r="D308" s="271"/>
      <c r="E308" s="271"/>
      <c r="F308" s="271"/>
      <c r="G308" s="271"/>
      <c r="H308" s="271"/>
      <c r="I308" s="271"/>
      <c r="J308" s="271"/>
    </row>
    <row r="309" customFormat="false" ht="15.75" hidden="false" customHeight="false" outlineLevel="0" collapsed="false">
      <c r="A309" s="272"/>
      <c r="B309" s="273"/>
      <c r="C309" s="273"/>
      <c r="D309" s="273"/>
      <c r="E309" s="273"/>
      <c r="F309" s="273"/>
      <c r="G309" s="273"/>
      <c r="H309" s="273"/>
      <c r="I309" s="273"/>
      <c r="J309" s="274"/>
    </row>
    <row r="310" customFormat="false" ht="51" hidden="false" customHeight="true" outlineLevel="0" collapsed="false">
      <c r="A310" s="275" t="s">
        <v>2723</v>
      </c>
      <c r="B310" s="276" t="s">
        <v>461</v>
      </c>
      <c r="C310" s="277" t="s">
        <v>203</v>
      </c>
      <c r="D310" s="277" t="s">
        <v>462</v>
      </c>
      <c r="E310" s="277" t="s">
        <v>2845</v>
      </c>
      <c r="F310" s="277"/>
      <c r="G310" s="278" t="s">
        <v>168</v>
      </c>
      <c r="H310" s="279" t="n">
        <v>1</v>
      </c>
      <c r="I310" s="280" t="n">
        <v>928.68</v>
      </c>
      <c r="J310" s="281" t="n">
        <v>928.68</v>
      </c>
    </row>
    <row r="311" customFormat="false" ht="25.5" hidden="false" customHeight="true" outlineLevel="0" collapsed="false">
      <c r="A311" s="282" t="s">
        <v>2769</v>
      </c>
      <c r="B311" s="283" t="s">
        <v>330</v>
      </c>
      <c r="C311" s="284" t="s">
        <v>109</v>
      </c>
      <c r="D311" s="284" t="s">
        <v>331</v>
      </c>
      <c r="E311" s="284" t="s">
        <v>2835</v>
      </c>
      <c r="F311" s="284"/>
      <c r="G311" s="285" t="s">
        <v>242</v>
      </c>
      <c r="H311" s="286" t="n">
        <v>0.05</v>
      </c>
      <c r="I311" s="287" t="n">
        <v>28.7</v>
      </c>
      <c r="J311" s="288" t="n">
        <v>1.43</v>
      </c>
    </row>
    <row r="312" customFormat="false" ht="63.75" hidden="false" customHeight="true" outlineLevel="0" collapsed="false">
      <c r="A312" s="282" t="s">
        <v>2769</v>
      </c>
      <c r="B312" s="283" t="s">
        <v>2946</v>
      </c>
      <c r="C312" s="284" t="s">
        <v>109</v>
      </c>
      <c r="D312" s="284" t="s">
        <v>2947</v>
      </c>
      <c r="E312" s="284" t="s">
        <v>2845</v>
      </c>
      <c r="F312" s="284"/>
      <c r="G312" s="285" t="s">
        <v>164</v>
      </c>
      <c r="H312" s="286" t="n">
        <v>5</v>
      </c>
      <c r="I312" s="287" t="n">
        <v>69.26</v>
      </c>
      <c r="J312" s="288" t="n">
        <v>346.3</v>
      </c>
    </row>
    <row r="313" customFormat="false" ht="51" hidden="false" customHeight="true" outlineLevel="0" collapsed="false">
      <c r="A313" s="282" t="s">
        <v>2769</v>
      </c>
      <c r="B313" s="283" t="s">
        <v>532</v>
      </c>
      <c r="C313" s="284" t="s">
        <v>109</v>
      </c>
      <c r="D313" s="284" t="s">
        <v>533</v>
      </c>
      <c r="E313" s="284" t="s">
        <v>2846</v>
      </c>
      <c r="F313" s="284"/>
      <c r="G313" s="285" t="s">
        <v>164</v>
      </c>
      <c r="H313" s="286" t="n">
        <v>10</v>
      </c>
      <c r="I313" s="287" t="n">
        <v>3.4</v>
      </c>
      <c r="J313" s="288" t="n">
        <v>34</v>
      </c>
    </row>
    <row r="314" customFormat="false" ht="63.75" hidden="false" customHeight="true" outlineLevel="0" collapsed="false">
      <c r="A314" s="282" t="s">
        <v>2769</v>
      </c>
      <c r="B314" s="283" t="s">
        <v>535</v>
      </c>
      <c r="C314" s="284" t="s">
        <v>109</v>
      </c>
      <c r="D314" s="284" t="s">
        <v>536</v>
      </c>
      <c r="E314" s="284" t="s">
        <v>2846</v>
      </c>
      <c r="F314" s="284"/>
      <c r="G314" s="285" t="s">
        <v>164</v>
      </c>
      <c r="H314" s="286" t="n">
        <v>10</v>
      </c>
      <c r="I314" s="287" t="n">
        <v>19.22</v>
      </c>
      <c r="J314" s="288" t="n">
        <v>192.2</v>
      </c>
    </row>
    <row r="315" customFormat="false" ht="25.5" hidden="false" customHeight="true" outlineLevel="0" collapsed="false">
      <c r="A315" s="282" t="s">
        <v>2769</v>
      </c>
      <c r="B315" s="283" t="s">
        <v>684</v>
      </c>
      <c r="C315" s="284" t="s">
        <v>109</v>
      </c>
      <c r="D315" s="284" t="s">
        <v>685</v>
      </c>
      <c r="E315" s="284" t="s">
        <v>2948</v>
      </c>
      <c r="F315" s="284"/>
      <c r="G315" s="285" t="s">
        <v>164</v>
      </c>
      <c r="H315" s="286" t="n">
        <v>10</v>
      </c>
      <c r="I315" s="287" t="n">
        <v>2.05</v>
      </c>
      <c r="J315" s="288" t="n">
        <v>20.5</v>
      </c>
    </row>
    <row r="316" customFormat="false" ht="25.5" hidden="false" customHeight="true" outlineLevel="0" collapsed="false">
      <c r="A316" s="282" t="s">
        <v>2769</v>
      </c>
      <c r="B316" s="283" t="s">
        <v>2949</v>
      </c>
      <c r="C316" s="284" t="s">
        <v>109</v>
      </c>
      <c r="D316" s="284" t="s">
        <v>2950</v>
      </c>
      <c r="E316" s="284" t="s">
        <v>2948</v>
      </c>
      <c r="F316" s="284"/>
      <c r="G316" s="285" t="s">
        <v>164</v>
      </c>
      <c r="H316" s="286" t="n">
        <v>10</v>
      </c>
      <c r="I316" s="287" t="n">
        <v>8.89</v>
      </c>
      <c r="J316" s="288" t="n">
        <v>88.9</v>
      </c>
    </row>
    <row r="317" customFormat="false" ht="25.5" hidden="false" customHeight="true" outlineLevel="0" collapsed="false">
      <c r="A317" s="282" t="s">
        <v>2769</v>
      </c>
      <c r="B317" s="283" t="s">
        <v>687</v>
      </c>
      <c r="C317" s="284" t="s">
        <v>109</v>
      </c>
      <c r="D317" s="284" t="s">
        <v>688</v>
      </c>
      <c r="E317" s="284" t="s">
        <v>2948</v>
      </c>
      <c r="F317" s="284"/>
      <c r="G317" s="285" t="s">
        <v>164</v>
      </c>
      <c r="H317" s="286" t="n">
        <v>10</v>
      </c>
      <c r="I317" s="287" t="n">
        <v>11.32</v>
      </c>
      <c r="J317" s="288" t="n">
        <v>113.2</v>
      </c>
    </row>
    <row r="318" customFormat="false" ht="38.25" hidden="false" customHeight="true" outlineLevel="0" collapsed="false">
      <c r="A318" s="282" t="s">
        <v>2769</v>
      </c>
      <c r="B318" s="283" t="s">
        <v>2879</v>
      </c>
      <c r="C318" s="284" t="s">
        <v>109</v>
      </c>
      <c r="D318" s="284" t="s">
        <v>2880</v>
      </c>
      <c r="E318" s="284" t="s">
        <v>2840</v>
      </c>
      <c r="F318" s="284"/>
      <c r="G318" s="285" t="s">
        <v>242</v>
      </c>
      <c r="H318" s="286" t="n">
        <v>0.35</v>
      </c>
      <c r="I318" s="287" t="n">
        <v>303.99</v>
      </c>
      <c r="J318" s="288" t="n">
        <v>106.39</v>
      </c>
    </row>
    <row r="319" customFormat="false" ht="25.5" hidden="false" customHeight="true" outlineLevel="0" collapsed="false">
      <c r="A319" s="282" t="s">
        <v>2769</v>
      </c>
      <c r="B319" s="283" t="s">
        <v>324</v>
      </c>
      <c r="C319" s="284" t="s">
        <v>109</v>
      </c>
      <c r="D319" s="284" t="s">
        <v>325</v>
      </c>
      <c r="E319" s="284" t="s">
        <v>2835</v>
      </c>
      <c r="F319" s="284"/>
      <c r="G319" s="285" t="s">
        <v>242</v>
      </c>
      <c r="H319" s="286" t="n">
        <v>0.4</v>
      </c>
      <c r="I319" s="287" t="n">
        <v>64.4</v>
      </c>
      <c r="J319" s="288" t="n">
        <v>25.76</v>
      </c>
    </row>
    <row r="320" customFormat="false" ht="25.5" hidden="false" customHeight="false" outlineLevel="0" collapsed="false">
      <c r="A320" s="266"/>
      <c r="B320" s="267"/>
      <c r="C320" s="267"/>
      <c r="D320" s="267"/>
      <c r="E320" s="267" t="s">
        <v>2748</v>
      </c>
      <c r="F320" s="268" t="n">
        <v>363.78</v>
      </c>
      <c r="G320" s="267" t="s">
        <v>2749</v>
      </c>
      <c r="H320" s="268" t="n">
        <v>0</v>
      </c>
      <c r="I320" s="267" t="s">
        <v>2750</v>
      </c>
      <c r="J320" s="269" t="n">
        <v>363.78</v>
      </c>
    </row>
    <row r="321" customFormat="false" ht="26.25" hidden="false" customHeight="true" outlineLevel="0" collapsed="false">
      <c r="A321" s="266"/>
      <c r="B321" s="267"/>
      <c r="C321" s="267"/>
      <c r="D321" s="267"/>
      <c r="E321" s="267" t="s">
        <v>2751</v>
      </c>
      <c r="F321" s="268" t="n">
        <v>193.25</v>
      </c>
      <c r="G321" s="267"/>
      <c r="H321" s="267" t="s">
        <v>2752</v>
      </c>
      <c r="I321" s="267"/>
      <c r="J321" s="269" t="n">
        <v>1121.93</v>
      </c>
    </row>
    <row r="322" customFormat="false" ht="15.75" hidden="false" customHeight="false" outlineLevel="0" collapsed="false">
      <c r="A322" s="272"/>
      <c r="B322" s="273"/>
      <c r="C322" s="273"/>
      <c r="D322" s="273"/>
      <c r="E322" s="273"/>
      <c r="F322" s="273"/>
      <c r="G322" s="273"/>
      <c r="H322" s="273"/>
      <c r="I322" s="273"/>
      <c r="J322" s="274"/>
    </row>
    <row r="323" customFormat="false" ht="38.25" hidden="false" customHeight="true" outlineLevel="0" collapsed="false">
      <c r="A323" s="275" t="s">
        <v>2723</v>
      </c>
      <c r="B323" s="276" t="s">
        <v>464</v>
      </c>
      <c r="C323" s="277" t="s">
        <v>203</v>
      </c>
      <c r="D323" s="277" t="s">
        <v>465</v>
      </c>
      <c r="E323" s="277" t="s">
        <v>2874</v>
      </c>
      <c r="F323" s="277"/>
      <c r="G323" s="278" t="s">
        <v>168</v>
      </c>
      <c r="H323" s="279" t="n">
        <v>1</v>
      </c>
      <c r="I323" s="280" t="n">
        <v>985.47</v>
      </c>
      <c r="J323" s="281" t="n">
        <v>985.47</v>
      </c>
    </row>
    <row r="324" customFormat="false" ht="25.5" hidden="false" customHeight="true" outlineLevel="0" collapsed="false">
      <c r="A324" s="282" t="s">
        <v>2769</v>
      </c>
      <c r="B324" s="283" t="s">
        <v>2889</v>
      </c>
      <c r="C324" s="284" t="s">
        <v>109</v>
      </c>
      <c r="D324" s="284" t="s">
        <v>2890</v>
      </c>
      <c r="E324" s="284" t="s">
        <v>2768</v>
      </c>
      <c r="F324" s="284"/>
      <c r="G324" s="285" t="s">
        <v>2798</v>
      </c>
      <c r="H324" s="286" t="n">
        <v>0.4</v>
      </c>
      <c r="I324" s="287" t="n">
        <v>18.4</v>
      </c>
      <c r="J324" s="288" t="n">
        <v>7.36</v>
      </c>
    </row>
    <row r="325" customFormat="false" ht="15" hidden="false" customHeight="true" outlineLevel="0" collapsed="false">
      <c r="A325" s="282" t="s">
        <v>2769</v>
      </c>
      <c r="B325" s="283" t="s">
        <v>2884</v>
      </c>
      <c r="C325" s="284" t="s">
        <v>109</v>
      </c>
      <c r="D325" s="284" t="s">
        <v>2885</v>
      </c>
      <c r="E325" s="284" t="s">
        <v>2768</v>
      </c>
      <c r="F325" s="284"/>
      <c r="G325" s="285" t="s">
        <v>2798</v>
      </c>
      <c r="H325" s="286" t="n">
        <v>0.4</v>
      </c>
      <c r="I325" s="287" t="n">
        <v>23.54</v>
      </c>
      <c r="J325" s="288" t="n">
        <v>9.41</v>
      </c>
    </row>
    <row r="326" customFormat="false" ht="25.5" hidden="false" customHeight="true" outlineLevel="0" collapsed="false">
      <c r="A326" s="259" t="s">
        <v>2725</v>
      </c>
      <c r="B326" s="260" t="s">
        <v>2951</v>
      </c>
      <c r="C326" s="261" t="s">
        <v>2730</v>
      </c>
      <c r="D326" s="261" t="s">
        <v>2952</v>
      </c>
      <c r="E326" s="261" t="s">
        <v>2728</v>
      </c>
      <c r="F326" s="261"/>
      <c r="G326" s="262" t="s">
        <v>2732</v>
      </c>
      <c r="H326" s="263" t="n">
        <v>1</v>
      </c>
      <c r="I326" s="264" t="n">
        <v>968.7</v>
      </c>
      <c r="J326" s="265" t="n">
        <v>968.7</v>
      </c>
    </row>
    <row r="327" customFormat="false" ht="25.5" hidden="false" customHeight="false" outlineLevel="0" collapsed="false">
      <c r="A327" s="266"/>
      <c r="B327" s="267"/>
      <c r="C327" s="267"/>
      <c r="D327" s="267"/>
      <c r="E327" s="267" t="s">
        <v>2748</v>
      </c>
      <c r="F327" s="268" t="n">
        <v>11.77</v>
      </c>
      <c r="G327" s="267" t="s">
        <v>2749</v>
      </c>
      <c r="H327" s="268" t="n">
        <v>0</v>
      </c>
      <c r="I327" s="267" t="s">
        <v>2750</v>
      </c>
      <c r="J327" s="269" t="n">
        <v>11.77</v>
      </c>
    </row>
    <row r="328" customFormat="false" ht="25.5" hidden="false" customHeight="true" outlineLevel="0" collapsed="false">
      <c r="A328" s="266"/>
      <c r="B328" s="267"/>
      <c r="C328" s="267"/>
      <c r="D328" s="267"/>
      <c r="E328" s="267" t="s">
        <v>2751</v>
      </c>
      <c r="F328" s="268" t="n">
        <v>205.07</v>
      </c>
      <c r="G328" s="267"/>
      <c r="H328" s="267" t="s">
        <v>2752</v>
      </c>
      <c r="I328" s="267"/>
      <c r="J328" s="269" t="n">
        <v>1190.54</v>
      </c>
    </row>
    <row r="329" customFormat="false" ht="15" hidden="false" customHeight="true" outlineLevel="0" collapsed="false">
      <c r="A329" s="270" t="s">
        <v>2753</v>
      </c>
      <c r="B329" s="270"/>
      <c r="C329" s="270"/>
      <c r="D329" s="270"/>
      <c r="E329" s="270"/>
      <c r="F329" s="270"/>
      <c r="G329" s="270"/>
      <c r="H329" s="270"/>
      <c r="I329" s="270"/>
      <c r="J329" s="270"/>
    </row>
    <row r="330" customFormat="false" ht="15.75" hidden="false" customHeight="true" outlineLevel="0" collapsed="false">
      <c r="A330" s="271" t="s">
        <v>2953</v>
      </c>
      <c r="B330" s="271"/>
      <c r="C330" s="271"/>
      <c r="D330" s="271"/>
      <c r="E330" s="271"/>
      <c r="F330" s="271"/>
      <c r="G330" s="271"/>
      <c r="H330" s="271"/>
      <c r="I330" s="271"/>
      <c r="J330" s="271"/>
    </row>
    <row r="331" customFormat="false" ht="15.75" hidden="false" customHeight="false" outlineLevel="0" collapsed="false">
      <c r="A331" s="272"/>
      <c r="B331" s="273"/>
      <c r="C331" s="273"/>
      <c r="D331" s="273"/>
      <c r="E331" s="273"/>
      <c r="F331" s="273"/>
      <c r="G331" s="273"/>
      <c r="H331" s="273"/>
      <c r="I331" s="273"/>
      <c r="J331" s="274"/>
    </row>
    <row r="332" customFormat="false" ht="38.25" hidden="false" customHeight="true" outlineLevel="0" collapsed="false">
      <c r="A332" s="275" t="s">
        <v>2723</v>
      </c>
      <c r="B332" s="276" t="s">
        <v>473</v>
      </c>
      <c r="C332" s="277" t="s">
        <v>203</v>
      </c>
      <c r="D332" s="277" t="s">
        <v>474</v>
      </c>
      <c r="E332" s="277" t="s">
        <v>2874</v>
      </c>
      <c r="F332" s="277"/>
      <c r="G332" s="278" t="s">
        <v>168</v>
      </c>
      <c r="H332" s="279" t="n">
        <v>1</v>
      </c>
      <c r="I332" s="280" t="n">
        <v>118.75</v>
      </c>
      <c r="J332" s="281" t="n">
        <v>118.75</v>
      </c>
    </row>
    <row r="333" customFormat="false" ht="15" hidden="false" customHeight="true" outlineLevel="0" collapsed="false">
      <c r="A333" s="282" t="s">
        <v>2769</v>
      </c>
      <c r="B333" s="283" t="s">
        <v>2884</v>
      </c>
      <c r="C333" s="284" t="s">
        <v>109</v>
      </c>
      <c r="D333" s="284" t="s">
        <v>2885</v>
      </c>
      <c r="E333" s="284" t="s">
        <v>2768</v>
      </c>
      <c r="F333" s="284"/>
      <c r="G333" s="285" t="s">
        <v>2798</v>
      </c>
      <c r="H333" s="286" t="n">
        <v>1.4</v>
      </c>
      <c r="I333" s="287" t="n">
        <v>23.54</v>
      </c>
      <c r="J333" s="288" t="n">
        <v>32.95</v>
      </c>
    </row>
    <row r="334" customFormat="false" ht="15" hidden="false" customHeight="true" outlineLevel="0" collapsed="false">
      <c r="A334" s="282" t="s">
        <v>2769</v>
      </c>
      <c r="B334" s="283" t="s">
        <v>2860</v>
      </c>
      <c r="C334" s="284" t="s">
        <v>109</v>
      </c>
      <c r="D334" s="284" t="s">
        <v>2861</v>
      </c>
      <c r="E334" s="284" t="s">
        <v>2768</v>
      </c>
      <c r="F334" s="284"/>
      <c r="G334" s="285" t="s">
        <v>2798</v>
      </c>
      <c r="H334" s="286" t="n">
        <v>1.4</v>
      </c>
      <c r="I334" s="287" t="n">
        <v>16.28</v>
      </c>
      <c r="J334" s="288" t="n">
        <v>22.79</v>
      </c>
    </row>
    <row r="335" customFormat="false" ht="25.5" hidden="false" customHeight="true" outlineLevel="0" collapsed="false">
      <c r="A335" s="259" t="s">
        <v>2725</v>
      </c>
      <c r="B335" s="260" t="s">
        <v>2954</v>
      </c>
      <c r="C335" s="261" t="s">
        <v>109</v>
      </c>
      <c r="D335" s="261" t="s">
        <v>2955</v>
      </c>
      <c r="E335" s="261" t="s">
        <v>2728</v>
      </c>
      <c r="F335" s="261"/>
      <c r="G335" s="262" t="s">
        <v>168</v>
      </c>
      <c r="H335" s="263" t="n">
        <v>1</v>
      </c>
      <c r="I335" s="264" t="n">
        <v>63.01</v>
      </c>
      <c r="J335" s="265" t="n">
        <v>63.01</v>
      </c>
    </row>
    <row r="336" customFormat="false" ht="25.5" hidden="false" customHeight="false" outlineLevel="0" collapsed="false">
      <c r="A336" s="266"/>
      <c r="B336" s="267"/>
      <c r="C336" s="267"/>
      <c r="D336" s="267"/>
      <c r="E336" s="267" t="s">
        <v>2748</v>
      </c>
      <c r="F336" s="268" t="n">
        <v>38.35</v>
      </c>
      <c r="G336" s="267" t="s">
        <v>2749</v>
      </c>
      <c r="H336" s="268" t="n">
        <v>0</v>
      </c>
      <c r="I336" s="267" t="s">
        <v>2750</v>
      </c>
      <c r="J336" s="269" t="n">
        <v>38.35</v>
      </c>
    </row>
    <row r="337" customFormat="false" ht="25.5" hidden="false" customHeight="true" outlineLevel="0" collapsed="false">
      <c r="A337" s="266"/>
      <c r="B337" s="267"/>
      <c r="C337" s="267"/>
      <c r="D337" s="267"/>
      <c r="E337" s="267" t="s">
        <v>2751</v>
      </c>
      <c r="F337" s="268" t="n">
        <v>24.71</v>
      </c>
      <c r="G337" s="267"/>
      <c r="H337" s="267" t="s">
        <v>2752</v>
      </c>
      <c r="I337" s="267"/>
      <c r="J337" s="269" t="n">
        <v>143.46</v>
      </c>
    </row>
    <row r="338" customFormat="false" ht="15" hidden="false" customHeight="true" outlineLevel="0" collapsed="false">
      <c r="A338" s="270" t="s">
        <v>2753</v>
      </c>
      <c r="B338" s="270"/>
      <c r="C338" s="270"/>
      <c r="D338" s="270"/>
      <c r="E338" s="270"/>
      <c r="F338" s="270"/>
      <c r="G338" s="270"/>
      <c r="H338" s="270"/>
      <c r="I338" s="270"/>
      <c r="J338" s="270"/>
    </row>
    <row r="339" customFormat="false" ht="15.75" hidden="false" customHeight="true" outlineLevel="0" collapsed="false">
      <c r="A339" s="271" t="s">
        <v>2956</v>
      </c>
      <c r="B339" s="271"/>
      <c r="C339" s="271"/>
      <c r="D339" s="271"/>
      <c r="E339" s="271"/>
      <c r="F339" s="271"/>
      <c r="G339" s="271"/>
      <c r="H339" s="271"/>
      <c r="I339" s="271"/>
      <c r="J339" s="271"/>
    </row>
    <row r="340" customFormat="false" ht="15.75" hidden="false" customHeight="false" outlineLevel="0" collapsed="false">
      <c r="A340" s="272"/>
      <c r="B340" s="273"/>
      <c r="C340" s="273"/>
      <c r="D340" s="273"/>
      <c r="E340" s="273"/>
      <c r="F340" s="273"/>
      <c r="G340" s="273"/>
      <c r="H340" s="273"/>
      <c r="I340" s="273"/>
      <c r="J340" s="274"/>
    </row>
    <row r="341" customFormat="false" ht="25.5" hidden="false" customHeight="true" outlineLevel="0" collapsed="false">
      <c r="A341" s="275" t="s">
        <v>2723</v>
      </c>
      <c r="B341" s="276" t="s">
        <v>476</v>
      </c>
      <c r="C341" s="277" t="s">
        <v>203</v>
      </c>
      <c r="D341" s="277" t="s">
        <v>477</v>
      </c>
      <c r="E341" s="277" t="s">
        <v>2874</v>
      </c>
      <c r="F341" s="277"/>
      <c r="G341" s="278" t="s">
        <v>168</v>
      </c>
      <c r="H341" s="279" t="n">
        <v>1</v>
      </c>
      <c r="I341" s="280" t="n">
        <v>23.48</v>
      </c>
      <c r="J341" s="281" t="n">
        <v>23.48</v>
      </c>
    </row>
    <row r="342" customFormat="false" ht="25.5" hidden="false" customHeight="true" outlineLevel="0" collapsed="false">
      <c r="A342" s="282" t="s">
        <v>2769</v>
      </c>
      <c r="B342" s="283" t="s">
        <v>2889</v>
      </c>
      <c r="C342" s="284" t="s">
        <v>109</v>
      </c>
      <c r="D342" s="284" t="s">
        <v>2890</v>
      </c>
      <c r="E342" s="284" t="s">
        <v>2768</v>
      </c>
      <c r="F342" s="284"/>
      <c r="G342" s="285" t="s">
        <v>2798</v>
      </c>
      <c r="H342" s="286" t="n">
        <v>0.2</v>
      </c>
      <c r="I342" s="287" t="n">
        <v>18.4</v>
      </c>
      <c r="J342" s="288" t="n">
        <v>3.68</v>
      </c>
    </row>
    <row r="343" customFormat="false" ht="15" hidden="false" customHeight="true" outlineLevel="0" collapsed="false">
      <c r="A343" s="282" t="s">
        <v>2769</v>
      </c>
      <c r="B343" s="283" t="s">
        <v>2884</v>
      </c>
      <c r="C343" s="284" t="s">
        <v>109</v>
      </c>
      <c r="D343" s="284" t="s">
        <v>2885</v>
      </c>
      <c r="E343" s="284" t="s">
        <v>2768</v>
      </c>
      <c r="F343" s="284"/>
      <c r="G343" s="285" t="s">
        <v>2798</v>
      </c>
      <c r="H343" s="286" t="n">
        <v>0.2</v>
      </c>
      <c r="I343" s="287" t="n">
        <v>23.54</v>
      </c>
      <c r="J343" s="288" t="n">
        <v>4.7</v>
      </c>
    </row>
    <row r="344" customFormat="false" ht="25.5" hidden="false" customHeight="true" outlineLevel="0" collapsed="false">
      <c r="A344" s="259" t="s">
        <v>2725</v>
      </c>
      <c r="B344" s="260" t="s">
        <v>2957</v>
      </c>
      <c r="C344" s="261" t="s">
        <v>109</v>
      </c>
      <c r="D344" s="261" t="s">
        <v>2958</v>
      </c>
      <c r="E344" s="261" t="s">
        <v>2728</v>
      </c>
      <c r="F344" s="261"/>
      <c r="G344" s="262" t="s">
        <v>168</v>
      </c>
      <c r="H344" s="263" t="n">
        <v>1</v>
      </c>
      <c r="I344" s="264" t="n">
        <v>15.1</v>
      </c>
      <c r="J344" s="265" t="n">
        <v>15.1</v>
      </c>
    </row>
    <row r="345" customFormat="false" ht="25.5" hidden="false" customHeight="false" outlineLevel="0" collapsed="false">
      <c r="A345" s="266"/>
      <c r="B345" s="267"/>
      <c r="C345" s="267"/>
      <c r="D345" s="267"/>
      <c r="E345" s="267" t="s">
        <v>2748</v>
      </c>
      <c r="F345" s="268" t="n">
        <v>5.88</v>
      </c>
      <c r="G345" s="267" t="s">
        <v>2749</v>
      </c>
      <c r="H345" s="268" t="n">
        <v>0</v>
      </c>
      <c r="I345" s="267" t="s">
        <v>2750</v>
      </c>
      <c r="J345" s="269" t="n">
        <v>5.88</v>
      </c>
    </row>
    <row r="346" customFormat="false" ht="25.5" hidden="false" customHeight="true" outlineLevel="0" collapsed="false">
      <c r="A346" s="266"/>
      <c r="B346" s="267"/>
      <c r="C346" s="267"/>
      <c r="D346" s="267"/>
      <c r="E346" s="267" t="s">
        <v>2751</v>
      </c>
      <c r="F346" s="268" t="n">
        <v>4.88</v>
      </c>
      <c r="G346" s="267"/>
      <c r="H346" s="267" t="s">
        <v>2752</v>
      </c>
      <c r="I346" s="267"/>
      <c r="J346" s="269" t="n">
        <v>28.36</v>
      </c>
    </row>
    <row r="347" customFormat="false" ht="15" hidden="false" customHeight="true" outlineLevel="0" collapsed="false">
      <c r="A347" s="270" t="s">
        <v>2753</v>
      </c>
      <c r="B347" s="270"/>
      <c r="C347" s="270"/>
      <c r="D347" s="270"/>
      <c r="E347" s="270"/>
      <c r="F347" s="270"/>
      <c r="G347" s="270"/>
      <c r="H347" s="270"/>
      <c r="I347" s="270"/>
      <c r="J347" s="270"/>
    </row>
    <row r="348" customFormat="false" ht="15.75" hidden="false" customHeight="true" outlineLevel="0" collapsed="false">
      <c r="A348" s="271" t="s">
        <v>2959</v>
      </c>
      <c r="B348" s="271"/>
      <c r="C348" s="271"/>
      <c r="D348" s="271"/>
      <c r="E348" s="271"/>
      <c r="F348" s="271"/>
      <c r="G348" s="271"/>
      <c r="H348" s="271"/>
      <c r="I348" s="271"/>
      <c r="J348" s="271"/>
    </row>
    <row r="349" customFormat="false" ht="15.75" hidden="false" customHeight="false" outlineLevel="0" collapsed="false">
      <c r="A349" s="272"/>
      <c r="B349" s="273"/>
      <c r="C349" s="273"/>
      <c r="D349" s="273"/>
      <c r="E349" s="273"/>
      <c r="F349" s="273"/>
      <c r="G349" s="273"/>
      <c r="H349" s="273"/>
      <c r="I349" s="273"/>
      <c r="J349" s="274"/>
    </row>
    <row r="350" customFormat="false" ht="25.5" hidden="false" customHeight="true" outlineLevel="0" collapsed="false">
      <c r="A350" s="275" t="s">
        <v>2723</v>
      </c>
      <c r="B350" s="276" t="s">
        <v>481</v>
      </c>
      <c r="C350" s="277" t="s">
        <v>203</v>
      </c>
      <c r="D350" s="277" t="s">
        <v>482</v>
      </c>
      <c r="E350" s="277" t="s">
        <v>2874</v>
      </c>
      <c r="F350" s="277"/>
      <c r="G350" s="278" t="s">
        <v>168</v>
      </c>
      <c r="H350" s="279" t="n">
        <v>1</v>
      </c>
      <c r="I350" s="280" t="n">
        <v>678.49</v>
      </c>
      <c r="J350" s="281" t="n">
        <v>678.49</v>
      </c>
    </row>
    <row r="351" customFormat="false" ht="15" hidden="false" customHeight="true" outlineLevel="0" collapsed="false">
      <c r="A351" s="282" t="s">
        <v>2769</v>
      </c>
      <c r="B351" s="283" t="s">
        <v>2884</v>
      </c>
      <c r="C351" s="284" t="s">
        <v>109</v>
      </c>
      <c r="D351" s="284" t="s">
        <v>2885</v>
      </c>
      <c r="E351" s="284" t="s">
        <v>2768</v>
      </c>
      <c r="F351" s="284"/>
      <c r="G351" s="285" t="s">
        <v>2798</v>
      </c>
      <c r="H351" s="286" t="n">
        <v>7</v>
      </c>
      <c r="I351" s="287" t="n">
        <v>23.54</v>
      </c>
      <c r="J351" s="288" t="n">
        <v>164.78</v>
      </c>
    </row>
    <row r="352" customFormat="false" ht="38.25" hidden="false" customHeight="true" outlineLevel="0" collapsed="false">
      <c r="A352" s="282" t="s">
        <v>2769</v>
      </c>
      <c r="B352" s="283" t="s">
        <v>2960</v>
      </c>
      <c r="C352" s="284" t="s">
        <v>109</v>
      </c>
      <c r="D352" s="284" t="s">
        <v>2961</v>
      </c>
      <c r="E352" s="284" t="s">
        <v>2948</v>
      </c>
      <c r="F352" s="284"/>
      <c r="G352" s="285" t="s">
        <v>164</v>
      </c>
      <c r="H352" s="286" t="n">
        <v>2.5</v>
      </c>
      <c r="I352" s="287" t="n">
        <v>39.63</v>
      </c>
      <c r="J352" s="288" t="n">
        <v>99.07</v>
      </c>
    </row>
    <row r="353" customFormat="false" ht="25.5" hidden="false" customHeight="true" outlineLevel="0" collapsed="false">
      <c r="A353" s="259" t="s">
        <v>2725</v>
      </c>
      <c r="B353" s="260" t="s">
        <v>2962</v>
      </c>
      <c r="C353" s="261" t="s">
        <v>2963</v>
      </c>
      <c r="D353" s="261" t="s">
        <v>2964</v>
      </c>
      <c r="E353" s="261" t="s">
        <v>2728</v>
      </c>
      <c r="F353" s="261"/>
      <c r="G353" s="262" t="s">
        <v>168</v>
      </c>
      <c r="H353" s="263" t="n">
        <v>1</v>
      </c>
      <c r="I353" s="264" t="n">
        <v>414.64</v>
      </c>
      <c r="J353" s="265" t="n">
        <v>414.64</v>
      </c>
    </row>
    <row r="354" customFormat="false" ht="25.5" hidden="false" customHeight="false" outlineLevel="0" collapsed="false">
      <c r="A354" s="266"/>
      <c r="B354" s="267"/>
      <c r="C354" s="267"/>
      <c r="D354" s="267"/>
      <c r="E354" s="267" t="s">
        <v>2748</v>
      </c>
      <c r="F354" s="268" t="n">
        <v>175.28</v>
      </c>
      <c r="G354" s="267" t="s">
        <v>2749</v>
      </c>
      <c r="H354" s="268" t="n">
        <v>0</v>
      </c>
      <c r="I354" s="267" t="s">
        <v>2750</v>
      </c>
      <c r="J354" s="269" t="n">
        <v>175.28</v>
      </c>
    </row>
    <row r="355" customFormat="false" ht="25.5" hidden="false" customHeight="true" outlineLevel="0" collapsed="false">
      <c r="A355" s="266"/>
      <c r="B355" s="267"/>
      <c r="C355" s="267"/>
      <c r="D355" s="267"/>
      <c r="E355" s="267" t="s">
        <v>2751</v>
      </c>
      <c r="F355" s="268" t="n">
        <v>141.19</v>
      </c>
      <c r="G355" s="267"/>
      <c r="H355" s="267" t="s">
        <v>2752</v>
      </c>
      <c r="I355" s="267"/>
      <c r="J355" s="269" t="n">
        <v>819.68</v>
      </c>
    </row>
    <row r="356" customFormat="false" ht="15" hidden="false" customHeight="true" outlineLevel="0" collapsed="false">
      <c r="A356" s="270" t="s">
        <v>2753</v>
      </c>
      <c r="B356" s="270"/>
      <c r="C356" s="270"/>
      <c r="D356" s="270"/>
      <c r="E356" s="270"/>
      <c r="F356" s="270"/>
      <c r="G356" s="270"/>
      <c r="H356" s="270"/>
      <c r="I356" s="270"/>
      <c r="J356" s="270"/>
    </row>
    <row r="357" customFormat="false" ht="15.75" hidden="false" customHeight="true" outlineLevel="0" collapsed="false">
      <c r="A357" s="271" t="s">
        <v>2965</v>
      </c>
      <c r="B357" s="271"/>
      <c r="C357" s="271"/>
      <c r="D357" s="271"/>
      <c r="E357" s="271"/>
      <c r="F357" s="271"/>
      <c r="G357" s="271"/>
      <c r="H357" s="271"/>
      <c r="I357" s="271"/>
      <c r="J357" s="271"/>
    </row>
    <row r="358" customFormat="false" ht="15.75" hidden="false" customHeight="false" outlineLevel="0" collapsed="false">
      <c r="A358" s="272"/>
      <c r="B358" s="273"/>
      <c r="C358" s="273"/>
      <c r="D358" s="273"/>
      <c r="E358" s="273"/>
      <c r="F358" s="273"/>
      <c r="G358" s="273"/>
      <c r="H358" s="273"/>
      <c r="I358" s="273"/>
      <c r="J358" s="274"/>
    </row>
    <row r="359" customFormat="false" ht="38.25" hidden="false" customHeight="true" outlineLevel="0" collapsed="false">
      <c r="A359" s="275" t="s">
        <v>2723</v>
      </c>
      <c r="B359" s="276" t="s">
        <v>484</v>
      </c>
      <c r="C359" s="277" t="s">
        <v>203</v>
      </c>
      <c r="D359" s="277" t="s">
        <v>485</v>
      </c>
      <c r="E359" s="277" t="s">
        <v>2874</v>
      </c>
      <c r="F359" s="277"/>
      <c r="G359" s="278" t="s">
        <v>168</v>
      </c>
      <c r="H359" s="279" t="n">
        <v>1</v>
      </c>
      <c r="I359" s="280" t="n">
        <v>50.37</v>
      </c>
      <c r="J359" s="281" t="n">
        <v>50.37</v>
      </c>
    </row>
    <row r="360" customFormat="false" ht="15" hidden="false" customHeight="true" outlineLevel="0" collapsed="false">
      <c r="A360" s="282" t="s">
        <v>2769</v>
      </c>
      <c r="B360" s="283" t="s">
        <v>2858</v>
      </c>
      <c r="C360" s="284" t="s">
        <v>109</v>
      </c>
      <c r="D360" s="284" t="s">
        <v>2859</v>
      </c>
      <c r="E360" s="284" t="s">
        <v>2768</v>
      </c>
      <c r="F360" s="284"/>
      <c r="G360" s="285" t="s">
        <v>2798</v>
      </c>
      <c r="H360" s="286" t="n">
        <v>0.15</v>
      </c>
      <c r="I360" s="287" t="n">
        <v>23.33</v>
      </c>
      <c r="J360" s="288" t="n">
        <v>3.49</v>
      </c>
    </row>
    <row r="361" customFormat="false" ht="15" hidden="false" customHeight="true" outlineLevel="0" collapsed="false">
      <c r="A361" s="282" t="s">
        <v>2769</v>
      </c>
      <c r="B361" s="283" t="s">
        <v>2860</v>
      </c>
      <c r="C361" s="284" t="s">
        <v>109</v>
      </c>
      <c r="D361" s="284" t="s">
        <v>2861</v>
      </c>
      <c r="E361" s="284" t="s">
        <v>2768</v>
      </c>
      <c r="F361" s="284"/>
      <c r="G361" s="285" t="s">
        <v>2798</v>
      </c>
      <c r="H361" s="286" t="n">
        <v>0.15</v>
      </c>
      <c r="I361" s="287" t="n">
        <v>16.28</v>
      </c>
      <c r="J361" s="288" t="n">
        <v>2.44</v>
      </c>
    </row>
    <row r="362" customFormat="false" ht="25.5" hidden="false" customHeight="true" outlineLevel="0" collapsed="false">
      <c r="A362" s="259" t="s">
        <v>2725</v>
      </c>
      <c r="B362" s="260" t="s">
        <v>2966</v>
      </c>
      <c r="C362" s="261" t="s">
        <v>203</v>
      </c>
      <c r="D362" s="261" t="s">
        <v>2967</v>
      </c>
      <c r="E362" s="261" t="s">
        <v>2728</v>
      </c>
      <c r="F362" s="261"/>
      <c r="G362" s="262" t="s">
        <v>168</v>
      </c>
      <c r="H362" s="263" t="n">
        <v>1</v>
      </c>
      <c r="I362" s="264" t="n">
        <v>44.44</v>
      </c>
      <c r="J362" s="265" t="n">
        <v>44.44</v>
      </c>
    </row>
    <row r="363" customFormat="false" ht="25.5" hidden="false" customHeight="false" outlineLevel="0" collapsed="false">
      <c r="A363" s="266"/>
      <c r="B363" s="267"/>
      <c r="C363" s="267"/>
      <c r="D363" s="267"/>
      <c r="E363" s="267" t="s">
        <v>2748</v>
      </c>
      <c r="F363" s="268" t="n">
        <v>4.07</v>
      </c>
      <c r="G363" s="267" t="s">
        <v>2749</v>
      </c>
      <c r="H363" s="268" t="n">
        <v>0</v>
      </c>
      <c r="I363" s="267" t="s">
        <v>2750</v>
      </c>
      <c r="J363" s="269" t="n">
        <v>4.07</v>
      </c>
    </row>
    <row r="364" customFormat="false" ht="25.5" hidden="false" customHeight="true" outlineLevel="0" collapsed="false">
      <c r="A364" s="266"/>
      <c r="B364" s="267"/>
      <c r="C364" s="267"/>
      <c r="D364" s="267"/>
      <c r="E364" s="267" t="s">
        <v>2751</v>
      </c>
      <c r="F364" s="268" t="n">
        <v>10.48</v>
      </c>
      <c r="G364" s="267"/>
      <c r="H364" s="267" t="s">
        <v>2752</v>
      </c>
      <c r="I364" s="267"/>
      <c r="J364" s="269" t="n">
        <v>60.85</v>
      </c>
    </row>
    <row r="365" customFormat="false" ht="15" hidden="false" customHeight="true" outlineLevel="0" collapsed="false">
      <c r="A365" s="270" t="s">
        <v>2753</v>
      </c>
      <c r="B365" s="270"/>
      <c r="C365" s="270"/>
      <c r="D365" s="270"/>
      <c r="E365" s="270"/>
      <c r="F365" s="270"/>
      <c r="G365" s="270"/>
      <c r="H365" s="270"/>
      <c r="I365" s="270"/>
      <c r="J365" s="270"/>
    </row>
    <row r="366" customFormat="false" ht="15.75" hidden="false" customHeight="true" outlineLevel="0" collapsed="false">
      <c r="A366" s="271" t="s">
        <v>2968</v>
      </c>
      <c r="B366" s="271"/>
      <c r="C366" s="271"/>
      <c r="D366" s="271"/>
      <c r="E366" s="271"/>
      <c r="F366" s="271"/>
      <c r="G366" s="271"/>
      <c r="H366" s="271"/>
      <c r="I366" s="271"/>
      <c r="J366" s="271"/>
    </row>
    <row r="367" customFormat="false" ht="15.75" hidden="false" customHeight="false" outlineLevel="0" collapsed="false">
      <c r="A367" s="272"/>
      <c r="B367" s="273"/>
      <c r="C367" s="273"/>
      <c r="D367" s="273"/>
      <c r="E367" s="273"/>
      <c r="F367" s="273"/>
      <c r="G367" s="273"/>
      <c r="H367" s="273"/>
      <c r="I367" s="273"/>
      <c r="J367" s="274"/>
    </row>
    <row r="368" customFormat="false" ht="38.25" hidden="false" customHeight="true" outlineLevel="0" collapsed="false">
      <c r="A368" s="275" t="s">
        <v>2723</v>
      </c>
      <c r="B368" s="276" t="s">
        <v>487</v>
      </c>
      <c r="C368" s="277" t="s">
        <v>203</v>
      </c>
      <c r="D368" s="277" t="s">
        <v>488</v>
      </c>
      <c r="E368" s="277" t="s">
        <v>2874</v>
      </c>
      <c r="F368" s="277"/>
      <c r="G368" s="278" t="s">
        <v>168</v>
      </c>
      <c r="H368" s="279" t="n">
        <v>1</v>
      </c>
      <c r="I368" s="280" t="n">
        <v>91.44</v>
      </c>
      <c r="J368" s="281" t="n">
        <v>91.44</v>
      </c>
    </row>
    <row r="369" customFormat="false" ht="25.5" hidden="false" customHeight="true" outlineLevel="0" collapsed="false">
      <c r="A369" s="282" t="s">
        <v>2769</v>
      </c>
      <c r="B369" s="283" t="s">
        <v>324</v>
      </c>
      <c r="C369" s="284" t="s">
        <v>109</v>
      </c>
      <c r="D369" s="284" t="s">
        <v>325</v>
      </c>
      <c r="E369" s="284" t="s">
        <v>2835</v>
      </c>
      <c r="F369" s="284"/>
      <c r="G369" s="285" t="s">
        <v>242</v>
      </c>
      <c r="H369" s="286" t="n">
        <v>0.12</v>
      </c>
      <c r="I369" s="287" t="n">
        <v>64.4</v>
      </c>
      <c r="J369" s="288" t="n">
        <v>7.72</v>
      </c>
    </row>
    <row r="370" customFormat="false" ht="25.5" hidden="false" customHeight="true" outlineLevel="0" collapsed="false">
      <c r="A370" s="282" t="s">
        <v>2769</v>
      </c>
      <c r="B370" s="283" t="s">
        <v>2969</v>
      </c>
      <c r="C370" s="284" t="s">
        <v>109</v>
      </c>
      <c r="D370" s="284" t="s">
        <v>2970</v>
      </c>
      <c r="E370" s="284" t="s">
        <v>2835</v>
      </c>
      <c r="F370" s="284"/>
      <c r="G370" s="285" t="s">
        <v>242</v>
      </c>
      <c r="H370" s="286" t="n">
        <v>0.04</v>
      </c>
      <c r="I370" s="287" t="n">
        <v>39.04</v>
      </c>
      <c r="J370" s="288" t="n">
        <v>1.56</v>
      </c>
    </row>
    <row r="371" customFormat="false" ht="38.25" hidden="false" customHeight="true" outlineLevel="0" collapsed="false">
      <c r="A371" s="282" t="s">
        <v>2769</v>
      </c>
      <c r="B371" s="283" t="s">
        <v>2971</v>
      </c>
      <c r="C371" s="284" t="s">
        <v>109</v>
      </c>
      <c r="D371" s="284" t="s">
        <v>2972</v>
      </c>
      <c r="E371" s="284" t="s">
        <v>2840</v>
      </c>
      <c r="F371" s="284"/>
      <c r="G371" s="285" t="s">
        <v>242</v>
      </c>
      <c r="H371" s="286" t="n">
        <v>0.08</v>
      </c>
      <c r="I371" s="287" t="n">
        <v>310.44</v>
      </c>
      <c r="J371" s="288" t="n">
        <v>24.83</v>
      </c>
    </row>
    <row r="372" customFormat="false" ht="38.25" hidden="false" customHeight="true" outlineLevel="0" collapsed="false">
      <c r="A372" s="282" t="s">
        <v>2769</v>
      </c>
      <c r="B372" s="283" t="s">
        <v>758</v>
      </c>
      <c r="C372" s="284" t="s">
        <v>109</v>
      </c>
      <c r="D372" s="284" t="s">
        <v>759</v>
      </c>
      <c r="E372" s="284" t="s">
        <v>2840</v>
      </c>
      <c r="F372" s="284"/>
      <c r="G372" s="285" t="s">
        <v>164</v>
      </c>
      <c r="H372" s="286" t="n">
        <v>0.24</v>
      </c>
      <c r="I372" s="287" t="n">
        <v>24.21</v>
      </c>
      <c r="J372" s="288" t="n">
        <v>5.81</v>
      </c>
    </row>
    <row r="373" customFormat="false" ht="38.25" hidden="false" customHeight="true" outlineLevel="0" collapsed="false">
      <c r="A373" s="282" t="s">
        <v>2769</v>
      </c>
      <c r="B373" s="283" t="s">
        <v>2973</v>
      </c>
      <c r="C373" s="284" t="s">
        <v>109</v>
      </c>
      <c r="D373" s="284" t="s">
        <v>2974</v>
      </c>
      <c r="E373" s="284" t="s">
        <v>2840</v>
      </c>
      <c r="F373" s="284"/>
      <c r="G373" s="285" t="s">
        <v>164</v>
      </c>
      <c r="H373" s="286" t="n">
        <v>0.8</v>
      </c>
      <c r="I373" s="287" t="n">
        <v>64.4</v>
      </c>
      <c r="J373" s="288" t="n">
        <v>51.52</v>
      </c>
    </row>
    <row r="374" customFormat="false" ht="25.5" hidden="false" customHeight="false" outlineLevel="0" collapsed="false">
      <c r="A374" s="266"/>
      <c r="B374" s="267"/>
      <c r="C374" s="267"/>
      <c r="D374" s="267"/>
      <c r="E374" s="267" t="s">
        <v>2748</v>
      </c>
      <c r="F374" s="268" t="n">
        <v>37.86</v>
      </c>
      <c r="G374" s="267" t="s">
        <v>2749</v>
      </c>
      <c r="H374" s="268" t="n">
        <v>0</v>
      </c>
      <c r="I374" s="267" t="s">
        <v>2750</v>
      </c>
      <c r="J374" s="269" t="n">
        <v>37.86</v>
      </c>
    </row>
    <row r="375" customFormat="false" ht="26.25" hidden="false" customHeight="true" outlineLevel="0" collapsed="false">
      <c r="A375" s="266"/>
      <c r="B375" s="267"/>
      <c r="C375" s="267"/>
      <c r="D375" s="267"/>
      <c r="E375" s="267" t="s">
        <v>2751</v>
      </c>
      <c r="F375" s="268" t="n">
        <v>19.02</v>
      </c>
      <c r="G375" s="267"/>
      <c r="H375" s="267" t="s">
        <v>2752</v>
      </c>
      <c r="I375" s="267"/>
      <c r="J375" s="269" t="n">
        <v>110.46</v>
      </c>
    </row>
    <row r="376" customFormat="false" ht="15.75" hidden="false" customHeight="false" outlineLevel="0" collapsed="false">
      <c r="A376" s="272"/>
      <c r="B376" s="273"/>
      <c r="C376" s="273"/>
      <c r="D376" s="273"/>
      <c r="E376" s="273"/>
      <c r="F376" s="273"/>
      <c r="G376" s="273"/>
      <c r="H376" s="273"/>
      <c r="I376" s="273"/>
      <c r="J376" s="274"/>
    </row>
    <row r="377" customFormat="false" ht="51" hidden="false" customHeight="true" outlineLevel="0" collapsed="false">
      <c r="A377" s="275" t="s">
        <v>2723</v>
      </c>
      <c r="B377" s="276" t="s">
        <v>490</v>
      </c>
      <c r="C377" s="277" t="s">
        <v>203</v>
      </c>
      <c r="D377" s="277" t="s">
        <v>491</v>
      </c>
      <c r="E377" s="277" t="s">
        <v>2874</v>
      </c>
      <c r="F377" s="277"/>
      <c r="G377" s="278" t="s">
        <v>168</v>
      </c>
      <c r="H377" s="279" t="n">
        <v>1</v>
      </c>
      <c r="I377" s="280" t="n">
        <v>671.96</v>
      </c>
      <c r="J377" s="281" t="n">
        <v>671.96</v>
      </c>
    </row>
    <row r="378" customFormat="false" ht="25.5" hidden="false" customHeight="true" outlineLevel="0" collapsed="false">
      <c r="A378" s="282" t="s">
        <v>2769</v>
      </c>
      <c r="B378" s="283" t="s">
        <v>2889</v>
      </c>
      <c r="C378" s="284" t="s">
        <v>109</v>
      </c>
      <c r="D378" s="284" t="s">
        <v>2890</v>
      </c>
      <c r="E378" s="284" t="s">
        <v>2768</v>
      </c>
      <c r="F378" s="284"/>
      <c r="G378" s="285" t="s">
        <v>2798</v>
      </c>
      <c r="H378" s="286" t="n">
        <v>1.5</v>
      </c>
      <c r="I378" s="287" t="n">
        <v>18.4</v>
      </c>
      <c r="J378" s="288" t="n">
        <v>27.6</v>
      </c>
    </row>
    <row r="379" customFormat="false" ht="15" hidden="false" customHeight="true" outlineLevel="0" collapsed="false">
      <c r="A379" s="282" t="s">
        <v>2769</v>
      </c>
      <c r="B379" s="283" t="s">
        <v>2884</v>
      </c>
      <c r="C379" s="284" t="s">
        <v>109</v>
      </c>
      <c r="D379" s="284" t="s">
        <v>2885</v>
      </c>
      <c r="E379" s="284" t="s">
        <v>2768</v>
      </c>
      <c r="F379" s="284"/>
      <c r="G379" s="285" t="s">
        <v>2798</v>
      </c>
      <c r="H379" s="286" t="n">
        <v>1.5</v>
      </c>
      <c r="I379" s="287" t="n">
        <v>23.54</v>
      </c>
      <c r="J379" s="288" t="n">
        <v>35.31</v>
      </c>
    </row>
    <row r="380" customFormat="false" ht="38.25" hidden="false" customHeight="true" outlineLevel="0" collapsed="false">
      <c r="A380" s="259" t="s">
        <v>2725</v>
      </c>
      <c r="B380" s="260" t="s">
        <v>2975</v>
      </c>
      <c r="C380" s="261" t="s">
        <v>203</v>
      </c>
      <c r="D380" s="261" t="s">
        <v>2976</v>
      </c>
      <c r="E380" s="261" t="s">
        <v>2728</v>
      </c>
      <c r="F380" s="261"/>
      <c r="G380" s="262" t="s">
        <v>168</v>
      </c>
      <c r="H380" s="263" t="n">
        <v>1</v>
      </c>
      <c r="I380" s="264" t="n">
        <v>609.05</v>
      </c>
      <c r="J380" s="265" t="n">
        <v>609.05</v>
      </c>
    </row>
    <row r="381" customFormat="false" ht="25.5" hidden="false" customHeight="false" outlineLevel="0" collapsed="false">
      <c r="A381" s="266"/>
      <c r="B381" s="267"/>
      <c r="C381" s="267"/>
      <c r="D381" s="267"/>
      <c r="E381" s="267" t="s">
        <v>2748</v>
      </c>
      <c r="F381" s="268" t="n">
        <v>44.15</v>
      </c>
      <c r="G381" s="267" t="s">
        <v>2749</v>
      </c>
      <c r="H381" s="268" t="n">
        <v>0</v>
      </c>
      <c r="I381" s="267" t="s">
        <v>2750</v>
      </c>
      <c r="J381" s="269" t="n">
        <v>44.15</v>
      </c>
    </row>
    <row r="382" customFormat="false" ht="25.5" hidden="false" customHeight="true" outlineLevel="0" collapsed="false">
      <c r="A382" s="266"/>
      <c r="B382" s="267"/>
      <c r="C382" s="267"/>
      <c r="D382" s="267"/>
      <c r="E382" s="267" t="s">
        <v>2751</v>
      </c>
      <c r="F382" s="268" t="n">
        <v>139.83</v>
      </c>
      <c r="G382" s="267"/>
      <c r="H382" s="267" t="s">
        <v>2752</v>
      </c>
      <c r="I382" s="267"/>
      <c r="J382" s="269" t="n">
        <v>811.79</v>
      </c>
    </row>
    <row r="383" customFormat="false" ht="15" hidden="false" customHeight="true" outlineLevel="0" collapsed="false">
      <c r="A383" s="270" t="s">
        <v>2753</v>
      </c>
      <c r="B383" s="270"/>
      <c r="C383" s="270"/>
      <c r="D383" s="270"/>
      <c r="E383" s="270"/>
      <c r="F383" s="270"/>
      <c r="G383" s="270"/>
      <c r="H383" s="270"/>
      <c r="I383" s="270"/>
      <c r="J383" s="270"/>
    </row>
    <row r="384" customFormat="false" ht="15.75" hidden="false" customHeight="true" outlineLevel="0" collapsed="false">
      <c r="A384" s="271" t="s">
        <v>2977</v>
      </c>
      <c r="B384" s="271"/>
      <c r="C384" s="271"/>
      <c r="D384" s="271"/>
      <c r="E384" s="271"/>
      <c r="F384" s="271"/>
      <c r="G384" s="271"/>
      <c r="H384" s="271"/>
      <c r="I384" s="271"/>
      <c r="J384" s="271"/>
    </row>
    <row r="385" customFormat="false" ht="15.75" hidden="false" customHeight="false" outlineLevel="0" collapsed="false">
      <c r="A385" s="272"/>
      <c r="B385" s="273"/>
      <c r="C385" s="273"/>
      <c r="D385" s="273"/>
      <c r="E385" s="273"/>
      <c r="F385" s="273"/>
      <c r="G385" s="273"/>
      <c r="H385" s="273"/>
      <c r="I385" s="273"/>
      <c r="J385" s="274"/>
    </row>
    <row r="386" customFormat="false" ht="51" hidden="false" customHeight="true" outlineLevel="0" collapsed="false">
      <c r="A386" s="275" t="s">
        <v>2723</v>
      </c>
      <c r="B386" s="276" t="s">
        <v>493</v>
      </c>
      <c r="C386" s="277" t="s">
        <v>203</v>
      </c>
      <c r="D386" s="277" t="s">
        <v>494</v>
      </c>
      <c r="E386" s="277" t="s">
        <v>2874</v>
      </c>
      <c r="F386" s="277"/>
      <c r="G386" s="278" t="s">
        <v>168</v>
      </c>
      <c r="H386" s="279" t="n">
        <v>1</v>
      </c>
      <c r="I386" s="280" t="n">
        <v>215.71</v>
      </c>
      <c r="J386" s="281" t="n">
        <v>215.71</v>
      </c>
    </row>
    <row r="387" customFormat="false" ht="25.5" hidden="false" customHeight="true" outlineLevel="0" collapsed="false">
      <c r="A387" s="282" t="s">
        <v>2769</v>
      </c>
      <c r="B387" s="283" t="s">
        <v>2889</v>
      </c>
      <c r="C387" s="284" t="s">
        <v>109</v>
      </c>
      <c r="D387" s="284" t="s">
        <v>2890</v>
      </c>
      <c r="E387" s="284" t="s">
        <v>2768</v>
      </c>
      <c r="F387" s="284"/>
      <c r="G387" s="285" t="s">
        <v>2798</v>
      </c>
      <c r="H387" s="286" t="n">
        <v>1.5</v>
      </c>
      <c r="I387" s="287" t="n">
        <v>18.4</v>
      </c>
      <c r="J387" s="288" t="n">
        <v>27.6</v>
      </c>
    </row>
    <row r="388" customFormat="false" ht="15" hidden="false" customHeight="true" outlineLevel="0" collapsed="false">
      <c r="A388" s="282" t="s">
        <v>2769</v>
      </c>
      <c r="B388" s="283" t="s">
        <v>2884</v>
      </c>
      <c r="C388" s="284" t="s">
        <v>109</v>
      </c>
      <c r="D388" s="284" t="s">
        <v>2885</v>
      </c>
      <c r="E388" s="284" t="s">
        <v>2768</v>
      </c>
      <c r="F388" s="284"/>
      <c r="G388" s="285" t="s">
        <v>2798</v>
      </c>
      <c r="H388" s="286" t="n">
        <v>1.5</v>
      </c>
      <c r="I388" s="287" t="n">
        <v>23.54</v>
      </c>
      <c r="J388" s="288" t="n">
        <v>35.31</v>
      </c>
    </row>
    <row r="389" customFormat="false" ht="51" hidden="false" customHeight="true" outlineLevel="0" collapsed="false">
      <c r="A389" s="259" t="s">
        <v>2725</v>
      </c>
      <c r="B389" s="260" t="s">
        <v>2978</v>
      </c>
      <c r="C389" s="261" t="s">
        <v>203</v>
      </c>
      <c r="D389" s="261" t="s">
        <v>2979</v>
      </c>
      <c r="E389" s="261" t="s">
        <v>2728</v>
      </c>
      <c r="F389" s="261"/>
      <c r="G389" s="262" t="s">
        <v>168</v>
      </c>
      <c r="H389" s="263" t="n">
        <v>1</v>
      </c>
      <c r="I389" s="264" t="n">
        <v>152.8</v>
      </c>
      <c r="J389" s="265" t="n">
        <v>152.8</v>
      </c>
    </row>
    <row r="390" customFormat="false" ht="25.5" hidden="false" customHeight="false" outlineLevel="0" collapsed="false">
      <c r="A390" s="266"/>
      <c r="B390" s="267"/>
      <c r="C390" s="267"/>
      <c r="D390" s="267"/>
      <c r="E390" s="267" t="s">
        <v>2748</v>
      </c>
      <c r="F390" s="268" t="n">
        <v>44.15</v>
      </c>
      <c r="G390" s="267" t="s">
        <v>2749</v>
      </c>
      <c r="H390" s="268" t="n">
        <v>0</v>
      </c>
      <c r="I390" s="267" t="s">
        <v>2750</v>
      </c>
      <c r="J390" s="269" t="n">
        <v>44.15</v>
      </c>
    </row>
    <row r="391" customFormat="false" ht="25.5" hidden="false" customHeight="true" outlineLevel="0" collapsed="false">
      <c r="A391" s="266"/>
      <c r="B391" s="267"/>
      <c r="C391" s="267"/>
      <c r="D391" s="267"/>
      <c r="E391" s="267" t="s">
        <v>2751</v>
      </c>
      <c r="F391" s="268" t="n">
        <v>44.88</v>
      </c>
      <c r="G391" s="267"/>
      <c r="H391" s="267" t="s">
        <v>2752</v>
      </c>
      <c r="I391" s="267"/>
      <c r="J391" s="269" t="n">
        <v>260.59</v>
      </c>
    </row>
    <row r="392" customFormat="false" ht="15" hidden="false" customHeight="true" outlineLevel="0" collapsed="false">
      <c r="A392" s="270" t="s">
        <v>2753</v>
      </c>
      <c r="B392" s="270"/>
      <c r="C392" s="270"/>
      <c r="D392" s="270"/>
      <c r="E392" s="270"/>
      <c r="F392" s="270"/>
      <c r="G392" s="270"/>
      <c r="H392" s="270"/>
      <c r="I392" s="270"/>
      <c r="J392" s="270"/>
    </row>
    <row r="393" customFormat="false" ht="15.75" hidden="false" customHeight="true" outlineLevel="0" collapsed="false">
      <c r="A393" s="271" t="s">
        <v>2980</v>
      </c>
      <c r="B393" s="271"/>
      <c r="C393" s="271"/>
      <c r="D393" s="271"/>
      <c r="E393" s="271"/>
      <c r="F393" s="271"/>
      <c r="G393" s="271"/>
      <c r="H393" s="271"/>
      <c r="I393" s="271"/>
      <c r="J393" s="271"/>
    </row>
    <row r="394" customFormat="false" ht="15.75" hidden="false" customHeight="false" outlineLevel="0" collapsed="false">
      <c r="A394" s="272"/>
      <c r="B394" s="273"/>
      <c r="C394" s="273"/>
      <c r="D394" s="273"/>
      <c r="E394" s="273"/>
      <c r="F394" s="273"/>
      <c r="G394" s="273"/>
      <c r="H394" s="273"/>
      <c r="I394" s="273"/>
      <c r="J394" s="274"/>
    </row>
    <row r="395" customFormat="false" ht="38.25" hidden="false" customHeight="true" outlineLevel="0" collapsed="false">
      <c r="A395" s="275" t="s">
        <v>2723</v>
      </c>
      <c r="B395" s="276" t="s">
        <v>498</v>
      </c>
      <c r="C395" s="277" t="s">
        <v>203</v>
      </c>
      <c r="D395" s="277" t="s">
        <v>499</v>
      </c>
      <c r="E395" s="277" t="s">
        <v>2874</v>
      </c>
      <c r="F395" s="277"/>
      <c r="G395" s="278" t="s">
        <v>269</v>
      </c>
      <c r="H395" s="279" t="n">
        <v>1</v>
      </c>
      <c r="I395" s="280" t="n">
        <v>6.78</v>
      </c>
      <c r="J395" s="281" t="n">
        <v>6.78</v>
      </c>
    </row>
    <row r="396" customFormat="false" ht="25.5" hidden="false" customHeight="true" outlineLevel="0" collapsed="false">
      <c r="A396" s="282" t="s">
        <v>2769</v>
      </c>
      <c r="B396" s="283" t="s">
        <v>2889</v>
      </c>
      <c r="C396" s="284" t="s">
        <v>109</v>
      </c>
      <c r="D396" s="284" t="s">
        <v>2890</v>
      </c>
      <c r="E396" s="284" t="s">
        <v>2768</v>
      </c>
      <c r="F396" s="284"/>
      <c r="G396" s="285" t="s">
        <v>2798</v>
      </c>
      <c r="H396" s="286" t="n">
        <v>0.102</v>
      </c>
      <c r="I396" s="287" t="n">
        <v>18.4</v>
      </c>
      <c r="J396" s="288" t="n">
        <v>1.87</v>
      </c>
    </row>
    <row r="397" customFormat="false" ht="15" hidden="false" customHeight="true" outlineLevel="0" collapsed="false">
      <c r="A397" s="282" t="s">
        <v>2769</v>
      </c>
      <c r="B397" s="283" t="s">
        <v>2884</v>
      </c>
      <c r="C397" s="284" t="s">
        <v>109</v>
      </c>
      <c r="D397" s="284" t="s">
        <v>2885</v>
      </c>
      <c r="E397" s="284" t="s">
        <v>2768</v>
      </c>
      <c r="F397" s="284"/>
      <c r="G397" s="285" t="s">
        <v>2798</v>
      </c>
      <c r="H397" s="286" t="n">
        <v>0.102</v>
      </c>
      <c r="I397" s="287" t="n">
        <v>23.54</v>
      </c>
      <c r="J397" s="288" t="n">
        <v>2.4</v>
      </c>
    </row>
    <row r="398" customFormat="false" ht="25.5" hidden="false" customHeight="true" outlineLevel="0" collapsed="false">
      <c r="A398" s="259" t="s">
        <v>2725</v>
      </c>
      <c r="B398" s="260" t="s">
        <v>2981</v>
      </c>
      <c r="C398" s="261" t="s">
        <v>109</v>
      </c>
      <c r="D398" s="261" t="s">
        <v>2982</v>
      </c>
      <c r="E398" s="261" t="s">
        <v>2728</v>
      </c>
      <c r="F398" s="261"/>
      <c r="G398" s="262" t="s">
        <v>269</v>
      </c>
      <c r="H398" s="263" t="n">
        <v>1.017</v>
      </c>
      <c r="I398" s="264" t="n">
        <v>2.47</v>
      </c>
      <c r="J398" s="265" t="n">
        <v>2.51</v>
      </c>
    </row>
    <row r="399" customFormat="false" ht="25.5" hidden="false" customHeight="false" outlineLevel="0" collapsed="false">
      <c r="A399" s="266"/>
      <c r="B399" s="267"/>
      <c r="C399" s="267"/>
      <c r="D399" s="267"/>
      <c r="E399" s="267" t="s">
        <v>2748</v>
      </c>
      <c r="F399" s="268" t="n">
        <v>2.99</v>
      </c>
      <c r="G399" s="267" t="s">
        <v>2749</v>
      </c>
      <c r="H399" s="268" t="n">
        <v>0</v>
      </c>
      <c r="I399" s="267" t="s">
        <v>2750</v>
      </c>
      <c r="J399" s="269" t="n">
        <v>2.99</v>
      </c>
    </row>
    <row r="400" customFormat="false" ht="25.5" hidden="false" customHeight="true" outlineLevel="0" collapsed="false">
      <c r="A400" s="266"/>
      <c r="B400" s="267"/>
      <c r="C400" s="267"/>
      <c r="D400" s="267"/>
      <c r="E400" s="267" t="s">
        <v>2751</v>
      </c>
      <c r="F400" s="268" t="n">
        <v>1.41</v>
      </c>
      <c r="G400" s="267"/>
      <c r="H400" s="267" t="s">
        <v>2752</v>
      </c>
      <c r="I400" s="267"/>
      <c r="J400" s="269" t="n">
        <v>8.19</v>
      </c>
    </row>
    <row r="401" customFormat="false" ht="15" hidden="false" customHeight="true" outlineLevel="0" collapsed="false">
      <c r="A401" s="270" t="s">
        <v>2753</v>
      </c>
      <c r="B401" s="270"/>
      <c r="C401" s="270"/>
      <c r="D401" s="270"/>
      <c r="E401" s="270"/>
      <c r="F401" s="270"/>
      <c r="G401" s="270"/>
      <c r="H401" s="270"/>
      <c r="I401" s="270"/>
      <c r="J401" s="270"/>
    </row>
    <row r="402" s="1" customFormat="true" ht="13.5" hidden="false" customHeight="true" outlineLevel="0" collapsed="false">
      <c r="A402" s="271" t="s">
        <v>2983</v>
      </c>
      <c r="B402" s="271"/>
      <c r="C402" s="271"/>
      <c r="D402" s="271"/>
      <c r="E402" s="271"/>
      <c r="F402" s="271"/>
      <c r="G402" s="271"/>
      <c r="H402" s="271"/>
      <c r="I402" s="271"/>
      <c r="J402" s="271"/>
    </row>
    <row r="403" s="1" customFormat="true" ht="13.5" hidden="false" customHeight="false" outlineLevel="0" collapsed="false">
      <c r="A403" s="272"/>
      <c r="B403" s="273"/>
      <c r="C403" s="273"/>
      <c r="D403" s="273"/>
      <c r="E403" s="273"/>
      <c r="F403" s="273"/>
      <c r="G403" s="273"/>
      <c r="H403" s="273"/>
      <c r="I403" s="273"/>
      <c r="J403" s="274"/>
    </row>
    <row r="404" s="1" customFormat="true" ht="51" hidden="false" customHeight="true" outlineLevel="0" collapsed="false">
      <c r="A404" s="275" t="s">
        <v>2723</v>
      </c>
      <c r="B404" s="276" t="s">
        <v>505</v>
      </c>
      <c r="C404" s="277" t="s">
        <v>203</v>
      </c>
      <c r="D404" s="277" t="s">
        <v>506</v>
      </c>
      <c r="E404" s="277" t="s">
        <v>2874</v>
      </c>
      <c r="F404" s="277"/>
      <c r="G404" s="278" t="s">
        <v>168</v>
      </c>
      <c r="H404" s="279" t="n">
        <v>1</v>
      </c>
      <c r="I404" s="280" t="n">
        <v>6.41</v>
      </c>
      <c r="J404" s="281" t="n">
        <v>6.41</v>
      </c>
    </row>
    <row r="405" s="1" customFormat="true" ht="25.5" hidden="false" customHeight="true" outlineLevel="0" collapsed="false">
      <c r="A405" s="282" t="s">
        <v>2769</v>
      </c>
      <c r="B405" s="283" t="s">
        <v>2889</v>
      </c>
      <c r="C405" s="284" t="s">
        <v>109</v>
      </c>
      <c r="D405" s="284" t="s">
        <v>2890</v>
      </c>
      <c r="E405" s="284" t="s">
        <v>2768</v>
      </c>
      <c r="F405" s="284"/>
      <c r="G405" s="285" t="s">
        <v>2798</v>
      </c>
      <c r="H405" s="286" t="n">
        <v>0.135</v>
      </c>
      <c r="I405" s="287" t="n">
        <v>18.4</v>
      </c>
      <c r="J405" s="288" t="n">
        <v>2.48</v>
      </c>
    </row>
    <row r="406" s="1" customFormat="true" ht="12.75" hidden="false" customHeight="true" outlineLevel="0" collapsed="false">
      <c r="A406" s="282" t="s">
        <v>2769</v>
      </c>
      <c r="B406" s="283" t="s">
        <v>2884</v>
      </c>
      <c r="C406" s="284" t="s">
        <v>109</v>
      </c>
      <c r="D406" s="284" t="s">
        <v>2885</v>
      </c>
      <c r="E406" s="284" t="s">
        <v>2768</v>
      </c>
      <c r="F406" s="284"/>
      <c r="G406" s="285" t="s">
        <v>2798</v>
      </c>
      <c r="H406" s="286" t="n">
        <v>0.135</v>
      </c>
      <c r="I406" s="287" t="n">
        <v>23.54</v>
      </c>
      <c r="J406" s="288" t="n">
        <v>3.17</v>
      </c>
    </row>
    <row r="407" s="1" customFormat="true" ht="25.5" hidden="false" customHeight="true" outlineLevel="0" collapsed="false">
      <c r="A407" s="259" t="s">
        <v>2725</v>
      </c>
      <c r="B407" s="260" t="s">
        <v>2984</v>
      </c>
      <c r="C407" s="261" t="s">
        <v>109</v>
      </c>
      <c r="D407" s="261" t="s">
        <v>2985</v>
      </c>
      <c r="E407" s="261" t="s">
        <v>2728</v>
      </c>
      <c r="F407" s="261"/>
      <c r="G407" s="262" t="s">
        <v>168</v>
      </c>
      <c r="H407" s="263" t="n">
        <v>1</v>
      </c>
      <c r="I407" s="264" t="n">
        <v>0.76</v>
      </c>
      <c r="J407" s="265" t="n">
        <v>0.76</v>
      </c>
    </row>
    <row r="408" s="1" customFormat="true" ht="25.5" hidden="false" customHeight="false" outlineLevel="0" collapsed="false">
      <c r="A408" s="266"/>
      <c r="B408" s="267"/>
      <c r="C408" s="267"/>
      <c r="D408" s="267"/>
      <c r="E408" s="267" t="s">
        <v>2748</v>
      </c>
      <c r="F408" s="268" t="n">
        <v>3.97</v>
      </c>
      <c r="G408" s="267" t="s">
        <v>2749</v>
      </c>
      <c r="H408" s="268" t="n">
        <v>0</v>
      </c>
      <c r="I408" s="267" t="s">
        <v>2750</v>
      </c>
      <c r="J408" s="269" t="n">
        <v>3.97</v>
      </c>
    </row>
    <row r="409" s="1" customFormat="true" ht="25.5" hidden="false" customHeight="true" outlineLevel="0" collapsed="false">
      <c r="A409" s="266"/>
      <c r="B409" s="267"/>
      <c r="C409" s="267"/>
      <c r="D409" s="267"/>
      <c r="E409" s="267" t="s">
        <v>2751</v>
      </c>
      <c r="F409" s="268" t="n">
        <v>1.33</v>
      </c>
      <c r="G409" s="267"/>
      <c r="H409" s="267" t="s">
        <v>2752</v>
      </c>
      <c r="I409" s="267"/>
      <c r="J409" s="269" t="n">
        <v>7.74</v>
      </c>
    </row>
    <row r="410" customFormat="false" ht="15" hidden="false" customHeight="true" outlineLevel="0" collapsed="false">
      <c r="A410" s="270" t="s">
        <v>2753</v>
      </c>
      <c r="B410" s="270"/>
      <c r="C410" s="270"/>
      <c r="D410" s="270"/>
      <c r="E410" s="270"/>
      <c r="F410" s="270"/>
      <c r="G410" s="270"/>
      <c r="H410" s="270"/>
      <c r="I410" s="270"/>
      <c r="J410" s="270"/>
    </row>
    <row r="411" s="1" customFormat="true" ht="13.5" hidden="false" customHeight="true" outlineLevel="0" collapsed="false">
      <c r="A411" s="271" t="s">
        <v>2986</v>
      </c>
      <c r="B411" s="271"/>
      <c r="C411" s="271"/>
      <c r="D411" s="271"/>
      <c r="E411" s="271"/>
      <c r="F411" s="271"/>
      <c r="G411" s="271"/>
      <c r="H411" s="271"/>
      <c r="I411" s="271"/>
      <c r="J411" s="271"/>
    </row>
    <row r="412" s="1" customFormat="true" ht="13.5" hidden="false" customHeight="false" outlineLevel="0" collapsed="false">
      <c r="A412" s="272"/>
      <c r="B412" s="273"/>
      <c r="C412" s="273"/>
      <c r="D412" s="273"/>
      <c r="E412" s="273"/>
      <c r="F412" s="273"/>
      <c r="G412" s="273"/>
      <c r="H412" s="273"/>
      <c r="I412" s="273"/>
      <c r="J412" s="274"/>
    </row>
    <row r="413" s="1" customFormat="true" ht="25.5" hidden="false" customHeight="true" outlineLevel="0" collapsed="false">
      <c r="A413" s="275" t="s">
        <v>2723</v>
      </c>
      <c r="B413" s="276" t="s">
        <v>516</v>
      </c>
      <c r="C413" s="277" t="s">
        <v>203</v>
      </c>
      <c r="D413" s="277" t="s">
        <v>517</v>
      </c>
      <c r="E413" s="277" t="s">
        <v>2874</v>
      </c>
      <c r="F413" s="277"/>
      <c r="G413" s="278" t="s">
        <v>168</v>
      </c>
      <c r="H413" s="279" t="n">
        <v>1</v>
      </c>
      <c r="I413" s="280" t="n">
        <v>138.73</v>
      </c>
      <c r="J413" s="281" t="n">
        <v>138.73</v>
      </c>
    </row>
    <row r="414" s="1" customFormat="true" ht="25.5" hidden="false" customHeight="true" outlineLevel="0" collapsed="false">
      <c r="A414" s="282" t="s">
        <v>2769</v>
      </c>
      <c r="B414" s="283" t="s">
        <v>2889</v>
      </c>
      <c r="C414" s="284" t="s">
        <v>109</v>
      </c>
      <c r="D414" s="284" t="s">
        <v>2890</v>
      </c>
      <c r="E414" s="284" t="s">
        <v>2768</v>
      </c>
      <c r="F414" s="284"/>
      <c r="G414" s="285" t="s">
        <v>2798</v>
      </c>
      <c r="H414" s="286" t="n">
        <v>2</v>
      </c>
      <c r="I414" s="287" t="n">
        <v>18.4</v>
      </c>
      <c r="J414" s="288" t="n">
        <v>36.8</v>
      </c>
    </row>
    <row r="415" s="1" customFormat="true" ht="12.75" hidden="false" customHeight="true" outlineLevel="0" collapsed="false">
      <c r="A415" s="282" t="s">
        <v>2769</v>
      </c>
      <c r="B415" s="283" t="s">
        <v>2884</v>
      </c>
      <c r="C415" s="284" t="s">
        <v>109</v>
      </c>
      <c r="D415" s="284" t="s">
        <v>2885</v>
      </c>
      <c r="E415" s="284" t="s">
        <v>2768</v>
      </c>
      <c r="F415" s="284"/>
      <c r="G415" s="285" t="s">
        <v>2798</v>
      </c>
      <c r="H415" s="286" t="n">
        <v>2</v>
      </c>
      <c r="I415" s="287" t="n">
        <v>23.54</v>
      </c>
      <c r="J415" s="288" t="n">
        <v>47.08</v>
      </c>
    </row>
    <row r="416" s="1" customFormat="true" ht="25.5" hidden="false" customHeight="true" outlineLevel="0" collapsed="false">
      <c r="A416" s="259" t="s">
        <v>2725</v>
      </c>
      <c r="B416" s="260" t="s">
        <v>2987</v>
      </c>
      <c r="C416" s="261" t="s">
        <v>2963</v>
      </c>
      <c r="D416" s="261" t="s">
        <v>2988</v>
      </c>
      <c r="E416" s="261" t="s">
        <v>2728</v>
      </c>
      <c r="F416" s="261"/>
      <c r="G416" s="262" t="s">
        <v>168</v>
      </c>
      <c r="H416" s="263" t="n">
        <v>1</v>
      </c>
      <c r="I416" s="264" t="n">
        <v>54.85</v>
      </c>
      <c r="J416" s="265" t="n">
        <v>54.85</v>
      </c>
    </row>
    <row r="417" s="1" customFormat="true" ht="25.5" hidden="false" customHeight="false" outlineLevel="0" collapsed="false">
      <c r="A417" s="266"/>
      <c r="B417" s="267"/>
      <c r="C417" s="267"/>
      <c r="D417" s="267"/>
      <c r="E417" s="267" t="s">
        <v>2748</v>
      </c>
      <c r="F417" s="268" t="n">
        <v>58.88</v>
      </c>
      <c r="G417" s="267" t="s">
        <v>2749</v>
      </c>
      <c r="H417" s="268" t="n">
        <v>0</v>
      </c>
      <c r="I417" s="267" t="s">
        <v>2750</v>
      </c>
      <c r="J417" s="269" t="n">
        <v>58.88</v>
      </c>
    </row>
    <row r="418" s="1" customFormat="true" ht="25.5" hidden="false" customHeight="true" outlineLevel="0" collapsed="false">
      <c r="A418" s="266"/>
      <c r="B418" s="267"/>
      <c r="C418" s="267"/>
      <c r="D418" s="267"/>
      <c r="E418" s="267" t="s">
        <v>2751</v>
      </c>
      <c r="F418" s="268" t="n">
        <v>28.86</v>
      </c>
      <c r="G418" s="267"/>
      <c r="H418" s="267" t="s">
        <v>2752</v>
      </c>
      <c r="I418" s="267"/>
      <c r="J418" s="269" t="n">
        <v>167.59</v>
      </c>
    </row>
    <row r="419" customFormat="false" ht="15" hidden="false" customHeight="true" outlineLevel="0" collapsed="false">
      <c r="A419" s="270" t="s">
        <v>2753</v>
      </c>
      <c r="B419" s="270"/>
      <c r="C419" s="270"/>
      <c r="D419" s="270"/>
      <c r="E419" s="270"/>
      <c r="F419" s="270"/>
      <c r="G419" s="270"/>
      <c r="H419" s="270"/>
      <c r="I419" s="270"/>
      <c r="J419" s="270"/>
    </row>
    <row r="420" s="1" customFormat="true" ht="13.5" hidden="false" customHeight="true" outlineLevel="0" collapsed="false">
      <c r="A420" s="271" t="s">
        <v>2989</v>
      </c>
      <c r="B420" s="271"/>
      <c r="C420" s="271"/>
      <c r="D420" s="271"/>
      <c r="E420" s="271"/>
      <c r="F420" s="271"/>
      <c r="G420" s="271"/>
      <c r="H420" s="271"/>
      <c r="I420" s="271"/>
      <c r="J420" s="271"/>
    </row>
    <row r="421" customFormat="false" ht="15.75" hidden="false" customHeight="false" outlineLevel="0" collapsed="false">
      <c r="A421" s="272"/>
      <c r="B421" s="273"/>
      <c r="C421" s="273"/>
      <c r="D421" s="273"/>
      <c r="E421" s="273"/>
      <c r="F421" s="273"/>
      <c r="G421" s="273"/>
      <c r="H421" s="273"/>
      <c r="I421" s="273"/>
      <c r="J421" s="274"/>
    </row>
    <row r="422" s="1" customFormat="true" ht="63.75" hidden="false" customHeight="true" outlineLevel="0" collapsed="false">
      <c r="A422" s="275" t="s">
        <v>2723</v>
      </c>
      <c r="B422" s="276" t="s">
        <v>519</v>
      </c>
      <c r="C422" s="277" t="s">
        <v>203</v>
      </c>
      <c r="D422" s="277" t="s">
        <v>520</v>
      </c>
      <c r="E422" s="277" t="s">
        <v>2806</v>
      </c>
      <c r="F422" s="277"/>
      <c r="G422" s="278" t="s">
        <v>168</v>
      </c>
      <c r="H422" s="279" t="n">
        <v>1</v>
      </c>
      <c r="I422" s="280" t="n">
        <v>88.58</v>
      </c>
      <c r="J422" s="281" t="n">
        <v>88.58</v>
      </c>
    </row>
    <row r="423" customFormat="false" ht="38.25" hidden="false" customHeight="true" outlineLevel="0" collapsed="false">
      <c r="A423" s="282" t="s">
        <v>2769</v>
      </c>
      <c r="B423" s="283" t="s">
        <v>2833</v>
      </c>
      <c r="C423" s="284" t="s">
        <v>109</v>
      </c>
      <c r="D423" s="284" t="s">
        <v>2834</v>
      </c>
      <c r="E423" s="284" t="s">
        <v>2835</v>
      </c>
      <c r="F423" s="284"/>
      <c r="G423" s="285" t="s">
        <v>242</v>
      </c>
      <c r="H423" s="286" t="n">
        <v>0.51</v>
      </c>
      <c r="I423" s="287" t="n">
        <v>2.38</v>
      </c>
      <c r="J423" s="288" t="n">
        <v>1.21</v>
      </c>
    </row>
    <row r="424" customFormat="false" ht="38.25" hidden="false" customHeight="true" outlineLevel="0" collapsed="false">
      <c r="A424" s="282" t="s">
        <v>2769</v>
      </c>
      <c r="B424" s="283" t="s">
        <v>2836</v>
      </c>
      <c r="C424" s="284" t="s">
        <v>109</v>
      </c>
      <c r="D424" s="284" t="s">
        <v>2837</v>
      </c>
      <c r="E424" s="284" t="s">
        <v>2835</v>
      </c>
      <c r="F424" s="284"/>
      <c r="G424" s="285" t="s">
        <v>164</v>
      </c>
      <c r="H424" s="286" t="n">
        <v>1.69</v>
      </c>
      <c r="I424" s="287" t="n">
        <v>5.13</v>
      </c>
      <c r="J424" s="288" t="n">
        <v>8.66</v>
      </c>
    </row>
    <row r="425" customFormat="false" ht="38.25" hidden="false" customHeight="true" outlineLevel="0" collapsed="false">
      <c r="A425" s="282" t="s">
        <v>2769</v>
      </c>
      <c r="B425" s="283" t="s">
        <v>2838</v>
      </c>
      <c r="C425" s="284" t="s">
        <v>109</v>
      </c>
      <c r="D425" s="284" t="s">
        <v>2839</v>
      </c>
      <c r="E425" s="284" t="s">
        <v>2840</v>
      </c>
      <c r="F425" s="284"/>
      <c r="G425" s="285" t="s">
        <v>242</v>
      </c>
      <c r="H425" s="286" t="n">
        <v>0.08</v>
      </c>
      <c r="I425" s="287" t="n">
        <v>328.22</v>
      </c>
      <c r="J425" s="288" t="n">
        <v>26.25</v>
      </c>
    </row>
    <row r="426" customFormat="false" ht="25.5" hidden="false" customHeight="true" outlineLevel="0" collapsed="false">
      <c r="A426" s="282" t="s">
        <v>2769</v>
      </c>
      <c r="B426" s="283" t="s">
        <v>2841</v>
      </c>
      <c r="C426" s="284" t="s">
        <v>109</v>
      </c>
      <c r="D426" s="284" t="s">
        <v>2842</v>
      </c>
      <c r="E426" s="284" t="s">
        <v>2840</v>
      </c>
      <c r="F426" s="284"/>
      <c r="G426" s="285" t="s">
        <v>242</v>
      </c>
      <c r="H426" s="286" t="n">
        <v>0.08</v>
      </c>
      <c r="I426" s="287" t="n">
        <v>112.17</v>
      </c>
      <c r="J426" s="288" t="n">
        <v>8.97</v>
      </c>
    </row>
    <row r="427" customFormat="false" ht="38.25" hidden="false" customHeight="true" outlineLevel="0" collapsed="false">
      <c r="A427" s="282" t="s">
        <v>2769</v>
      </c>
      <c r="B427" s="283" t="s">
        <v>2843</v>
      </c>
      <c r="C427" s="284" t="s">
        <v>109</v>
      </c>
      <c r="D427" s="284" t="s">
        <v>2844</v>
      </c>
      <c r="E427" s="284" t="s">
        <v>2845</v>
      </c>
      <c r="F427" s="284"/>
      <c r="G427" s="285" t="s">
        <v>164</v>
      </c>
      <c r="H427" s="286" t="n">
        <v>0.36</v>
      </c>
      <c r="I427" s="287" t="n">
        <v>62.99</v>
      </c>
      <c r="J427" s="288" t="n">
        <v>22.67</v>
      </c>
    </row>
    <row r="428" customFormat="false" ht="51" hidden="false" customHeight="true" outlineLevel="0" collapsed="false">
      <c r="A428" s="282" t="s">
        <v>2769</v>
      </c>
      <c r="B428" s="283" t="s">
        <v>532</v>
      </c>
      <c r="C428" s="284" t="s">
        <v>109</v>
      </c>
      <c r="D428" s="284" t="s">
        <v>533</v>
      </c>
      <c r="E428" s="284" t="s">
        <v>2846</v>
      </c>
      <c r="F428" s="284"/>
      <c r="G428" s="285" t="s">
        <v>164</v>
      </c>
      <c r="H428" s="286" t="n">
        <v>0.36</v>
      </c>
      <c r="I428" s="287" t="n">
        <v>3.4</v>
      </c>
      <c r="J428" s="288" t="n">
        <v>1.22</v>
      </c>
    </row>
    <row r="429" customFormat="false" ht="63.75" hidden="false" customHeight="true" outlineLevel="0" collapsed="false">
      <c r="A429" s="282" t="s">
        <v>2769</v>
      </c>
      <c r="B429" s="283" t="s">
        <v>2847</v>
      </c>
      <c r="C429" s="284" t="s">
        <v>203</v>
      </c>
      <c r="D429" s="284" t="s">
        <v>2848</v>
      </c>
      <c r="E429" s="284" t="s">
        <v>2846</v>
      </c>
      <c r="F429" s="284"/>
      <c r="G429" s="285" t="s">
        <v>164</v>
      </c>
      <c r="H429" s="286" t="n">
        <v>0.36</v>
      </c>
      <c r="I429" s="287" t="n">
        <v>28.46</v>
      </c>
      <c r="J429" s="288" t="n">
        <v>10.24</v>
      </c>
    </row>
    <row r="430" customFormat="false" ht="38.25" hidden="false" customHeight="true" outlineLevel="0" collapsed="false">
      <c r="A430" s="282" t="s">
        <v>2769</v>
      </c>
      <c r="B430" s="283" t="s">
        <v>2849</v>
      </c>
      <c r="C430" s="284" t="s">
        <v>109</v>
      </c>
      <c r="D430" s="284" t="s">
        <v>2850</v>
      </c>
      <c r="E430" s="284" t="s">
        <v>2840</v>
      </c>
      <c r="F430" s="284"/>
      <c r="G430" s="285" t="s">
        <v>242</v>
      </c>
      <c r="H430" s="286" t="n">
        <v>0.005</v>
      </c>
      <c r="I430" s="287" t="n">
        <v>1872.68</v>
      </c>
      <c r="J430" s="288" t="n">
        <v>9.36</v>
      </c>
    </row>
    <row r="431" customFormat="false" ht="25.5" hidden="false" customHeight="false" outlineLevel="0" collapsed="false">
      <c r="A431" s="266"/>
      <c r="B431" s="267"/>
      <c r="C431" s="267"/>
      <c r="D431" s="267"/>
      <c r="E431" s="267" t="s">
        <v>2748</v>
      </c>
      <c r="F431" s="268" t="n">
        <v>34.01</v>
      </c>
      <c r="G431" s="267" t="s">
        <v>2749</v>
      </c>
      <c r="H431" s="268" t="n">
        <v>0</v>
      </c>
      <c r="I431" s="267" t="s">
        <v>2750</v>
      </c>
      <c r="J431" s="269" t="n">
        <v>34.01</v>
      </c>
    </row>
    <row r="432" customFormat="false" ht="26.25" hidden="false" customHeight="true" outlineLevel="0" collapsed="false">
      <c r="A432" s="266"/>
      <c r="B432" s="267"/>
      <c r="C432" s="267"/>
      <c r="D432" s="267"/>
      <c r="E432" s="267" t="s">
        <v>2751</v>
      </c>
      <c r="F432" s="268" t="n">
        <v>18.43</v>
      </c>
      <c r="G432" s="267"/>
      <c r="H432" s="267" t="s">
        <v>2752</v>
      </c>
      <c r="I432" s="267"/>
      <c r="J432" s="269" t="n">
        <v>107.01</v>
      </c>
    </row>
    <row r="433" customFormat="false" ht="15.75" hidden="false" customHeight="false" outlineLevel="0" collapsed="false">
      <c r="A433" s="272"/>
      <c r="B433" s="273"/>
      <c r="C433" s="273"/>
      <c r="D433" s="273"/>
      <c r="E433" s="273"/>
      <c r="F433" s="273"/>
      <c r="G433" s="273"/>
      <c r="H433" s="273"/>
      <c r="I433" s="273"/>
      <c r="J433" s="274"/>
    </row>
    <row r="434" customFormat="false" ht="38.25" hidden="false" customHeight="true" outlineLevel="0" collapsed="false">
      <c r="A434" s="275" t="s">
        <v>2723</v>
      </c>
      <c r="B434" s="276" t="s">
        <v>538</v>
      </c>
      <c r="C434" s="277" t="s">
        <v>203</v>
      </c>
      <c r="D434" s="277" t="s">
        <v>539</v>
      </c>
      <c r="E434" s="277" t="s">
        <v>2845</v>
      </c>
      <c r="F434" s="277"/>
      <c r="G434" s="278" t="s">
        <v>164</v>
      </c>
      <c r="H434" s="279" t="n">
        <v>1</v>
      </c>
      <c r="I434" s="280" t="n">
        <v>78.3</v>
      </c>
      <c r="J434" s="281" t="n">
        <v>78.3</v>
      </c>
    </row>
    <row r="435" customFormat="false" ht="15" hidden="false" customHeight="true" outlineLevel="0" collapsed="false">
      <c r="A435" s="282" t="s">
        <v>2769</v>
      </c>
      <c r="B435" s="283" t="s">
        <v>2858</v>
      </c>
      <c r="C435" s="284" t="s">
        <v>109</v>
      </c>
      <c r="D435" s="284" t="s">
        <v>2859</v>
      </c>
      <c r="E435" s="284" t="s">
        <v>2768</v>
      </c>
      <c r="F435" s="284"/>
      <c r="G435" s="285" t="s">
        <v>2798</v>
      </c>
      <c r="H435" s="286" t="n">
        <v>0.85</v>
      </c>
      <c r="I435" s="287" t="n">
        <v>23.33</v>
      </c>
      <c r="J435" s="288" t="n">
        <v>19.83</v>
      </c>
    </row>
    <row r="436" customFormat="false" ht="15" hidden="false" customHeight="true" outlineLevel="0" collapsed="false">
      <c r="A436" s="282" t="s">
        <v>2769</v>
      </c>
      <c r="B436" s="283" t="s">
        <v>2860</v>
      </c>
      <c r="C436" s="284" t="s">
        <v>109</v>
      </c>
      <c r="D436" s="284" t="s">
        <v>2861</v>
      </c>
      <c r="E436" s="284" t="s">
        <v>2768</v>
      </c>
      <c r="F436" s="284"/>
      <c r="G436" s="285" t="s">
        <v>2798</v>
      </c>
      <c r="H436" s="286" t="n">
        <v>0.85</v>
      </c>
      <c r="I436" s="287" t="n">
        <v>16.28</v>
      </c>
      <c r="J436" s="288" t="n">
        <v>13.83</v>
      </c>
    </row>
    <row r="437" customFormat="false" ht="25.5" hidden="false" customHeight="true" outlineLevel="0" collapsed="false">
      <c r="A437" s="282" t="s">
        <v>2769</v>
      </c>
      <c r="B437" s="283" t="s">
        <v>2990</v>
      </c>
      <c r="C437" s="284" t="s">
        <v>109</v>
      </c>
      <c r="D437" s="284" t="s">
        <v>2991</v>
      </c>
      <c r="E437" s="284" t="s">
        <v>2768</v>
      </c>
      <c r="F437" s="284"/>
      <c r="G437" s="285" t="s">
        <v>242</v>
      </c>
      <c r="H437" s="286" t="n">
        <v>0.0048</v>
      </c>
      <c r="I437" s="287" t="n">
        <v>425.36</v>
      </c>
      <c r="J437" s="288" t="n">
        <v>2.04</v>
      </c>
    </row>
    <row r="438" customFormat="false" ht="25.5" hidden="false" customHeight="true" outlineLevel="0" collapsed="false">
      <c r="A438" s="259" t="s">
        <v>2725</v>
      </c>
      <c r="B438" s="260" t="s">
        <v>2992</v>
      </c>
      <c r="C438" s="261" t="s">
        <v>109</v>
      </c>
      <c r="D438" s="261" t="s">
        <v>2993</v>
      </c>
      <c r="E438" s="261" t="s">
        <v>2728</v>
      </c>
      <c r="F438" s="261"/>
      <c r="G438" s="262" t="s">
        <v>168</v>
      </c>
      <c r="H438" s="263" t="n">
        <v>6</v>
      </c>
      <c r="I438" s="264" t="n">
        <v>7.1</v>
      </c>
      <c r="J438" s="265" t="n">
        <v>42.6</v>
      </c>
    </row>
    <row r="439" customFormat="false" ht="25.5" hidden="false" customHeight="false" outlineLevel="0" collapsed="false">
      <c r="A439" s="266"/>
      <c r="B439" s="267"/>
      <c r="C439" s="267"/>
      <c r="D439" s="267"/>
      <c r="E439" s="267" t="s">
        <v>2748</v>
      </c>
      <c r="F439" s="268" t="n">
        <v>23.52</v>
      </c>
      <c r="G439" s="267" t="s">
        <v>2749</v>
      </c>
      <c r="H439" s="268" t="n">
        <v>0</v>
      </c>
      <c r="I439" s="267" t="s">
        <v>2750</v>
      </c>
      <c r="J439" s="269" t="n">
        <v>23.52</v>
      </c>
    </row>
    <row r="440" customFormat="false" ht="25.5" hidden="false" customHeight="true" outlineLevel="0" collapsed="false">
      <c r="A440" s="266"/>
      <c r="B440" s="267"/>
      <c r="C440" s="267"/>
      <c r="D440" s="267"/>
      <c r="E440" s="267" t="s">
        <v>2751</v>
      </c>
      <c r="F440" s="268" t="n">
        <v>16.29</v>
      </c>
      <c r="G440" s="267"/>
      <c r="H440" s="267" t="s">
        <v>2752</v>
      </c>
      <c r="I440" s="267"/>
      <c r="J440" s="269" t="n">
        <v>94.59</v>
      </c>
    </row>
    <row r="441" customFormat="false" ht="15" hidden="false" customHeight="true" outlineLevel="0" collapsed="false">
      <c r="A441" s="270" t="s">
        <v>2753</v>
      </c>
      <c r="B441" s="270"/>
      <c r="C441" s="270"/>
      <c r="D441" s="270"/>
      <c r="E441" s="270"/>
      <c r="F441" s="270"/>
      <c r="G441" s="270"/>
      <c r="H441" s="270"/>
      <c r="I441" s="270"/>
      <c r="J441" s="270"/>
    </row>
    <row r="442" customFormat="false" ht="15.75" hidden="false" customHeight="true" outlineLevel="0" collapsed="false">
      <c r="A442" s="271" t="s">
        <v>2994</v>
      </c>
      <c r="B442" s="271"/>
      <c r="C442" s="271"/>
      <c r="D442" s="271"/>
      <c r="E442" s="271"/>
      <c r="F442" s="271"/>
      <c r="G442" s="271"/>
      <c r="H442" s="271"/>
      <c r="I442" s="271"/>
      <c r="J442" s="271"/>
    </row>
    <row r="443" customFormat="false" ht="15.75" hidden="false" customHeight="false" outlineLevel="0" collapsed="false">
      <c r="A443" s="272"/>
      <c r="B443" s="273"/>
      <c r="C443" s="273"/>
      <c r="D443" s="273"/>
      <c r="E443" s="273"/>
      <c r="F443" s="273"/>
      <c r="G443" s="273"/>
      <c r="H443" s="273"/>
      <c r="I443" s="273"/>
      <c r="J443" s="274"/>
    </row>
    <row r="444" customFormat="false" ht="63.75" hidden="false" customHeight="true" outlineLevel="0" collapsed="false">
      <c r="A444" s="275" t="s">
        <v>2723</v>
      </c>
      <c r="B444" s="276" t="s">
        <v>544</v>
      </c>
      <c r="C444" s="277" t="s">
        <v>203</v>
      </c>
      <c r="D444" s="277" t="s">
        <v>545</v>
      </c>
      <c r="E444" s="277" t="s">
        <v>2995</v>
      </c>
      <c r="F444" s="277"/>
      <c r="G444" s="278" t="s">
        <v>164</v>
      </c>
      <c r="H444" s="279" t="n">
        <v>1</v>
      </c>
      <c r="I444" s="280" t="n">
        <v>62.95</v>
      </c>
      <c r="J444" s="281" t="n">
        <v>62.95</v>
      </c>
    </row>
    <row r="445" customFormat="false" ht="15" hidden="false" customHeight="true" outlineLevel="0" collapsed="false">
      <c r="A445" s="282" t="s">
        <v>2769</v>
      </c>
      <c r="B445" s="283" t="s">
        <v>2860</v>
      </c>
      <c r="C445" s="284" t="s">
        <v>109</v>
      </c>
      <c r="D445" s="284" t="s">
        <v>2861</v>
      </c>
      <c r="E445" s="284" t="s">
        <v>2768</v>
      </c>
      <c r="F445" s="284"/>
      <c r="G445" s="285" t="s">
        <v>2798</v>
      </c>
      <c r="H445" s="286" t="n">
        <v>0.15</v>
      </c>
      <c r="I445" s="287" t="n">
        <v>16.28</v>
      </c>
      <c r="J445" s="288" t="n">
        <v>2.44</v>
      </c>
    </row>
    <row r="446" customFormat="false" ht="15" hidden="false" customHeight="true" outlineLevel="0" collapsed="false">
      <c r="A446" s="282" t="s">
        <v>2769</v>
      </c>
      <c r="B446" s="283" t="s">
        <v>2996</v>
      </c>
      <c r="C446" s="284" t="s">
        <v>109</v>
      </c>
      <c r="D446" s="284" t="s">
        <v>2997</v>
      </c>
      <c r="E446" s="284" t="s">
        <v>2768</v>
      </c>
      <c r="F446" s="284"/>
      <c r="G446" s="285" t="s">
        <v>2798</v>
      </c>
      <c r="H446" s="286" t="n">
        <v>0.115</v>
      </c>
      <c r="I446" s="287" t="n">
        <v>24.45</v>
      </c>
      <c r="J446" s="288" t="n">
        <v>2.81</v>
      </c>
    </row>
    <row r="447" customFormat="false" ht="38.25" hidden="false" customHeight="true" outlineLevel="0" collapsed="false">
      <c r="A447" s="259" t="s">
        <v>2725</v>
      </c>
      <c r="B447" s="260" t="s">
        <v>2998</v>
      </c>
      <c r="C447" s="261" t="s">
        <v>109</v>
      </c>
      <c r="D447" s="261" t="s">
        <v>2999</v>
      </c>
      <c r="E447" s="261" t="s">
        <v>2728</v>
      </c>
      <c r="F447" s="261"/>
      <c r="G447" s="262" t="s">
        <v>3000</v>
      </c>
      <c r="H447" s="263" t="n">
        <v>1.27</v>
      </c>
      <c r="I447" s="264" t="n">
        <v>0.16</v>
      </c>
      <c r="J447" s="265" t="n">
        <v>0.2</v>
      </c>
    </row>
    <row r="448" customFormat="false" ht="38.25" hidden="false" customHeight="true" outlineLevel="0" collapsed="false">
      <c r="A448" s="259" t="s">
        <v>2725</v>
      </c>
      <c r="B448" s="260" t="s">
        <v>3001</v>
      </c>
      <c r="C448" s="261" t="s">
        <v>109</v>
      </c>
      <c r="D448" s="261" t="s">
        <v>3002</v>
      </c>
      <c r="E448" s="261" t="s">
        <v>2728</v>
      </c>
      <c r="F448" s="261"/>
      <c r="G448" s="262" t="s">
        <v>168</v>
      </c>
      <c r="H448" s="263" t="n">
        <v>1.27</v>
      </c>
      <c r="I448" s="264" t="n">
        <v>2.54</v>
      </c>
      <c r="J448" s="265" t="n">
        <v>3.22</v>
      </c>
    </row>
    <row r="449" customFormat="false" ht="25.5" hidden="false" customHeight="true" outlineLevel="0" collapsed="false">
      <c r="A449" s="259" t="s">
        <v>2725</v>
      </c>
      <c r="B449" s="260" t="s">
        <v>3003</v>
      </c>
      <c r="C449" s="261" t="s">
        <v>109</v>
      </c>
      <c r="D449" s="261" t="s">
        <v>3004</v>
      </c>
      <c r="E449" s="261" t="s">
        <v>2728</v>
      </c>
      <c r="F449" s="261"/>
      <c r="G449" s="262" t="s">
        <v>164</v>
      </c>
      <c r="H449" s="263" t="n">
        <v>1.275</v>
      </c>
      <c r="I449" s="264" t="n">
        <v>42.58</v>
      </c>
      <c r="J449" s="265" t="n">
        <v>54.28</v>
      </c>
    </row>
    <row r="450" customFormat="false" ht="25.5" hidden="false" customHeight="false" outlineLevel="0" collapsed="false">
      <c r="A450" s="266"/>
      <c r="B450" s="267"/>
      <c r="C450" s="267"/>
      <c r="D450" s="267"/>
      <c r="E450" s="267" t="s">
        <v>2748</v>
      </c>
      <c r="F450" s="268" t="n">
        <v>3.6</v>
      </c>
      <c r="G450" s="267" t="s">
        <v>2749</v>
      </c>
      <c r="H450" s="268" t="n">
        <v>0</v>
      </c>
      <c r="I450" s="267" t="s">
        <v>2750</v>
      </c>
      <c r="J450" s="269" t="n">
        <v>3.6</v>
      </c>
    </row>
    <row r="451" customFormat="false" ht="25.5" hidden="false" customHeight="true" outlineLevel="0" collapsed="false">
      <c r="A451" s="266"/>
      <c r="B451" s="267"/>
      <c r="C451" s="267"/>
      <c r="D451" s="267"/>
      <c r="E451" s="267" t="s">
        <v>2751</v>
      </c>
      <c r="F451" s="268" t="n">
        <v>13.09</v>
      </c>
      <c r="G451" s="267"/>
      <c r="H451" s="267" t="s">
        <v>2752</v>
      </c>
      <c r="I451" s="267"/>
      <c r="J451" s="269" t="n">
        <v>76.04</v>
      </c>
    </row>
    <row r="452" customFormat="false" ht="15" hidden="false" customHeight="true" outlineLevel="0" collapsed="false">
      <c r="A452" s="270" t="s">
        <v>2753</v>
      </c>
      <c r="B452" s="270"/>
      <c r="C452" s="270"/>
      <c r="D452" s="270"/>
      <c r="E452" s="270"/>
      <c r="F452" s="270"/>
      <c r="G452" s="270"/>
      <c r="H452" s="270"/>
      <c r="I452" s="270"/>
      <c r="J452" s="270"/>
    </row>
    <row r="453" customFormat="false" ht="15.75" hidden="false" customHeight="true" outlineLevel="0" collapsed="false">
      <c r="A453" s="271" t="s">
        <v>3005</v>
      </c>
      <c r="B453" s="271"/>
      <c r="C453" s="271"/>
      <c r="D453" s="271"/>
      <c r="E453" s="271"/>
      <c r="F453" s="271"/>
      <c r="G453" s="271"/>
      <c r="H453" s="271"/>
      <c r="I453" s="271"/>
      <c r="J453" s="271"/>
    </row>
    <row r="454" customFormat="false" ht="15.75" hidden="false" customHeight="false" outlineLevel="0" collapsed="false">
      <c r="A454" s="272"/>
      <c r="B454" s="273"/>
      <c r="C454" s="273"/>
      <c r="D454" s="273"/>
      <c r="E454" s="273"/>
      <c r="F454" s="273"/>
      <c r="G454" s="273"/>
      <c r="H454" s="273"/>
      <c r="I454" s="273"/>
      <c r="J454" s="274"/>
    </row>
    <row r="455" customFormat="false" ht="38.25" hidden="false" customHeight="true" outlineLevel="0" collapsed="false">
      <c r="A455" s="275" t="s">
        <v>2723</v>
      </c>
      <c r="B455" s="276" t="s">
        <v>547</v>
      </c>
      <c r="C455" s="277" t="s">
        <v>203</v>
      </c>
      <c r="D455" s="277" t="s">
        <v>548</v>
      </c>
      <c r="E455" s="277" t="s">
        <v>3006</v>
      </c>
      <c r="F455" s="277"/>
      <c r="G455" s="278" t="s">
        <v>164</v>
      </c>
      <c r="H455" s="279" t="n">
        <v>1</v>
      </c>
      <c r="I455" s="280" t="n">
        <v>482.41</v>
      </c>
      <c r="J455" s="281" t="n">
        <v>482.41</v>
      </c>
    </row>
    <row r="456" customFormat="false" ht="15" hidden="false" customHeight="true" outlineLevel="0" collapsed="false">
      <c r="A456" s="282" t="s">
        <v>2769</v>
      </c>
      <c r="B456" s="283" t="s">
        <v>2858</v>
      </c>
      <c r="C456" s="284" t="s">
        <v>109</v>
      </c>
      <c r="D456" s="284" t="s">
        <v>2859</v>
      </c>
      <c r="E456" s="284" t="s">
        <v>2768</v>
      </c>
      <c r="F456" s="284"/>
      <c r="G456" s="285" t="s">
        <v>2798</v>
      </c>
      <c r="H456" s="286" t="n">
        <v>0.8</v>
      </c>
      <c r="I456" s="287" t="n">
        <v>23.33</v>
      </c>
      <c r="J456" s="288" t="n">
        <v>18.66</v>
      </c>
    </row>
    <row r="457" customFormat="false" ht="15" hidden="false" customHeight="true" outlineLevel="0" collapsed="false">
      <c r="A457" s="282" t="s">
        <v>2769</v>
      </c>
      <c r="B457" s="283" t="s">
        <v>3007</v>
      </c>
      <c r="C457" s="284" t="s">
        <v>109</v>
      </c>
      <c r="D457" s="284" t="s">
        <v>3008</v>
      </c>
      <c r="E457" s="284" t="s">
        <v>2768</v>
      </c>
      <c r="F457" s="284"/>
      <c r="G457" s="285" t="s">
        <v>2798</v>
      </c>
      <c r="H457" s="286" t="n">
        <v>1.6</v>
      </c>
      <c r="I457" s="287" t="n">
        <v>23.22</v>
      </c>
      <c r="J457" s="288" t="n">
        <v>37.15</v>
      </c>
    </row>
    <row r="458" customFormat="false" ht="15" hidden="false" customHeight="true" outlineLevel="0" collapsed="false">
      <c r="A458" s="282" t="s">
        <v>2769</v>
      </c>
      <c r="B458" s="283" t="s">
        <v>2860</v>
      </c>
      <c r="C458" s="284" t="s">
        <v>109</v>
      </c>
      <c r="D458" s="284" t="s">
        <v>2861</v>
      </c>
      <c r="E458" s="284" t="s">
        <v>2768</v>
      </c>
      <c r="F458" s="284"/>
      <c r="G458" s="285" t="s">
        <v>2798</v>
      </c>
      <c r="H458" s="286" t="n">
        <v>2.8</v>
      </c>
      <c r="I458" s="287" t="n">
        <v>16.28</v>
      </c>
      <c r="J458" s="288" t="n">
        <v>45.58</v>
      </c>
    </row>
    <row r="459" customFormat="false" ht="51" hidden="false" customHeight="true" outlineLevel="0" collapsed="false">
      <c r="A459" s="282" t="s">
        <v>2769</v>
      </c>
      <c r="B459" s="283" t="s">
        <v>3009</v>
      </c>
      <c r="C459" s="284" t="s">
        <v>109</v>
      </c>
      <c r="D459" s="284" t="s">
        <v>3010</v>
      </c>
      <c r="E459" s="284" t="s">
        <v>2768</v>
      </c>
      <c r="F459" s="284"/>
      <c r="G459" s="285" t="s">
        <v>242</v>
      </c>
      <c r="H459" s="286" t="n">
        <v>0.006</v>
      </c>
      <c r="I459" s="287" t="n">
        <v>460.5</v>
      </c>
      <c r="J459" s="288" t="n">
        <v>2.76</v>
      </c>
    </row>
    <row r="460" customFormat="false" ht="38.25" hidden="false" customHeight="true" outlineLevel="0" collapsed="false">
      <c r="A460" s="259" t="s">
        <v>2725</v>
      </c>
      <c r="B460" s="260" t="s">
        <v>3011</v>
      </c>
      <c r="C460" s="261" t="s">
        <v>109</v>
      </c>
      <c r="D460" s="261" t="s">
        <v>3012</v>
      </c>
      <c r="E460" s="261" t="s">
        <v>2728</v>
      </c>
      <c r="F460" s="261"/>
      <c r="G460" s="262" t="s">
        <v>164</v>
      </c>
      <c r="H460" s="263" t="n">
        <v>1</v>
      </c>
      <c r="I460" s="264" t="n">
        <v>367.72</v>
      </c>
      <c r="J460" s="265" t="n">
        <v>367.72</v>
      </c>
    </row>
    <row r="461" customFormat="false" ht="25.5" hidden="false" customHeight="true" outlineLevel="0" collapsed="false">
      <c r="A461" s="259" t="s">
        <v>2725</v>
      </c>
      <c r="B461" s="260" t="s">
        <v>3013</v>
      </c>
      <c r="C461" s="261" t="s">
        <v>109</v>
      </c>
      <c r="D461" s="261" t="s">
        <v>3014</v>
      </c>
      <c r="E461" s="261" t="s">
        <v>2728</v>
      </c>
      <c r="F461" s="261"/>
      <c r="G461" s="262" t="s">
        <v>164</v>
      </c>
      <c r="H461" s="263" t="n">
        <v>1</v>
      </c>
      <c r="I461" s="264" t="n">
        <v>10.54</v>
      </c>
      <c r="J461" s="265" t="n">
        <v>10.54</v>
      </c>
    </row>
    <row r="462" customFormat="false" ht="25.5" hidden="false" customHeight="false" outlineLevel="0" collapsed="false">
      <c r="A462" s="266"/>
      <c r="B462" s="267"/>
      <c r="C462" s="267"/>
      <c r="D462" s="267"/>
      <c r="E462" s="267" t="s">
        <v>2748</v>
      </c>
      <c r="F462" s="268" t="n">
        <v>69.69</v>
      </c>
      <c r="G462" s="267" t="s">
        <v>2749</v>
      </c>
      <c r="H462" s="268" t="n">
        <v>0</v>
      </c>
      <c r="I462" s="267" t="s">
        <v>2750</v>
      </c>
      <c r="J462" s="269" t="n">
        <v>69.69</v>
      </c>
    </row>
    <row r="463" customFormat="false" ht="25.5" hidden="false" customHeight="true" outlineLevel="0" collapsed="false">
      <c r="A463" s="266"/>
      <c r="B463" s="267"/>
      <c r="C463" s="267"/>
      <c r="D463" s="267"/>
      <c r="E463" s="267" t="s">
        <v>2751</v>
      </c>
      <c r="F463" s="268" t="n">
        <v>100.38</v>
      </c>
      <c r="G463" s="267"/>
      <c r="H463" s="267" t="s">
        <v>2752</v>
      </c>
      <c r="I463" s="267"/>
      <c r="J463" s="269" t="n">
        <v>582.79</v>
      </c>
    </row>
    <row r="464" customFormat="false" ht="15" hidden="false" customHeight="true" outlineLevel="0" collapsed="false">
      <c r="A464" s="270" t="s">
        <v>2753</v>
      </c>
      <c r="B464" s="270"/>
      <c r="C464" s="270"/>
      <c r="D464" s="270"/>
      <c r="E464" s="270"/>
      <c r="F464" s="270"/>
      <c r="G464" s="270"/>
      <c r="H464" s="270"/>
      <c r="I464" s="270"/>
      <c r="J464" s="270"/>
    </row>
    <row r="465" customFormat="false" ht="15.75" hidden="false" customHeight="true" outlineLevel="0" collapsed="false">
      <c r="A465" s="271" t="s">
        <v>3015</v>
      </c>
      <c r="B465" s="271"/>
      <c r="C465" s="271"/>
      <c r="D465" s="271"/>
      <c r="E465" s="271"/>
      <c r="F465" s="271"/>
      <c r="G465" s="271"/>
      <c r="H465" s="271"/>
      <c r="I465" s="271"/>
      <c r="J465" s="271"/>
    </row>
    <row r="466" customFormat="false" ht="15.75" hidden="false" customHeight="false" outlineLevel="0" collapsed="false">
      <c r="A466" s="272"/>
      <c r="B466" s="273"/>
      <c r="C466" s="273"/>
      <c r="D466" s="273"/>
      <c r="E466" s="273"/>
      <c r="F466" s="273"/>
      <c r="G466" s="273"/>
      <c r="H466" s="273"/>
      <c r="I466" s="273"/>
      <c r="J466" s="274"/>
    </row>
    <row r="467" customFormat="false" ht="25.5" hidden="false" customHeight="true" outlineLevel="0" collapsed="false">
      <c r="A467" s="275" t="s">
        <v>2723</v>
      </c>
      <c r="B467" s="276" t="s">
        <v>563</v>
      </c>
      <c r="C467" s="277" t="s">
        <v>203</v>
      </c>
      <c r="D467" s="277" t="s">
        <v>564</v>
      </c>
      <c r="E467" s="277" t="s">
        <v>2806</v>
      </c>
      <c r="F467" s="277"/>
      <c r="G467" s="278" t="s">
        <v>168</v>
      </c>
      <c r="H467" s="279" t="n">
        <v>1</v>
      </c>
      <c r="I467" s="280" t="n">
        <v>64.16</v>
      </c>
      <c r="J467" s="281" t="n">
        <v>64.16</v>
      </c>
    </row>
    <row r="468" customFormat="false" ht="25.5" hidden="false" customHeight="true" outlineLevel="0" collapsed="false">
      <c r="A468" s="282" t="s">
        <v>2769</v>
      </c>
      <c r="B468" s="283" t="s">
        <v>2807</v>
      </c>
      <c r="C468" s="284" t="s">
        <v>109</v>
      </c>
      <c r="D468" s="284" t="s">
        <v>2808</v>
      </c>
      <c r="E468" s="284" t="s">
        <v>2768</v>
      </c>
      <c r="F468" s="284"/>
      <c r="G468" s="285" t="s">
        <v>2798</v>
      </c>
      <c r="H468" s="286" t="n">
        <v>0.55</v>
      </c>
      <c r="I468" s="287" t="n">
        <v>17.92</v>
      </c>
      <c r="J468" s="288" t="n">
        <v>9.85</v>
      </c>
    </row>
    <row r="469" customFormat="false" ht="25.5" hidden="false" customHeight="true" outlineLevel="0" collapsed="false">
      <c r="A469" s="282" t="s">
        <v>2769</v>
      </c>
      <c r="B469" s="283" t="s">
        <v>2809</v>
      </c>
      <c r="C469" s="284" t="s">
        <v>109</v>
      </c>
      <c r="D469" s="284" t="s">
        <v>2810</v>
      </c>
      <c r="E469" s="284" t="s">
        <v>2768</v>
      </c>
      <c r="F469" s="284"/>
      <c r="G469" s="285" t="s">
        <v>2798</v>
      </c>
      <c r="H469" s="286" t="n">
        <v>0.55</v>
      </c>
      <c r="I469" s="287" t="n">
        <v>22.9</v>
      </c>
      <c r="J469" s="288" t="n">
        <v>12.59</v>
      </c>
    </row>
    <row r="470" customFormat="false" ht="25.5" hidden="false" customHeight="true" outlineLevel="0" collapsed="false">
      <c r="A470" s="259" t="s">
        <v>2725</v>
      </c>
      <c r="B470" s="260" t="s">
        <v>3016</v>
      </c>
      <c r="C470" s="261" t="s">
        <v>109</v>
      </c>
      <c r="D470" s="261" t="s">
        <v>3017</v>
      </c>
      <c r="E470" s="261" t="s">
        <v>2728</v>
      </c>
      <c r="F470" s="261"/>
      <c r="G470" s="262" t="s">
        <v>168</v>
      </c>
      <c r="H470" s="263" t="n">
        <v>0.024</v>
      </c>
      <c r="I470" s="264" t="n">
        <v>69.26</v>
      </c>
      <c r="J470" s="265" t="n">
        <v>1.66</v>
      </c>
    </row>
    <row r="471" customFormat="false" ht="15" hidden="false" customHeight="true" outlineLevel="0" collapsed="false">
      <c r="A471" s="259" t="s">
        <v>2725</v>
      </c>
      <c r="B471" s="260" t="s">
        <v>3018</v>
      </c>
      <c r="C471" s="261" t="s">
        <v>109</v>
      </c>
      <c r="D471" s="261" t="s">
        <v>3019</v>
      </c>
      <c r="E471" s="261" t="s">
        <v>2728</v>
      </c>
      <c r="F471" s="261"/>
      <c r="G471" s="262" t="s">
        <v>168</v>
      </c>
      <c r="H471" s="263" t="n">
        <v>0.07</v>
      </c>
      <c r="I471" s="264" t="n">
        <v>3.6</v>
      </c>
      <c r="J471" s="265" t="n">
        <v>0.25</v>
      </c>
    </row>
    <row r="472" customFormat="false" ht="38.25" hidden="false" customHeight="true" outlineLevel="0" collapsed="false">
      <c r="A472" s="259" t="s">
        <v>2725</v>
      </c>
      <c r="B472" s="260" t="s">
        <v>3020</v>
      </c>
      <c r="C472" s="261" t="s">
        <v>109</v>
      </c>
      <c r="D472" s="261" t="s">
        <v>3021</v>
      </c>
      <c r="E472" s="261" t="s">
        <v>2728</v>
      </c>
      <c r="F472" s="261"/>
      <c r="G472" s="262" t="s">
        <v>168</v>
      </c>
      <c r="H472" s="263" t="n">
        <v>1</v>
      </c>
      <c r="I472" s="264" t="n">
        <v>39.81</v>
      </c>
      <c r="J472" s="265" t="n">
        <v>39.81</v>
      </c>
    </row>
    <row r="473" customFormat="false" ht="25.5" hidden="false" customHeight="false" outlineLevel="0" collapsed="false">
      <c r="A473" s="266"/>
      <c r="B473" s="267"/>
      <c r="C473" s="267"/>
      <c r="D473" s="267"/>
      <c r="E473" s="267" t="s">
        <v>2748</v>
      </c>
      <c r="F473" s="268" t="n">
        <v>16.02</v>
      </c>
      <c r="G473" s="267" t="s">
        <v>2749</v>
      </c>
      <c r="H473" s="268" t="n">
        <v>0</v>
      </c>
      <c r="I473" s="267" t="s">
        <v>2750</v>
      </c>
      <c r="J473" s="269" t="n">
        <v>16.02</v>
      </c>
    </row>
    <row r="474" customFormat="false" ht="25.5" hidden="false" customHeight="true" outlineLevel="0" collapsed="false">
      <c r="A474" s="266"/>
      <c r="B474" s="267"/>
      <c r="C474" s="267"/>
      <c r="D474" s="267"/>
      <c r="E474" s="267" t="s">
        <v>2751</v>
      </c>
      <c r="F474" s="268" t="n">
        <v>13.35</v>
      </c>
      <c r="G474" s="267"/>
      <c r="H474" s="267" t="s">
        <v>2752</v>
      </c>
      <c r="I474" s="267"/>
      <c r="J474" s="269" t="n">
        <v>77.51</v>
      </c>
    </row>
    <row r="475" customFormat="false" ht="15" hidden="false" customHeight="true" outlineLevel="0" collapsed="false">
      <c r="A475" s="270" t="s">
        <v>2753</v>
      </c>
      <c r="B475" s="270"/>
      <c r="C475" s="270"/>
      <c r="D475" s="270"/>
      <c r="E475" s="270"/>
      <c r="F475" s="270"/>
      <c r="G475" s="270"/>
      <c r="H475" s="270"/>
      <c r="I475" s="270"/>
      <c r="J475" s="270"/>
    </row>
    <row r="476" customFormat="false" ht="15.75" hidden="false" customHeight="true" outlineLevel="0" collapsed="false">
      <c r="A476" s="271" t="s">
        <v>3022</v>
      </c>
      <c r="B476" s="271"/>
      <c r="C476" s="271"/>
      <c r="D476" s="271"/>
      <c r="E476" s="271"/>
      <c r="F476" s="271"/>
      <c r="G476" s="271"/>
      <c r="H476" s="271"/>
      <c r="I476" s="271"/>
      <c r="J476" s="271"/>
    </row>
    <row r="477" customFormat="false" ht="15.75" hidden="false" customHeight="false" outlineLevel="0" collapsed="false">
      <c r="A477" s="272"/>
      <c r="B477" s="273"/>
      <c r="C477" s="273"/>
      <c r="D477" s="273"/>
      <c r="E477" s="273"/>
      <c r="F477" s="273"/>
      <c r="G477" s="273"/>
      <c r="H477" s="273"/>
      <c r="I477" s="273"/>
      <c r="J477" s="274"/>
    </row>
    <row r="478" customFormat="false" ht="25.5" hidden="false" customHeight="true" outlineLevel="0" collapsed="false">
      <c r="A478" s="275" t="s">
        <v>2723</v>
      </c>
      <c r="B478" s="276" t="s">
        <v>585</v>
      </c>
      <c r="C478" s="277" t="s">
        <v>203</v>
      </c>
      <c r="D478" s="277" t="s">
        <v>586</v>
      </c>
      <c r="E478" s="277" t="s">
        <v>2874</v>
      </c>
      <c r="F478" s="277"/>
      <c r="G478" s="278" t="s">
        <v>168</v>
      </c>
      <c r="H478" s="279" t="n">
        <v>1</v>
      </c>
      <c r="I478" s="280" t="n">
        <v>76.94</v>
      </c>
      <c r="J478" s="281" t="n">
        <v>76.94</v>
      </c>
    </row>
    <row r="479" customFormat="false" ht="25.5" hidden="false" customHeight="true" outlineLevel="0" collapsed="false">
      <c r="A479" s="282" t="s">
        <v>2769</v>
      </c>
      <c r="B479" s="283" t="s">
        <v>2889</v>
      </c>
      <c r="C479" s="284" t="s">
        <v>109</v>
      </c>
      <c r="D479" s="284" t="s">
        <v>2890</v>
      </c>
      <c r="E479" s="284" t="s">
        <v>2768</v>
      </c>
      <c r="F479" s="284"/>
      <c r="G479" s="285" t="s">
        <v>2798</v>
      </c>
      <c r="H479" s="286" t="n">
        <v>1</v>
      </c>
      <c r="I479" s="287" t="n">
        <v>18.4</v>
      </c>
      <c r="J479" s="288" t="n">
        <v>18.4</v>
      </c>
    </row>
    <row r="480" customFormat="false" ht="15" hidden="false" customHeight="true" outlineLevel="0" collapsed="false">
      <c r="A480" s="282" t="s">
        <v>2769</v>
      </c>
      <c r="B480" s="283" t="s">
        <v>2884</v>
      </c>
      <c r="C480" s="284" t="s">
        <v>109</v>
      </c>
      <c r="D480" s="284" t="s">
        <v>2885</v>
      </c>
      <c r="E480" s="284" t="s">
        <v>2768</v>
      </c>
      <c r="F480" s="284"/>
      <c r="G480" s="285" t="s">
        <v>2798</v>
      </c>
      <c r="H480" s="286" t="n">
        <v>1</v>
      </c>
      <c r="I480" s="287" t="n">
        <v>23.54</v>
      </c>
      <c r="J480" s="288" t="n">
        <v>23.54</v>
      </c>
    </row>
    <row r="481" customFormat="false" ht="25.5" hidden="false" customHeight="true" outlineLevel="0" collapsed="false">
      <c r="A481" s="259" t="s">
        <v>2725</v>
      </c>
      <c r="B481" s="260" t="s">
        <v>3023</v>
      </c>
      <c r="C481" s="261" t="s">
        <v>109</v>
      </c>
      <c r="D481" s="261" t="s">
        <v>3024</v>
      </c>
      <c r="E481" s="261" t="s">
        <v>2728</v>
      </c>
      <c r="F481" s="261"/>
      <c r="G481" s="262" t="s">
        <v>168</v>
      </c>
      <c r="H481" s="263" t="n">
        <v>1</v>
      </c>
      <c r="I481" s="264" t="n">
        <v>35</v>
      </c>
      <c r="J481" s="265" t="n">
        <v>35</v>
      </c>
    </row>
    <row r="482" customFormat="false" ht="25.5" hidden="false" customHeight="false" outlineLevel="0" collapsed="false">
      <c r="A482" s="266"/>
      <c r="B482" s="267"/>
      <c r="C482" s="267"/>
      <c r="D482" s="267"/>
      <c r="E482" s="267" t="s">
        <v>2748</v>
      </c>
      <c r="F482" s="268" t="n">
        <v>29.44</v>
      </c>
      <c r="G482" s="267" t="s">
        <v>2749</v>
      </c>
      <c r="H482" s="268" t="n">
        <v>0</v>
      </c>
      <c r="I482" s="267" t="s">
        <v>2750</v>
      </c>
      <c r="J482" s="269" t="n">
        <v>29.44</v>
      </c>
    </row>
    <row r="483" customFormat="false" ht="25.5" hidden="false" customHeight="true" outlineLevel="0" collapsed="false">
      <c r="A483" s="266"/>
      <c r="B483" s="267"/>
      <c r="C483" s="267"/>
      <c r="D483" s="267"/>
      <c r="E483" s="267" t="s">
        <v>2751</v>
      </c>
      <c r="F483" s="268" t="n">
        <v>16.01</v>
      </c>
      <c r="G483" s="267"/>
      <c r="H483" s="267" t="s">
        <v>2752</v>
      </c>
      <c r="I483" s="267"/>
      <c r="J483" s="269" t="n">
        <v>92.95</v>
      </c>
    </row>
    <row r="484" customFormat="false" ht="15" hidden="false" customHeight="true" outlineLevel="0" collapsed="false">
      <c r="A484" s="270" t="s">
        <v>2753</v>
      </c>
      <c r="B484" s="270"/>
      <c r="C484" s="270"/>
      <c r="D484" s="270"/>
      <c r="E484" s="270"/>
      <c r="F484" s="270"/>
      <c r="G484" s="270"/>
      <c r="H484" s="270"/>
      <c r="I484" s="270"/>
      <c r="J484" s="270"/>
    </row>
    <row r="485" customFormat="false" ht="15.75" hidden="false" customHeight="true" outlineLevel="0" collapsed="false">
      <c r="A485" s="271" t="s">
        <v>3025</v>
      </c>
      <c r="B485" s="271"/>
      <c r="C485" s="271"/>
      <c r="D485" s="271"/>
      <c r="E485" s="271"/>
      <c r="F485" s="271"/>
      <c r="G485" s="271"/>
      <c r="H485" s="271"/>
      <c r="I485" s="271"/>
      <c r="J485" s="271"/>
    </row>
    <row r="486" customFormat="false" ht="15.75" hidden="false" customHeight="false" outlineLevel="0" collapsed="false">
      <c r="A486" s="272"/>
      <c r="B486" s="273"/>
      <c r="C486" s="273"/>
      <c r="D486" s="273"/>
      <c r="E486" s="273"/>
      <c r="F486" s="273"/>
      <c r="G486" s="273"/>
      <c r="H486" s="273"/>
      <c r="I486" s="273"/>
      <c r="J486" s="274"/>
    </row>
    <row r="487" customFormat="false" ht="25.5" hidden="false" customHeight="true" outlineLevel="0" collapsed="false">
      <c r="A487" s="275" t="s">
        <v>2723</v>
      </c>
      <c r="B487" s="276" t="s">
        <v>588</v>
      </c>
      <c r="C487" s="277" t="s">
        <v>203</v>
      </c>
      <c r="D487" s="277" t="s">
        <v>589</v>
      </c>
      <c r="E487" s="277" t="s">
        <v>2806</v>
      </c>
      <c r="F487" s="277"/>
      <c r="G487" s="278" t="s">
        <v>168</v>
      </c>
      <c r="H487" s="279" t="n">
        <v>1</v>
      </c>
      <c r="I487" s="280" t="n">
        <v>2422.06</v>
      </c>
      <c r="J487" s="281" t="n">
        <v>2422.06</v>
      </c>
    </row>
    <row r="488" customFormat="false" ht="25.5" hidden="false" customHeight="true" outlineLevel="0" collapsed="false">
      <c r="A488" s="282" t="s">
        <v>2769</v>
      </c>
      <c r="B488" s="283" t="s">
        <v>2807</v>
      </c>
      <c r="C488" s="284" t="s">
        <v>109</v>
      </c>
      <c r="D488" s="284" t="s">
        <v>2808</v>
      </c>
      <c r="E488" s="284" t="s">
        <v>2768</v>
      </c>
      <c r="F488" s="284"/>
      <c r="G488" s="285" t="s">
        <v>2798</v>
      </c>
      <c r="H488" s="286" t="n">
        <v>7.7</v>
      </c>
      <c r="I488" s="287" t="n">
        <v>17.92</v>
      </c>
      <c r="J488" s="288" t="n">
        <v>137.98</v>
      </c>
    </row>
    <row r="489" customFormat="false" ht="25.5" hidden="false" customHeight="true" outlineLevel="0" collapsed="false">
      <c r="A489" s="282" t="s">
        <v>2769</v>
      </c>
      <c r="B489" s="283" t="s">
        <v>2809</v>
      </c>
      <c r="C489" s="284" t="s">
        <v>109</v>
      </c>
      <c r="D489" s="284" t="s">
        <v>2810</v>
      </c>
      <c r="E489" s="284" t="s">
        <v>2768</v>
      </c>
      <c r="F489" s="284"/>
      <c r="G489" s="285" t="s">
        <v>2798</v>
      </c>
      <c r="H489" s="286" t="n">
        <v>7.7</v>
      </c>
      <c r="I489" s="287" t="n">
        <v>22.9</v>
      </c>
      <c r="J489" s="288" t="n">
        <v>176.33</v>
      </c>
    </row>
    <row r="490" customFormat="false" ht="25.5" hidden="false" customHeight="true" outlineLevel="0" collapsed="false">
      <c r="A490" s="259" t="s">
        <v>2725</v>
      </c>
      <c r="B490" s="260" t="s">
        <v>3026</v>
      </c>
      <c r="C490" s="261" t="s">
        <v>109</v>
      </c>
      <c r="D490" s="261" t="s">
        <v>3027</v>
      </c>
      <c r="E490" s="261" t="s">
        <v>2728</v>
      </c>
      <c r="F490" s="261"/>
      <c r="G490" s="262" t="s">
        <v>168</v>
      </c>
      <c r="H490" s="263" t="n">
        <v>1</v>
      </c>
      <c r="I490" s="264" t="n">
        <v>7.49</v>
      </c>
      <c r="J490" s="265" t="n">
        <v>7.49</v>
      </c>
    </row>
    <row r="491" customFormat="false" ht="25.5" hidden="false" customHeight="true" outlineLevel="0" collapsed="false">
      <c r="A491" s="259" t="s">
        <v>2725</v>
      </c>
      <c r="B491" s="260" t="s">
        <v>3028</v>
      </c>
      <c r="C491" s="261" t="s">
        <v>109</v>
      </c>
      <c r="D491" s="261" t="s">
        <v>3029</v>
      </c>
      <c r="E491" s="261" t="s">
        <v>2728</v>
      </c>
      <c r="F491" s="261"/>
      <c r="G491" s="262" t="s">
        <v>168</v>
      </c>
      <c r="H491" s="263" t="n">
        <v>2</v>
      </c>
      <c r="I491" s="264" t="n">
        <v>12.85</v>
      </c>
      <c r="J491" s="265" t="n">
        <v>25.7</v>
      </c>
    </row>
    <row r="492" customFormat="false" ht="25.5" hidden="false" customHeight="true" outlineLevel="0" collapsed="false">
      <c r="A492" s="259" t="s">
        <v>2725</v>
      </c>
      <c r="B492" s="260" t="s">
        <v>3030</v>
      </c>
      <c r="C492" s="261" t="s">
        <v>109</v>
      </c>
      <c r="D492" s="261" t="s">
        <v>3031</v>
      </c>
      <c r="E492" s="261" t="s">
        <v>2728</v>
      </c>
      <c r="F492" s="261"/>
      <c r="G492" s="262" t="s">
        <v>168</v>
      </c>
      <c r="H492" s="263" t="n">
        <v>1</v>
      </c>
      <c r="I492" s="264" t="n">
        <v>11.8</v>
      </c>
      <c r="J492" s="265" t="n">
        <v>11.8</v>
      </c>
    </row>
    <row r="493" customFormat="false" ht="15" hidden="false" customHeight="true" outlineLevel="0" collapsed="false">
      <c r="A493" s="259" t="s">
        <v>2725</v>
      </c>
      <c r="B493" s="260" t="s">
        <v>3032</v>
      </c>
      <c r="C493" s="261" t="s">
        <v>109</v>
      </c>
      <c r="D493" s="261" t="s">
        <v>3033</v>
      </c>
      <c r="E493" s="261" t="s">
        <v>2728</v>
      </c>
      <c r="F493" s="261"/>
      <c r="G493" s="262" t="s">
        <v>168</v>
      </c>
      <c r="H493" s="263" t="n">
        <v>0.4</v>
      </c>
      <c r="I493" s="264" t="n">
        <v>5.54</v>
      </c>
      <c r="J493" s="265" t="n">
        <v>2.21</v>
      </c>
    </row>
    <row r="494" customFormat="false" ht="15" hidden="false" customHeight="true" outlineLevel="0" collapsed="false">
      <c r="A494" s="259" t="s">
        <v>2725</v>
      </c>
      <c r="B494" s="260" t="s">
        <v>3018</v>
      </c>
      <c r="C494" s="261" t="s">
        <v>109</v>
      </c>
      <c r="D494" s="261" t="s">
        <v>3019</v>
      </c>
      <c r="E494" s="261" t="s">
        <v>2728</v>
      </c>
      <c r="F494" s="261"/>
      <c r="G494" s="262" t="s">
        <v>168</v>
      </c>
      <c r="H494" s="263" t="n">
        <v>0.3</v>
      </c>
      <c r="I494" s="264" t="n">
        <v>3.6</v>
      </c>
      <c r="J494" s="265" t="n">
        <v>1.08</v>
      </c>
    </row>
    <row r="495" customFormat="false" ht="25.5" hidden="false" customHeight="true" outlineLevel="0" collapsed="false">
      <c r="A495" s="259" t="s">
        <v>2725</v>
      </c>
      <c r="B495" s="260" t="s">
        <v>3034</v>
      </c>
      <c r="C495" s="261" t="s">
        <v>109</v>
      </c>
      <c r="D495" s="261" t="s">
        <v>3035</v>
      </c>
      <c r="E495" s="261" t="s">
        <v>2728</v>
      </c>
      <c r="F495" s="261"/>
      <c r="G495" s="262" t="s">
        <v>168</v>
      </c>
      <c r="H495" s="263" t="n">
        <v>1</v>
      </c>
      <c r="I495" s="264" t="n">
        <v>1.46</v>
      </c>
      <c r="J495" s="265" t="n">
        <v>1.46</v>
      </c>
    </row>
    <row r="496" customFormat="false" ht="25.5" hidden="false" customHeight="true" outlineLevel="0" collapsed="false">
      <c r="A496" s="259" t="s">
        <v>2725</v>
      </c>
      <c r="B496" s="260" t="s">
        <v>3036</v>
      </c>
      <c r="C496" s="261" t="s">
        <v>109</v>
      </c>
      <c r="D496" s="261" t="s">
        <v>3037</v>
      </c>
      <c r="E496" s="261" t="s">
        <v>2728</v>
      </c>
      <c r="F496" s="261"/>
      <c r="G496" s="262" t="s">
        <v>168</v>
      </c>
      <c r="H496" s="263" t="n">
        <v>1</v>
      </c>
      <c r="I496" s="264" t="n">
        <v>2.77</v>
      </c>
      <c r="J496" s="265" t="n">
        <v>2.77</v>
      </c>
    </row>
    <row r="497" customFormat="false" ht="25.5" hidden="false" customHeight="true" outlineLevel="0" collapsed="false">
      <c r="A497" s="259" t="s">
        <v>2725</v>
      </c>
      <c r="B497" s="260" t="s">
        <v>3038</v>
      </c>
      <c r="C497" s="261" t="s">
        <v>109</v>
      </c>
      <c r="D497" s="261" t="s">
        <v>3039</v>
      </c>
      <c r="E497" s="261" t="s">
        <v>2728</v>
      </c>
      <c r="F497" s="261"/>
      <c r="G497" s="262" t="s">
        <v>269</v>
      </c>
      <c r="H497" s="263" t="n">
        <v>1.5</v>
      </c>
      <c r="I497" s="264" t="n">
        <v>2.49</v>
      </c>
      <c r="J497" s="265" t="n">
        <v>3.73</v>
      </c>
    </row>
    <row r="498" customFormat="false" ht="25.5" hidden="false" customHeight="true" outlineLevel="0" collapsed="false">
      <c r="A498" s="259" t="s">
        <v>2725</v>
      </c>
      <c r="B498" s="260" t="s">
        <v>3040</v>
      </c>
      <c r="C498" s="261" t="s">
        <v>109</v>
      </c>
      <c r="D498" s="261" t="s">
        <v>3041</v>
      </c>
      <c r="E498" s="261" t="s">
        <v>2728</v>
      </c>
      <c r="F498" s="261"/>
      <c r="G498" s="262" t="s">
        <v>269</v>
      </c>
      <c r="H498" s="263" t="n">
        <v>2</v>
      </c>
      <c r="I498" s="264" t="n">
        <v>5.59</v>
      </c>
      <c r="J498" s="265" t="n">
        <v>11.18</v>
      </c>
    </row>
    <row r="499" customFormat="false" ht="25.5" hidden="false" customHeight="true" outlineLevel="0" collapsed="false">
      <c r="A499" s="259" t="s">
        <v>2725</v>
      </c>
      <c r="B499" s="260" t="s">
        <v>3042</v>
      </c>
      <c r="C499" s="261" t="s">
        <v>109</v>
      </c>
      <c r="D499" s="261" t="s">
        <v>3043</v>
      </c>
      <c r="E499" s="261" t="s">
        <v>2728</v>
      </c>
      <c r="F499" s="261"/>
      <c r="G499" s="262" t="s">
        <v>168</v>
      </c>
      <c r="H499" s="263" t="n">
        <v>1</v>
      </c>
      <c r="I499" s="264" t="n">
        <v>27.73</v>
      </c>
      <c r="J499" s="265" t="n">
        <v>27.73</v>
      </c>
    </row>
    <row r="500" customFormat="false" ht="38.25" hidden="false" customHeight="true" outlineLevel="0" collapsed="false">
      <c r="A500" s="259" t="s">
        <v>2725</v>
      </c>
      <c r="B500" s="260" t="s">
        <v>3044</v>
      </c>
      <c r="C500" s="261" t="s">
        <v>109</v>
      </c>
      <c r="D500" s="261" t="s">
        <v>3045</v>
      </c>
      <c r="E500" s="261" t="s">
        <v>2728</v>
      </c>
      <c r="F500" s="261"/>
      <c r="G500" s="262" t="s">
        <v>168</v>
      </c>
      <c r="H500" s="263" t="n">
        <v>1</v>
      </c>
      <c r="I500" s="264" t="n">
        <v>12.14</v>
      </c>
      <c r="J500" s="265" t="n">
        <v>12.14</v>
      </c>
    </row>
    <row r="501" customFormat="false" ht="15" hidden="false" customHeight="true" outlineLevel="0" collapsed="false">
      <c r="A501" s="259" t="s">
        <v>2725</v>
      </c>
      <c r="B501" s="260" t="s">
        <v>3046</v>
      </c>
      <c r="C501" s="261" t="s">
        <v>2892</v>
      </c>
      <c r="D501" s="261" t="s">
        <v>3047</v>
      </c>
      <c r="E501" s="261" t="s">
        <v>2728</v>
      </c>
      <c r="F501" s="261"/>
      <c r="G501" s="262" t="s">
        <v>2894</v>
      </c>
      <c r="H501" s="263" t="n">
        <v>1</v>
      </c>
      <c r="I501" s="264" t="n">
        <v>2000.46</v>
      </c>
      <c r="J501" s="265" t="n">
        <v>2000.46</v>
      </c>
    </row>
    <row r="502" customFormat="false" ht="25.5" hidden="false" customHeight="false" outlineLevel="0" collapsed="false">
      <c r="A502" s="266"/>
      <c r="B502" s="267"/>
      <c r="C502" s="267"/>
      <c r="D502" s="267"/>
      <c r="E502" s="267" t="s">
        <v>2748</v>
      </c>
      <c r="F502" s="268" t="n">
        <v>224.37</v>
      </c>
      <c r="G502" s="267" t="s">
        <v>2749</v>
      </c>
      <c r="H502" s="268" t="n">
        <v>0</v>
      </c>
      <c r="I502" s="267" t="s">
        <v>2750</v>
      </c>
      <c r="J502" s="269" t="n">
        <v>224.37</v>
      </c>
    </row>
    <row r="503" customFormat="false" ht="25.5" hidden="false" customHeight="true" outlineLevel="0" collapsed="false">
      <c r="A503" s="266"/>
      <c r="B503" s="267"/>
      <c r="C503" s="267"/>
      <c r="D503" s="267"/>
      <c r="E503" s="267" t="s">
        <v>2751</v>
      </c>
      <c r="F503" s="268" t="n">
        <v>504.03</v>
      </c>
      <c r="G503" s="267"/>
      <c r="H503" s="267" t="s">
        <v>2752</v>
      </c>
      <c r="I503" s="267"/>
      <c r="J503" s="269" t="n">
        <v>2926.09</v>
      </c>
    </row>
    <row r="504" customFormat="false" ht="15" hidden="false" customHeight="true" outlineLevel="0" collapsed="false">
      <c r="A504" s="270" t="s">
        <v>2753</v>
      </c>
      <c r="B504" s="270"/>
      <c r="C504" s="270"/>
      <c r="D504" s="270"/>
      <c r="E504" s="270"/>
      <c r="F504" s="270"/>
      <c r="G504" s="270"/>
      <c r="H504" s="270"/>
      <c r="I504" s="270"/>
      <c r="J504" s="270"/>
    </row>
    <row r="505" customFormat="false" ht="15.75" hidden="false" customHeight="true" outlineLevel="0" collapsed="false">
      <c r="A505" s="271" t="s">
        <v>3048</v>
      </c>
      <c r="B505" s="271"/>
      <c r="C505" s="271"/>
      <c r="D505" s="271"/>
      <c r="E505" s="271"/>
      <c r="F505" s="271"/>
      <c r="G505" s="271"/>
      <c r="H505" s="271"/>
      <c r="I505" s="271"/>
      <c r="J505" s="271"/>
    </row>
    <row r="506" customFormat="false" ht="15.75" hidden="false" customHeight="false" outlineLevel="0" collapsed="false">
      <c r="A506" s="272"/>
      <c r="B506" s="273"/>
      <c r="C506" s="273"/>
      <c r="D506" s="273"/>
      <c r="E506" s="273"/>
      <c r="F506" s="273"/>
      <c r="G506" s="273"/>
      <c r="H506" s="273"/>
      <c r="I506" s="273"/>
      <c r="J506" s="274"/>
    </row>
    <row r="507" customFormat="false" ht="38.25" hidden="false" customHeight="true" outlineLevel="0" collapsed="false">
      <c r="A507" s="275" t="s">
        <v>2723</v>
      </c>
      <c r="B507" s="276" t="s">
        <v>591</v>
      </c>
      <c r="C507" s="277" t="s">
        <v>203</v>
      </c>
      <c r="D507" s="277" t="s">
        <v>592</v>
      </c>
      <c r="E507" s="277" t="s">
        <v>2806</v>
      </c>
      <c r="F507" s="277"/>
      <c r="G507" s="278" t="s">
        <v>168</v>
      </c>
      <c r="H507" s="279" t="n">
        <v>1</v>
      </c>
      <c r="I507" s="280" t="n">
        <v>1575.51</v>
      </c>
      <c r="J507" s="281" t="n">
        <v>1575.51</v>
      </c>
    </row>
    <row r="508" customFormat="false" ht="25.5" hidden="false" customHeight="true" outlineLevel="0" collapsed="false">
      <c r="A508" s="282" t="s">
        <v>2769</v>
      </c>
      <c r="B508" s="283" t="s">
        <v>3049</v>
      </c>
      <c r="C508" s="284" t="s">
        <v>109</v>
      </c>
      <c r="D508" s="284" t="s">
        <v>3050</v>
      </c>
      <c r="E508" s="284" t="s">
        <v>3051</v>
      </c>
      <c r="F508" s="284"/>
      <c r="G508" s="285" t="s">
        <v>168</v>
      </c>
      <c r="H508" s="286" t="n">
        <v>1</v>
      </c>
      <c r="I508" s="287" t="n">
        <v>624</v>
      </c>
      <c r="J508" s="288" t="n">
        <v>624</v>
      </c>
    </row>
    <row r="509" customFormat="false" ht="25.5" hidden="false" customHeight="true" outlineLevel="0" collapsed="false">
      <c r="A509" s="259" t="s">
        <v>2725</v>
      </c>
      <c r="B509" s="260" t="s">
        <v>3052</v>
      </c>
      <c r="C509" s="261" t="s">
        <v>203</v>
      </c>
      <c r="D509" s="261" t="s">
        <v>3053</v>
      </c>
      <c r="E509" s="261" t="s">
        <v>3054</v>
      </c>
      <c r="F509" s="261"/>
      <c r="G509" s="262" t="s">
        <v>168</v>
      </c>
      <c r="H509" s="263" t="n">
        <v>1</v>
      </c>
      <c r="I509" s="264" t="n">
        <v>951.51</v>
      </c>
      <c r="J509" s="265" t="n">
        <v>951.51</v>
      </c>
    </row>
    <row r="510" customFormat="false" ht="25.5" hidden="false" customHeight="false" outlineLevel="0" collapsed="false">
      <c r="A510" s="266"/>
      <c r="B510" s="267"/>
      <c r="C510" s="267"/>
      <c r="D510" s="267"/>
      <c r="E510" s="267" t="s">
        <v>2748</v>
      </c>
      <c r="F510" s="268" t="n">
        <v>478.4</v>
      </c>
      <c r="G510" s="267" t="s">
        <v>2749</v>
      </c>
      <c r="H510" s="268" t="n">
        <v>0</v>
      </c>
      <c r="I510" s="267" t="s">
        <v>2750</v>
      </c>
      <c r="J510" s="269" t="n">
        <v>478.4</v>
      </c>
    </row>
    <row r="511" customFormat="false" ht="26.25" hidden="false" customHeight="true" outlineLevel="0" collapsed="false">
      <c r="A511" s="266"/>
      <c r="B511" s="267"/>
      <c r="C511" s="267"/>
      <c r="D511" s="267"/>
      <c r="E511" s="267" t="s">
        <v>2751</v>
      </c>
      <c r="F511" s="268" t="n">
        <v>212.85</v>
      </c>
      <c r="G511" s="267"/>
      <c r="H511" s="267" t="s">
        <v>2752</v>
      </c>
      <c r="I511" s="267"/>
      <c r="J511" s="269" t="n">
        <v>1788.36</v>
      </c>
    </row>
    <row r="512" customFormat="false" ht="15.75" hidden="false" customHeight="false" outlineLevel="0" collapsed="false">
      <c r="A512" s="272"/>
      <c r="B512" s="273"/>
      <c r="C512" s="273"/>
      <c r="D512" s="273"/>
      <c r="E512" s="273"/>
      <c r="F512" s="273"/>
      <c r="G512" s="273"/>
      <c r="H512" s="273"/>
      <c r="I512" s="273"/>
      <c r="J512" s="274"/>
    </row>
    <row r="513" customFormat="false" ht="38.25" hidden="false" customHeight="true" outlineLevel="0" collapsed="false">
      <c r="A513" s="275" t="s">
        <v>2723</v>
      </c>
      <c r="B513" s="276" t="s">
        <v>594</v>
      </c>
      <c r="C513" s="277" t="s">
        <v>203</v>
      </c>
      <c r="D513" s="277" t="s">
        <v>595</v>
      </c>
      <c r="E513" s="277" t="s">
        <v>2840</v>
      </c>
      <c r="F513" s="277"/>
      <c r="G513" s="278" t="s">
        <v>242</v>
      </c>
      <c r="H513" s="279" t="n">
        <v>1</v>
      </c>
      <c r="I513" s="280" t="n">
        <v>603.18</v>
      </c>
      <c r="J513" s="281" t="n">
        <v>603.18</v>
      </c>
    </row>
    <row r="514" customFormat="false" ht="38.25" hidden="false" customHeight="true" outlineLevel="0" collapsed="false">
      <c r="A514" s="282" t="s">
        <v>2769</v>
      </c>
      <c r="B514" s="283" t="s">
        <v>3055</v>
      </c>
      <c r="C514" s="284" t="s">
        <v>109</v>
      </c>
      <c r="D514" s="284" t="s">
        <v>3056</v>
      </c>
      <c r="E514" s="284" t="s">
        <v>2840</v>
      </c>
      <c r="F514" s="284"/>
      <c r="G514" s="285" t="s">
        <v>242</v>
      </c>
      <c r="H514" s="286" t="n">
        <v>1</v>
      </c>
      <c r="I514" s="287" t="n">
        <v>345.58</v>
      </c>
      <c r="J514" s="288" t="n">
        <v>345.58</v>
      </c>
    </row>
    <row r="515" customFormat="false" ht="38.25" hidden="false" customHeight="true" outlineLevel="0" collapsed="false">
      <c r="A515" s="282" t="s">
        <v>2769</v>
      </c>
      <c r="B515" s="283" t="s">
        <v>2973</v>
      </c>
      <c r="C515" s="284" t="s">
        <v>109</v>
      </c>
      <c r="D515" s="284" t="s">
        <v>2974</v>
      </c>
      <c r="E515" s="284" t="s">
        <v>2840</v>
      </c>
      <c r="F515" s="284"/>
      <c r="G515" s="285" t="s">
        <v>164</v>
      </c>
      <c r="H515" s="286" t="n">
        <v>4</v>
      </c>
      <c r="I515" s="287" t="n">
        <v>64.4</v>
      </c>
      <c r="J515" s="288" t="n">
        <v>257.6</v>
      </c>
    </row>
    <row r="516" customFormat="false" ht="25.5" hidden="false" customHeight="false" outlineLevel="0" collapsed="false">
      <c r="A516" s="266"/>
      <c r="B516" s="267"/>
      <c r="C516" s="267"/>
      <c r="D516" s="267"/>
      <c r="E516" s="267" t="s">
        <v>2748</v>
      </c>
      <c r="F516" s="268" t="n">
        <v>172.48</v>
      </c>
      <c r="G516" s="267" t="s">
        <v>2749</v>
      </c>
      <c r="H516" s="268" t="n">
        <v>0</v>
      </c>
      <c r="I516" s="267" t="s">
        <v>2750</v>
      </c>
      <c r="J516" s="269" t="n">
        <v>172.48</v>
      </c>
    </row>
    <row r="517" customFormat="false" ht="26.25" hidden="false" customHeight="true" outlineLevel="0" collapsed="false">
      <c r="A517" s="266"/>
      <c r="B517" s="267"/>
      <c r="C517" s="267"/>
      <c r="D517" s="267"/>
      <c r="E517" s="267" t="s">
        <v>2751</v>
      </c>
      <c r="F517" s="268" t="n">
        <v>125.52</v>
      </c>
      <c r="G517" s="267"/>
      <c r="H517" s="267" t="s">
        <v>2752</v>
      </c>
      <c r="I517" s="267"/>
      <c r="J517" s="269" t="n">
        <v>728.7</v>
      </c>
    </row>
    <row r="518" customFormat="false" ht="15.75" hidden="false" customHeight="false" outlineLevel="0" collapsed="false">
      <c r="A518" s="272"/>
      <c r="B518" s="273"/>
      <c r="C518" s="273"/>
      <c r="D518" s="273"/>
      <c r="E518" s="273"/>
      <c r="F518" s="273"/>
      <c r="G518" s="273"/>
      <c r="H518" s="273"/>
      <c r="I518" s="273"/>
      <c r="J518" s="274"/>
    </row>
    <row r="519" customFormat="false" ht="38.25" hidden="false" customHeight="true" outlineLevel="0" collapsed="false">
      <c r="A519" s="275" t="s">
        <v>2723</v>
      </c>
      <c r="B519" s="276" t="s">
        <v>628</v>
      </c>
      <c r="C519" s="277" t="s">
        <v>203</v>
      </c>
      <c r="D519" s="277" t="s">
        <v>629</v>
      </c>
      <c r="E519" s="277" t="s">
        <v>2867</v>
      </c>
      <c r="F519" s="277"/>
      <c r="G519" s="278" t="s">
        <v>164</v>
      </c>
      <c r="H519" s="279" t="n">
        <v>1</v>
      </c>
      <c r="I519" s="280" t="n">
        <v>59.27</v>
      </c>
      <c r="J519" s="281" t="n">
        <v>59.27</v>
      </c>
    </row>
    <row r="520" customFormat="false" ht="15" hidden="false" customHeight="true" outlineLevel="0" collapsed="false">
      <c r="A520" s="282" t="s">
        <v>2769</v>
      </c>
      <c r="B520" s="283" t="s">
        <v>3057</v>
      </c>
      <c r="C520" s="284" t="s">
        <v>109</v>
      </c>
      <c r="D520" s="284" t="s">
        <v>3058</v>
      </c>
      <c r="E520" s="284" t="s">
        <v>2768</v>
      </c>
      <c r="F520" s="284"/>
      <c r="G520" s="285" t="s">
        <v>2798</v>
      </c>
      <c r="H520" s="286" t="n">
        <v>0.2703</v>
      </c>
      <c r="I520" s="287" t="n">
        <v>23.9</v>
      </c>
      <c r="J520" s="288" t="n">
        <v>6.46</v>
      </c>
    </row>
    <row r="521" customFormat="false" ht="15" hidden="false" customHeight="true" outlineLevel="0" collapsed="false">
      <c r="A521" s="282" t="s">
        <v>2769</v>
      </c>
      <c r="B521" s="283" t="s">
        <v>2860</v>
      </c>
      <c r="C521" s="284" t="s">
        <v>109</v>
      </c>
      <c r="D521" s="284" t="s">
        <v>2861</v>
      </c>
      <c r="E521" s="284" t="s">
        <v>2768</v>
      </c>
      <c r="F521" s="284"/>
      <c r="G521" s="285" t="s">
        <v>2798</v>
      </c>
      <c r="H521" s="286" t="n">
        <v>0.2703</v>
      </c>
      <c r="I521" s="287" t="n">
        <v>16.28</v>
      </c>
      <c r="J521" s="288" t="n">
        <v>4.4</v>
      </c>
    </row>
    <row r="522" customFormat="false" ht="51" hidden="false" customHeight="true" outlineLevel="0" collapsed="false">
      <c r="A522" s="282" t="s">
        <v>2769</v>
      </c>
      <c r="B522" s="283" t="s">
        <v>3059</v>
      </c>
      <c r="C522" s="284" t="s">
        <v>109</v>
      </c>
      <c r="D522" s="284" t="s">
        <v>3060</v>
      </c>
      <c r="E522" s="284" t="s">
        <v>2853</v>
      </c>
      <c r="F522" s="284"/>
      <c r="G522" s="285" t="s">
        <v>2854</v>
      </c>
      <c r="H522" s="286" t="n">
        <v>0.0055</v>
      </c>
      <c r="I522" s="287" t="n">
        <v>7.65</v>
      </c>
      <c r="J522" s="288" t="n">
        <v>0.04</v>
      </c>
    </row>
    <row r="523" customFormat="false" ht="51" hidden="false" customHeight="true" outlineLevel="0" collapsed="false">
      <c r="A523" s="282" t="s">
        <v>2769</v>
      </c>
      <c r="B523" s="283" t="s">
        <v>3061</v>
      </c>
      <c r="C523" s="284" t="s">
        <v>109</v>
      </c>
      <c r="D523" s="284" t="s">
        <v>3062</v>
      </c>
      <c r="E523" s="284" t="s">
        <v>2853</v>
      </c>
      <c r="F523" s="284"/>
      <c r="G523" s="285" t="s">
        <v>2857</v>
      </c>
      <c r="H523" s="286" t="n">
        <v>0.1297</v>
      </c>
      <c r="I523" s="287" t="n">
        <v>0.48</v>
      </c>
      <c r="J523" s="288" t="n">
        <v>0.06</v>
      </c>
    </row>
    <row r="524" customFormat="false" ht="63.75" hidden="false" customHeight="true" outlineLevel="0" collapsed="false">
      <c r="A524" s="282" t="s">
        <v>2769</v>
      </c>
      <c r="B524" s="283" t="s">
        <v>3063</v>
      </c>
      <c r="C524" s="284" t="s">
        <v>109</v>
      </c>
      <c r="D524" s="284" t="s">
        <v>3064</v>
      </c>
      <c r="E524" s="284" t="s">
        <v>2853</v>
      </c>
      <c r="F524" s="284"/>
      <c r="G524" s="285" t="s">
        <v>2854</v>
      </c>
      <c r="H524" s="286" t="n">
        <v>0.0135</v>
      </c>
      <c r="I524" s="287" t="n">
        <v>17.42</v>
      </c>
      <c r="J524" s="288" t="n">
        <v>0.23</v>
      </c>
    </row>
    <row r="525" customFormat="false" ht="63.75" hidden="false" customHeight="true" outlineLevel="0" collapsed="false">
      <c r="A525" s="282" t="s">
        <v>2769</v>
      </c>
      <c r="B525" s="283" t="s">
        <v>3065</v>
      </c>
      <c r="C525" s="284" t="s">
        <v>109</v>
      </c>
      <c r="D525" s="284" t="s">
        <v>3066</v>
      </c>
      <c r="E525" s="284" t="s">
        <v>2853</v>
      </c>
      <c r="F525" s="284"/>
      <c r="G525" s="285" t="s">
        <v>2857</v>
      </c>
      <c r="H525" s="286" t="n">
        <v>0.1217</v>
      </c>
      <c r="I525" s="287" t="n">
        <v>0.74</v>
      </c>
      <c r="J525" s="288" t="n">
        <v>0.09</v>
      </c>
    </row>
    <row r="526" customFormat="false" ht="25.5" hidden="false" customHeight="true" outlineLevel="0" collapsed="false">
      <c r="A526" s="259" t="s">
        <v>2725</v>
      </c>
      <c r="B526" s="260" t="s">
        <v>2936</v>
      </c>
      <c r="C526" s="261" t="s">
        <v>109</v>
      </c>
      <c r="D526" s="261" t="s">
        <v>2937</v>
      </c>
      <c r="E526" s="261" t="s">
        <v>2728</v>
      </c>
      <c r="F526" s="261"/>
      <c r="G526" s="262" t="s">
        <v>242</v>
      </c>
      <c r="H526" s="263" t="n">
        <v>0.0568</v>
      </c>
      <c r="I526" s="264" t="n">
        <v>73</v>
      </c>
      <c r="J526" s="265" t="n">
        <v>4.14</v>
      </c>
    </row>
    <row r="527" customFormat="false" ht="25.5" hidden="false" customHeight="true" outlineLevel="0" collapsed="false">
      <c r="A527" s="259" t="s">
        <v>2725</v>
      </c>
      <c r="B527" s="260" t="s">
        <v>3067</v>
      </c>
      <c r="C527" s="261" t="s">
        <v>109</v>
      </c>
      <c r="D527" s="261" t="s">
        <v>3068</v>
      </c>
      <c r="E527" s="261" t="s">
        <v>2728</v>
      </c>
      <c r="F527" s="261"/>
      <c r="G527" s="262" t="s">
        <v>242</v>
      </c>
      <c r="H527" s="263" t="n">
        <v>0.0087</v>
      </c>
      <c r="I527" s="264" t="n">
        <v>55.7</v>
      </c>
      <c r="J527" s="265" t="n">
        <v>0.48</v>
      </c>
    </row>
    <row r="528" customFormat="false" ht="15" hidden="false" customHeight="true" outlineLevel="0" collapsed="false">
      <c r="A528" s="259" t="s">
        <v>2725</v>
      </c>
      <c r="B528" s="260" t="s">
        <v>3069</v>
      </c>
      <c r="C528" s="261" t="s">
        <v>203</v>
      </c>
      <c r="D528" s="261" t="s">
        <v>3070</v>
      </c>
      <c r="E528" s="261" t="s">
        <v>2728</v>
      </c>
      <c r="F528" s="261"/>
      <c r="G528" s="262" t="s">
        <v>164</v>
      </c>
      <c r="H528" s="263" t="n">
        <v>1.0131</v>
      </c>
      <c r="I528" s="264" t="n">
        <v>42.81</v>
      </c>
      <c r="J528" s="265" t="n">
        <v>43.37</v>
      </c>
    </row>
    <row r="529" customFormat="false" ht="25.5" hidden="false" customHeight="false" outlineLevel="0" collapsed="false">
      <c r="A529" s="266"/>
      <c r="B529" s="267"/>
      <c r="C529" s="267"/>
      <c r="D529" s="267"/>
      <c r="E529" s="267" t="s">
        <v>2748</v>
      </c>
      <c r="F529" s="268" t="n">
        <v>7.5</v>
      </c>
      <c r="G529" s="267" t="s">
        <v>2749</v>
      </c>
      <c r="H529" s="268" t="n">
        <v>0</v>
      </c>
      <c r="I529" s="267" t="s">
        <v>2750</v>
      </c>
      <c r="J529" s="269" t="n">
        <v>7.5</v>
      </c>
    </row>
    <row r="530" customFormat="false" ht="25.5" hidden="false" customHeight="true" outlineLevel="0" collapsed="false">
      <c r="A530" s="266"/>
      <c r="B530" s="267"/>
      <c r="C530" s="267"/>
      <c r="D530" s="267"/>
      <c r="E530" s="267" t="s">
        <v>2751</v>
      </c>
      <c r="F530" s="268" t="n">
        <v>12.33</v>
      </c>
      <c r="G530" s="267"/>
      <c r="H530" s="267" t="s">
        <v>2752</v>
      </c>
      <c r="I530" s="267"/>
      <c r="J530" s="269" t="n">
        <v>71.6</v>
      </c>
    </row>
    <row r="531" customFormat="false" ht="15" hidden="false" customHeight="true" outlineLevel="0" collapsed="false">
      <c r="A531" s="270" t="s">
        <v>2753</v>
      </c>
      <c r="B531" s="270"/>
      <c r="C531" s="270"/>
      <c r="D531" s="270"/>
      <c r="E531" s="270"/>
      <c r="F531" s="270"/>
      <c r="G531" s="270"/>
      <c r="H531" s="270"/>
      <c r="I531" s="270"/>
      <c r="J531" s="270"/>
    </row>
    <row r="532" customFormat="false" ht="15.75" hidden="false" customHeight="true" outlineLevel="0" collapsed="false">
      <c r="A532" s="271" t="s">
        <v>3071</v>
      </c>
      <c r="B532" s="271"/>
      <c r="C532" s="271"/>
      <c r="D532" s="271"/>
      <c r="E532" s="271"/>
      <c r="F532" s="271"/>
      <c r="G532" s="271"/>
      <c r="H532" s="271"/>
      <c r="I532" s="271"/>
      <c r="J532" s="271"/>
    </row>
    <row r="533" customFormat="false" ht="15.75" hidden="false" customHeight="false" outlineLevel="0" collapsed="false">
      <c r="A533" s="272"/>
      <c r="B533" s="273"/>
      <c r="C533" s="273"/>
      <c r="D533" s="273"/>
      <c r="E533" s="273"/>
      <c r="F533" s="273"/>
      <c r="G533" s="273"/>
      <c r="H533" s="273"/>
      <c r="I533" s="273"/>
      <c r="J533" s="274"/>
    </row>
    <row r="534" customFormat="false" ht="38.25" hidden="false" customHeight="true" outlineLevel="0" collapsed="false">
      <c r="A534" s="275" t="s">
        <v>2723</v>
      </c>
      <c r="B534" s="276" t="s">
        <v>631</v>
      </c>
      <c r="C534" s="277" t="s">
        <v>203</v>
      </c>
      <c r="D534" s="277" t="s">
        <v>632</v>
      </c>
      <c r="E534" s="277" t="s">
        <v>2867</v>
      </c>
      <c r="F534" s="277"/>
      <c r="G534" s="278" t="s">
        <v>164</v>
      </c>
      <c r="H534" s="279" t="n">
        <v>1</v>
      </c>
      <c r="I534" s="280" t="n">
        <v>86.09</v>
      </c>
      <c r="J534" s="281" t="n">
        <v>86.09</v>
      </c>
    </row>
    <row r="535" customFormat="false" ht="15" hidden="false" customHeight="true" outlineLevel="0" collapsed="false">
      <c r="A535" s="282" t="s">
        <v>2769</v>
      </c>
      <c r="B535" s="283" t="s">
        <v>2858</v>
      </c>
      <c r="C535" s="284" t="s">
        <v>109</v>
      </c>
      <c r="D535" s="284" t="s">
        <v>2859</v>
      </c>
      <c r="E535" s="284" t="s">
        <v>2768</v>
      </c>
      <c r="F535" s="284"/>
      <c r="G535" s="285" t="s">
        <v>2798</v>
      </c>
      <c r="H535" s="286" t="n">
        <v>0.5</v>
      </c>
      <c r="I535" s="287" t="n">
        <v>23.33</v>
      </c>
      <c r="J535" s="288" t="n">
        <v>11.66</v>
      </c>
    </row>
    <row r="536" customFormat="false" ht="15" hidden="false" customHeight="true" outlineLevel="0" collapsed="false">
      <c r="A536" s="282" t="s">
        <v>2769</v>
      </c>
      <c r="B536" s="283" t="s">
        <v>2860</v>
      </c>
      <c r="C536" s="284" t="s">
        <v>109</v>
      </c>
      <c r="D536" s="284" t="s">
        <v>2861</v>
      </c>
      <c r="E536" s="284" t="s">
        <v>2768</v>
      </c>
      <c r="F536" s="284"/>
      <c r="G536" s="285" t="s">
        <v>2798</v>
      </c>
      <c r="H536" s="286" t="n">
        <v>1.2</v>
      </c>
      <c r="I536" s="287" t="n">
        <v>16.28</v>
      </c>
      <c r="J536" s="288" t="n">
        <v>19.53</v>
      </c>
    </row>
    <row r="537" customFormat="false" ht="25.5" hidden="false" customHeight="true" outlineLevel="0" collapsed="false">
      <c r="A537" s="259" t="s">
        <v>2725</v>
      </c>
      <c r="B537" s="260" t="s">
        <v>3072</v>
      </c>
      <c r="C537" s="261" t="s">
        <v>2730</v>
      </c>
      <c r="D537" s="261" t="s">
        <v>3073</v>
      </c>
      <c r="E537" s="261" t="s">
        <v>2728</v>
      </c>
      <c r="F537" s="261"/>
      <c r="G537" s="262" t="s">
        <v>164</v>
      </c>
      <c r="H537" s="263" t="n">
        <v>1.05</v>
      </c>
      <c r="I537" s="264" t="n">
        <v>48.35</v>
      </c>
      <c r="J537" s="265" t="n">
        <v>50.76</v>
      </c>
    </row>
    <row r="538" customFormat="false" ht="15" hidden="false" customHeight="true" outlineLevel="0" collapsed="false">
      <c r="A538" s="259" t="s">
        <v>2725</v>
      </c>
      <c r="B538" s="260" t="s">
        <v>3074</v>
      </c>
      <c r="C538" s="261" t="s">
        <v>109</v>
      </c>
      <c r="D538" s="261" t="s">
        <v>3075</v>
      </c>
      <c r="E538" s="261" t="s">
        <v>2728</v>
      </c>
      <c r="F538" s="261"/>
      <c r="G538" s="262" t="s">
        <v>417</v>
      </c>
      <c r="H538" s="263" t="n">
        <v>0.52</v>
      </c>
      <c r="I538" s="264" t="n">
        <v>3.82</v>
      </c>
      <c r="J538" s="265" t="n">
        <v>1.98</v>
      </c>
    </row>
    <row r="539" customFormat="false" ht="38.25" hidden="false" customHeight="true" outlineLevel="0" collapsed="false">
      <c r="A539" s="259" t="s">
        <v>2725</v>
      </c>
      <c r="B539" s="260" t="s">
        <v>3076</v>
      </c>
      <c r="C539" s="261" t="s">
        <v>109</v>
      </c>
      <c r="D539" s="261" t="s">
        <v>3077</v>
      </c>
      <c r="E539" s="261" t="s">
        <v>2728</v>
      </c>
      <c r="F539" s="261"/>
      <c r="G539" s="262" t="s">
        <v>417</v>
      </c>
      <c r="H539" s="263" t="n">
        <v>4</v>
      </c>
      <c r="I539" s="264" t="n">
        <v>0.54</v>
      </c>
      <c r="J539" s="265" t="n">
        <v>2.16</v>
      </c>
    </row>
    <row r="540" customFormat="false" ht="25.5" hidden="false" customHeight="false" outlineLevel="0" collapsed="false">
      <c r="A540" s="266"/>
      <c r="B540" s="267"/>
      <c r="C540" s="267"/>
      <c r="D540" s="267"/>
      <c r="E540" s="267" t="s">
        <v>2748</v>
      </c>
      <c r="F540" s="268" t="n">
        <v>20.68</v>
      </c>
      <c r="G540" s="267" t="s">
        <v>2749</v>
      </c>
      <c r="H540" s="268" t="n">
        <v>0</v>
      </c>
      <c r="I540" s="267" t="s">
        <v>2750</v>
      </c>
      <c r="J540" s="269" t="n">
        <v>20.68</v>
      </c>
    </row>
    <row r="541" customFormat="false" ht="25.5" hidden="false" customHeight="true" outlineLevel="0" collapsed="false">
      <c r="A541" s="266"/>
      <c r="B541" s="267"/>
      <c r="C541" s="267"/>
      <c r="D541" s="267"/>
      <c r="E541" s="267" t="s">
        <v>2751</v>
      </c>
      <c r="F541" s="268" t="n">
        <v>17.91</v>
      </c>
      <c r="G541" s="267"/>
      <c r="H541" s="267" t="s">
        <v>2752</v>
      </c>
      <c r="I541" s="267"/>
      <c r="J541" s="269" t="n">
        <v>104</v>
      </c>
    </row>
    <row r="542" customFormat="false" ht="15" hidden="false" customHeight="true" outlineLevel="0" collapsed="false">
      <c r="A542" s="270" t="s">
        <v>2753</v>
      </c>
      <c r="B542" s="270"/>
      <c r="C542" s="270"/>
      <c r="D542" s="270"/>
      <c r="E542" s="270"/>
      <c r="F542" s="270"/>
      <c r="G542" s="270"/>
      <c r="H542" s="270"/>
      <c r="I542" s="270"/>
      <c r="J542" s="270"/>
    </row>
    <row r="543" customFormat="false" ht="15.75" hidden="false" customHeight="true" outlineLevel="0" collapsed="false">
      <c r="A543" s="271" t="s">
        <v>3078</v>
      </c>
      <c r="B543" s="271"/>
      <c r="C543" s="271"/>
      <c r="D543" s="271"/>
      <c r="E543" s="271"/>
      <c r="F543" s="271"/>
      <c r="G543" s="271"/>
      <c r="H543" s="271"/>
      <c r="I543" s="271"/>
      <c r="J543" s="271"/>
    </row>
    <row r="544" customFormat="false" ht="15.75" hidden="false" customHeight="false" outlineLevel="0" collapsed="false">
      <c r="A544" s="272"/>
      <c r="B544" s="273"/>
      <c r="C544" s="273"/>
      <c r="D544" s="273"/>
      <c r="E544" s="273"/>
      <c r="F544" s="273"/>
      <c r="G544" s="273"/>
      <c r="H544" s="273"/>
      <c r="I544" s="273"/>
      <c r="J544" s="274"/>
    </row>
    <row r="545" customFormat="false" ht="25.5" hidden="false" customHeight="true" outlineLevel="0" collapsed="false">
      <c r="A545" s="275" t="s">
        <v>2723</v>
      </c>
      <c r="B545" s="276" t="s">
        <v>644</v>
      </c>
      <c r="C545" s="277" t="s">
        <v>203</v>
      </c>
      <c r="D545" s="277" t="s">
        <v>645</v>
      </c>
      <c r="E545" s="277" t="s">
        <v>2948</v>
      </c>
      <c r="F545" s="277"/>
      <c r="G545" s="278" t="s">
        <v>269</v>
      </c>
      <c r="H545" s="279" t="n">
        <v>1</v>
      </c>
      <c r="I545" s="280" t="n">
        <v>11.04</v>
      </c>
      <c r="J545" s="281" t="n">
        <v>11.04</v>
      </c>
    </row>
    <row r="546" customFormat="false" ht="15" hidden="false" customHeight="true" outlineLevel="0" collapsed="false">
      <c r="A546" s="282" t="s">
        <v>2769</v>
      </c>
      <c r="B546" s="283" t="s">
        <v>3079</v>
      </c>
      <c r="C546" s="284" t="s">
        <v>109</v>
      </c>
      <c r="D546" s="284" t="s">
        <v>3080</v>
      </c>
      <c r="E546" s="284" t="s">
        <v>2768</v>
      </c>
      <c r="F546" s="284"/>
      <c r="G546" s="285" t="s">
        <v>2798</v>
      </c>
      <c r="H546" s="286" t="n">
        <v>0.1</v>
      </c>
      <c r="I546" s="287" t="n">
        <v>24.43</v>
      </c>
      <c r="J546" s="288" t="n">
        <v>2.44</v>
      </c>
    </row>
    <row r="547" customFormat="false" ht="15" hidden="false" customHeight="true" outlineLevel="0" collapsed="false">
      <c r="A547" s="282" t="s">
        <v>2769</v>
      </c>
      <c r="B547" s="283" t="s">
        <v>2860</v>
      </c>
      <c r="C547" s="284" t="s">
        <v>109</v>
      </c>
      <c r="D547" s="284" t="s">
        <v>2861</v>
      </c>
      <c r="E547" s="284" t="s">
        <v>2768</v>
      </c>
      <c r="F547" s="284"/>
      <c r="G547" s="285" t="s">
        <v>2798</v>
      </c>
      <c r="H547" s="286" t="n">
        <v>0.5</v>
      </c>
      <c r="I547" s="287" t="n">
        <v>16.28</v>
      </c>
      <c r="J547" s="288" t="n">
        <v>8.14</v>
      </c>
    </row>
    <row r="548" customFormat="false" ht="15" hidden="false" customHeight="true" outlineLevel="0" collapsed="false">
      <c r="A548" s="259" t="s">
        <v>2725</v>
      </c>
      <c r="B548" s="260" t="s">
        <v>3081</v>
      </c>
      <c r="C548" s="261" t="s">
        <v>109</v>
      </c>
      <c r="D548" s="261" t="s">
        <v>3082</v>
      </c>
      <c r="E548" s="261" t="s">
        <v>2728</v>
      </c>
      <c r="F548" s="261"/>
      <c r="G548" s="262" t="s">
        <v>3083</v>
      </c>
      <c r="H548" s="263" t="n">
        <v>0.03</v>
      </c>
      <c r="I548" s="264" t="n">
        <v>11.41</v>
      </c>
      <c r="J548" s="265" t="n">
        <v>0.34</v>
      </c>
    </row>
    <row r="549" customFormat="false" ht="15" hidden="false" customHeight="true" outlineLevel="0" collapsed="false">
      <c r="A549" s="259" t="s">
        <v>2725</v>
      </c>
      <c r="B549" s="260" t="s">
        <v>3084</v>
      </c>
      <c r="C549" s="261" t="s">
        <v>109</v>
      </c>
      <c r="D549" s="261" t="s">
        <v>3085</v>
      </c>
      <c r="E549" s="261" t="s">
        <v>2728</v>
      </c>
      <c r="F549" s="261"/>
      <c r="G549" s="262" t="s">
        <v>168</v>
      </c>
      <c r="H549" s="263" t="n">
        <v>0.02</v>
      </c>
      <c r="I549" s="264" t="n">
        <v>6.17</v>
      </c>
      <c r="J549" s="265" t="n">
        <v>0.12</v>
      </c>
    </row>
    <row r="550" customFormat="false" ht="25.5" hidden="false" customHeight="false" outlineLevel="0" collapsed="false">
      <c r="A550" s="266"/>
      <c r="B550" s="267"/>
      <c r="C550" s="267"/>
      <c r="D550" s="267"/>
      <c r="E550" s="267" t="s">
        <v>2748</v>
      </c>
      <c r="F550" s="268" t="n">
        <v>6.75</v>
      </c>
      <c r="G550" s="267" t="s">
        <v>2749</v>
      </c>
      <c r="H550" s="268" t="n">
        <v>0</v>
      </c>
      <c r="I550" s="267" t="s">
        <v>2750</v>
      </c>
      <c r="J550" s="269" t="n">
        <v>6.75</v>
      </c>
    </row>
    <row r="551" customFormat="false" ht="25.5" hidden="false" customHeight="true" outlineLevel="0" collapsed="false">
      <c r="A551" s="266"/>
      <c r="B551" s="267"/>
      <c r="C551" s="267"/>
      <c r="D551" s="267"/>
      <c r="E551" s="267" t="s">
        <v>2751</v>
      </c>
      <c r="F551" s="268" t="n">
        <v>2.29</v>
      </c>
      <c r="G551" s="267"/>
      <c r="H551" s="267" t="s">
        <v>2752</v>
      </c>
      <c r="I551" s="267"/>
      <c r="J551" s="269" t="n">
        <v>13.33</v>
      </c>
    </row>
    <row r="552" customFormat="false" ht="15" hidden="false" customHeight="true" outlineLevel="0" collapsed="false">
      <c r="A552" s="270" t="s">
        <v>2753</v>
      </c>
      <c r="B552" s="270"/>
      <c r="C552" s="270"/>
      <c r="D552" s="270"/>
      <c r="E552" s="270"/>
      <c r="F552" s="270"/>
      <c r="G552" s="270"/>
      <c r="H552" s="270"/>
      <c r="I552" s="270"/>
      <c r="J552" s="270"/>
    </row>
    <row r="553" customFormat="false" ht="15.75" hidden="false" customHeight="true" outlineLevel="0" collapsed="false">
      <c r="A553" s="271" t="s">
        <v>3086</v>
      </c>
      <c r="B553" s="271"/>
      <c r="C553" s="271"/>
      <c r="D553" s="271"/>
      <c r="E553" s="271"/>
      <c r="F553" s="271"/>
      <c r="G553" s="271"/>
      <c r="H553" s="271"/>
      <c r="I553" s="271"/>
      <c r="J553" s="271"/>
    </row>
    <row r="554" customFormat="false" ht="15.75" hidden="false" customHeight="false" outlineLevel="0" collapsed="false">
      <c r="A554" s="272"/>
      <c r="B554" s="273"/>
      <c r="C554" s="273"/>
      <c r="D554" s="273"/>
      <c r="E554" s="273"/>
      <c r="F554" s="273"/>
      <c r="G554" s="273"/>
      <c r="H554" s="273"/>
      <c r="I554" s="273"/>
      <c r="J554" s="274"/>
    </row>
    <row r="555" customFormat="false" ht="38.25" hidden="false" customHeight="true" outlineLevel="0" collapsed="false">
      <c r="A555" s="275" t="s">
        <v>2723</v>
      </c>
      <c r="B555" s="276" t="s">
        <v>647</v>
      </c>
      <c r="C555" s="277" t="s">
        <v>203</v>
      </c>
      <c r="D555" s="277" t="s">
        <v>648</v>
      </c>
      <c r="E555" s="277" t="s">
        <v>2948</v>
      </c>
      <c r="F555" s="277"/>
      <c r="G555" s="278" t="s">
        <v>168</v>
      </c>
      <c r="H555" s="279" t="n">
        <v>1</v>
      </c>
      <c r="I555" s="280" t="n">
        <v>16.89</v>
      </c>
      <c r="J555" s="281" t="n">
        <v>16.89</v>
      </c>
    </row>
    <row r="556" customFormat="false" ht="15" hidden="false" customHeight="true" outlineLevel="0" collapsed="false">
      <c r="A556" s="282" t="s">
        <v>2769</v>
      </c>
      <c r="B556" s="283" t="s">
        <v>3079</v>
      </c>
      <c r="C556" s="284" t="s">
        <v>109</v>
      </c>
      <c r="D556" s="284" t="s">
        <v>3080</v>
      </c>
      <c r="E556" s="284" t="s">
        <v>2768</v>
      </c>
      <c r="F556" s="284"/>
      <c r="G556" s="285" t="s">
        <v>2798</v>
      </c>
      <c r="H556" s="286" t="n">
        <v>0.4</v>
      </c>
      <c r="I556" s="287" t="n">
        <v>24.43</v>
      </c>
      <c r="J556" s="288" t="n">
        <v>9.77</v>
      </c>
    </row>
    <row r="557" customFormat="false" ht="15" hidden="false" customHeight="true" outlineLevel="0" collapsed="false">
      <c r="A557" s="282" t="s">
        <v>2769</v>
      </c>
      <c r="B557" s="283" t="s">
        <v>2860</v>
      </c>
      <c r="C557" s="284" t="s">
        <v>109</v>
      </c>
      <c r="D557" s="284" t="s">
        <v>2861</v>
      </c>
      <c r="E557" s="284" t="s">
        <v>2768</v>
      </c>
      <c r="F557" s="284"/>
      <c r="G557" s="285" t="s">
        <v>2798</v>
      </c>
      <c r="H557" s="286" t="n">
        <v>0.264</v>
      </c>
      <c r="I557" s="287" t="n">
        <v>16.28</v>
      </c>
      <c r="J557" s="288" t="n">
        <v>4.29</v>
      </c>
    </row>
    <row r="558" customFormat="false" ht="25.5" hidden="false" customHeight="true" outlineLevel="0" collapsed="false">
      <c r="A558" s="259" t="s">
        <v>2725</v>
      </c>
      <c r="B558" s="260" t="s">
        <v>3087</v>
      </c>
      <c r="C558" s="261" t="s">
        <v>109</v>
      </c>
      <c r="D558" s="261" t="s">
        <v>3088</v>
      </c>
      <c r="E558" s="261" t="s">
        <v>2728</v>
      </c>
      <c r="F558" s="261"/>
      <c r="G558" s="262" t="s">
        <v>3083</v>
      </c>
      <c r="H558" s="263" t="n">
        <v>0.28</v>
      </c>
      <c r="I558" s="264" t="n">
        <v>10.13</v>
      </c>
      <c r="J558" s="265" t="n">
        <v>2.83</v>
      </c>
    </row>
    <row r="559" customFormat="false" ht="25.5" hidden="false" customHeight="false" outlineLevel="0" collapsed="false">
      <c r="A559" s="266"/>
      <c r="B559" s="267"/>
      <c r="C559" s="267"/>
      <c r="D559" s="267"/>
      <c r="E559" s="267" t="s">
        <v>2748</v>
      </c>
      <c r="F559" s="268" t="n">
        <v>9.47</v>
      </c>
      <c r="G559" s="267" t="s">
        <v>2749</v>
      </c>
      <c r="H559" s="268" t="n">
        <v>0</v>
      </c>
      <c r="I559" s="267" t="s">
        <v>2750</v>
      </c>
      <c r="J559" s="269" t="n">
        <v>9.47</v>
      </c>
    </row>
    <row r="560" customFormat="false" ht="25.5" hidden="false" customHeight="true" outlineLevel="0" collapsed="false">
      <c r="A560" s="266"/>
      <c r="B560" s="267"/>
      <c r="C560" s="267"/>
      <c r="D560" s="267"/>
      <c r="E560" s="267" t="s">
        <v>2751</v>
      </c>
      <c r="F560" s="268" t="n">
        <v>3.51</v>
      </c>
      <c r="G560" s="267"/>
      <c r="H560" s="267" t="s">
        <v>2752</v>
      </c>
      <c r="I560" s="267"/>
      <c r="J560" s="269" t="n">
        <v>20.4</v>
      </c>
    </row>
    <row r="561" customFormat="false" ht="15" hidden="false" customHeight="true" outlineLevel="0" collapsed="false">
      <c r="A561" s="270" t="s">
        <v>2753</v>
      </c>
      <c r="B561" s="270"/>
      <c r="C561" s="270"/>
      <c r="D561" s="270"/>
      <c r="E561" s="270"/>
      <c r="F561" s="270"/>
      <c r="G561" s="270"/>
      <c r="H561" s="270"/>
      <c r="I561" s="270"/>
      <c r="J561" s="270"/>
    </row>
    <row r="562" customFormat="false" ht="15.75" hidden="false" customHeight="true" outlineLevel="0" collapsed="false">
      <c r="A562" s="271" t="s">
        <v>3089</v>
      </c>
      <c r="B562" s="271"/>
      <c r="C562" s="271"/>
      <c r="D562" s="271"/>
      <c r="E562" s="271"/>
      <c r="F562" s="271"/>
      <c r="G562" s="271"/>
      <c r="H562" s="271"/>
      <c r="I562" s="271"/>
      <c r="J562" s="271"/>
    </row>
    <row r="563" customFormat="false" ht="15.75" hidden="false" customHeight="false" outlineLevel="0" collapsed="false">
      <c r="A563" s="272"/>
      <c r="B563" s="273"/>
      <c r="C563" s="273"/>
      <c r="D563" s="273"/>
      <c r="E563" s="273"/>
      <c r="F563" s="273"/>
      <c r="G563" s="273"/>
      <c r="H563" s="273"/>
      <c r="I563" s="273"/>
      <c r="J563" s="274"/>
    </row>
    <row r="564" customFormat="false" ht="38.25" hidden="false" customHeight="true" outlineLevel="0" collapsed="false">
      <c r="A564" s="275" t="s">
        <v>2723</v>
      </c>
      <c r="B564" s="276" t="s">
        <v>650</v>
      </c>
      <c r="C564" s="277" t="s">
        <v>203</v>
      </c>
      <c r="D564" s="277" t="s">
        <v>651</v>
      </c>
      <c r="E564" s="277" t="s">
        <v>2948</v>
      </c>
      <c r="F564" s="277"/>
      <c r="G564" s="278" t="s">
        <v>168</v>
      </c>
      <c r="H564" s="279" t="n">
        <v>1</v>
      </c>
      <c r="I564" s="280" t="n">
        <v>40.13</v>
      </c>
      <c r="J564" s="281" t="n">
        <v>40.13</v>
      </c>
    </row>
    <row r="565" customFormat="false" ht="15" hidden="false" customHeight="true" outlineLevel="0" collapsed="false">
      <c r="A565" s="282" t="s">
        <v>2769</v>
      </c>
      <c r="B565" s="283" t="s">
        <v>3079</v>
      </c>
      <c r="C565" s="284" t="s">
        <v>109</v>
      </c>
      <c r="D565" s="284" t="s">
        <v>3080</v>
      </c>
      <c r="E565" s="284" t="s">
        <v>2768</v>
      </c>
      <c r="F565" s="284"/>
      <c r="G565" s="285" t="s">
        <v>2798</v>
      </c>
      <c r="H565" s="286" t="n">
        <v>0.95</v>
      </c>
      <c r="I565" s="287" t="n">
        <v>24.43</v>
      </c>
      <c r="J565" s="288" t="n">
        <v>23.2</v>
      </c>
    </row>
    <row r="566" customFormat="false" ht="15" hidden="false" customHeight="true" outlineLevel="0" collapsed="false">
      <c r="A566" s="282" t="s">
        <v>2769</v>
      </c>
      <c r="B566" s="283" t="s">
        <v>2860</v>
      </c>
      <c r="C566" s="284" t="s">
        <v>109</v>
      </c>
      <c r="D566" s="284" t="s">
        <v>2861</v>
      </c>
      <c r="E566" s="284" t="s">
        <v>2768</v>
      </c>
      <c r="F566" s="284"/>
      <c r="G566" s="285" t="s">
        <v>2798</v>
      </c>
      <c r="H566" s="286" t="n">
        <v>0.627</v>
      </c>
      <c r="I566" s="287" t="n">
        <v>16.28</v>
      </c>
      <c r="J566" s="288" t="n">
        <v>10.2</v>
      </c>
    </row>
    <row r="567" customFormat="false" ht="25.5" hidden="false" customHeight="true" outlineLevel="0" collapsed="false">
      <c r="A567" s="259" t="s">
        <v>2725</v>
      </c>
      <c r="B567" s="260" t="s">
        <v>3087</v>
      </c>
      <c r="C567" s="261" t="s">
        <v>109</v>
      </c>
      <c r="D567" s="261" t="s">
        <v>3088</v>
      </c>
      <c r="E567" s="261" t="s">
        <v>2728</v>
      </c>
      <c r="F567" s="261"/>
      <c r="G567" s="262" t="s">
        <v>3083</v>
      </c>
      <c r="H567" s="263" t="n">
        <v>0.665</v>
      </c>
      <c r="I567" s="264" t="n">
        <v>10.13</v>
      </c>
      <c r="J567" s="265" t="n">
        <v>6.73</v>
      </c>
    </row>
    <row r="568" customFormat="false" ht="25.5" hidden="false" customHeight="false" outlineLevel="0" collapsed="false">
      <c r="A568" s="266"/>
      <c r="B568" s="267"/>
      <c r="C568" s="267"/>
      <c r="D568" s="267"/>
      <c r="E568" s="267" t="s">
        <v>2748</v>
      </c>
      <c r="F568" s="268" t="n">
        <v>22.5</v>
      </c>
      <c r="G568" s="267" t="s">
        <v>2749</v>
      </c>
      <c r="H568" s="268" t="n">
        <v>0</v>
      </c>
      <c r="I568" s="267" t="s">
        <v>2750</v>
      </c>
      <c r="J568" s="269" t="n">
        <v>22.5</v>
      </c>
    </row>
    <row r="569" customFormat="false" ht="25.5" hidden="false" customHeight="true" outlineLevel="0" collapsed="false">
      <c r="A569" s="266"/>
      <c r="B569" s="267"/>
      <c r="C569" s="267"/>
      <c r="D569" s="267"/>
      <c r="E569" s="267" t="s">
        <v>2751</v>
      </c>
      <c r="F569" s="268" t="n">
        <v>8.35</v>
      </c>
      <c r="G569" s="267"/>
      <c r="H569" s="267" t="s">
        <v>2752</v>
      </c>
      <c r="I569" s="267"/>
      <c r="J569" s="269" t="n">
        <v>48.48</v>
      </c>
    </row>
    <row r="570" customFormat="false" ht="15" hidden="false" customHeight="true" outlineLevel="0" collapsed="false">
      <c r="A570" s="270" t="s">
        <v>2753</v>
      </c>
      <c r="B570" s="270"/>
      <c r="C570" s="270"/>
      <c r="D570" s="270"/>
      <c r="E570" s="270"/>
      <c r="F570" s="270"/>
      <c r="G570" s="270"/>
      <c r="H570" s="270"/>
      <c r="I570" s="270"/>
      <c r="J570" s="270"/>
    </row>
    <row r="571" customFormat="false" ht="15.75" hidden="false" customHeight="true" outlineLevel="0" collapsed="false">
      <c r="A571" s="271" t="s">
        <v>3089</v>
      </c>
      <c r="B571" s="271"/>
      <c r="C571" s="271"/>
      <c r="D571" s="271"/>
      <c r="E571" s="271"/>
      <c r="F571" s="271"/>
      <c r="G571" s="271"/>
      <c r="H571" s="271"/>
      <c r="I571" s="271"/>
      <c r="J571" s="271"/>
    </row>
    <row r="572" customFormat="false" ht="15.75" hidden="false" customHeight="false" outlineLevel="0" collapsed="false">
      <c r="A572" s="272"/>
      <c r="B572" s="273"/>
      <c r="C572" s="273"/>
      <c r="D572" s="273"/>
      <c r="E572" s="273"/>
      <c r="F572" s="273"/>
      <c r="G572" s="273"/>
      <c r="H572" s="273"/>
      <c r="I572" s="273"/>
      <c r="J572" s="274"/>
    </row>
    <row r="573" customFormat="false" ht="38.25" hidden="false" customHeight="true" outlineLevel="0" collapsed="false">
      <c r="A573" s="275" t="s">
        <v>2723</v>
      </c>
      <c r="B573" s="276" t="s">
        <v>653</v>
      </c>
      <c r="C573" s="277" t="s">
        <v>203</v>
      </c>
      <c r="D573" s="277" t="s">
        <v>654</v>
      </c>
      <c r="E573" s="277" t="s">
        <v>2948</v>
      </c>
      <c r="F573" s="277"/>
      <c r="G573" s="278" t="s">
        <v>168</v>
      </c>
      <c r="H573" s="279" t="n">
        <v>1</v>
      </c>
      <c r="I573" s="280" t="n">
        <v>139.46</v>
      </c>
      <c r="J573" s="281" t="n">
        <v>139.46</v>
      </c>
    </row>
    <row r="574" customFormat="false" ht="15" hidden="false" customHeight="true" outlineLevel="0" collapsed="false">
      <c r="A574" s="282" t="s">
        <v>2769</v>
      </c>
      <c r="B574" s="283" t="s">
        <v>3079</v>
      </c>
      <c r="C574" s="284" t="s">
        <v>109</v>
      </c>
      <c r="D574" s="284" t="s">
        <v>3080</v>
      </c>
      <c r="E574" s="284" t="s">
        <v>2768</v>
      </c>
      <c r="F574" s="284"/>
      <c r="G574" s="285" t="s">
        <v>2798</v>
      </c>
      <c r="H574" s="286" t="n">
        <v>3.3</v>
      </c>
      <c r="I574" s="287" t="n">
        <v>24.43</v>
      </c>
      <c r="J574" s="288" t="n">
        <v>80.61</v>
      </c>
    </row>
    <row r="575" customFormat="false" ht="15" hidden="false" customHeight="true" outlineLevel="0" collapsed="false">
      <c r="A575" s="282" t="s">
        <v>2769</v>
      </c>
      <c r="B575" s="283" t="s">
        <v>2860</v>
      </c>
      <c r="C575" s="284" t="s">
        <v>109</v>
      </c>
      <c r="D575" s="284" t="s">
        <v>2861</v>
      </c>
      <c r="E575" s="284" t="s">
        <v>2768</v>
      </c>
      <c r="F575" s="284"/>
      <c r="G575" s="285" t="s">
        <v>2798</v>
      </c>
      <c r="H575" s="286" t="n">
        <v>2.178</v>
      </c>
      <c r="I575" s="287" t="n">
        <v>16.28</v>
      </c>
      <c r="J575" s="288" t="n">
        <v>35.45</v>
      </c>
    </row>
    <row r="576" customFormat="false" ht="25.5" hidden="false" customHeight="true" outlineLevel="0" collapsed="false">
      <c r="A576" s="259" t="s">
        <v>2725</v>
      </c>
      <c r="B576" s="260" t="s">
        <v>3087</v>
      </c>
      <c r="C576" s="261" t="s">
        <v>109</v>
      </c>
      <c r="D576" s="261" t="s">
        <v>3088</v>
      </c>
      <c r="E576" s="261" t="s">
        <v>2728</v>
      </c>
      <c r="F576" s="261"/>
      <c r="G576" s="262" t="s">
        <v>3083</v>
      </c>
      <c r="H576" s="263" t="n">
        <v>2.31</v>
      </c>
      <c r="I576" s="264" t="n">
        <v>10.13</v>
      </c>
      <c r="J576" s="265" t="n">
        <v>23.4</v>
      </c>
    </row>
    <row r="577" customFormat="false" ht="25.5" hidden="false" customHeight="false" outlineLevel="0" collapsed="false">
      <c r="A577" s="266"/>
      <c r="B577" s="267"/>
      <c r="C577" s="267"/>
      <c r="D577" s="267"/>
      <c r="E577" s="267" t="s">
        <v>2748</v>
      </c>
      <c r="F577" s="268" t="n">
        <v>78.2</v>
      </c>
      <c r="G577" s="267" t="s">
        <v>2749</v>
      </c>
      <c r="H577" s="268" t="n">
        <v>0</v>
      </c>
      <c r="I577" s="267" t="s">
        <v>2750</v>
      </c>
      <c r="J577" s="269" t="n">
        <v>78.2</v>
      </c>
    </row>
    <row r="578" customFormat="false" ht="25.5" hidden="false" customHeight="true" outlineLevel="0" collapsed="false">
      <c r="A578" s="266"/>
      <c r="B578" s="267"/>
      <c r="C578" s="267"/>
      <c r="D578" s="267"/>
      <c r="E578" s="267" t="s">
        <v>2751</v>
      </c>
      <c r="F578" s="268" t="n">
        <v>29.02</v>
      </c>
      <c r="G578" s="267"/>
      <c r="H578" s="267" t="s">
        <v>2752</v>
      </c>
      <c r="I578" s="267"/>
      <c r="J578" s="269" t="n">
        <v>168.48</v>
      </c>
    </row>
    <row r="579" customFormat="false" ht="15" hidden="false" customHeight="true" outlineLevel="0" collapsed="false">
      <c r="A579" s="270" t="s">
        <v>2753</v>
      </c>
      <c r="B579" s="270"/>
      <c r="C579" s="270"/>
      <c r="D579" s="270"/>
      <c r="E579" s="270"/>
      <c r="F579" s="270"/>
      <c r="G579" s="270"/>
      <c r="H579" s="270"/>
      <c r="I579" s="270"/>
      <c r="J579" s="270"/>
    </row>
    <row r="580" customFormat="false" ht="15.75" hidden="false" customHeight="true" outlineLevel="0" collapsed="false">
      <c r="A580" s="271" t="s">
        <v>3089</v>
      </c>
      <c r="B580" s="271"/>
      <c r="C580" s="271"/>
      <c r="D580" s="271"/>
      <c r="E580" s="271"/>
      <c r="F580" s="271"/>
      <c r="G580" s="271"/>
      <c r="H580" s="271"/>
      <c r="I580" s="271"/>
      <c r="J580" s="271"/>
    </row>
    <row r="581" customFormat="false" ht="15.75" hidden="false" customHeight="false" outlineLevel="0" collapsed="false">
      <c r="A581" s="272"/>
      <c r="B581" s="273"/>
      <c r="C581" s="273"/>
      <c r="D581" s="273"/>
      <c r="E581" s="273"/>
      <c r="F581" s="273"/>
      <c r="G581" s="273"/>
      <c r="H581" s="273"/>
      <c r="I581" s="273"/>
      <c r="J581" s="274"/>
    </row>
    <row r="582" customFormat="false" ht="38.25" hidden="false" customHeight="true" outlineLevel="0" collapsed="false">
      <c r="A582" s="275" t="s">
        <v>2723</v>
      </c>
      <c r="B582" s="276" t="s">
        <v>656</v>
      </c>
      <c r="C582" s="277" t="s">
        <v>203</v>
      </c>
      <c r="D582" s="277" t="s">
        <v>657</v>
      </c>
      <c r="E582" s="277" t="s">
        <v>2867</v>
      </c>
      <c r="F582" s="277"/>
      <c r="G582" s="278" t="s">
        <v>269</v>
      </c>
      <c r="H582" s="279" t="n">
        <v>1</v>
      </c>
      <c r="I582" s="280" t="n">
        <v>108.59</v>
      </c>
      <c r="J582" s="281" t="n">
        <v>108.59</v>
      </c>
    </row>
    <row r="583" customFormat="false" ht="15" hidden="false" customHeight="true" outlineLevel="0" collapsed="false">
      <c r="A583" s="282" t="s">
        <v>2769</v>
      </c>
      <c r="B583" s="283" t="s">
        <v>2860</v>
      </c>
      <c r="C583" s="284" t="s">
        <v>109</v>
      </c>
      <c r="D583" s="284" t="s">
        <v>2861</v>
      </c>
      <c r="E583" s="284" t="s">
        <v>2768</v>
      </c>
      <c r="F583" s="284"/>
      <c r="G583" s="285" t="s">
        <v>2798</v>
      </c>
      <c r="H583" s="286" t="n">
        <v>1.6</v>
      </c>
      <c r="I583" s="287" t="n">
        <v>16.28</v>
      </c>
      <c r="J583" s="288" t="n">
        <v>26.04</v>
      </c>
    </row>
    <row r="584" customFormat="false" ht="15" hidden="false" customHeight="true" outlineLevel="0" collapsed="false">
      <c r="A584" s="282" t="s">
        <v>2769</v>
      </c>
      <c r="B584" s="283" t="s">
        <v>2858</v>
      </c>
      <c r="C584" s="284" t="s">
        <v>109</v>
      </c>
      <c r="D584" s="284" t="s">
        <v>2859</v>
      </c>
      <c r="E584" s="284" t="s">
        <v>2768</v>
      </c>
      <c r="F584" s="284"/>
      <c r="G584" s="285" t="s">
        <v>2798</v>
      </c>
      <c r="H584" s="286" t="n">
        <v>0.8</v>
      </c>
      <c r="I584" s="287" t="n">
        <v>23.33</v>
      </c>
      <c r="J584" s="288" t="n">
        <v>18.66</v>
      </c>
    </row>
    <row r="585" customFormat="false" ht="38.25" hidden="false" customHeight="true" outlineLevel="0" collapsed="false">
      <c r="A585" s="282" t="s">
        <v>2769</v>
      </c>
      <c r="B585" s="283" t="s">
        <v>3090</v>
      </c>
      <c r="C585" s="284" t="s">
        <v>109</v>
      </c>
      <c r="D585" s="284" t="s">
        <v>3091</v>
      </c>
      <c r="E585" s="284" t="s">
        <v>2768</v>
      </c>
      <c r="F585" s="284"/>
      <c r="G585" s="285" t="s">
        <v>242</v>
      </c>
      <c r="H585" s="286" t="n">
        <v>0.01</v>
      </c>
      <c r="I585" s="287" t="n">
        <v>501.26</v>
      </c>
      <c r="J585" s="288" t="n">
        <v>5.01</v>
      </c>
    </row>
    <row r="586" customFormat="false" ht="38.25" hidden="false" customHeight="true" outlineLevel="0" collapsed="false">
      <c r="A586" s="282" t="s">
        <v>2769</v>
      </c>
      <c r="B586" s="283" t="s">
        <v>3055</v>
      </c>
      <c r="C586" s="284" t="s">
        <v>109</v>
      </c>
      <c r="D586" s="284" t="s">
        <v>3056</v>
      </c>
      <c r="E586" s="284" t="s">
        <v>2840</v>
      </c>
      <c r="F586" s="284"/>
      <c r="G586" s="285" t="s">
        <v>242</v>
      </c>
      <c r="H586" s="286" t="n">
        <v>0.1</v>
      </c>
      <c r="I586" s="287" t="n">
        <v>345.58</v>
      </c>
      <c r="J586" s="288" t="n">
        <v>34.55</v>
      </c>
    </row>
    <row r="587" customFormat="false" ht="51" hidden="false" customHeight="true" outlineLevel="0" collapsed="false">
      <c r="A587" s="282" t="s">
        <v>2769</v>
      </c>
      <c r="B587" s="283" t="s">
        <v>3092</v>
      </c>
      <c r="C587" s="284" t="s">
        <v>203</v>
      </c>
      <c r="D587" s="284" t="s">
        <v>3093</v>
      </c>
      <c r="E587" s="284" t="s">
        <v>2840</v>
      </c>
      <c r="F587" s="284"/>
      <c r="G587" s="285" t="s">
        <v>164</v>
      </c>
      <c r="H587" s="286" t="n">
        <v>0.35</v>
      </c>
      <c r="I587" s="287" t="n">
        <v>69.54</v>
      </c>
      <c r="J587" s="288" t="n">
        <v>24.33</v>
      </c>
    </row>
    <row r="588" customFormat="false" ht="25.5" hidden="false" customHeight="false" outlineLevel="0" collapsed="false">
      <c r="A588" s="266"/>
      <c r="B588" s="267"/>
      <c r="C588" s="267"/>
      <c r="D588" s="267"/>
      <c r="E588" s="267" t="s">
        <v>2748</v>
      </c>
      <c r="F588" s="268" t="n">
        <v>48.96</v>
      </c>
      <c r="G588" s="267" t="s">
        <v>2749</v>
      </c>
      <c r="H588" s="268" t="n">
        <v>0</v>
      </c>
      <c r="I588" s="267" t="s">
        <v>2750</v>
      </c>
      <c r="J588" s="269" t="n">
        <v>48.96</v>
      </c>
    </row>
    <row r="589" customFormat="false" ht="25.5" hidden="false" customHeight="true" outlineLevel="0" collapsed="false">
      <c r="A589" s="266"/>
      <c r="B589" s="267"/>
      <c r="C589" s="267"/>
      <c r="D589" s="267"/>
      <c r="E589" s="267" t="s">
        <v>2751</v>
      </c>
      <c r="F589" s="268" t="n">
        <v>22.59</v>
      </c>
      <c r="G589" s="267"/>
      <c r="H589" s="267" t="s">
        <v>2752</v>
      </c>
      <c r="I589" s="267"/>
      <c r="J589" s="269" t="n">
        <v>131.18</v>
      </c>
    </row>
    <row r="590" customFormat="false" ht="15" hidden="false" customHeight="true" outlineLevel="0" collapsed="false">
      <c r="A590" s="270" t="s">
        <v>2753</v>
      </c>
      <c r="B590" s="270"/>
      <c r="C590" s="270"/>
      <c r="D590" s="270"/>
      <c r="E590" s="270"/>
      <c r="F590" s="270"/>
      <c r="G590" s="270"/>
      <c r="H590" s="270"/>
      <c r="I590" s="270"/>
      <c r="J590" s="270"/>
    </row>
    <row r="591" customFormat="false" ht="15.75" hidden="false" customHeight="true" outlineLevel="0" collapsed="false">
      <c r="A591" s="271" t="s">
        <v>3094</v>
      </c>
      <c r="B591" s="271"/>
      <c r="C591" s="271"/>
      <c r="D591" s="271"/>
      <c r="E591" s="271"/>
      <c r="F591" s="271"/>
      <c r="G591" s="271"/>
      <c r="H591" s="271"/>
      <c r="I591" s="271"/>
      <c r="J591" s="271"/>
    </row>
    <row r="592" customFormat="false" ht="15.75" hidden="false" customHeight="false" outlineLevel="0" collapsed="false">
      <c r="A592" s="272"/>
      <c r="B592" s="273"/>
      <c r="C592" s="273"/>
      <c r="D592" s="273"/>
      <c r="E592" s="273"/>
      <c r="F592" s="273"/>
      <c r="G592" s="273"/>
      <c r="H592" s="273"/>
      <c r="I592" s="273"/>
      <c r="J592" s="274"/>
    </row>
    <row r="593" customFormat="false" ht="25.5" hidden="false" customHeight="true" outlineLevel="0" collapsed="false">
      <c r="A593" s="275" t="s">
        <v>2723</v>
      </c>
      <c r="B593" s="276" t="s">
        <v>659</v>
      </c>
      <c r="C593" s="277" t="s">
        <v>203</v>
      </c>
      <c r="D593" s="277" t="s">
        <v>660</v>
      </c>
      <c r="E593" s="277" t="s">
        <v>2867</v>
      </c>
      <c r="F593" s="277"/>
      <c r="G593" s="278" t="s">
        <v>168</v>
      </c>
      <c r="H593" s="279" t="n">
        <v>1</v>
      </c>
      <c r="I593" s="280" t="n">
        <v>288.48</v>
      </c>
      <c r="J593" s="281" t="n">
        <v>288.48</v>
      </c>
    </row>
    <row r="594" customFormat="false" ht="15" hidden="false" customHeight="true" outlineLevel="0" collapsed="false">
      <c r="A594" s="282" t="s">
        <v>2769</v>
      </c>
      <c r="B594" s="283" t="s">
        <v>2858</v>
      </c>
      <c r="C594" s="284" t="s">
        <v>109</v>
      </c>
      <c r="D594" s="284" t="s">
        <v>2859</v>
      </c>
      <c r="E594" s="284" t="s">
        <v>2768</v>
      </c>
      <c r="F594" s="284"/>
      <c r="G594" s="285" t="s">
        <v>2798</v>
      </c>
      <c r="H594" s="286" t="n">
        <v>0.5</v>
      </c>
      <c r="I594" s="287" t="n">
        <v>23.33</v>
      </c>
      <c r="J594" s="288" t="n">
        <v>11.66</v>
      </c>
    </row>
    <row r="595" customFormat="false" ht="15" hidden="false" customHeight="true" outlineLevel="0" collapsed="false">
      <c r="A595" s="282" t="s">
        <v>2769</v>
      </c>
      <c r="B595" s="283" t="s">
        <v>2860</v>
      </c>
      <c r="C595" s="284" t="s">
        <v>109</v>
      </c>
      <c r="D595" s="284" t="s">
        <v>2861</v>
      </c>
      <c r="E595" s="284" t="s">
        <v>2768</v>
      </c>
      <c r="F595" s="284"/>
      <c r="G595" s="285" t="s">
        <v>2798</v>
      </c>
      <c r="H595" s="286" t="n">
        <v>0.5</v>
      </c>
      <c r="I595" s="287" t="n">
        <v>16.28</v>
      </c>
      <c r="J595" s="288" t="n">
        <v>8.14</v>
      </c>
    </row>
    <row r="596" customFormat="false" ht="15" hidden="false" customHeight="true" outlineLevel="0" collapsed="false">
      <c r="A596" s="259" t="s">
        <v>2725</v>
      </c>
      <c r="B596" s="260" t="s">
        <v>3095</v>
      </c>
      <c r="C596" s="261" t="s">
        <v>203</v>
      </c>
      <c r="D596" s="261" t="s">
        <v>3096</v>
      </c>
      <c r="E596" s="261" t="s">
        <v>2728</v>
      </c>
      <c r="F596" s="261"/>
      <c r="G596" s="262" t="s">
        <v>168</v>
      </c>
      <c r="H596" s="263" t="n">
        <v>1</v>
      </c>
      <c r="I596" s="264" t="n">
        <v>268.68</v>
      </c>
      <c r="J596" s="265" t="n">
        <v>268.68</v>
      </c>
    </row>
    <row r="597" customFormat="false" ht="25.5" hidden="false" customHeight="false" outlineLevel="0" collapsed="false">
      <c r="A597" s="266"/>
      <c r="B597" s="267"/>
      <c r="C597" s="267"/>
      <c r="D597" s="267"/>
      <c r="E597" s="267" t="s">
        <v>2748</v>
      </c>
      <c r="F597" s="268" t="n">
        <v>13.6</v>
      </c>
      <c r="G597" s="267" t="s">
        <v>2749</v>
      </c>
      <c r="H597" s="268" t="n">
        <v>0</v>
      </c>
      <c r="I597" s="267" t="s">
        <v>2750</v>
      </c>
      <c r="J597" s="269" t="n">
        <v>13.6</v>
      </c>
    </row>
    <row r="598" customFormat="false" ht="25.5" hidden="false" customHeight="true" outlineLevel="0" collapsed="false">
      <c r="A598" s="266"/>
      <c r="B598" s="267"/>
      <c r="C598" s="267"/>
      <c r="D598" s="267"/>
      <c r="E598" s="267" t="s">
        <v>2751</v>
      </c>
      <c r="F598" s="268" t="n">
        <v>60.03</v>
      </c>
      <c r="G598" s="267"/>
      <c r="H598" s="267" t="s">
        <v>2752</v>
      </c>
      <c r="I598" s="267"/>
      <c r="J598" s="269" t="n">
        <v>348.51</v>
      </c>
    </row>
    <row r="599" customFormat="false" ht="15" hidden="false" customHeight="true" outlineLevel="0" collapsed="false">
      <c r="A599" s="270" t="s">
        <v>2753</v>
      </c>
      <c r="B599" s="270"/>
      <c r="C599" s="270"/>
      <c r="D599" s="270"/>
      <c r="E599" s="270"/>
      <c r="F599" s="270"/>
      <c r="G599" s="270"/>
      <c r="H599" s="270"/>
      <c r="I599" s="270"/>
      <c r="J599" s="270"/>
    </row>
    <row r="600" customFormat="false" ht="15.75" hidden="false" customHeight="true" outlineLevel="0" collapsed="false">
      <c r="A600" s="271" t="s">
        <v>3097</v>
      </c>
      <c r="B600" s="271"/>
      <c r="C600" s="271"/>
      <c r="D600" s="271"/>
      <c r="E600" s="271"/>
      <c r="F600" s="271"/>
      <c r="G600" s="271"/>
      <c r="H600" s="271"/>
      <c r="I600" s="271"/>
      <c r="J600" s="271"/>
    </row>
    <row r="601" customFormat="false" ht="15.75" hidden="false" customHeight="false" outlineLevel="0" collapsed="false">
      <c r="A601" s="272"/>
      <c r="B601" s="273"/>
      <c r="C601" s="273"/>
      <c r="D601" s="273"/>
      <c r="E601" s="273"/>
      <c r="F601" s="273"/>
      <c r="G601" s="273"/>
      <c r="H601" s="273"/>
      <c r="I601" s="273"/>
      <c r="J601" s="274"/>
    </row>
    <row r="602" customFormat="false" ht="51" hidden="false" customHeight="true" outlineLevel="0" collapsed="false">
      <c r="A602" s="275" t="s">
        <v>2723</v>
      </c>
      <c r="B602" s="276" t="s">
        <v>662</v>
      </c>
      <c r="C602" s="277" t="s">
        <v>203</v>
      </c>
      <c r="D602" s="277" t="s">
        <v>663</v>
      </c>
      <c r="E602" s="277" t="s">
        <v>2768</v>
      </c>
      <c r="F602" s="277"/>
      <c r="G602" s="278" t="s">
        <v>168</v>
      </c>
      <c r="H602" s="279" t="n">
        <v>1</v>
      </c>
      <c r="I602" s="280" t="n">
        <v>3240.07</v>
      </c>
      <c r="J602" s="281" t="n">
        <v>3240.07</v>
      </c>
    </row>
    <row r="603" customFormat="false" ht="15" hidden="false" customHeight="true" outlineLevel="0" collapsed="false">
      <c r="A603" s="282" t="s">
        <v>2769</v>
      </c>
      <c r="B603" s="283" t="s">
        <v>3007</v>
      </c>
      <c r="C603" s="284" t="s">
        <v>109</v>
      </c>
      <c r="D603" s="284" t="s">
        <v>3008</v>
      </c>
      <c r="E603" s="284" t="s">
        <v>2768</v>
      </c>
      <c r="F603" s="284"/>
      <c r="G603" s="285" t="s">
        <v>2798</v>
      </c>
      <c r="H603" s="286" t="n">
        <v>22.5</v>
      </c>
      <c r="I603" s="287" t="n">
        <v>23.22</v>
      </c>
      <c r="J603" s="288" t="n">
        <v>522.45</v>
      </c>
    </row>
    <row r="604" customFormat="false" ht="25.5" hidden="false" customHeight="true" outlineLevel="0" collapsed="false">
      <c r="A604" s="282" t="s">
        <v>2769</v>
      </c>
      <c r="B604" s="283" t="s">
        <v>330</v>
      </c>
      <c r="C604" s="284" t="s">
        <v>109</v>
      </c>
      <c r="D604" s="284" t="s">
        <v>331</v>
      </c>
      <c r="E604" s="284" t="s">
        <v>2835</v>
      </c>
      <c r="F604" s="284"/>
      <c r="G604" s="285" t="s">
        <v>242</v>
      </c>
      <c r="H604" s="286" t="n">
        <v>1.215</v>
      </c>
      <c r="I604" s="287" t="n">
        <v>28.7</v>
      </c>
      <c r="J604" s="288" t="n">
        <v>34.87</v>
      </c>
    </row>
    <row r="605" customFormat="false" ht="38.25" hidden="false" customHeight="true" outlineLevel="0" collapsed="false">
      <c r="A605" s="282" t="s">
        <v>2769</v>
      </c>
      <c r="B605" s="283" t="s">
        <v>3098</v>
      </c>
      <c r="C605" s="284" t="s">
        <v>203</v>
      </c>
      <c r="D605" s="284" t="s">
        <v>3099</v>
      </c>
      <c r="E605" s="284" t="s">
        <v>2948</v>
      </c>
      <c r="F605" s="284"/>
      <c r="G605" s="285" t="s">
        <v>164</v>
      </c>
      <c r="H605" s="286" t="n">
        <v>9.235</v>
      </c>
      <c r="I605" s="287" t="n">
        <v>20.65</v>
      </c>
      <c r="J605" s="288" t="n">
        <v>190.7</v>
      </c>
    </row>
    <row r="606" customFormat="false" ht="38.25" hidden="false" customHeight="true" outlineLevel="0" collapsed="false">
      <c r="A606" s="282" t="s">
        <v>2769</v>
      </c>
      <c r="B606" s="283" t="s">
        <v>3055</v>
      </c>
      <c r="C606" s="284" t="s">
        <v>109</v>
      </c>
      <c r="D606" s="284" t="s">
        <v>3056</v>
      </c>
      <c r="E606" s="284" t="s">
        <v>2840</v>
      </c>
      <c r="F606" s="284"/>
      <c r="G606" s="285" t="s">
        <v>242</v>
      </c>
      <c r="H606" s="286" t="n">
        <v>0.81</v>
      </c>
      <c r="I606" s="287" t="n">
        <v>345.58</v>
      </c>
      <c r="J606" s="288" t="n">
        <v>279.91</v>
      </c>
    </row>
    <row r="607" customFormat="false" ht="25.5" hidden="false" customHeight="true" outlineLevel="0" collapsed="false">
      <c r="A607" s="282" t="s">
        <v>2769</v>
      </c>
      <c r="B607" s="283" t="s">
        <v>324</v>
      </c>
      <c r="C607" s="284" t="s">
        <v>109</v>
      </c>
      <c r="D607" s="284" t="s">
        <v>325</v>
      </c>
      <c r="E607" s="284" t="s">
        <v>2835</v>
      </c>
      <c r="F607" s="284"/>
      <c r="G607" s="285" t="s">
        <v>242</v>
      </c>
      <c r="H607" s="286" t="n">
        <v>2.025</v>
      </c>
      <c r="I607" s="287" t="n">
        <v>64.4</v>
      </c>
      <c r="J607" s="288" t="n">
        <v>130.41</v>
      </c>
    </row>
    <row r="608" customFormat="false" ht="38.25" hidden="false" customHeight="true" outlineLevel="0" collapsed="false">
      <c r="A608" s="259" t="s">
        <v>2725</v>
      </c>
      <c r="B608" s="260" t="s">
        <v>3100</v>
      </c>
      <c r="C608" s="261" t="s">
        <v>109</v>
      </c>
      <c r="D608" s="261" t="s">
        <v>3101</v>
      </c>
      <c r="E608" s="261" t="s">
        <v>2728</v>
      </c>
      <c r="F608" s="261"/>
      <c r="G608" s="262" t="s">
        <v>269</v>
      </c>
      <c r="H608" s="263" t="n">
        <v>48.3</v>
      </c>
      <c r="I608" s="264" t="n">
        <v>43.1</v>
      </c>
      <c r="J608" s="265" t="n">
        <v>2081.73</v>
      </c>
    </row>
    <row r="609" customFormat="false" ht="25.5" hidden="false" customHeight="false" outlineLevel="0" collapsed="false">
      <c r="A609" s="266"/>
      <c r="B609" s="267"/>
      <c r="C609" s="267"/>
      <c r="D609" s="267"/>
      <c r="E609" s="267" t="s">
        <v>2748</v>
      </c>
      <c r="F609" s="268" t="n">
        <v>603.33</v>
      </c>
      <c r="G609" s="267" t="s">
        <v>2749</v>
      </c>
      <c r="H609" s="268" t="n">
        <v>0</v>
      </c>
      <c r="I609" s="267" t="s">
        <v>2750</v>
      </c>
      <c r="J609" s="269" t="n">
        <v>603.33</v>
      </c>
    </row>
    <row r="610" customFormat="false" ht="25.5" hidden="false" customHeight="true" outlineLevel="0" collapsed="false">
      <c r="A610" s="266"/>
      <c r="B610" s="267"/>
      <c r="C610" s="267"/>
      <c r="D610" s="267"/>
      <c r="E610" s="267" t="s">
        <v>2751</v>
      </c>
      <c r="F610" s="268" t="n">
        <v>674.25</v>
      </c>
      <c r="G610" s="267"/>
      <c r="H610" s="267" t="s">
        <v>2752</v>
      </c>
      <c r="I610" s="267"/>
      <c r="J610" s="269" t="n">
        <v>3914.32</v>
      </c>
    </row>
    <row r="611" customFormat="false" ht="15" hidden="false" customHeight="true" outlineLevel="0" collapsed="false">
      <c r="A611" s="270" t="s">
        <v>2753</v>
      </c>
      <c r="B611" s="270"/>
      <c r="C611" s="270"/>
      <c r="D611" s="270"/>
      <c r="E611" s="270"/>
      <c r="F611" s="270"/>
      <c r="G611" s="270"/>
      <c r="H611" s="270"/>
      <c r="I611" s="270"/>
      <c r="J611" s="270"/>
    </row>
    <row r="612" customFormat="false" ht="15.75" hidden="false" customHeight="true" outlineLevel="0" collapsed="false">
      <c r="A612" s="271" t="s">
        <v>3102</v>
      </c>
      <c r="B612" s="271"/>
      <c r="C612" s="271"/>
      <c r="D612" s="271"/>
      <c r="E612" s="271"/>
      <c r="F612" s="271"/>
      <c r="G612" s="271"/>
      <c r="H612" s="271"/>
      <c r="I612" s="271"/>
      <c r="J612" s="271"/>
    </row>
    <row r="613" customFormat="false" ht="15.75" hidden="false" customHeight="false" outlineLevel="0" collapsed="false">
      <c r="A613" s="272"/>
      <c r="B613" s="273"/>
      <c r="C613" s="273"/>
      <c r="D613" s="273"/>
      <c r="E613" s="273"/>
      <c r="F613" s="273"/>
      <c r="G613" s="273"/>
      <c r="H613" s="273"/>
      <c r="I613" s="273"/>
      <c r="J613" s="274"/>
    </row>
    <row r="614" customFormat="false" ht="51" hidden="false" customHeight="true" outlineLevel="0" collapsed="false">
      <c r="A614" s="275" t="s">
        <v>2723</v>
      </c>
      <c r="B614" s="276" t="s">
        <v>667</v>
      </c>
      <c r="C614" s="277" t="s">
        <v>203</v>
      </c>
      <c r="D614" s="277" t="s">
        <v>668</v>
      </c>
      <c r="E614" s="277" t="s">
        <v>3006</v>
      </c>
      <c r="F614" s="277"/>
      <c r="G614" s="278" t="s">
        <v>168</v>
      </c>
      <c r="H614" s="279" t="n">
        <v>1</v>
      </c>
      <c r="I614" s="280" t="n">
        <v>1360.8</v>
      </c>
      <c r="J614" s="281" t="n">
        <v>1360.8</v>
      </c>
    </row>
    <row r="615" customFormat="false" ht="15" hidden="false" customHeight="true" outlineLevel="0" collapsed="false">
      <c r="A615" s="282" t="s">
        <v>2769</v>
      </c>
      <c r="B615" s="283" t="s">
        <v>2858</v>
      </c>
      <c r="C615" s="284" t="s">
        <v>109</v>
      </c>
      <c r="D615" s="284" t="s">
        <v>2859</v>
      </c>
      <c r="E615" s="284" t="s">
        <v>2768</v>
      </c>
      <c r="F615" s="284"/>
      <c r="G615" s="285" t="s">
        <v>2798</v>
      </c>
      <c r="H615" s="286" t="n">
        <v>2.08</v>
      </c>
      <c r="I615" s="287" t="n">
        <v>23.33</v>
      </c>
      <c r="J615" s="288" t="n">
        <v>48.52</v>
      </c>
    </row>
    <row r="616" customFormat="false" ht="15" hidden="false" customHeight="true" outlineLevel="0" collapsed="false">
      <c r="A616" s="282" t="s">
        <v>2769</v>
      </c>
      <c r="B616" s="283" t="s">
        <v>2860</v>
      </c>
      <c r="C616" s="284" t="s">
        <v>109</v>
      </c>
      <c r="D616" s="284" t="s">
        <v>2861</v>
      </c>
      <c r="E616" s="284" t="s">
        <v>2768</v>
      </c>
      <c r="F616" s="284"/>
      <c r="G616" s="285" t="s">
        <v>2798</v>
      </c>
      <c r="H616" s="286" t="n">
        <v>2.08</v>
      </c>
      <c r="I616" s="287" t="n">
        <v>16.28</v>
      </c>
      <c r="J616" s="288" t="n">
        <v>33.86</v>
      </c>
    </row>
    <row r="617" customFormat="false" ht="25.5" hidden="false" customHeight="true" outlineLevel="0" collapsed="false">
      <c r="A617" s="282" t="s">
        <v>2769</v>
      </c>
      <c r="B617" s="283" t="s">
        <v>3103</v>
      </c>
      <c r="C617" s="284" t="s">
        <v>109</v>
      </c>
      <c r="D617" s="284" t="s">
        <v>3104</v>
      </c>
      <c r="E617" s="284" t="s">
        <v>2768</v>
      </c>
      <c r="F617" s="284"/>
      <c r="G617" s="285" t="s">
        <v>2798</v>
      </c>
      <c r="H617" s="286" t="n">
        <v>2.08</v>
      </c>
      <c r="I617" s="287" t="n">
        <v>18.92</v>
      </c>
      <c r="J617" s="288" t="n">
        <v>39.35</v>
      </c>
    </row>
    <row r="618" customFormat="false" ht="15" hidden="false" customHeight="true" outlineLevel="0" collapsed="false">
      <c r="A618" s="282" t="s">
        <v>2769</v>
      </c>
      <c r="B618" s="283" t="s">
        <v>3007</v>
      </c>
      <c r="C618" s="284" t="s">
        <v>109</v>
      </c>
      <c r="D618" s="284" t="s">
        <v>3008</v>
      </c>
      <c r="E618" s="284" t="s">
        <v>2768</v>
      </c>
      <c r="F618" s="284"/>
      <c r="G618" s="285" t="s">
        <v>2798</v>
      </c>
      <c r="H618" s="286" t="n">
        <v>2.08</v>
      </c>
      <c r="I618" s="287" t="n">
        <v>23.22</v>
      </c>
      <c r="J618" s="288" t="n">
        <v>48.29</v>
      </c>
    </row>
    <row r="619" customFormat="false" ht="38.25" hidden="false" customHeight="true" outlineLevel="0" collapsed="false">
      <c r="A619" s="259" t="s">
        <v>2725</v>
      </c>
      <c r="B619" s="260" t="s">
        <v>3105</v>
      </c>
      <c r="C619" s="261" t="s">
        <v>2730</v>
      </c>
      <c r="D619" s="261" t="s">
        <v>3106</v>
      </c>
      <c r="E619" s="261" t="s">
        <v>2728</v>
      </c>
      <c r="F619" s="261"/>
      <c r="G619" s="262" t="s">
        <v>164</v>
      </c>
      <c r="H619" s="263" t="n">
        <v>4.16</v>
      </c>
      <c r="I619" s="264" t="n">
        <v>280</v>
      </c>
      <c r="J619" s="265" t="n">
        <v>1164.8</v>
      </c>
    </row>
    <row r="620" customFormat="false" ht="25.5" hidden="false" customHeight="true" outlineLevel="0" collapsed="false">
      <c r="A620" s="259" t="s">
        <v>2725</v>
      </c>
      <c r="B620" s="260" t="s">
        <v>3107</v>
      </c>
      <c r="C620" s="261" t="s">
        <v>109</v>
      </c>
      <c r="D620" s="261" t="s">
        <v>3108</v>
      </c>
      <c r="E620" s="261" t="s">
        <v>2728</v>
      </c>
      <c r="F620" s="261"/>
      <c r="G620" s="262" t="s">
        <v>242</v>
      </c>
      <c r="H620" s="263" t="n">
        <v>0.0832</v>
      </c>
      <c r="I620" s="264" t="n">
        <v>73</v>
      </c>
      <c r="J620" s="265" t="n">
        <v>6.07</v>
      </c>
    </row>
    <row r="621" customFormat="false" ht="15" hidden="false" customHeight="true" outlineLevel="0" collapsed="false">
      <c r="A621" s="259" t="s">
        <v>2725</v>
      </c>
      <c r="B621" s="260" t="s">
        <v>2938</v>
      </c>
      <c r="C621" s="261" t="s">
        <v>109</v>
      </c>
      <c r="D621" s="261" t="s">
        <v>2939</v>
      </c>
      <c r="E621" s="261" t="s">
        <v>2728</v>
      </c>
      <c r="F621" s="261"/>
      <c r="G621" s="262" t="s">
        <v>417</v>
      </c>
      <c r="H621" s="263" t="n">
        <v>24.3744</v>
      </c>
      <c r="I621" s="264" t="n">
        <v>0.53</v>
      </c>
      <c r="J621" s="265" t="n">
        <v>12.91</v>
      </c>
    </row>
    <row r="622" customFormat="false" ht="25.5" hidden="false" customHeight="true" outlineLevel="0" collapsed="false">
      <c r="A622" s="259" t="s">
        <v>2725</v>
      </c>
      <c r="B622" s="260" t="s">
        <v>3109</v>
      </c>
      <c r="C622" s="261" t="s">
        <v>109</v>
      </c>
      <c r="D622" s="261" t="s">
        <v>3110</v>
      </c>
      <c r="E622" s="261" t="s">
        <v>2728</v>
      </c>
      <c r="F622" s="261"/>
      <c r="G622" s="262" t="s">
        <v>242</v>
      </c>
      <c r="H622" s="263" t="n">
        <v>0.12</v>
      </c>
      <c r="I622" s="264" t="n">
        <v>58.35</v>
      </c>
      <c r="J622" s="265" t="n">
        <v>7</v>
      </c>
    </row>
    <row r="623" customFormat="false" ht="25.5" hidden="false" customHeight="false" outlineLevel="0" collapsed="false">
      <c r="A623" s="266"/>
      <c r="B623" s="267"/>
      <c r="C623" s="267"/>
      <c r="D623" s="267"/>
      <c r="E623" s="267" t="s">
        <v>2748</v>
      </c>
      <c r="F623" s="268" t="n">
        <v>118.3</v>
      </c>
      <c r="G623" s="267" t="s">
        <v>2749</v>
      </c>
      <c r="H623" s="268" t="n">
        <v>0</v>
      </c>
      <c r="I623" s="267" t="s">
        <v>2750</v>
      </c>
      <c r="J623" s="269" t="n">
        <v>118.3</v>
      </c>
    </row>
    <row r="624" customFormat="false" ht="25.5" hidden="false" customHeight="true" outlineLevel="0" collapsed="false">
      <c r="A624" s="266"/>
      <c r="B624" s="267"/>
      <c r="C624" s="267"/>
      <c r="D624" s="267"/>
      <c r="E624" s="267" t="s">
        <v>2751</v>
      </c>
      <c r="F624" s="268" t="n">
        <v>283.18</v>
      </c>
      <c r="G624" s="267"/>
      <c r="H624" s="267" t="s">
        <v>2752</v>
      </c>
      <c r="I624" s="267"/>
      <c r="J624" s="269" t="n">
        <v>1643.98</v>
      </c>
    </row>
    <row r="625" customFormat="false" ht="15" hidden="false" customHeight="true" outlineLevel="0" collapsed="false">
      <c r="A625" s="270" t="s">
        <v>2753</v>
      </c>
      <c r="B625" s="270"/>
      <c r="C625" s="270"/>
      <c r="D625" s="270"/>
      <c r="E625" s="270"/>
      <c r="F625" s="270"/>
      <c r="G625" s="270"/>
      <c r="H625" s="270"/>
      <c r="I625" s="270"/>
      <c r="J625" s="270"/>
    </row>
    <row r="626" customFormat="false" ht="15.75" hidden="false" customHeight="true" outlineLevel="0" collapsed="false">
      <c r="A626" s="271" t="s">
        <v>3111</v>
      </c>
      <c r="B626" s="271"/>
      <c r="C626" s="271"/>
      <c r="D626" s="271"/>
      <c r="E626" s="271"/>
      <c r="F626" s="271"/>
      <c r="G626" s="271"/>
      <c r="H626" s="271"/>
      <c r="I626" s="271"/>
      <c r="J626" s="271"/>
    </row>
    <row r="627" customFormat="false" ht="15.75" hidden="false" customHeight="false" outlineLevel="0" collapsed="false">
      <c r="A627" s="272"/>
      <c r="B627" s="273"/>
      <c r="C627" s="273"/>
      <c r="D627" s="273"/>
      <c r="E627" s="273"/>
      <c r="F627" s="273"/>
      <c r="G627" s="273"/>
      <c r="H627" s="273"/>
      <c r="I627" s="273"/>
      <c r="J627" s="274"/>
    </row>
    <row r="628" customFormat="false" ht="51" hidden="false" customHeight="true" outlineLevel="0" collapsed="false">
      <c r="A628" s="275" t="s">
        <v>2723</v>
      </c>
      <c r="B628" s="276" t="s">
        <v>670</v>
      </c>
      <c r="C628" s="277" t="s">
        <v>203</v>
      </c>
      <c r="D628" s="277" t="s">
        <v>671</v>
      </c>
      <c r="E628" s="277" t="s">
        <v>3006</v>
      </c>
      <c r="F628" s="277"/>
      <c r="G628" s="278" t="s">
        <v>168</v>
      </c>
      <c r="H628" s="279" t="n">
        <v>1</v>
      </c>
      <c r="I628" s="280" t="n">
        <v>4573.7</v>
      </c>
      <c r="J628" s="281" t="n">
        <v>4573.7</v>
      </c>
    </row>
    <row r="629" customFormat="false" ht="15" hidden="false" customHeight="true" outlineLevel="0" collapsed="false">
      <c r="A629" s="282" t="s">
        <v>2769</v>
      </c>
      <c r="B629" s="283" t="s">
        <v>2858</v>
      </c>
      <c r="C629" s="284" t="s">
        <v>109</v>
      </c>
      <c r="D629" s="284" t="s">
        <v>2859</v>
      </c>
      <c r="E629" s="284" t="s">
        <v>2768</v>
      </c>
      <c r="F629" s="284"/>
      <c r="G629" s="285" t="s">
        <v>2798</v>
      </c>
      <c r="H629" s="286" t="n">
        <v>6.5</v>
      </c>
      <c r="I629" s="287" t="n">
        <v>23.33</v>
      </c>
      <c r="J629" s="288" t="n">
        <v>151.64</v>
      </c>
    </row>
    <row r="630" customFormat="false" ht="15" hidden="false" customHeight="true" outlineLevel="0" collapsed="false">
      <c r="A630" s="282" t="s">
        <v>2769</v>
      </c>
      <c r="B630" s="283" t="s">
        <v>2860</v>
      </c>
      <c r="C630" s="284" t="s">
        <v>109</v>
      </c>
      <c r="D630" s="284" t="s">
        <v>2861</v>
      </c>
      <c r="E630" s="284" t="s">
        <v>2768</v>
      </c>
      <c r="F630" s="284"/>
      <c r="G630" s="285" t="s">
        <v>2798</v>
      </c>
      <c r="H630" s="286" t="n">
        <v>6.5</v>
      </c>
      <c r="I630" s="287" t="n">
        <v>16.28</v>
      </c>
      <c r="J630" s="288" t="n">
        <v>105.82</v>
      </c>
    </row>
    <row r="631" customFormat="false" ht="25.5" hidden="false" customHeight="true" outlineLevel="0" collapsed="false">
      <c r="A631" s="282" t="s">
        <v>2769</v>
      </c>
      <c r="B631" s="283" t="s">
        <v>3103</v>
      </c>
      <c r="C631" s="284" t="s">
        <v>109</v>
      </c>
      <c r="D631" s="284" t="s">
        <v>3104</v>
      </c>
      <c r="E631" s="284" t="s">
        <v>2768</v>
      </c>
      <c r="F631" s="284"/>
      <c r="G631" s="285" t="s">
        <v>2798</v>
      </c>
      <c r="H631" s="286" t="n">
        <v>6.5</v>
      </c>
      <c r="I631" s="287" t="n">
        <v>18.92</v>
      </c>
      <c r="J631" s="288" t="n">
        <v>122.98</v>
      </c>
    </row>
    <row r="632" customFormat="false" ht="15" hidden="false" customHeight="true" outlineLevel="0" collapsed="false">
      <c r="A632" s="282" t="s">
        <v>2769</v>
      </c>
      <c r="B632" s="283" t="s">
        <v>3007</v>
      </c>
      <c r="C632" s="284" t="s">
        <v>109</v>
      </c>
      <c r="D632" s="284" t="s">
        <v>3008</v>
      </c>
      <c r="E632" s="284" t="s">
        <v>2768</v>
      </c>
      <c r="F632" s="284"/>
      <c r="G632" s="285" t="s">
        <v>2798</v>
      </c>
      <c r="H632" s="286" t="n">
        <v>6.5</v>
      </c>
      <c r="I632" s="287" t="n">
        <v>23.22</v>
      </c>
      <c r="J632" s="288" t="n">
        <v>150.93</v>
      </c>
    </row>
    <row r="633" customFormat="false" ht="38.25" hidden="false" customHeight="true" outlineLevel="0" collapsed="false">
      <c r="A633" s="259" t="s">
        <v>2725</v>
      </c>
      <c r="B633" s="260" t="s">
        <v>3105</v>
      </c>
      <c r="C633" s="261" t="s">
        <v>2730</v>
      </c>
      <c r="D633" s="261" t="s">
        <v>3106</v>
      </c>
      <c r="E633" s="261" t="s">
        <v>2728</v>
      </c>
      <c r="F633" s="261"/>
      <c r="G633" s="262" t="s">
        <v>164</v>
      </c>
      <c r="H633" s="263" t="n">
        <v>13</v>
      </c>
      <c r="I633" s="264" t="n">
        <v>280</v>
      </c>
      <c r="J633" s="265" t="n">
        <v>3640</v>
      </c>
    </row>
    <row r="634" customFormat="false" ht="25.5" hidden="false" customHeight="true" outlineLevel="0" collapsed="false">
      <c r="A634" s="259" t="s">
        <v>2725</v>
      </c>
      <c r="B634" s="260" t="s">
        <v>3107</v>
      </c>
      <c r="C634" s="261" t="s">
        <v>109</v>
      </c>
      <c r="D634" s="261" t="s">
        <v>3108</v>
      </c>
      <c r="E634" s="261" t="s">
        <v>2728</v>
      </c>
      <c r="F634" s="261"/>
      <c r="G634" s="262" t="s">
        <v>242</v>
      </c>
      <c r="H634" s="263" t="n">
        <v>0.2</v>
      </c>
      <c r="I634" s="264" t="n">
        <v>73</v>
      </c>
      <c r="J634" s="265" t="n">
        <v>14.6</v>
      </c>
    </row>
    <row r="635" customFormat="false" ht="15" hidden="false" customHeight="true" outlineLevel="0" collapsed="false">
      <c r="A635" s="259" t="s">
        <v>2725</v>
      </c>
      <c r="B635" s="260" t="s">
        <v>2938</v>
      </c>
      <c r="C635" s="261" t="s">
        <v>109</v>
      </c>
      <c r="D635" s="261" t="s">
        <v>2939</v>
      </c>
      <c r="E635" s="261" t="s">
        <v>2728</v>
      </c>
      <c r="F635" s="261"/>
      <c r="G635" s="262" t="s">
        <v>417</v>
      </c>
      <c r="H635" s="263" t="n">
        <v>82.42</v>
      </c>
      <c r="I635" s="264" t="n">
        <v>0.53</v>
      </c>
      <c r="J635" s="265" t="n">
        <v>43.68</v>
      </c>
    </row>
    <row r="636" customFormat="false" ht="25.5" hidden="false" customHeight="true" outlineLevel="0" collapsed="false">
      <c r="A636" s="259" t="s">
        <v>2725</v>
      </c>
      <c r="B636" s="260" t="s">
        <v>3109</v>
      </c>
      <c r="C636" s="261" t="s">
        <v>109</v>
      </c>
      <c r="D636" s="261" t="s">
        <v>3110</v>
      </c>
      <c r="E636" s="261" t="s">
        <v>2728</v>
      </c>
      <c r="F636" s="261"/>
      <c r="G636" s="262" t="s">
        <v>242</v>
      </c>
      <c r="H636" s="263" t="n">
        <v>0.39</v>
      </c>
      <c r="I636" s="264" t="n">
        <v>58.35</v>
      </c>
      <c r="J636" s="265" t="n">
        <v>22.75</v>
      </c>
    </row>
    <row r="637" customFormat="false" ht="38.25" hidden="false" customHeight="true" outlineLevel="0" collapsed="false">
      <c r="A637" s="259" t="s">
        <v>2725</v>
      </c>
      <c r="B637" s="260" t="s">
        <v>3112</v>
      </c>
      <c r="C637" s="261" t="s">
        <v>109</v>
      </c>
      <c r="D637" s="261" t="s">
        <v>3113</v>
      </c>
      <c r="E637" s="261" t="s">
        <v>2728</v>
      </c>
      <c r="F637" s="261"/>
      <c r="G637" s="262" t="s">
        <v>168</v>
      </c>
      <c r="H637" s="263" t="n">
        <v>6</v>
      </c>
      <c r="I637" s="264" t="n">
        <v>24.25</v>
      </c>
      <c r="J637" s="265" t="n">
        <v>145.5</v>
      </c>
    </row>
    <row r="638" customFormat="false" ht="15" hidden="false" customHeight="true" outlineLevel="0" collapsed="false">
      <c r="A638" s="259" t="s">
        <v>2725</v>
      </c>
      <c r="B638" s="260" t="s">
        <v>3114</v>
      </c>
      <c r="C638" s="261" t="s">
        <v>109</v>
      </c>
      <c r="D638" s="261" t="s">
        <v>3115</v>
      </c>
      <c r="E638" s="261" t="s">
        <v>2728</v>
      </c>
      <c r="F638" s="261"/>
      <c r="G638" s="262" t="s">
        <v>269</v>
      </c>
      <c r="H638" s="263" t="n">
        <v>10</v>
      </c>
      <c r="I638" s="264" t="n">
        <v>17.58</v>
      </c>
      <c r="J638" s="265" t="n">
        <v>175.8</v>
      </c>
    </row>
    <row r="639" customFormat="false" ht="25.5" hidden="false" customHeight="false" outlineLevel="0" collapsed="false">
      <c r="A639" s="266"/>
      <c r="B639" s="267"/>
      <c r="C639" s="267"/>
      <c r="D639" s="267"/>
      <c r="E639" s="267" t="s">
        <v>2748</v>
      </c>
      <c r="F639" s="268" t="n">
        <v>369.77</v>
      </c>
      <c r="G639" s="267" t="s">
        <v>2749</v>
      </c>
      <c r="H639" s="268" t="n">
        <v>0</v>
      </c>
      <c r="I639" s="267" t="s">
        <v>2750</v>
      </c>
      <c r="J639" s="269" t="n">
        <v>369.77</v>
      </c>
    </row>
    <row r="640" customFormat="false" ht="25.5" hidden="false" customHeight="true" outlineLevel="0" collapsed="false">
      <c r="A640" s="266"/>
      <c r="B640" s="267"/>
      <c r="C640" s="267"/>
      <c r="D640" s="267"/>
      <c r="E640" s="267" t="s">
        <v>2751</v>
      </c>
      <c r="F640" s="268" t="n">
        <v>951.78</v>
      </c>
      <c r="G640" s="267"/>
      <c r="H640" s="267" t="s">
        <v>2752</v>
      </c>
      <c r="I640" s="267"/>
      <c r="J640" s="269" t="n">
        <v>5525.48</v>
      </c>
    </row>
    <row r="641" customFormat="false" ht="15" hidden="false" customHeight="true" outlineLevel="0" collapsed="false">
      <c r="A641" s="270" t="s">
        <v>2753</v>
      </c>
      <c r="B641" s="270"/>
      <c r="C641" s="270"/>
      <c r="D641" s="270"/>
      <c r="E641" s="270"/>
      <c r="F641" s="270"/>
      <c r="G641" s="270"/>
      <c r="H641" s="270"/>
      <c r="I641" s="270"/>
      <c r="J641" s="270"/>
    </row>
    <row r="642" customFormat="false" ht="15.75" hidden="false" customHeight="true" outlineLevel="0" collapsed="false">
      <c r="A642" s="271" t="s">
        <v>3111</v>
      </c>
      <c r="B642" s="271"/>
      <c r="C642" s="271"/>
      <c r="D642" s="271"/>
      <c r="E642" s="271"/>
      <c r="F642" s="271"/>
      <c r="G642" s="271"/>
      <c r="H642" s="271"/>
      <c r="I642" s="271"/>
      <c r="J642" s="271"/>
    </row>
    <row r="643" customFormat="false" ht="15.75" hidden="false" customHeight="false" outlineLevel="0" collapsed="false">
      <c r="A643" s="272"/>
      <c r="B643" s="273"/>
      <c r="C643" s="273"/>
      <c r="D643" s="273"/>
      <c r="E643" s="273"/>
      <c r="F643" s="273"/>
      <c r="G643" s="273"/>
      <c r="H643" s="273"/>
      <c r="I643" s="273"/>
      <c r="J643" s="274"/>
    </row>
    <row r="644" customFormat="false" ht="38.25" hidden="false" customHeight="true" outlineLevel="0" collapsed="false">
      <c r="A644" s="275" t="s">
        <v>2723</v>
      </c>
      <c r="B644" s="276" t="s">
        <v>673</v>
      </c>
      <c r="C644" s="277" t="s">
        <v>203</v>
      </c>
      <c r="D644" s="277" t="s">
        <v>674</v>
      </c>
      <c r="E644" s="277" t="s">
        <v>3006</v>
      </c>
      <c r="F644" s="277"/>
      <c r="G644" s="278" t="s">
        <v>164</v>
      </c>
      <c r="H644" s="279" t="n">
        <v>1</v>
      </c>
      <c r="I644" s="280" t="n">
        <v>327.44</v>
      </c>
      <c r="J644" s="281" t="n">
        <v>327.44</v>
      </c>
    </row>
    <row r="645" customFormat="false" ht="15" hidden="false" customHeight="true" outlineLevel="0" collapsed="false">
      <c r="A645" s="282" t="s">
        <v>2769</v>
      </c>
      <c r="B645" s="283" t="s">
        <v>2858</v>
      </c>
      <c r="C645" s="284" t="s">
        <v>109</v>
      </c>
      <c r="D645" s="284" t="s">
        <v>2859</v>
      </c>
      <c r="E645" s="284" t="s">
        <v>2768</v>
      </c>
      <c r="F645" s="284"/>
      <c r="G645" s="285" t="s">
        <v>2798</v>
      </c>
      <c r="H645" s="286" t="n">
        <v>0.5</v>
      </c>
      <c r="I645" s="287" t="n">
        <v>23.33</v>
      </c>
      <c r="J645" s="288" t="n">
        <v>11.66</v>
      </c>
    </row>
    <row r="646" customFormat="false" ht="15" hidden="false" customHeight="true" outlineLevel="0" collapsed="false">
      <c r="A646" s="282" t="s">
        <v>2769</v>
      </c>
      <c r="B646" s="283" t="s">
        <v>2860</v>
      </c>
      <c r="C646" s="284" t="s">
        <v>109</v>
      </c>
      <c r="D646" s="284" t="s">
        <v>2861</v>
      </c>
      <c r="E646" s="284" t="s">
        <v>2768</v>
      </c>
      <c r="F646" s="284"/>
      <c r="G646" s="285" t="s">
        <v>2798</v>
      </c>
      <c r="H646" s="286" t="n">
        <v>0.5</v>
      </c>
      <c r="I646" s="287" t="n">
        <v>16.28</v>
      </c>
      <c r="J646" s="288" t="n">
        <v>8.14</v>
      </c>
    </row>
    <row r="647" customFormat="false" ht="25.5" hidden="false" customHeight="true" outlineLevel="0" collapsed="false">
      <c r="A647" s="282" t="s">
        <v>2769</v>
      </c>
      <c r="B647" s="283" t="s">
        <v>3103</v>
      </c>
      <c r="C647" s="284" t="s">
        <v>109</v>
      </c>
      <c r="D647" s="284" t="s">
        <v>3104</v>
      </c>
      <c r="E647" s="284" t="s">
        <v>2768</v>
      </c>
      <c r="F647" s="284"/>
      <c r="G647" s="285" t="s">
        <v>2798</v>
      </c>
      <c r="H647" s="286" t="n">
        <v>0.5</v>
      </c>
      <c r="I647" s="287" t="n">
        <v>18.92</v>
      </c>
      <c r="J647" s="288" t="n">
        <v>9.46</v>
      </c>
    </row>
    <row r="648" customFormat="false" ht="15" hidden="false" customHeight="true" outlineLevel="0" collapsed="false">
      <c r="A648" s="282" t="s">
        <v>2769</v>
      </c>
      <c r="B648" s="283" t="s">
        <v>3007</v>
      </c>
      <c r="C648" s="284" t="s">
        <v>109</v>
      </c>
      <c r="D648" s="284" t="s">
        <v>3008</v>
      </c>
      <c r="E648" s="284" t="s">
        <v>2768</v>
      </c>
      <c r="F648" s="284"/>
      <c r="G648" s="285" t="s">
        <v>2798</v>
      </c>
      <c r="H648" s="286" t="n">
        <v>0.5</v>
      </c>
      <c r="I648" s="287" t="n">
        <v>23.22</v>
      </c>
      <c r="J648" s="288" t="n">
        <v>11.61</v>
      </c>
    </row>
    <row r="649" customFormat="false" ht="38.25" hidden="false" customHeight="true" outlineLevel="0" collapsed="false">
      <c r="A649" s="259" t="s">
        <v>2725</v>
      </c>
      <c r="B649" s="260" t="s">
        <v>3105</v>
      </c>
      <c r="C649" s="261" t="s">
        <v>2730</v>
      </c>
      <c r="D649" s="261" t="s">
        <v>3106</v>
      </c>
      <c r="E649" s="261" t="s">
        <v>2728</v>
      </c>
      <c r="F649" s="261"/>
      <c r="G649" s="262" t="s">
        <v>164</v>
      </c>
      <c r="H649" s="263" t="n">
        <v>1</v>
      </c>
      <c r="I649" s="264" t="n">
        <v>280</v>
      </c>
      <c r="J649" s="265" t="n">
        <v>280</v>
      </c>
    </row>
    <row r="650" customFormat="false" ht="25.5" hidden="false" customHeight="true" outlineLevel="0" collapsed="false">
      <c r="A650" s="259" t="s">
        <v>2725</v>
      </c>
      <c r="B650" s="260" t="s">
        <v>3107</v>
      </c>
      <c r="C650" s="261" t="s">
        <v>109</v>
      </c>
      <c r="D650" s="261" t="s">
        <v>3108</v>
      </c>
      <c r="E650" s="261" t="s">
        <v>2728</v>
      </c>
      <c r="F650" s="261"/>
      <c r="G650" s="262" t="s">
        <v>242</v>
      </c>
      <c r="H650" s="263" t="n">
        <v>0.02</v>
      </c>
      <c r="I650" s="264" t="n">
        <v>73</v>
      </c>
      <c r="J650" s="265" t="n">
        <v>1.46</v>
      </c>
    </row>
    <row r="651" customFormat="false" ht="15" hidden="false" customHeight="true" outlineLevel="0" collapsed="false">
      <c r="A651" s="259" t="s">
        <v>2725</v>
      </c>
      <c r="B651" s="260" t="s">
        <v>2938</v>
      </c>
      <c r="C651" s="261" t="s">
        <v>109</v>
      </c>
      <c r="D651" s="261" t="s">
        <v>2939</v>
      </c>
      <c r="E651" s="261" t="s">
        <v>2728</v>
      </c>
      <c r="F651" s="261"/>
      <c r="G651" s="262" t="s">
        <v>417</v>
      </c>
      <c r="H651" s="263" t="n">
        <v>6.34</v>
      </c>
      <c r="I651" s="264" t="n">
        <v>0.53</v>
      </c>
      <c r="J651" s="265" t="n">
        <v>3.36</v>
      </c>
    </row>
    <row r="652" customFormat="false" ht="25.5" hidden="false" customHeight="true" outlineLevel="0" collapsed="false">
      <c r="A652" s="259" t="s">
        <v>2725</v>
      </c>
      <c r="B652" s="260" t="s">
        <v>3109</v>
      </c>
      <c r="C652" s="261" t="s">
        <v>109</v>
      </c>
      <c r="D652" s="261" t="s">
        <v>3110</v>
      </c>
      <c r="E652" s="261" t="s">
        <v>2728</v>
      </c>
      <c r="F652" s="261"/>
      <c r="G652" s="262" t="s">
        <v>242</v>
      </c>
      <c r="H652" s="263" t="n">
        <v>0.03</v>
      </c>
      <c r="I652" s="264" t="n">
        <v>58.35</v>
      </c>
      <c r="J652" s="265" t="n">
        <v>1.75</v>
      </c>
    </row>
    <row r="653" customFormat="false" ht="25.5" hidden="false" customHeight="false" outlineLevel="0" collapsed="false">
      <c r="A653" s="266"/>
      <c r="B653" s="267"/>
      <c r="C653" s="267"/>
      <c r="D653" s="267"/>
      <c r="E653" s="267" t="s">
        <v>2748</v>
      </c>
      <c r="F653" s="268" t="n">
        <v>28.43</v>
      </c>
      <c r="G653" s="267" t="s">
        <v>2749</v>
      </c>
      <c r="H653" s="268" t="n">
        <v>0</v>
      </c>
      <c r="I653" s="267" t="s">
        <v>2750</v>
      </c>
      <c r="J653" s="269" t="n">
        <v>28.43</v>
      </c>
    </row>
    <row r="654" customFormat="false" ht="25.5" hidden="false" customHeight="true" outlineLevel="0" collapsed="false">
      <c r="A654" s="266"/>
      <c r="B654" s="267"/>
      <c r="C654" s="267"/>
      <c r="D654" s="267"/>
      <c r="E654" s="267" t="s">
        <v>2751</v>
      </c>
      <c r="F654" s="268" t="n">
        <v>68.14</v>
      </c>
      <c r="G654" s="267"/>
      <c r="H654" s="267" t="s">
        <v>2752</v>
      </c>
      <c r="I654" s="267"/>
      <c r="J654" s="269" t="n">
        <v>395.58</v>
      </c>
    </row>
    <row r="655" customFormat="false" ht="15" hidden="false" customHeight="true" outlineLevel="0" collapsed="false">
      <c r="A655" s="270" t="s">
        <v>2753</v>
      </c>
      <c r="B655" s="270"/>
      <c r="C655" s="270"/>
      <c r="D655" s="270"/>
      <c r="E655" s="270"/>
      <c r="F655" s="270"/>
      <c r="G655" s="270"/>
      <c r="H655" s="270"/>
      <c r="I655" s="270"/>
      <c r="J655" s="270"/>
    </row>
    <row r="656" customFormat="false" ht="15.75" hidden="false" customHeight="true" outlineLevel="0" collapsed="false">
      <c r="A656" s="271" t="s">
        <v>3111</v>
      </c>
      <c r="B656" s="271"/>
      <c r="C656" s="271"/>
      <c r="D656" s="271"/>
      <c r="E656" s="271"/>
      <c r="F656" s="271"/>
      <c r="G656" s="271"/>
      <c r="H656" s="271"/>
      <c r="I656" s="271"/>
      <c r="J656" s="271"/>
    </row>
    <row r="657" customFormat="false" ht="15.75" hidden="false" customHeight="false" outlineLevel="0" collapsed="false">
      <c r="A657" s="272"/>
      <c r="B657" s="273"/>
      <c r="C657" s="273"/>
      <c r="D657" s="273"/>
      <c r="E657" s="273"/>
      <c r="F657" s="273"/>
      <c r="G657" s="273"/>
      <c r="H657" s="273"/>
      <c r="I657" s="273"/>
      <c r="J657" s="274"/>
    </row>
    <row r="658" customFormat="false" ht="25.5" hidden="false" customHeight="true" outlineLevel="0" collapsed="false">
      <c r="A658" s="275" t="s">
        <v>2723</v>
      </c>
      <c r="B658" s="276" t="s">
        <v>697</v>
      </c>
      <c r="C658" s="277" t="s">
        <v>203</v>
      </c>
      <c r="D658" s="277" t="s">
        <v>698</v>
      </c>
      <c r="E658" s="277" t="s">
        <v>2768</v>
      </c>
      <c r="F658" s="277"/>
      <c r="G658" s="278" t="s">
        <v>242</v>
      </c>
      <c r="H658" s="279" t="n">
        <v>1</v>
      </c>
      <c r="I658" s="280" t="n">
        <v>152.91</v>
      </c>
      <c r="J658" s="281" t="n">
        <v>152.91</v>
      </c>
    </row>
    <row r="659" customFormat="false" ht="15" hidden="false" customHeight="true" outlineLevel="0" collapsed="false">
      <c r="A659" s="282" t="s">
        <v>2769</v>
      </c>
      <c r="B659" s="283" t="s">
        <v>2860</v>
      </c>
      <c r="C659" s="284" t="s">
        <v>109</v>
      </c>
      <c r="D659" s="284" t="s">
        <v>2861</v>
      </c>
      <c r="E659" s="284" t="s">
        <v>2768</v>
      </c>
      <c r="F659" s="284"/>
      <c r="G659" s="285" t="s">
        <v>2798</v>
      </c>
      <c r="H659" s="286" t="n">
        <v>1.6</v>
      </c>
      <c r="I659" s="287" t="n">
        <v>16.28</v>
      </c>
      <c r="J659" s="288" t="n">
        <v>26.04</v>
      </c>
    </row>
    <row r="660" customFormat="false" ht="15" hidden="false" customHeight="true" outlineLevel="0" collapsed="false">
      <c r="A660" s="259" t="s">
        <v>2725</v>
      </c>
      <c r="B660" s="260" t="s">
        <v>3116</v>
      </c>
      <c r="C660" s="261" t="s">
        <v>109</v>
      </c>
      <c r="D660" s="261" t="s">
        <v>3117</v>
      </c>
      <c r="E660" s="261" t="s">
        <v>2728</v>
      </c>
      <c r="F660" s="261"/>
      <c r="G660" s="262" t="s">
        <v>242</v>
      </c>
      <c r="H660" s="263" t="n">
        <v>0.9</v>
      </c>
      <c r="I660" s="264" t="n">
        <v>128.57</v>
      </c>
      <c r="J660" s="265" t="n">
        <v>115.71</v>
      </c>
    </row>
    <row r="661" customFormat="false" ht="15" hidden="false" customHeight="true" outlineLevel="0" collapsed="false">
      <c r="A661" s="259" t="s">
        <v>2725</v>
      </c>
      <c r="B661" s="260" t="s">
        <v>3118</v>
      </c>
      <c r="C661" s="261" t="s">
        <v>2730</v>
      </c>
      <c r="D661" s="261" t="s">
        <v>3119</v>
      </c>
      <c r="E661" s="261" t="s">
        <v>2728</v>
      </c>
      <c r="F661" s="261"/>
      <c r="G661" s="262" t="s">
        <v>242</v>
      </c>
      <c r="H661" s="263" t="n">
        <v>0.1</v>
      </c>
      <c r="I661" s="264" t="n">
        <v>111.62</v>
      </c>
      <c r="J661" s="265" t="n">
        <v>11.16</v>
      </c>
    </row>
    <row r="662" customFormat="false" ht="25.5" hidden="false" customHeight="false" outlineLevel="0" collapsed="false">
      <c r="A662" s="266"/>
      <c r="B662" s="267"/>
      <c r="C662" s="267"/>
      <c r="D662" s="267"/>
      <c r="E662" s="267" t="s">
        <v>2748</v>
      </c>
      <c r="F662" s="268" t="n">
        <v>16.17</v>
      </c>
      <c r="G662" s="267" t="s">
        <v>2749</v>
      </c>
      <c r="H662" s="268" t="n">
        <v>0</v>
      </c>
      <c r="I662" s="267" t="s">
        <v>2750</v>
      </c>
      <c r="J662" s="269" t="n">
        <v>16.17</v>
      </c>
    </row>
    <row r="663" customFormat="false" ht="25.5" hidden="false" customHeight="true" outlineLevel="0" collapsed="false">
      <c r="A663" s="266"/>
      <c r="B663" s="267"/>
      <c r="C663" s="267"/>
      <c r="D663" s="267"/>
      <c r="E663" s="267" t="s">
        <v>2751</v>
      </c>
      <c r="F663" s="268" t="n">
        <v>31.82</v>
      </c>
      <c r="G663" s="267"/>
      <c r="H663" s="267" t="s">
        <v>2752</v>
      </c>
      <c r="I663" s="267"/>
      <c r="J663" s="269" t="n">
        <v>184.73</v>
      </c>
    </row>
    <row r="664" customFormat="false" ht="15" hidden="false" customHeight="true" outlineLevel="0" collapsed="false">
      <c r="A664" s="270" t="s">
        <v>2753</v>
      </c>
      <c r="B664" s="270"/>
      <c r="C664" s="270"/>
      <c r="D664" s="270"/>
      <c r="E664" s="270"/>
      <c r="F664" s="270"/>
      <c r="G664" s="270"/>
      <c r="H664" s="270"/>
      <c r="I664" s="270"/>
      <c r="J664" s="270"/>
    </row>
    <row r="665" customFormat="false" ht="15.75" hidden="false" customHeight="true" outlineLevel="0" collapsed="false">
      <c r="A665" s="271" t="s">
        <v>3120</v>
      </c>
      <c r="B665" s="271"/>
      <c r="C665" s="271"/>
      <c r="D665" s="271"/>
      <c r="E665" s="271"/>
      <c r="F665" s="271"/>
      <c r="G665" s="271"/>
      <c r="H665" s="271"/>
      <c r="I665" s="271"/>
      <c r="J665" s="271"/>
    </row>
    <row r="666" customFormat="false" ht="15.75" hidden="false" customHeight="false" outlineLevel="0" collapsed="false">
      <c r="A666" s="272"/>
      <c r="B666" s="273"/>
      <c r="C666" s="273"/>
      <c r="D666" s="273"/>
      <c r="E666" s="273"/>
      <c r="F666" s="273"/>
      <c r="G666" s="273"/>
      <c r="H666" s="273"/>
      <c r="I666" s="273"/>
      <c r="J666" s="274"/>
    </row>
    <row r="667" customFormat="false" ht="25.5" hidden="false" customHeight="true" outlineLevel="0" collapsed="false">
      <c r="A667" s="275" t="s">
        <v>2723</v>
      </c>
      <c r="B667" s="276" t="s">
        <v>703</v>
      </c>
      <c r="C667" s="277" t="s">
        <v>203</v>
      </c>
      <c r="D667" s="277" t="s">
        <v>704</v>
      </c>
      <c r="E667" s="277" t="s">
        <v>3121</v>
      </c>
      <c r="F667" s="277"/>
      <c r="G667" s="278" t="s">
        <v>168</v>
      </c>
      <c r="H667" s="279" t="n">
        <v>1</v>
      </c>
      <c r="I667" s="280" t="n">
        <v>26.82</v>
      </c>
      <c r="J667" s="281" t="n">
        <v>26.82</v>
      </c>
    </row>
    <row r="668" customFormat="false" ht="15" hidden="false" customHeight="true" outlineLevel="0" collapsed="false">
      <c r="A668" s="282" t="s">
        <v>2769</v>
      </c>
      <c r="B668" s="283" t="s">
        <v>2860</v>
      </c>
      <c r="C668" s="284" t="s">
        <v>109</v>
      </c>
      <c r="D668" s="284" t="s">
        <v>2861</v>
      </c>
      <c r="E668" s="284" t="s">
        <v>2768</v>
      </c>
      <c r="F668" s="284"/>
      <c r="G668" s="285" t="s">
        <v>2798</v>
      </c>
      <c r="H668" s="286" t="n">
        <v>0.1018</v>
      </c>
      <c r="I668" s="287" t="n">
        <v>16.28</v>
      </c>
      <c r="J668" s="288" t="n">
        <v>1.65</v>
      </c>
    </row>
    <row r="669" customFormat="false" ht="15" hidden="false" customHeight="true" outlineLevel="0" collapsed="false">
      <c r="A669" s="282" t="s">
        <v>2769</v>
      </c>
      <c r="B669" s="283" t="s">
        <v>3122</v>
      </c>
      <c r="C669" s="284" t="s">
        <v>109</v>
      </c>
      <c r="D669" s="284" t="s">
        <v>3123</v>
      </c>
      <c r="E669" s="284" t="s">
        <v>2768</v>
      </c>
      <c r="F669" s="284"/>
      <c r="G669" s="285" t="s">
        <v>2798</v>
      </c>
      <c r="H669" s="286" t="n">
        <v>0.0255</v>
      </c>
      <c r="I669" s="287" t="n">
        <v>22.58</v>
      </c>
      <c r="J669" s="288" t="n">
        <v>0.57</v>
      </c>
    </row>
    <row r="670" customFormat="false" ht="15" hidden="false" customHeight="true" outlineLevel="0" collapsed="false">
      <c r="A670" s="259" t="s">
        <v>2725</v>
      </c>
      <c r="B670" s="260" t="s">
        <v>3124</v>
      </c>
      <c r="C670" s="261" t="s">
        <v>2730</v>
      </c>
      <c r="D670" s="261" t="s">
        <v>3125</v>
      </c>
      <c r="E670" s="261" t="s">
        <v>2728</v>
      </c>
      <c r="F670" s="261"/>
      <c r="G670" s="262" t="s">
        <v>2732</v>
      </c>
      <c r="H670" s="263" t="n">
        <v>1</v>
      </c>
      <c r="I670" s="264" t="n">
        <v>24.6</v>
      </c>
      <c r="J670" s="265" t="n">
        <v>24.6</v>
      </c>
    </row>
    <row r="671" customFormat="false" ht="25.5" hidden="false" customHeight="false" outlineLevel="0" collapsed="false">
      <c r="A671" s="266"/>
      <c r="B671" s="267"/>
      <c r="C671" s="267"/>
      <c r="D671" s="267"/>
      <c r="E671" s="267" t="s">
        <v>2748</v>
      </c>
      <c r="F671" s="268" t="n">
        <v>1.43</v>
      </c>
      <c r="G671" s="267" t="s">
        <v>2749</v>
      </c>
      <c r="H671" s="268" t="n">
        <v>0</v>
      </c>
      <c r="I671" s="267" t="s">
        <v>2750</v>
      </c>
      <c r="J671" s="269" t="n">
        <v>1.43</v>
      </c>
    </row>
    <row r="672" customFormat="false" ht="25.5" hidden="false" customHeight="true" outlineLevel="0" collapsed="false">
      <c r="A672" s="266"/>
      <c r="B672" s="267"/>
      <c r="C672" s="267"/>
      <c r="D672" s="267"/>
      <c r="E672" s="267" t="s">
        <v>2751</v>
      </c>
      <c r="F672" s="268" t="n">
        <v>5.58</v>
      </c>
      <c r="G672" s="267"/>
      <c r="H672" s="267" t="s">
        <v>2752</v>
      </c>
      <c r="I672" s="267"/>
      <c r="J672" s="269" t="n">
        <v>32.4</v>
      </c>
    </row>
    <row r="673" customFormat="false" ht="15" hidden="false" customHeight="true" outlineLevel="0" collapsed="false">
      <c r="A673" s="270" t="s">
        <v>2753</v>
      </c>
      <c r="B673" s="270"/>
      <c r="C673" s="270"/>
      <c r="D673" s="270"/>
      <c r="E673" s="270"/>
      <c r="F673" s="270"/>
      <c r="G673" s="270"/>
      <c r="H673" s="270"/>
      <c r="I673" s="270"/>
      <c r="J673" s="270"/>
    </row>
    <row r="674" customFormat="false" ht="15.75" hidden="false" customHeight="true" outlineLevel="0" collapsed="false">
      <c r="A674" s="271" t="s">
        <v>3126</v>
      </c>
      <c r="B674" s="271"/>
      <c r="C674" s="271"/>
      <c r="D674" s="271"/>
      <c r="E674" s="271"/>
      <c r="F674" s="271"/>
      <c r="G674" s="271"/>
      <c r="H674" s="271"/>
      <c r="I674" s="271"/>
      <c r="J674" s="271"/>
    </row>
    <row r="675" customFormat="false" ht="15.75" hidden="false" customHeight="false" outlineLevel="0" collapsed="false">
      <c r="A675" s="272"/>
      <c r="B675" s="273"/>
      <c r="C675" s="273"/>
      <c r="D675" s="273"/>
      <c r="E675" s="273"/>
      <c r="F675" s="273"/>
      <c r="G675" s="273"/>
      <c r="H675" s="273"/>
      <c r="I675" s="273"/>
      <c r="J675" s="274"/>
    </row>
    <row r="676" customFormat="false" ht="51" hidden="false" customHeight="true" outlineLevel="0" collapsed="false">
      <c r="A676" s="275" t="s">
        <v>2723</v>
      </c>
      <c r="B676" s="276" t="s">
        <v>708</v>
      </c>
      <c r="C676" s="277" t="s">
        <v>203</v>
      </c>
      <c r="D676" s="277" t="s">
        <v>709</v>
      </c>
      <c r="E676" s="277" t="s">
        <v>2867</v>
      </c>
      <c r="F676" s="277"/>
      <c r="G676" s="278" t="s">
        <v>168</v>
      </c>
      <c r="H676" s="279" t="n">
        <v>1</v>
      </c>
      <c r="I676" s="280" t="n">
        <v>438.85</v>
      </c>
      <c r="J676" s="281" t="n">
        <v>438.85</v>
      </c>
    </row>
    <row r="677" customFormat="false" ht="15" hidden="false" customHeight="true" outlineLevel="0" collapsed="false">
      <c r="A677" s="282" t="s">
        <v>2769</v>
      </c>
      <c r="B677" s="283" t="s">
        <v>2860</v>
      </c>
      <c r="C677" s="284" t="s">
        <v>109</v>
      </c>
      <c r="D677" s="284" t="s">
        <v>2861</v>
      </c>
      <c r="E677" s="284" t="s">
        <v>2768</v>
      </c>
      <c r="F677" s="284"/>
      <c r="G677" s="285" t="s">
        <v>2798</v>
      </c>
      <c r="H677" s="286" t="n">
        <v>0.25</v>
      </c>
      <c r="I677" s="287" t="n">
        <v>16.28</v>
      </c>
      <c r="J677" s="288" t="n">
        <v>4.07</v>
      </c>
    </row>
    <row r="678" customFormat="false" ht="38.25" hidden="false" customHeight="true" outlineLevel="0" collapsed="false">
      <c r="A678" s="259" t="s">
        <v>2725</v>
      </c>
      <c r="B678" s="260" t="s">
        <v>3127</v>
      </c>
      <c r="C678" s="261" t="s">
        <v>3128</v>
      </c>
      <c r="D678" s="261" t="s">
        <v>3129</v>
      </c>
      <c r="E678" s="261" t="s">
        <v>2728</v>
      </c>
      <c r="F678" s="261"/>
      <c r="G678" s="262" t="s">
        <v>3130</v>
      </c>
      <c r="H678" s="263" t="n">
        <v>1</v>
      </c>
      <c r="I678" s="264" t="n">
        <v>434.78</v>
      </c>
      <c r="J678" s="265" t="n">
        <v>434.78</v>
      </c>
    </row>
    <row r="679" customFormat="false" ht="25.5" hidden="false" customHeight="false" outlineLevel="0" collapsed="false">
      <c r="A679" s="266"/>
      <c r="B679" s="267"/>
      <c r="C679" s="267"/>
      <c r="D679" s="267"/>
      <c r="E679" s="267" t="s">
        <v>2748</v>
      </c>
      <c r="F679" s="268" t="n">
        <v>2.52</v>
      </c>
      <c r="G679" s="267" t="s">
        <v>2749</v>
      </c>
      <c r="H679" s="268" t="n">
        <v>0</v>
      </c>
      <c r="I679" s="267" t="s">
        <v>2750</v>
      </c>
      <c r="J679" s="269" t="n">
        <v>2.52</v>
      </c>
    </row>
    <row r="680" customFormat="false" ht="25.5" hidden="false" customHeight="true" outlineLevel="0" collapsed="false">
      <c r="A680" s="266"/>
      <c r="B680" s="267"/>
      <c r="C680" s="267"/>
      <c r="D680" s="267"/>
      <c r="E680" s="267" t="s">
        <v>2751</v>
      </c>
      <c r="F680" s="268" t="n">
        <v>91.32</v>
      </c>
      <c r="G680" s="267"/>
      <c r="H680" s="267" t="s">
        <v>2752</v>
      </c>
      <c r="I680" s="267"/>
      <c r="J680" s="269" t="n">
        <v>530.17</v>
      </c>
    </row>
    <row r="681" customFormat="false" ht="15" hidden="false" customHeight="true" outlineLevel="0" collapsed="false">
      <c r="A681" s="270" t="s">
        <v>2753</v>
      </c>
      <c r="B681" s="270"/>
      <c r="C681" s="270"/>
      <c r="D681" s="270"/>
      <c r="E681" s="270"/>
      <c r="F681" s="270"/>
      <c r="G681" s="270"/>
      <c r="H681" s="270"/>
      <c r="I681" s="270"/>
      <c r="J681" s="270"/>
    </row>
    <row r="682" customFormat="false" ht="15.75" hidden="false" customHeight="true" outlineLevel="0" collapsed="false">
      <c r="A682" s="271" t="s">
        <v>3131</v>
      </c>
      <c r="B682" s="271"/>
      <c r="C682" s="271"/>
      <c r="D682" s="271"/>
      <c r="E682" s="271"/>
      <c r="F682" s="271"/>
      <c r="G682" s="271"/>
      <c r="H682" s="271"/>
      <c r="I682" s="271"/>
      <c r="J682" s="271"/>
    </row>
    <row r="683" customFormat="false" ht="15.75" hidden="false" customHeight="false" outlineLevel="0" collapsed="false">
      <c r="A683" s="272"/>
      <c r="B683" s="273"/>
      <c r="C683" s="273"/>
      <c r="D683" s="273"/>
      <c r="E683" s="273"/>
      <c r="F683" s="273"/>
      <c r="G683" s="273"/>
      <c r="H683" s="273"/>
      <c r="I683" s="273"/>
      <c r="J683" s="274"/>
    </row>
    <row r="684" customFormat="false" ht="76.5" hidden="false" customHeight="true" outlineLevel="0" collapsed="false">
      <c r="A684" s="275" t="s">
        <v>2723</v>
      </c>
      <c r="B684" s="276" t="s">
        <v>711</v>
      </c>
      <c r="C684" s="277" t="s">
        <v>203</v>
      </c>
      <c r="D684" s="277" t="s">
        <v>712</v>
      </c>
      <c r="E684" s="277" t="s">
        <v>2768</v>
      </c>
      <c r="F684" s="277"/>
      <c r="G684" s="278" t="s">
        <v>168</v>
      </c>
      <c r="H684" s="279" t="n">
        <v>1</v>
      </c>
      <c r="I684" s="280" t="n">
        <v>603.77</v>
      </c>
      <c r="J684" s="281" t="n">
        <v>603.77</v>
      </c>
    </row>
    <row r="685" customFormat="false" ht="25.5" hidden="false" customHeight="true" outlineLevel="0" collapsed="false">
      <c r="A685" s="282" t="s">
        <v>2769</v>
      </c>
      <c r="B685" s="283" t="s">
        <v>3103</v>
      </c>
      <c r="C685" s="284" t="s">
        <v>109</v>
      </c>
      <c r="D685" s="284" t="s">
        <v>3104</v>
      </c>
      <c r="E685" s="284" t="s">
        <v>2768</v>
      </c>
      <c r="F685" s="284"/>
      <c r="G685" s="285" t="s">
        <v>2798</v>
      </c>
      <c r="H685" s="286" t="n">
        <v>4.5</v>
      </c>
      <c r="I685" s="287" t="n">
        <v>18.92</v>
      </c>
      <c r="J685" s="288" t="n">
        <v>85.14</v>
      </c>
    </row>
    <row r="686" customFormat="false" ht="15" hidden="false" customHeight="true" outlineLevel="0" collapsed="false">
      <c r="A686" s="282" t="s">
        <v>2769</v>
      </c>
      <c r="B686" s="283" t="s">
        <v>3007</v>
      </c>
      <c r="C686" s="284" t="s">
        <v>109</v>
      </c>
      <c r="D686" s="284" t="s">
        <v>3008</v>
      </c>
      <c r="E686" s="284" t="s">
        <v>2768</v>
      </c>
      <c r="F686" s="284"/>
      <c r="G686" s="285" t="s">
        <v>2798</v>
      </c>
      <c r="H686" s="286" t="n">
        <v>4.5</v>
      </c>
      <c r="I686" s="287" t="n">
        <v>23.22</v>
      </c>
      <c r="J686" s="288" t="n">
        <v>104.49</v>
      </c>
    </row>
    <row r="687" customFormat="false" ht="76.5" hidden="false" customHeight="true" outlineLevel="0" collapsed="false">
      <c r="A687" s="259" t="s">
        <v>2725</v>
      </c>
      <c r="B687" s="260" t="s">
        <v>3132</v>
      </c>
      <c r="C687" s="261" t="s">
        <v>203</v>
      </c>
      <c r="D687" s="261" t="s">
        <v>3133</v>
      </c>
      <c r="E687" s="261" t="s">
        <v>2728</v>
      </c>
      <c r="F687" s="261"/>
      <c r="G687" s="262" t="s">
        <v>168</v>
      </c>
      <c r="H687" s="263" t="n">
        <v>1</v>
      </c>
      <c r="I687" s="264" t="n">
        <v>414.14</v>
      </c>
      <c r="J687" s="265" t="n">
        <v>414.14</v>
      </c>
    </row>
    <row r="688" customFormat="false" ht="25.5" hidden="false" customHeight="false" outlineLevel="0" collapsed="false">
      <c r="A688" s="266"/>
      <c r="B688" s="267"/>
      <c r="C688" s="267"/>
      <c r="D688" s="267"/>
      <c r="E688" s="267" t="s">
        <v>2748</v>
      </c>
      <c r="F688" s="268" t="n">
        <v>133.55</v>
      </c>
      <c r="G688" s="267" t="s">
        <v>2749</v>
      </c>
      <c r="H688" s="268" t="n">
        <v>0</v>
      </c>
      <c r="I688" s="267" t="s">
        <v>2750</v>
      </c>
      <c r="J688" s="269" t="n">
        <v>133.55</v>
      </c>
    </row>
    <row r="689" customFormat="false" ht="26.25" hidden="false" customHeight="true" outlineLevel="0" collapsed="false">
      <c r="A689" s="266"/>
      <c r="B689" s="267"/>
      <c r="C689" s="267"/>
      <c r="D689" s="267"/>
      <c r="E689" s="267" t="s">
        <v>2751</v>
      </c>
      <c r="F689" s="268" t="n">
        <v>125.64</v>
      </c>
      <c r="G689" s="267"/>
      <c r="H689" s="267" t="s">
        <v>2752</v>
      </c>
      <c r="I689" s="267"/>
      <c r="J689" s="269" t="n">
        <v>729.41</v>
      </c>
    </row>
    <row r="690" customFormat="false" ht="15.75" hidden="false" customHeight="false" outlineLevel="0" collapsed="false">
      <c r="A690" s="272"/>
      <c r="B690" s="273"/>
      <c r="C690" s="273"/>
      <c r="D690" s="273"/>
      <c r="E690" s="273"/>
      <c r="F690" s="273"/>
      <c r="G690" s="273"/>
      <c r="H690" s="273"/>
      <c r="I690" s="273"/>
      <c r="J690" s="274"/>
    </row>
    <row r="691" customFormat="false" ht="51" hidden="false" customHeight="true" outlineLevel="0" collapsed="false">
      <c r="A691" s="275" t="s">
        <v>2723</v>
      </c>
      <c r="B691" s="276" t="s">
        <v>714</v>
      </c>
      <c r="C691" s="277" t="s">
        <v>203</v>
      </c>
      <c r="D691" s="277" t="s">
        <v>715</v>
      </c>
      <c r="E691" s="277" t="s">
        <v>2768</v>
      </c>
      <c r="F691" s="277"/>
      <c r="G691" s="278" t="s">
        <v>168</v>
      </c>
      <c r="H691" s="279" t="n">
        <v>1</v>
      </c>
      <c r="I691" s="280" t="n">
        <v>1094.73</v>
      </c>
      <c r="J691" s="281" t="n">
        <v>1094.73</v>
      </c>
    </row>
    <row r="692" customFormat="false" ht="25.5" hidden="false" customHeight="true" outlineLevel="0" collapsed="false">
      <c r="A692" s="282" t="s">
        <v>2769</v>
      </c>
      <c r="B692" s="283" t="s">
        <v>2906</v>
      </c>
      <c r="C692" s="284" t="s">
        <v>109</v>
      </c>
      <c r="D692" s="284" t="s">
        <v>2907</v>
      </c>
      <c r="E692" s="284" t="s">
        <v>2768</v>
      </c>
      <c r="F692" s="284"/>
      <c r="G692" s="285" t="s">
        <v>2798</v>
      </c>
      <c r="H692" s="286" t="n">
        <v>0.2</v>
      </c>
      <c r="I692" s="287" t="n">
        <v>19.19</v>
      </c>
      <c r="J692" s="288" t="n">
        <v>3.83</v>
      </c>
    </row>
    <row r="693" customFormat="false" ht="51" hidden="false" customHeight="true" outlineLevel="0" collapsed="false">
      <c r="A693" s="259" t="s">
        <v>2725</v>
      </c>
      <c r="B693" s="260" t="s">
        <v>3134</v>
      </c>
      <c r="C693" s="261" t="s">
        <v>203</v>
      </c>
      <c r="D693" s="261" t="s">
        <v>3135</v>
      </c>
      <c r="E693" s="261" t="s">
        <v>2728</v>
      </c>
      <c r="F693" s="261"/>
      <c r="G693" s="262" t="s">
        <v>168</v>
      </c>
      <c r="H693" s="263" t="n">
        <v>1</v>
      </c>
      <c r="I693" s="264" t="n">
        <v>1090.9</v>
      </c>
      <c r="J693" s="265" t="n">
        <v>1090.9</v>
      </c>
    </row>
    <row r="694" customFormat="false" ht="25.5" hidden="false" customHeight="false" outlineLevel="0" collapsed="false">
      <c r="A694" s="266"/>
      <c r="B694" s="267"/>
      <c r="C694" s="267"/>
      <c r="D694" s="267"/>
      <c r="E694" s="267" t="s">
        <v>2748</v>
      </c>
      <c r="F694" s="268" t="n">
        <v>2.6</v>
      </c>
      <c r="G694" s="267" t="s">
        <v>2749</v>
      </c>
      <c r="H694" s="268" t="n">
        <v>0</v>
      </c>
      <c r="I694" s="267" t="s">
        <v>2750</v>
      </c>
      <c r="J694" s="269" t="n">
        <v>2.6</v>
      </c>
    </row>
    <row r="695" customFormat="false" ht="26.25" hidden="false" customHeight="true" outlineLevel="0" collapsed="false">
      <c r="A695" s="266"/>
      <c r="B695" s="267"/>
      <c r="C695" s="267"/>
      <c r="D695" s="267"/>
      <c r="E695" s="267" t="s">
        <v>2751</v>
      </c>
      <c r="F695" s="268" t="n">
        <v>227.81</v>
      </c>
      <c r="G695" s="267"/>
      <c r="H695" s="267" t="s">
        <v>2752</v>
      </c>
      <c r="I695" s="267"/>
      <c r="J695" s="269" t="n">
        <v>1322.54</v>
      </c>
    </row>
    <row r="696" customFormat="false" ht="15.75" hidden="false" customHeight="false" outlineLevel="0" collapsed="false">
      <c r="A696" s="272"/>
      <c r="B696" s="273"/>
      <c r="C696" s="273"/>
      <c r="D696" s="273"/>
      <c r="E696" s="273"/>
      <c r="F696" s="273"/>
      <c r="G696" s="273"/>
      <c r="H696" s="273"/>
      <c r="I696" s="273"/>
      <c r="J696" s="274"/>
    </row>
    <row r="697" customFormat="false" ht="38.25" hidden="false" customHeight="true" outlineLevel="0" collapsed="false">
      <c r="A697" s="275" t="s">
        <v>2723</v>
      </c>
      <c r="B697" s="276" t="s">
        <v>761</v>
      </c>
      <c r="C697" s="277" t="s">
        <v>203</v>
      </c>
      <c r="D697" s="277" t="s">
        <v>762</v>
      </c>
      <c r="E697" s="277" t="s">
        <v>2840</v>
      </c>
      <c r="F697" s="277"/>
      <c r="G697" s="278" t="s">
        <v>242</v>
      </c>
      <c r="H697" s="279" t="n">
        <v>1</v>
      </c>
      <c r="I697" s="280" t="n">
        <v>389.54</v>
      </c>
      <c r="J697" s="281" t="n">
        <v>389.54</v>
      </c>
    </row>
    <row r="698" customFormat="false" ht="15" hidden="false" customHeight="true" outlineLevel="0" collapsed="false">
      <c r="A698" s="282" t="s">
        <v>2769</v>
      </c>
      <c r="B698" s="283" t="s">
        <v>2858</v>
      </c>
      <c r="C698" s="284" t="s">
        <v>109</v>
      </c>
      <c r="D698" s="284" t="s">
        <v>2859</v>
      </c>
      <c r="E698" s="284" t="s">
        <v>2768</v>
      </c>
      <c r="F698" s="284"/>
      <c r="G698" s="285" t="s">
        <v>2798</v>
      </c>
      <c r="H698" s="286" t="n">
        <v>0.493</v>
      </c>
      <c r="I698" s="287" t="n">
        <v>23.33</v>
      </c>
      <c r="J698" s="288" t="n">
        <v>11.5</v>
      </c>
    </row>
    <row r="699" customFormat="false" ht="15" hidden="false" customHeight="true" outlineLevel="0" collapsed="false">
      <c r="A699" s="282" t="s">
        <v>2769</v>
      </c>
      <c r="B699" s="283" t="s">
        <v>2860</v>
      </c>
      <c r="C699" s="284" t="s">
        <v>109</v>
      </c>
      <c r="D699" s="284" t="s">
        <v>2861</v>
      </c>
      <c r="E699" s="284" t="s">
        <v>2768</v>
      </c>
      <c r="F699" s="284"/>
      <c r="G699" s="285" t="s">
        <v>2798</v>
      </c>
      <c r="H699" s="286" t="n">
        <v>0.74</v>
      </c>
      <c r="I699" s="287" t="n">
        <v>16.28</v>
      </c>
      <c r="J699" s="288" t="n">
        <v>12.04</v>
      </c>
    </row>
    <row r="700" customFormat="false" ht="38.25" hidden="false" customHeight="true" outlineLevel="0" collapsed="false">
      <c r="A700" s="282" t="s">
        <v>2769</v>
      </c>
      <c r="B700" s="283" t="s">
        <v>3136</v>
      </c>
      <c r="C700" s="284" t="s">
        <v>109</v>
      </c>
      <c r="D700" s="284" t="s">
        <v>3137</v>
      </c>
      <c r="E700" s="284" t="s">
        <v>2853</v>
      </c>
      <c r="F700" s="284"/>
      <c r="G700" s="285" t="s">
        <v>2854</v>
      </c>
      <c r="H700" s="286" t="n">
        <v>0.12</v>
      </c>
      <c r="I700" s="287" t="n">
        <v>1.41</v>
      </c>
      <c r="J700" s="288" t="n">
        <v>0.16</v>
      </c>
    </row>
    <row r="701" customFormat="false" ht="38.25" hidden="false" customHeight="true" outlineLevel="0" collapsed="false">
      <c r="A701" s="282" t="s">
        <v>2769</v>
      </c>
      <c r="B701" s="283" t="s">
        <v>3138</v>
      </c>
      <c r="C701" s="284" t="s">
        <v>109</v>
      </c>
      <c r="D701" s="284" t="s">
        <v>3139</v>
      </c>
      <c r="E701" s="284" t="s">
        <v>2853</v>
      </c>
      <c r="F701" s="284"/>
      <c r="G701" s="285" t="s">
        <v>2857</v>
      </c>
      <c r="H701" s="286" t="n">
        <v>0.126</v>
      </c>
      <c r="I701" s="287" t="n">
        <v>0.26</v>
      </c>
      <c r="J701" s="288" t="n">
        <v>0.03</v>
      </c>
    </row>
    <row r="702" customFormat="false" ht="51" hidden="false" customHeight="true" outlineLevel="0" collapsed="false">
      <c r="A702" s="259" t="s">
        <v>2725</v>
      </c>
      <c r="B702" s="260" t="s">
        <v>3140</v>
      </c>
      <c r="C702" s="261" t="s">
        <v>109</v>
      </c>
      <c r="D702" s="261" t="s">
        <v>3141</v>
      </c>
      <c r="E702" s="261" t="s">
        <v>2728</v>
      </c>
      <c r="F702" s="261"/>
      <c r="G702" s="262" t="s">
        <v>242</v>
      </c>
      <c r="H702" s="263" t="n">
        <v>1.15</v>
      </c>
      <c r="I702" s="264" t="n">
        <v>318.1</v>
      </c>
      <c r="J702" s="265" t="n">
        <v>365.81</v>
      </c>
    </row>
    <row r="703" customFormat="false" ht="25.5" hidden="false" customHeight="false" outlineLevel="0" collapsed="false">
      <c r="A703" s="266"/>
      <c r="B703" s="267"/>
      <c r="C703" s="267"/>
      <c r="D703" s="267"/>
      <c r="E703" s="267" t="s">
        <v>2748</v>
      </c>
      <c r="F703" s="268" t="n">
        <v>15.91</v>
      </c>
      <c r="G703" s="267" t="s">
        <v>2749</v>
      </c>
      <c r="H703" s="268" t="n">
        <v>0</v>
      </c>
      <c r="I703" s="267" t="s">
        <v>2750</v>
      </c>
      <c r="J703" s="269" t="n">
        <v>15.91</v>
      </c>
    </row>
    <row r="704" customFormat="false" ht="25.5" hidden="false" customHeight="true" outlineLevel="0" collapsed="false">
      <c r="A704" s="266"/>
      <c r="B704" s="267"/>
      <c r="C704" s="267"/>
      <c r="D704" s="267"/>
      <c r="E704" s="267" t="s">
        <v>2751</v>
      </c>
      <c r="F704" s="268" t="n">
        <v>81.06</v>
      </c>
      <c r="G704" s="267"/>
      <c r="H704" s="267" t="s">
        <v>2752</v>
      </c>
      <c r="I704" s="267"/>
      <c r="J704" s="269" t="n">
        <v>470.6</v>
      </c>
    </row>
    <row r="705" customFormat="false" ht="15" hidden="false" customHeight="true" outlineLevel="0" collapsed="false">
      <c r="A705" s="270" t="s">
        <v>2753</v>
      </c>
      <c r="B705" s="270"/>
      <c r="C705" s="270"/>
      <c r="D705" s="270"/>
      <c r="E705" s="270"/>
      <c r="F705" s="270"/>
      <c r="G705" s="270"/>
      <c r="H705" s="270"/>
      <c r="I705" s="270"/>
      <c r="J705" s="270"/>
    </row>
    <row r="706" customFormat="false" ht="15.75" hidden="false" customHeight="true" outlineLevel="0" collapsed="false">
      <c r="A706" s="271" t="s">
        <v>3142</v>
      </c>
      <c r="B706" s="271"/>
      <c r="C706" s="271"/>
      <c r="D706" s="271"/>
      <c r="E706" s="271"/>
      <c r="F706" s="271"/>
      <c r="G706" s="271"/>
      <c r="H706" s="271"/>
      <c r="I706" s="271"/>
      <c r="J706" s="271"/>
    </row>
    <row r="707" customFormat="false" ht="15.75" hidden="false" customHeight="false" outlineLevel="0" collapsed="false">
      <c r="A707" s="272"/>
      <c r="B707" s="273"/>
      <c r="C707" s="273"/>
      <c r="D707" s="273"/>
      <c r="E707" s="273"/>
      <c r="F707" s="273"/>
      <c r="G707" s="273"/>
      <c r="H707" s="273"/>
      <c r="I707" s="273"/>
      <c r="J707" s="274"/>
    </row>
    <row r="708" customFormat="false" ht="25.5" hidden="false" customHeight="true" outlineLevel="0" collapsed="false">
      <c r="A708" s="275" t="s">
        <v>2723</v>
      </c>
      <c r="B708" s="276" t="s">
        <v>795</v>
      </c>
      <c r="C708" s="277" t="s">
        <v>203</v>
      </c>
      <c r="D708" s="277" t="s">
        <v>796</v>
      </c>
      <c r="E708" s="277" t="s">
        <v>2840</v>
      </c>
      <c r="F708" s="277"/>
      <c r="G708" s="278" t="s">
        <v>164</v>
      </c>
      <c r="H708" s="279" t="n">
        <v>1</v>
      </c>
      <c r="I708" s="280" t="n">
        <v>24.21</v>
      </c>
      <c r="J708" s="281" t="n">
        <v>24.21</v>
      </c>
    </row>
    <row r="709" customFormat="false" ht="15" hidden="false" customHeight="true" outlineLevel="0" collapsed="false">
      <c r="A709" s="282" t="s">
        <v>2769</v>
      </c>
      <c r="B709" s="283" t="s">
        <v>2858</v>
      </c>
      <c r="C709" s="284" t="s">
        <v>109</v>
      </c>
      <c r="D709" s="284" t="s">
        <v>2859</v>
      </c>
      <c r="E709" s="284" t="s">
        <v>2768</v>
      </c>
      <c r="F709" s="284"/>
      <c r="G709" s="285" t="s">
        <v>2798</v>
      </c>
      <c r="H709" s="286" t="n">
        <v>0.3106</v>
      </c>
      <c r="I709" s="287" t="n">
        <v>23.33</v>
      </c>
      <c r="J709" s="288" t="n">
        <v>7.24</v>
      </c>
    </row>
    <row r="710" customFormat="false" ht="15" hidden="false" customHeight="true" outlineLevel="0" collapsed="false">
      <c r="A710" s="282" t="s">
        <v>2769</v>
      </c>
      <c r="B710" s="283" t="s">
        <v>2860</v>
      </c>
      <c r="C710" s="284" t="s">
        <v>109</v>
      </c>
      <c r="D710" s="284" t="s">
        <v>2861</v>
      </c>
      <c r="E710" s="284" t="s">
        <v>2768</v>
      </c>
      <c r="F710" s="284"/>
      <c r="G710" s="285" t="s">
        <v>2798</v>
      </c>
      <c r="H710" s="286" t="n">
        <v>0.0847</v>
      </c>
      <c r="I710" s="287" t="n">
        <v>16.28</v>
      </c>
      <c r="J710" s="288" t="n">
        <v>1.37</v>
      </c>
    </row>
    <row r="711" customFormat="false" ht="38.25" hidden="false" customHeight="true" outlineLevel="0" collapsed="false">
      <c r="A711" s="282" t="s">
        <v>2769</v>
      </c>
      <c r="B711" s="283" t="s">
        <v>3143</v>
      </c>
      <c r="C711" s="284" t="s">
        <v>109</v>
      </c>
      <c r="D711" s="284" t="s">
        <v>3144</v>
      </c>
      <c r="E711" s="284" t="s">
        <v>2840</v>
      </c>
      <c r="F711" s="284"/>
      <c r="G711" s="285" t="s">
        <v>242</v>
      </c>
      <c r="H711" s="286" t="n">
        <v>0.0565</v>
      </c>
      <c r="I711" s="287" t="n">
        <v>276.28</v>
      </c>
      <c r="J711" s="288" t="n">
        <v>15.6</v>
      </c>
    </row>
    <row r="712" customFormat="false" ht="25.5" hidden="false" customHeight="false" outlineLevel="0" collapsed="false">
      <c r="A712" s="266"/>
      <c r="B712" s="267"/>
      <c r="C712" s="267"/>
      <c r="D712" s="267"/>
      <c r="E712" s="267" t="s">
        <v>2748</v>
      </c>
      <c r="F712" s="268" t="n">
        <v>8.69</v>
      </c>
      <c r="G712" s="267" t="s">
        <v>2749</v>
      </c>
      <c r="H712" s="268" t="n">
        <v>0</v>
      </c>
      <c r="I712" s="267" t="s">
        <v>2750</v>
      </c>
      <c r="J712" s="269" t="n">
        <v>8.69</v>
      </c>
    </row>
    <row r="713" customFormat="false" ht="25.5" hidden="false" customHeight="true" outlineLevel="0" collapsed="false">
      <c r="A713" s="266"/>
      <c r="B713" s="267"/>
      <c r="C713" s="267"/>
      <c r="D713" s="267"/>
      <c r="E713" s="267" t="s">
        <v>2751</v>
      </c>
      <c r="F713" s="268" t="n">
        <v>5.03</v>
      </c>
      <c r="G713" s="267"/>
      <c r="H713" s="267" t="s">
        <v>2752</v>
      </c>
      <c r="I713" s="267"/>
      <c r="J713" s="269" t="n">
        <v>29.24</v>
      </c>
    </row>
    <row r="714" customFormat="false" ht="15" hidden="false" customHeight="true" outlineLevel="0" collapsed="false">
      <c r="A714" s="270" t="s">
        <v>2753</v>
      </c>
      <c r="B714" s="270"/>
      <c r="C714" s="270"/>
      <c r="D714" s="270"/>
      <c r="E714" s="270"/>
      <c r="F714" s="270"/>
      <c r="G714" s="270"/>
      <c r="H714" s="270"/>
      <c r="I714" s="270"/>
      <c r="J714" s="270"/>
    </row>
    <row r="715" customFormat="false" ht="15.75" hidden="false" customHeight="true" outlineLevel="0" collapsed="false">
      <c r="A715" s="271" t="s">
        <v>3145</v>
      </c>
      <c r="B715" s="271"/>
      <c r="C715" s="271"/>
      <c r="D715" s="271"/>
      <c r="E715" s="271"/>
      <c r="F715" s="271"/>
      <c r="G715" s="271"/>
      <c r="H715" s="271"/>
      <c r="I715" s="271"/>
      <c r="J715" s="271"/>
    </row>
    <row r="716" customFormat="false" ht="15.75" hidden="false" customHeight="false" outlineLevel="0" collapsed="false">
      <c r="A716" s="272"/>
      <c r="B716" s="273"/>
      <c r="C716" s="273"/>
      <c r="D716" s="273"/>
      <c r="E716" s="273"/>
      <c r="F716" s="273"/>
      <c r="G716" s="273"/>
      <c r="H716" s="273"/>
      <c r="I716" s="273"/>
      <c r="J716" s="274"/>
    </row>
    <row r="717" customFormat="false" ht="51" hidden="false" customHeight="true" outlineLevel="0" collapsed="false">
      <c r="A717" s="275" t="s">
        <v>2723</v>
      </c>
      <c r="B717" s="276" t="s">
        <v>798</v>
      </c>
      <c r="C717" s="277" t="s">
        <v>203</v>
      </c>
      <c r="D717" s="277" t="s">
        <v>799</v>
      </c>
      <c r="E717" s="277" t="s">
        <v>2840</v>
      </c>
      <c r="F717" s="277"/>
      <c r="G717" s="278" t="s">
        <v>242</v>
      </c>
      <c r="H717" s="279" t="n">
        <v>1</v>
      </c>
      <c r="I717" s="280" t="n">
        <v>423.9</v>
      </c>
      <c r="J717" s="281" t="n">
        <v>423.9</v>
      </c>
    </row>
    <row r="718" customFormat="false" ht="15" hidden="false" customHeight="true" outlineLevel="0" collapsed="false">
      <c r="A718" s="282" t="s">
        <v>2769</v>
      </c>
      <c r="B718" s="283" t="s">
        <v>2858</v>
      </c>
      <c r="C718" s="284" t="s">
        <v>109</v>
      </c>
      <c r="D718" s="284" t="s">
        <v>2859</v>
      </c>
      <c r="E718" s="284" t="s">
        <v>2768</v>
      </c>
      <c r="F718" s="284"/>
      <c r="G718" s="285" t="s">
        <v>2798</v>
      </c>
      <c r="H718" s="286" t="n">
        <v>0.363</v>
      </c>
      <c r="I718" s="287" t="n">
        <v>23.33</v>
      </c>
      <c r="J718" s="288" t="n">
        <v>8.46</v>
      </c>
    </row>
    <row r="719" customFormat="false" ht="15" hidden="false" customHeight="true" outlineLevel="0" collapsed="false">
      <c r="A719" s="282" t="s">
        <v>2769</v>
      </c>
      <c r="B719" s="283" t="s">
        <v>2860</v>
      </c>
      <c r="C719" s="284" t="s">
        <v>109</v>
      </c>
      <c r="D719" s="284" t="s">
        <v>2861</v>
      </c>
      <c r="E719" s="284" t="s">
        <v>2768</v>
      </c>
      <c r="F719" s="284"/>
      <c r="G719" s="285" t="s">
        <v>2798</v>
      </c>
      <c r="H719" s="286" t="n">
        <v>0.544</v>
      </c>
      <c r="I719" s="287" t="n">
        <v>16.28</v>
      </c>
      <c r="J719" s="288" t="n">
        <v>8.85</v>
      </c>
    </row>
    <row r="720" customFormat="false" ht="38.25" hidden="false" customHeight="true" outlineLevel="0" collapsed="false">
      <c r="A720" s="282" t="s">
        <v>2769</v>
      </c>
      <c r="B720" s="283" t="s">
        <v>3136</v>
      </c>
      <c r="C720" s="284" t="s">
        <v>109</v>
      </c>
      <c r="D720" s="284" t="s">
        <v>3137</v>
      </c>
      <c r="E720" s="284" t="s">
        <v>2853</v>
      </c>
      <c r="F720" s="284"/>
      <c r="G720" s="285" t="s">
        <v>2854</v>
      </c>
      <c r="H720" s="286" t="n">
        <v>0.088</v>
      </c>
      <c r="I720" s="287" t="n">
        <v>1.41</v>
      </c>
      <c r="J720" s="288" t="n">
        <v>0.12</v>
      </c>
    </row>
    <row r="721" customFormat="false" ht="38.25" hidden="false" customHeight="true" outlineLevel="0" collapsed="false">
      <c r="A721" s="282" t="s">
        <v>2769</v>
      </c>
      <c r="B721" s="283" t="s">
        <v>3138</v>
      </c>
      <c r="C721" s="284" t="s">
        <v>109</v>
      </c>
      <c r="D721" s="284" t="s">
        <v>3139</v>
      </c>
      <c r="E721" s="284" t="s">
        <v>2853</v>
      </c>
      <c r="F721" s="284"/>
      <c r="G721" s="285" t="s">
        <v>2857</v>
      </c>
      <c r="H721" s="286" t="n">
        <v>0.093</v>
      </c>
      <c r="I721" s="287" t="n">
        <v>0.26</v>
      </c>
      <c r="J721" s="288" t="n">
        <v>0.02</v>
      </c>
    </row>
    <row r="722" customFormat="false" ht="51" hidden="false" customHeight="true" outlineLevel="0" collapsed="false">
      <c r="A722" s="259" t="s">
        <v>2725</v>
      </c>
      <c r="B722" s="260" t="s">
        <v>3146</v>
      </c>
      <c r="C722" s="261" t="s">
        <v>109</v>
      </c>
      <c r="D722" s="261" t="s">
        <v>3147</v>
      </c>
      <c r="E722" s="261" t="s">
        <v>2728</v>
      </c>
      <c r="F722" s="261"/>
      <c r="G722" s="262" t="s">
        <v>242</v>
      </c>
      <c r="H722" s="263" t="n">
        <v>1.15</v>
      </c>
      <c r="I722" s="264" t="n">
        <v>353.44</v>
      </c>
      <c r="J722" s="265" t="n">
        <v>406.45</v>
      </c>
    </row>
    <row r="723" customFormat="false" ht="25.5" hidden="false" customHeight="false" outlineLevel="0" collapsed="false">
      <c r="A723" s="266"/>
      <c r="B723" s="267"/>
      <c r="C723" s="267"/>
      <c r="D723" s="267"/>
      <c r="E723" s="267" t="s">
        <v>2748</v>
      </c>
      <c r="F723" s="268" t="n">
        <v>11.69</v>
      </c>
      <c r="G723" s="267" t="s">
        <v>2749</v>
      </c>
      <c r="H723" s="268" t="n">
        <v>0</v>
      </c>
      <c r="I723" s="267" t="s">
        <v>2750</v>
      </c>
      <c r="J723" s="269" t="n">
        <v>11.69</v>
      </c>
    </row>
    <row r="724" customFormat="false" ht="25.5" hidden="false" customHeight="true" outlineLevel="0" collapsed="false">
      <c r="A724" s="266"/>
      <c r="B724" s="267"/>
      <c r="C724" s="267"/>
      <c r="D724" s="267"/>
      <c r="E724" s="267" t="s">
        <v>2751</v>
      </c>
      <c r="F724" s="268" t="n">
        <v>88.21</v>
      </c>
      <c r="G724" s="267"/>
      <c r="H724" s="267" t="s">
        <v>2752</v>
      </c>
      <c r="I724" s="267"/>
      <c r="J724" s="269" t="n">
        <v>512.11</v>
      </c>
    </row>
    <row r="725" customFormat="false" ht="15" hidden="false" customHeight="true" outlineLevel="0" collapsed="false">
      <c r="A725" s="270" t="s">
        <v>2753</v>
      </c>
      <c r="B725" s="270"/>
      <c r="C725" s="270"/>
      <c r="D725" s="270"/>
      <c r="E725" s="270"/>
      <c r="F725" s="270"/>
      <c r="G725" s="270"/>
      <c r="H725" s="270"/>
      <c r="I725" s="270"/>
      <c r="J725" s="270"/>
    </row>
    <row r="726" customFormat="false" ht="15.75" hidden="false" customHeight="true" outlineLevel="0" collapsed="false">
      <c r="A726" s="271" t="s">
        <v>3148</v>
      </c>
      <c r="B726" s="271"/>
      <c r="C726" s="271"/>
      <c r="D726" s="271"/>
      <c r="E726" s="271"/>
      <c r="F726" s="271"/>
      <c r="G726" s="271"/>
      <c r="H726" s="271"/>
      <c r="I726" s="271"/>
      <c r="J726" s="271"/>
    </row>
    <row r="727" customFormat="false" ht="15.75" hidden="false" customHeight="false" outlineLevel="0" collapsed="false">
      <c r="A727" s="272"/>
      <c r="B727" s="273"/>
      <c r="C727" s="273"/>
      <c r="D727" s="273"/>
      <c r="E727" s="273"/>
      <c r="F727" s="273"/>
      <c r="G727" s="273"/>
      <c r="H727" s="273"/>
      <c r="I727" s="273"/>
      <c r="J727" s="274"/>
    </row>
    <row r="728" customFormat="false" ht="38.25" hidden="false" customHeight="true" outlineLevel="0" collapsed="false">
      <c r="A728" s="275" t="s">
        <v>2723</v>
      </c>
      <c r="B728" s="276" t="s">
        <v>809</v>
      </c>
      <c r="C728" s="277" t="s">
        <v>203</v>
      </c>
      <c r="D728" s="277" t="s">
        <v>810</v>
      </c>
      <c r="E728" s="277" t="s">
        <v>2840</v>
      </c>
      <c r="F728" s="277"/>
      <c r="G728" s="278" t="s">
        <v>164</v>
      </c>
      <c r="H728" s="279" t="n">
        <v>1</v>
      </c>
      <c r="I728" s="280" t="n">
        <v>18.59</v>
      </c>
      <c r="J728" s="281" t="n">
        <v>18.59</v>
      </c>
    </row>
    <row r="729" customFormat="false" ht="15" hidden="false" customHeight="true" outlineLevel="0" collapsed="false">
      <c r="A729" s="282" t="s">
        <v>2769</v>
      </c>
      <c r="B729" s="283" t="s">
        <v>3149</v>
      </c>
      <c r="C729" s="284" t="s">
        <v>109</v>
      </c>
      <c r="D729" s="284" t="s">
        <v>3150</v>
      </c>
      <c r="E729" s="284" t="s">
        <v>2768</v>
      </c>
      <c r="F729" s="284"/>
      <c r="G729" s="285" t="s">
        <v>2798</v>
      </c>
      <c r="H729" s="286" t="n">
        <v>0.03</v>
      </c>
      <c r="I729" s="287" t="n">
        <v>23.22</v>
      </c>
      <c r="J729" s="288" t="n">
        <v>0.69</v>
      </c>
    </row>
    <row r="730" customFormat="false" ht="15" hidden="false" customHeight="true" outlineLevel="0" collapsed="false">
      <c r="A730" s="282" t="s">
        <v>2769</v>
      </c>
      <c r="B730" s="283" t="s">
        <v>2860</v>
      </c>
      <c r="C730" s="284" t="s">
        <v>109</v>
      </c>
      <c r="D730" s="284" t="s">
        <v>2861</v>
      </c>
      <c r="E730" s="284" t="s">
        <v>2768</v>
      </c>
      <c r="F730" s="284"/>
      <c r="G730" s="285" t="s">
        <v>2798</v>
      </c>
      <c r="H730" s="286" t="n">
        <v>0.06</v>
      </c>
      <c r="I730" s="287" t="n">
        <v>16.28</v>
      </c>
      <c r="J730" s="288" t="n">
        <v>0.97</v>
      </c>
    </row>
    <row r="731" customFormat="false" ht="15" hidden="false" customHeight="true" outlineLevel="0" collapsed="false">
      <c r="A731" s="259" t="s">
        <v>2725</v>
      </c>
      <c r="B731" s="260" t="s">
        <v>3151</v>
      </c>
      <c r="C731" s="261" t="s">
        <v>109</v>
      </c>
      <c r="D731" s="261" t="s">
        <v>3152</v>
      </c>
      <c r="E731" s="261" t="s">
        <v>2728</v>
      </c>
      <c r="F731" s="261"/>
      <c r="G731" s="262" t="s">
        <v>417</v>
      </c>
      <c r="H731" s="263" t="n">
        <v>0.015</v>
      </c>
      <c r="I731" s="264" t="n">
        <v>12</v>
      </c>
      <c r="J731" s="265" t="n">
        <v>0.18</v>
      </c>
    </row>
    <row r="732" customFormat="false" ht="38.25" hidden="false" customHeight="true" outlineLevel="0" collapsed="false">
      <c r="A732" s="259" t="s">
        <v>2725</v>
      </c>
      <c r="B732" s="260" t="s">
        <v>3153</v>
      </c>
      <c r="C732" s="261" t="s">
        <v>109</v>
      </c>
      <c r="D732" s="261" t="s">
        <v>3154</v>
      </c>
      <c r="E732" s="261" t="s">
        <v>2728</v>
      </c>
      <c r="F732" s="261"/>
      <c r="G732" s="262" t="s">
        <v>164</v>
      </c>
      <c r="H732" s="263" t="n">
        <v>1.03</v>
      </c>
      <c r="I732" s="264" t="n">
        <v>16.27</v>
      </c>
      <c r="J732" s="265" t="n">
        <v>16.75</v>
      </c>
    </row>
    <row r="733" customFormat="false" ht="25.5" hidden="false" customHeight="false" outlineLevel="0" collapsed="false">
      <c r="A733" s="266"/>
      <c r="B733" s="267"/>
      <c r="C733" s="267"/>
      <c r="D733" s="267"/>
      <c r="E733" s="267" t="s">
        <v>2748</v>
      </c>
      <c r="F733" s="268" t="n">
        <v>1.1</v>
      </c>
      <c r="G733" s="267" t="s">
        <v>2749</v>
      </c>
      <c r="H733" s="268" t="n">
        <v>0</v>
      </c>
      <c r="I733" s="267" t="s">
        <v>2750</v>
      </c>
      <c r="J733" s="269" t="n">
        <v>1.1</v>
      </c>
    </row>
    <row r="734" customFormat="false" ht="25.5" hidden="false" customHeight="true" outlineLevel="0" collapsed="false">
      <c r="A734" s="266"/>
      <c r="B734" s="267"/>
      <c r="C734" s="267"/>
      <c r="D734" s="267"/>
      <c r="E734" s="267" t="s">
        <v>2751</v>
      </c>
      <c r="F734" s="268" t="n">
        <v>3.86</v>
      </c>
      <c r="G734" s="267"/>
      <c r="H734" s="267" t="s">
        <v>2752</v>
      </c>
      <c r="I734" s="267"/>
      <c r="J734" s="269" t="n">
        <v>22.45</v>
      </c>
    </row>
    <row r="735" customFormat="false" ht="15" hidden="false" customHeight="true" outlineLevel="0" collapsed="false">
      <c r="A735" s="270" t="s">
        <v>2753</v>
      </c>
      <c r="B735" s="270"/>
      <c r="C735" s="270"/>
      <c r="D735" s="270"/>
      <c r="E735" s="270"/>
      <c r="F735" s="270"/>
      <c r="G735" s="270"/>
      <c r="H735" s="270"/>
      <c r="I735" s="270"/>
      <c r="J735" s="270"/>
    </row>
    <row r="736" customFormat="false" ht="15.75" hidden="false" customHeight="true" outlineLevel="0" collapsed="false">
      <c r="A736" s="271" t="s">
        <v>3155</v>
      </c>
      <c r="B736" s="271"/>
      <c r="C736" s="271"/>
      <c r="D736" s="271"/>
      <c r="E736" s="271"/>
      <c r="F736" s="271"/>
      <c r="G736" s="271"/>
      <c r="H736" s="271"/>
      <c r="I736" s="271"/>
      <c r="J736" s="271"/>
    </row>
    <row r="737" customFormat="false" ht="15.75" hidden="false" customHeight="false" outlineLevel="0" collapsed="false">
      <c r="A737" s="272"/>
      <c r="B737" s="273"/>
      <c r="C737" s="273"/>
      <c r="D737" s="273"/>
      <c r="E737" s="273"/>
      <c r="F737" s="273"/>
      <c r="G737" s="273"/>
      <c r="H737" s="273"/>
      <c r="I737" s="273"/>
      <c r="J737" s="274"/>
    </row>
    <row r="738" customFormat="false" ht="51" hidden="false" customHeight="true" outlineLevel="0" collapsed="false">
      <c r="A738" s="275" t="s">
        <v>2723</v>
      </c>
      <c r="B738" s="276" t="s">
        <v>812</v>
      </c>
      <c r="C738" s="277" t="s">
        <v>203</v>
      </c>
      <c r="D738" s="277" t="s">
        <v>813</v>
      </c>
      <c r="E738" s="277" t="s">
        <v>2840</v>
      </c>
      <c r="F738" s="277"/>
      <c r="G738" s="278" t="s">
        <v>242</v>
      </c>
      <c r="H738" s="279" t="n">
        <v>1</v>
      </c>
      <c r="I738" s="280" t="n">
        <v>404.6</v>
      </c>
      <c r="J738" s="281" t="n">
        <v>404.6</v>
      </c>
    </row>
    <row r="739" customFormat="false" ht="15" hidden="false" customHeight="true" outlineLevel="0" collapsed="false">
      <c r="A739" s="282" t="s">
        <v>2769</v>
      </c>
      <c r="B739" s="283" t="s">
        <v>2858</v>
      </c>
      <c r="C739" s="284" t="s">
        <v>109</v>
      </c>
      <c r="D739" s="284" t="s">
        <v>2859</v>
      </c>
      <c r="E739" s="284" t="s">
        <v>2768</v>
      </c>
      <c r="F739" s="284"/>
      <c r="G739" s="285" t="s">
        <v>2798</v>
      </c>
      <c r="H739" s="286" t="n">
        <v>0.442</v>
      </c>
      <c r="I739" s="287" t="n">
        <v>23.33</v>
      </c>
      <c r="J739" s="288" t="n">
        <v>10.31</v>
      </c>
    </row>
    <row r="740" customFormat="false" ht="15" hidden="false" customHeight="true" outlineLevel="0" collapsed="false">
      <c r="A740" s="282" t="s">
        <v>2769</v>
      </c>
      <c r="B740" s="283" t="s">
        <v>2860</v>
      </c>
      <c r="C740" s="284" t="s">
        <v>109</v>
      </c>
      <c r="D740" s="284" t="s">
        <v>2861</v>
      </c>
      <c r="E740" s="284" t="s">
        <v>2768</v>
      </c>
      <c r="F740" s="284"/>
      <c r="G740" s="285" t="s">
        <v>2798</v>
      </c>
      <c r="H740" s="286" t="n">
        <v>0.442</v>
      </c>
      <c r="I740" s="287" t="n">
        <v>16.28</v>
      </c>
      <c r="J740" s="288" t="n">
        <v>7.19</v>
      </c>
    </row>
    <row r="741" customFormat="false" ht="38.25" hidden="false" customHeight="true" outlineLevel="0" collapsed="false">
      <c r="A741" s="282" t="s">
        <v>2769</v>
      </c>
      <c r="B741" s="283" t="s">
        <v>3136</v>
      </c>
      <c r="C741" s="284" t="s">
        <v>109</v>
      </c>
      <c r="D741" s="284" t="s">
        <v>3137</v>
      </c>
      <c r="E741" s="284" t="s">
        <v>2853</v>
      </c>
      <c r="F741" s="284"/>
      <c r="G741" s="285" t="s">
        <v>2854</v>
      </c>
      <c r="H741" s="286" t="n">
        <v>0.058</v>
      </c>
      <c r="I741" s="287" t="n">
        <v>1.41</v>
      </c>
      <c r="J741" s="288" t="n">
        <v>0.08</v>
      </c>
    </row>
    <row r="742" customFormat="false" ht="38.25" hidden="false" customHeight="true" outlineLevel="0" collapsed="false">
      <c r="A742" s="282" t="s">
        <v>2769</v>
      </c>
      <c r="B742" s="283" t="s">
        <v>3138</v>
      </c>
      <c r="C742" s="284" t="s">
        <v>109</v>
      </c>
      <c r="D742" s="284" t="s">
        <v>3139</v>
      </c>
      <c r="E742" s="284" t="s">
        <v>2853</v>
      </c>
      <c r="F742" s="284"/>
      <c r="G742" s="285" t="s">
        <v>2857</v>
      </c>
      <c r="H742" s="286" t="n">
        <v>0.053</v>
      </c>
      <c r="I742" s="287" t="n">
        <v>0.26</v>
      </c>
      <c r="J742" s="288" t="n">
        <v>0.01</v>
      </c>
    </row>
    <row r="743" customFormat="false" ht="51" hidden="false" customHeight="true" outlineLevel="0" collapsed="false">
      <c r="A743" s="259" t="s">
        <v>2725</v>
      </c>
      <c r="B743" s="260" t="s">
        <v>3146</v>
      </c>
      <c r="C743" s="261" t="s">
        <v>109</v>
      </c>
      <c r="D743" s="261" t="s">
        <v>3147</v>
      </c>
      <c r="E743" s="261" t="s">
        <v>2728</v>
      </c>
      <c r="F743" s="261"/>
      <c r="G743" s="262" t="s">
        <v>242</v>
      </c>
      <c r="H743" s="263" t="n">
        <v>1.095</v>
      </c>
      <c r="I743" s="264" t="n">
        <v>353.44</v>
      </c>
      <c r="J743" s="265" t="n">
        <v>387.01</v>
      </c>
    </row>
    <row r="744" customFormat="false" ht="25.5" hidden="false" customHeight="false" outlineLevel="0" collapsed="false">
      <c r="A744" s="266"/>
      <c r="B744" s="267"/>
      <c r="C744" s="267"/>
      <c r="D744" s="267"/>
      <c r="E744" s="267" t="s">
        <v>2748</v>
      </c>
      <c r="F744" s="268" t="n">
        <v>12.01</v>
      </c>
      <c r="G744" s="267" t="s">
        <v>2749</v>
      </c>
      <c r="H744" s="268" t="n">
        <v>0</v>
      </c>
      <c r="I744" s="267" t="s">
        <v>2750</v>
      </c>
      <c r="J744" s="269" t="n">
        <v>12.01</v>
      </c>
    </row>
    <row r="745" customFormat="false" ht="25.5" hidden="false" customHeight="true" outlineLevel="0" collapsed="false">
      <c r="A745" s="266"/>
      <c r="B745" s="267"/>
      <c r="C745" s="267"/>
      <c r="D745" s="267"/>
      <c r="E745" s="267" t="s">
        <v>2751</v>
      </c>
      <c r="F745" s="268" t="n">
        <v>84.19</v>
      </c>
      <c r="G745" s="267"/>
      <c r="H745" s="267" t="s">
        <v>2752</v>
      </c>
      <c r="I745" s="267"/>
      <c r="J745" s="269" t="n">
        <v>488.79</v>
      </c>
    </row>
    <row r="746" customFormat="false" ht="15" hidden="false" customHeight="true" outlineLevel="0" collapsed="false">
      <c r="A746" s="270" t="s">
        <v>2753</v>
      </c>
      <c r="B746" s="270"/>
      <c r="C746" s="270"/>
      <c r="D746" s="270"/>
      <c r="E746" s="270"/>
      <c r="F746" s="270"/>
      <c r="G746" s="270"/>
      <c r="H746" s="270"/>
      <c r="I746" s="270"/>
      <c r="J746" s="270"/>
    </row>
    <row r="747" customFormat="false" ht="15.75" hidden="false" customHeight="true" outlineLevel="0" collapsed="false">
      <c r="A747" s="271" t="s">
        <v>3156</v>
      </c>
      <c r="B747" s="271"/>
      <c r="C747" s="271"/>
      <c r="D747" s="271"/>
      <c r="E747" s="271"/>
      <c r="F747" s="271"/>
      <c r="G747" s="271"/>
      <c r="H747" s="271"/>
      <c r="I747" s="271"/>
      <c r="J747" s="271"/>
    </row>
    <row r="748" customFormat="false" ht="15.75" hidden="false" customHeight="false" outlineLevel="0" collapsed="false">
      <c r="A748" s="272"/>
      <c r="B748" s="273"/>
      <c r="C748" s="273"/>
      <c r="D748" s="273"/>
      <c r="E748" s="273"/>
      <c r="F748" s="273"/>
      <c r="G748" s="273"/>
      <c r="H748" s="273"/>
      <c r="I748" s="273"/>
      <c r="J748" s="274"/>
    </row>
    <row r="749" customFormat="false" ht="38.25" hidden="false" customHeight="true" outlineLevel="0" collapsed="false">
      <c r="A749" s="275" t="s">
        <v>2723</v>
      </c>
      <c r="B749" s="276" t="s">
        <v>832</v>
      </c>
      <c r="C749" s="277" t="s">
        <v>203</v>
      </c>
      <c r="D749" s="277" t="s">
        <v>833</v>
      </c>
      <c r="E749" s="277" t="s">
        <v>2840</v>
      </c>
      <c r="F749" s="277"/>
      <c r="G749" s="278" t="s">
        <v>164</v>
      </c>
      <c r="H749" s="279" t="n">
        <v>1</v>
      </c>
      <c r="I749" s="280" t="n">
        <v>34.63</v>
      </c>
      <c r="J749" s="281" t="n">
        <v>34.63</v>
      </c>
    </row>
    <row r="750" customFormat="false" ht="25.5" hidden="false" customHeight="true" outlineLevel="0" collapsed="false">
      <c r="A750" s="282" t="s">
        <v>2769</v>
      </c>
      <c r="B750" s="283" t="s">
        <v>3157</v>
      </c>
      <c r="C750" s="284" t="s">
        <v>109</v>
      </c>
      <c r="D750" s="284" t="s">
        <v>3158</v>
      </c>
      <c r="E750" s="284" t="s">
        <v>2768</v>
      </c>
      <c r="F750" s="284"/>
      <c r="G750" s="285" t="s">
        <v>2798</v>
      </c>
      <c r="H750" s="286" t="n">
        <v>0.141</v>
      </c>
      <c r="I750" s="287" t="n">
        <v>19.58</v>
      </c>
      <c r="J750" s="288" t="n">
        <v>2.76</v>
      </c>
    </row>
    <row r="751" customFormat="false" ht="25.5" hidden="false" customHeight="true" outlineLevel="0" collapsed="false">
      <c r="A751" s="282" t="s">
        <v>2769</v>
      </c>
      <c r="B751" s="283" t="s">
        <v>3159</v>
      </c>
      <c r="C751" s="284" t="s">
        <v>109</v>
      </c>
      <c r="D751" s="284" t="s">
        <v>3160</v>
      </c>
      <c r="E751" s="284" t="s">
        <v>2768</v>
      </c>
      <c r="F751" s="284"/>
      <c r="G751" s="285" t="s">
        <v>2798</v>
      </c>
      <c r="H751" s="286" t="n">
        <v>0.767</v>
      </c>
      <c r="I751" s="287" t="n">
        <v>23.18</v>
      </c>
      <c r="J751" s="288" t="n">
        <v>17.77</v>
      </c>
    </row>
    <row r="752" customFormat="false" ht="38.25" hidden="false" customHeight="true" outlineLevel="0" collapsed="false">
      <c r="A752" s="282" t="s">
        <v>2769</v>
      </c>
      <c r="B752" s="283" t="s">
        <v>3161</v>
      </c>
      <c r="C752" s="284" t="s">
        <v>109</v>
      </c>
      <c r="D752" s="284" t="s">
        <v>3162</v>
      </c>
      <c r="E752" s="284" t="s">
        <v>2840</v>
      </c>
      <c r="F752" s="284"/>
      <c r="G752" s="285" t="s">
        <v>164</v>
      </c>
      <c r="H752" s="286" t="n">
        <v>0.577</v>
      </c>
      <c r="I752" s="287" t="n">
        <v>24.37</v>
      </c>
      <c r="J752" s="288" t="n">
        <v>14.06</v>
      </c>
    </row>
    <row r="753" customFormat="false" ht="25.5" hidden="false" customHeight="true" outlineLevel="0" collapsed="false">
      <c r="A753" s="259" t="s">
        <v>2725</v>
      </c>
      <c r="B753" s="260" t="s">
        <v>3163</v>
      </c>
      <c r="C753" s="261" t="s">
        <v>109</v>
      </c>
      <c r="D753" s="261" t="s">
        <v>3164</v>
      </c>
      <c r="E753" s="261" t="s">
        <v>2728</v>
      </c>
      <c r="F753" s="261"/>
      <c r="G753" s="262" t="s">
        <v>3083</v>
      </c>
      <c r="H753" s="263" t="n">
        <v>0.01</v>
      </c>
      <c r="I753" s="264" t="n">
        <v>4.7</v>
      </c>
      <c r="J753" s="265" t="n">
        <v>0.04</v>
      </c>
    </row>
    <row r="754" customFormat="false" ht="25.5" hidden="false" customHeight="false" outlineLevel="0" collapsed="false">
      <c r="A754" s="266"/>
      <c r="B754" s="267"/>
      <c r="C754" s="267"/>
      <c r="D754" s="267"/>
      <c r="E754" s="267" t="s">
        <v>2748</v>
      </c>
      <c r="F754" s="268" t="n">
        <v>15.3</v>
      </c>
      <c r="G754" s="267" t="s">
        <v>2749</v>
      </c>
      <c r="H754" s="268" t="n">
        <v>0</v>
      </c>
      <c r="I754" s="267" t="s">
        <v>2750</v>
      </c>
      <c r="J754" s="269" t="n">
        <v>15.3</v>
      </c>
    </row>
    <row r="755" customFormat="false" ht="25.5" hidden="false" customHeight="true" outlineLevel="0" collapsed="false">
      <c r="A755" s="266"/>
      <c r="B755" s="267"/>
      <c r="C755" s="267"/>
      <c r="D755" s="267"/>
      <c r="E755" s="267" t="s">
        <v>2751</v>
      </c>
      <c r="F755" s="268" t="n">
        <v>7.2</v>
      </c>
      <c r="G755" s="267"/>
      <c r="H755" s="267" t="s">
        <v>2752</v>
      </c>
      <c r="I755" s="267"/>
      <c r="J755" s="269" t="n">
        <v>41.83</v>
      </c>
    </row>
    <row r="756" customFormat="false" ht="15" hidden="false" customHeight="true" outlineLevel="0" collapsed="false">
      <c r="A756" s="270" t="s">
        <v>2753</v>
      </c>
      <c r="B756" s="270"/>
      <c r="C756" s="270"/>
      <c r="D756" s="270"/>
      <c r="E756" s="270"/>
      <c r="F756" s="270"/>
      <c r="G756" s="270"/>
      <c r="H756" s="270"/>
      <c r="I756" s="270"/>
      <c r="J756" s="270"/>
    </row>
    <row r="757" customFormat="false" ht="15.75" hidden="false" customHeight="true" outlineLevel="0" collapsed="false">
      <c r="A757" s="271" t="s">
        <v>3165</v>
      </c>
      <c r="B757" s="271"/>
      <c r="C757" s="271"/>
      <c r="D757" s="271"/>
      <c r="E757" s="271"/>
      <c r="F757" s="271"/>
      <c r="G757" s="271"/>
      <c r="H757" s="271"/>
      <c r="I757" s="271"/>
      <c r="J757" s="271"/>
    </row>
    <row r="758" customFormat="false" ht="15.75" hidden="false" customHeight="false" outlineLevel="0" collapsed="false">
      <c r="A758" s="272"/>
      <c r="B758" s="273"/>
      <c r="C758" s="273"/>
      <c r="D758" s="273"/>
      <c r="E758" s="273"/>
      <c r="F758" s="273"/>
      <c r="G758" s="273"/>
      <c r="H758" s="273"/>
      <c r="I758" s="273"/>
      <c r="J758" s="274"/>
    </row>
    <row r="759" customFormat="false" ht="38.25" hidden="false" customHeight="true" outlineLevel="0" collapsed="false">
      <c r="A759" s="275" t="s">
        <v>2723</v>
      </c>
      <c r="B759" s="276" t="s">
        <v>835</v>
      </c>
      <c r="C759" s="277" t="s">
        <v>203</v>
      </c>
      <c r="D759" s="277" t="s">
        <v>836</v>
      </c>
      <c r="E759" s="277" t="s">
        <v>2840</v>
      </c>
      <c r="F759" s="277"/>
      <c r="G759" s="278" t="s">
        <v>164</v>
      </c>
      <c r="H759" s="279" t="n">
        <v>1</v>
      </c>
      <c r="I759" s="280" t="n">
        <v>243.53</v>
      </c>
      <c r="J759" s="281" t="n">
        <v>243.53</v>
      </c>
    </row>
    <row r="760" customFormat="false" ht="25.5" hidden="false" customHeight="true" outlineLevel="0" collapsed="false">
      <c r="A760" s="282" t="s">
        <v>2769</v>
      </c>
      <c r="B760" s="283" t="s">
        <v>3157</v>
      </c>
      <c r="C760" s="284" t="s">
        <v>109</v>
      </c>
      <c r="D760" s="284" t="s">
        <v>3158</v>
      </c>
      <c r="E760" s="284" t="s">
        <v>2768</v>
      </c>
      <c r="F760" s="284"/>
      <c r="G760" s="285" t="s">
        <v>2798</v>
      </c>
      <c r="H760" s="286" t="n">
        <v>0.37</v>
      </c>
      <c r="I760" s="287" t="n">
        <v>19.58</v>
      </c>
      <c r="J760" s="288" t="n">
        <v>7.24</v>
      </c>
    </row>
    <row r="761" customFormat="false" ht="25.5" hidden="false" customHeight="true" outlineLevel="0" collapsed="false">
      <c r="A761" s="282" t="s">
        <v>2769</v>
      </c>
      <c r="B761" s="283" t="s">
        <v>3159</v>
      </c>
      <c r="C761" s="284" t="s">
        <v>109</v>
      </c>
      <c r="D761" s="284" t="s">
        <v>3160</v>
      </c>
      <c r="E761" s="284" t="s">
        <v>2768</v>
      </c>
      <c r="F761" s="284"/>
      <c r="G761" s="285" t="s">
        <v>2798</v>
      </c>
      <c r="H761" s="286" t="n">
        <v>2.2</v>
      </c>
      <c r="I761" s="287" t="n">
        <v>23.18</v>
      </c>
      <c r="J761" s="288" t="n">
        <v>50.99</v>
      </c>
    </row>
    <row r="762" customFormat="false" ht="38.25" hidden="false" customHeight="true" outlineLevel="0" collapsed="false">
      <c r="A762" s="282" t="s">
        <v>2769</v>
      </c>
      <c r="B762" s="283" t="s">
        <v>3166</v>
      </c>
      <c r="C762" s="284" t="s">
        <v>109</v>
      </c>
      <c r="D762" s="284" t="s">
        <v>3167</v>
      </c>
      <c r="E762" s="284" t="s">
        <v>2840</v>
      </c>
      <c r="F762" s="284"/>
      <c r="G762" s="285" t="s">
        <v>164</v>
      </c>
      <c r="H762" s="286" t="n">
        <v>1.86</v>
      </c>
      <c r="I762" s="287" t="n">
        <v>92.91</v>
      </c>
      <c r="J762" s="288" t="n">
        <v>172.81</v>
      </c>
    </row>
    <row r="763" customFormat="false" ht="25.5" hidden="false" customHeight="true" outlineLevel="0" collapsed="false">
      <c r="A763" s="259" t="s">
        <v>2725</v>
      </c>
      <c r="B763" s="260" t="s">
        <v>3163</v>
      </c>
      <c r="C763" s="261" t="s">
        <v>109</v>
      </c>
      <c r="D763" s="261" t="s">
        <v>3164</v>
      </c>
      <c r="E763" s="261" t="s">
        <v>2728</v>
      </c>
      <c r="F763" s="261"/>
      <c r="G763" s="262" t="s">
        <v>3083</v>
      </c>
      <c r="H763" s="263" t="n">
        <v>0.01</v>
      </c>
      <c r="I763" s="264" t="n">
        <v>4.7</v>
      </c>
      <c r="J763" s="265" t="n">
        <v>0.04</v>
      </c>
    </row>
    <row r="764" customFormat="false" ht="25.5" hidden="false" customHeight="true" outlineLevel="0" collapsed="false">
      <c r="A764" s="259" t="s">
        <v>2725</v>
      </c>
      <c r="B764" s="260" t="s">
        <v>3168</v>
      </c>
      <c r="C764" s="261" t="s">
        <v>109</v>
      </c>
      <c r="D764" s="261" t="s">
        <v>3169</v>
      </c>
      <c r="E764" s="261" t="s">
        <v>2728</v>
      </c>
      <c r="F764" s="261"/>
      <c r="G764" s="262" t="s">
        <v>417</v>
      </c>
      <c r="H764" s="263" t="n">
        <v>0.035</v>
      </c>
      <c r="I764" s="264" t="n">
        <v>10.42</v>
      </c>
      <c r="J764" s="265" t="n">
        <v>0.36</v>
      </c>
    </row>
    <row r="765" customFormat="false" ht="51" hidden="false" customHeight="true" outlineLevel="0" collapsed="false">
      <c r="A765" s="259" t="s">
        <v>2725</v>
      </c>
      <c r="B765" s="260" t="s">
        <v>3170</v>
      </c>
      <c r="C765" s="261" t="s">
        <v>109</v>
      </c>
      <c r="D765" s="261" t="s">
        <v>3171</v>
      </c>
      <c r="E765" s="261" t="s">
        <v>3172</v>
      </c>
      <c r="F765" s="261"/>
      <c r="G765" s="262" t="s">
        <v>2772</v>
      </c>
      <c r="H765" s="263" t="n">
        <v>2.161</v>
      </c>
      <c r="I765" s="264" t="n">
        <v>5.49</v>
      </c>
      <c r="J765" s="265" t="n">
        <v>11.86</v>
      </c>
    </row>
    <row r="766" customFormat="false" ht="25.5" hidden="false" customHeight="true" outlineLevel="0" collapsed="false">
      <c r="A766" s="259" t="s">
        <v>2725</v>
      </c>
      <c r="B766" s="260" t="s">
        <v>3173</v>
      </c>
      <c r="C766" s="261" t="s">
        <v>109</v>
      </c>
      <c r="D766" s="261" t="s">
        <v>3174</v>
      </c>
      <c r="E766" s="261" t="s">
        <v>2728</v>
      </c>
      <c r="F766" s="261"/>
      <c r="G766" s="262" t="s">
        <v>417</v>
      </c>
      <c r="H766" s="263" t="n">
        <v>0.021</v>
      </c>
      <c r="I766" s="264" t="n">
        <v>11.32</v>
      </c>
      <c r="J766" s="265" t="n">
        <v>0.23</v>
      </c>
    </row>
    <row r="767" customFormat="false" ht="25.5" hidden="false" customHeight="false" outlineLevel="0" collapsed="false">
      <c r="A767" s="266"/>
      <c r="B767" s="267"/>
      <c r="C767" s="267"/>
      <c r="D767" s="267"/>
      <c r="E767" s="267" t="s">
        <v>2748</v>
      </c>
      <c r="F767" s="268" t="n">
        <v>88.46</v>
      </c>
      <c r="G767" s="267" t="s">
        <v>2749</v>
      </c>
      <c r="H767" s="268" t="n">
        <v>0</v>
      </c>
      <c r="I767" s="267" t="s">
        <v>2750</v>
      </c>
      <c r="J767" s="269" t="n">
        <v>88.46</v>
      </c>
    </row>
    <row r="768" customFormat="false" ht="25.5" hidden="false" customHeight="true" outlineLevel="0" collapsed="false">
      <c r="A768" s="266"/>
      <c r="B768" s="267"/>
      <c r="C768" s="267"/>
      <c r="D768" s="267"/>
      <c r="E768" s="267" t="s">
        <v>2751</v>
      </c>
      <c r="F768" s="268" t="n">
        <v>50.67</v>
      </c>
      <c r="G768" s="267"/>
      <c r="H768" s="267" t="s">
        <v>2752</v>
      </c>
      <c r="I768" s="267"/>
      <c r="J768" s="269" t="n">
        <v>294.2</v>
      </c>
    </row>
    <row r="769" customFormat="false" ht="15" hidden="false" customHeight="true" outlineLevel="0" collapsed="false">
      <c r="A769" s="270" t="s">
        <v>2753</v>
      </c>
      <c r="B769" s="270"/>
      <c r="C769" s="270"/>
      <c r="D769" s="270"/>
      <c r="E769" s="270"/>
      <c r="F769" s="270"/>
      <c r="G769" s="270"/>
      <c r="H769" s="270"/>
      <c r="I769" s="270"/>
      <c r="J769" s="270"/>
    </row>
    <row r="770" customFormat="false" ht="15.75" hidden="false" customHeight="true" outlineLevel="0" collapsed="false">
      <c r="A770" s="271" t="s">
        <v>3175</v>
      </c>
      <c r="B770" s="271"/>
      <c r="C770" s="271"/>
      <c r="D770" s="271"/>
      <c r="E770" s="271"/>
      <c r="F770" s="271"/>
      <c r="G770" s="271"/>
      <c r="H770" s="271"/>
      <c r="I770" s="271"/>
      <c r="J770" s="271"/>
    </row>
    <row r="771" customFormat="false" ht="15.75" hidden="false" customHeight="false" outlineLevel="0" collapsed="false">
      <c r="A771" s="272"/>
      <c r="B771" s="273"/>
      <c r="C771" s="273"/>
      <c r="D771" s="273"/>
      <c r="E771" s="273"/>
      <c r="F771" s="273"/>
      <c r="G771" s="273"/>
      <c r="H771" s="273"/>
      <c r="I771" s="273"/>
      <c r="J771" s="274"/>
    </row>
    <row r="772" customFormat="false" ht="51" hidden="false" customHeight="true" outlineLevel="0" collapsed="false">
      <c r="A772" s="275" t="s">
        <v>2723</v>
      </c>
      <c r="B772" s="276" t="s">
        <v>840</v>
      </c>
      <c r="C772" s="277" t="s">
        <v>203</v>
      </c>
      <c r="D772" s="277" t="s">
        <v>841</v>
      </c>
      <c r="E772" s="277" t="s">
        <v>2840</v>
      </c>
      <c r="F772" s="277"/>
      <c r="G772" s="278" t="s">
        <v>164</v>
      </c>
      <c r="H772" s="279" t="n">
        <v>1</v>
      </c>
      <c r="I772" s="280" t="n">
        <v>113.24</v>
      </c>
      <c r="J772" s="281" t="n">
        <v>113.24</v>
      </c>
    </row>
    <row r="773" customFormat="false" ht="25.5" hidden="false" customHeight="true" outlineLevel="0" collapsed="false">
      <c r="A773" s="282" t="s">
        <v>2769</v>
      </c>
      <c r="B773" s="283" t="s">
        <v>3157</v>
      </c>
      <c r="C773" s="284" t="s">
        <v>109</v>
      </c>
      <c r="D773" s="284" t="s">
        <v>3158</v>
      </c>
      <c r="E773" s="284" t="s">
        <v>2768</v>
      </c>
      <c r="F773" s="284"/>
      <c r="G773" s="285" t="s">
        <v>2798</v>
      </c>
      <c r="H773" s="286" t="n">
        <v>0.16</v>
      </c>
      <c r="I773" s="287" t="n">
        <v>19.58</v>
      </c>
      <c r="J773" s="288" t="n">
        <v>3.13</v>
      </c>
    </row>
    <row r="774" customFormat="false" ht="25.5" hidden="false" customHeight="true" outlineLevel="0" collapsed="false">
      <c r="A774" s="282" t="s">
        <v>2769</v>
      </c>
      <c r="B774" s="283" t="s">
        <v>3159</v>
      </c>
      <c r="C774" s="284" t="s">
        <v>109</v>
      </c>
      <c r="D774" s="284" t="s">
        <v>3160</v>
      </c>
      <c r="E774" s="284" t="s">
        <v>2768</v>
      </c>
      <c r="F774" s="284"/>
      <c r="G774" s="285" t="s">
        <v>2798</v>
      </c>
      <c r="H774" s="286" t="n">
        <v>0.16</v>
      </c>
      <c r="I774" s="287" t="n">
        <v>23.18</v>
      </c>
      <c r="J774" s="288" t="n">
        <v>3.7</v>
      </c>
    </row>
    <row r="775" customFormat="false" ht="15" hidden="false" customHeight="true" outlineLevel="0" collapsed="false">
      <c r="A775" s="282" t="s">
        <v>2769</v>
      </c>
      <c r="B775" s="283" t="s">
        <v>2858</v>
      </c>
      <c r="C775" s="284" t="s">
        <v>109</v>
      </c>
      <c r="D775" s="284" t="s">
        <v>2859</v>
      </c>
      <c r="E775" s="284" t="s">
        <v>2768</v>
      </c>
      <c r="F775" s="284"/>
      <c r="G775" s="285" t="s">
        <v>2798</v>
      </c>
      <c r="H775" s="286" t="n">
        <v>0.4</v>
      </c>
      <c r="I775" s="287" t="n">
        <v>23.33</v>
      </c>
      <c r="J775" s="288" t="n">
        <v>9.33</v>
      </c>
    </row>
    <row r="776" customFormat="false" ht="15" hidden="false" customHeight="true" outlineLevel="0" collapsed="false">
      <c r="A776" s="282" t="s">
        <v>2769</v>
      </c>
      <c r="B776" s="283" t="s">
        <v>2860</v>
      </c>
      <c r="C776" s="284" t="s">
        <v>109</v>
      </c>
      <c r="D776" s="284" t="s">
        <v>2861</v>
      </c>
      <c r="E776" s="284" t="s">
        <v>2768</v>
      </c>
      <c r="F776" s="284"/>
      <c r="G776" s="285" t="s">
        <v>2798</v>
      </c>
      <c r="H776" s="286" t="n">
        <v>0.44</v>
      </c>
      <c r="I776" s="287" t="n">
        <v>16.28</v>
      </c>
      <c r="J776" s="288" t="n">
        <v>7.16</v>
      </c>
    </row>
    <row r="777" customFormat="false" ht="38.25" hidden="false" customHeight="true" outlineLevel="0" collapsed="false">
      <c r="A777" s="282" t="s">
        <v>2769</v>
      </c>
      <c r="B777" s="283" t="s">
        <v>3176</v>
      </c>
      <c r="C777" s="284" t="s">
        <v>109</v>
      </c>
      <c r="D777" s="284" t="s">
        <v>3177</v>
      </c>
      <c r="E777" s="284" t="s">
        <v>2840</v>
      </c>
      <c r="F777" s="284"/>
      <c r="G777" s="285" t="s">
        <v>242</v>
      </c>
      <c r="H777" s="286" t="n">
        <v>0.053</v>
      </c>
      <c r="I777" s="287" t="n">
        <v>28.77</v>
      </c>
      <c r="J777" s="288" t="n">
        <v>1.52</v>
      </c>
    </row>
    <row r="778" customFormat="false" ht="38.25" hidden="false" customHeight="true" outlineLevel="0" collapsed="false">
      <c r="A778" s="282" t="s">
        <v>2769</v>
      </c>
      <c r="B778" s="283" t="s">
        <v>3178</v>
      </c>
      <c r="C778" s="284" t="s">
        <v>109</v>
      </c>
      <c r="D778" s="284" t="s">
        <v>3179</v>
      </c>
      <c r="E778" s="284" t="s">
        <v>2840</v>
      </c>
      <c r="F778" s="284"/>
      <c r="G778" s="285" t="s">
        <v>242</v>
      </c>
      <c r="H778" s="286" t="n">
        <v>0.053</v>
      </c>
      <c r="I778" s="287" t="n">
        <v>408.34</v>
      </c>
      <c r="J778" s="288" t="n">
        <v>21.64</v>
      </c>
    </row>
    <row r="779" customFormat="false" ht="38.25" hidden="false" customHeight="true" outlineLevel="0" collapsed="false">
      <c r="A779" s="282" t="s">
        <v>2769</v>
      </c>
      <c r="B779" s="283" t="s">
        <v>809</v>
      </c>
      <c r="C779" s="284" t="s">
        <v>203</v>
      </c>
      <c r="D779" s="284" t="s">
        <v>810</v>
      </c>
      <c r="E779" s="284" t="s">
        <v>2840</v>
      </c>
      <c r="F779" s="284"/>
      <c r="G779" s="285" t="s">
        <v>164</v>
      </c>
      <c r="H779" s="286" t="n">
        <v>1.05</v>
      </c>
      <c r="I779" s="287" t="n">
        <v>18.59</v>
      </c>
      <c r="J779" s="288" t="n">
        <v>19.51</v>
      </c>
    </row>
    <row r="780" customFormat="false" ht="38.25" hidden="false" customHeight="true" outlineLevel="0" collapsed="false">
      <c r="A780" s="259" t="s">
        <v>2725</v>
      </c>
      <c r="B780" s="260" t="s">
        <v>3180</v>
      </c>
      <c r="C780" s="261" t="s">
        <v>109</v>
      </c>
      <c r="D780" s="261" t="s">
        <v>3181</v>
      </c>
      <c r="E780" s="261" t="s">
        <v>2728</v>
      </c>
      <c r="F780" s="261"/>
      <c r="G780" s="262" t="s">
        <v>269</v>
      </c>
      <c r="H780" s="263" t="n">
        <v>0.29</v>
      </c>
      <c r="I780" s="264" t="n">
        <v>4.17</v>
      </c>
      <c r="J780" s="265" t="n">
        <v>1.2</v>
      </c>
    </row>
    <row r="781" customFormat="false" ht="25.5" hidden="false" customHeight="true" outlineLevel="0" collapsed="false">
      <c r="A781" s="259" t="s">
        <v>2725</v>
      </c>
      <c r="B781" s="260" t="s">
        <v>3182</v>
      </c>
      <c r="C781" s="261" t="s">
        <v>109</v>
      </c>
      <c r="D781" s="261" t="s">
        <v>3183</v>
      </c>
      <c r="E781" s="261" t="s">
        <v>2728</v>
      </c>
      <c r="F781" s="261"/>
      <c r="G781" s="262" t="s">
        <v>417</v>
      </c>
      <c r="H781" s="263" t="n">
        <v>0.03</v>
      </c>
      <c r="I781" s="264" t="n">
        <v>10.05</v>
      </c>
      <c r="J781" s="265" t="n">
        <v>0.3</v>
      </c>
    </row>
    <row r="782" customFormat="false" ht="25.5" hidden="false" customHeight="true" outlineLevel="0" collapsed="false">
      <c r="A782" s="259" t="s">
        <v>2725</v>
      </c>
      <c r="B782" s="260" t="s">
        <v>3184</v>
      </c>
      <c r="C782" s="261" t="s">
        <v>109</v>
      </c>
      <c r="D782" s="261" t="s">
        <v>3185</v>
      </c>
      <c r="E782" s="261" t="s">
        <v>2728</v>
      </c>
      <c r="F782" s="261"/>
      <c r="G782" s="262" t="s">
        <v>269</v>
      </c>
      <c r="H782" s="263" t="n">
        <v>0.17</v>
      </c>
      <c r="I782" s="264" t="n">
        <v>13.66</v>
      </c>
      <c r="J782" s="265" t="n">
        <v>2.32</v>
      </c>
    </row>
    <row r="783" customFormat="false" ht="38.25" hidden="false" customHeight="true" outlineLevel="0" collapsed="false">
      <c r="A783" s="259" t="s">
        <v>2725</v>
      </c>
      <c r="B783" s="260" t="s">
        <v>3186</v>
      </c>
      <c r="C783" s="261" t="s">
        <v>203</v>
      </c>
      <c r="D783" s="261" t="s">
        <v>3187</v>
      </c>
      <c r="E783" s="261" t="s">
        <v>2728</v>
      </c>
      <c r="F783" s="261"/>
      <c r="G783" s="262" t="s">
        <v>164</v>
      </c>
      <c r="H783" s="263" t="n">
        <v>1</v>
      </c>
      <c r="I783" s="264" t="n">
        <v>43.43</v>
      </c>
      <c r="J783" s="265" t="n">
        <v>43.43</v>
      </c>
    </row>
    <row r="784" customFormat="false" ht="25.5" hidden="false" customHeight="false" outlineLevel="0" collapsed="false">
      <c r="A784" s="266"/>
      <c r="B784" s="267"/>
      <c r="C784" s="267"/>
      <c r="D784" s="267"/>
      <c r="E784" s="267" t="s">
        <v>2748</v>
      </c>
      <c r="F784" s="268" t="n">
        <v>20.55</v>
      </c>
      <c r="G784" s="267" t="s">
        <v>2749</v>
      </c>
      <c r="H784" s="268" t="n">
        <v>0</v>
      </c>
      <c r="I784" s="267" t="s">
        <v>2750</v>
      </c>
      <c r="J784" s="269" t="n">
        <v>20.55</v>
      </c>
    </row>
    <row r="785" customFormat="false" ht="25.5" hidden="false" customHeight="true" outlineLevel="0" collapsed="false">
      <c r="A785" s="266"/>
      <c r="B785" s="267"/>
      <c r="C785" s="267"/>
      <c r="D785" s="267"/>
      <c r="E785" s="267" t="s">
        <v>2751</v>
      </c>
      <c r="F785" s="268" t="n">
        <v>23.56</v>
      </c>
      <c r="G785" s="267"/>
      <c r="H785" s="267" t="s">
        <v>2752</v>
      </c>
      <c r="I785" s="267"/>
      <c r="J785" s="269" t="n">
        <v>136.8</v>
      </c>
    </row>
    <row r="786" customFormat="false" ht="15" hidden="false" customHeight="true" outlineLevel="0" collapsed="false">
      <c r="A786" s="270" t="s">
        <v>2753</v>
      </c>
      <c r="B786" s="270"/>
      <c r="C786" s="270"/>
      <c r="D786" s="270"/>
      <c r="E786" s="270"/>
      <c r="F786" s="270"/>
      <c r="G786" s="270"/>
      <c r="H786" s="270"/>
      <c r="I786" s="270"/>
      <c r="J786" s="270"/>
    </row>
    <row r="787" customFormat="false" ht="15.75" hidden="false" customHeight="true" outlineLevel="0" collapsed="false">
      <c r="A787" s="271" t="s">
        <v>3188</v>
      </c>
      <c r="B787" s="271"/>
      <c r="C787" s="271"/>
      <c r="D787" s="271"/>
      <c r="E787" s="271"/>
      <c r="F787" s="271"/>
      <c r="G787" s="271"/>
      <c r="H787" s="271"/>
      <c r="I787" s="271"/>
      <c r="J787" s="271"/>
    </row>
    <row r="788" customFormat="false" ht="15.75" hidden="false" customHeight="false" outlineLevel="0" collapsed="false">
      <c r="A788" s="272"/>
      <c r="B788" s="273"/>
      <c r="C788" s="273"/>
      <c r="D788" s="273"/>
      <c r="E788" s="273"/>
      <c r="F788" s="273"/>
      <c r="G788" s="273"/>
      <c r="H788" s="273"/>
      <c r="I788" s="273"/>
      <c r="J788" s="274"/>
    </row>
    <row r="789" customFormat="false" ht="51" hidden="false" customHeight="true" outlineLevel="0" collapsed="false">
      <c r="A789" s="275" t="s">
        <v>2723</v>
      </c>
      <c r="B789" s="276" t="s">
        <v>893</v>
      </c>
      <c r="C789" s="277" t="s">
        <v>203</v>
      </c>
      <c r="D789" s="277" t="s">
        <v>894</v>
      </c>
      <c r="E789" s="277" t="s">
        <v>2840</v>
      </c>
      <c r="F789" s="277"/>
      <c r="G789" s="278" t="s">
        <v>242</v>
      </c>
      <c r="H789" s="279" t="n">
        <v>1</v>
      </c>
      <c r="I789" s="280" t="n">
        <v>415.03</v>
      </c>
      <c r="J789" s="281" t="n">
        <v>415.03</v>
      </c>
    </row>
    <row r="790" customFormat="false" ht="25.5" hidden="false" customHeight="true" outlineLevel="0" collapsed="false">
      <c r="A790" s="282" t="s">
        <v>2769</v>
      </c>
      <c r="B790" s="283" t="s">
        <v>3159</v>
      </c>
      <c r="C790" s="284" t="s">
        <v>109</v>
      </c>
      <c r="D790" s="284" t="s">
        <v>3160</v>
      </c>
      <c r="E790" s="284" t="s">
        <v>2768</v>
      </c>
      <c r="F790" s="284"/>
      <c r="G790" s="285" t="s">
        <v>2798</v>
      </c>
      <c r="H790" s="286" t="n">
        <v>0.174</v>
      </c>
      <c r="I790" s="287" t="n">
        <v>23.18</v>
      </c>
      <c r="J790" s="288" t="n">
        <v>4.03</v>
      </c>
    </row>
    <row r="791" customFormat="false" ht="15" hidden="false" customHeight="true" outlineLevel="0" collapsed="false">
      <c r="A791" s="282" t="s">
        <v>2769</v>
      </c>
      <c r="B791" s="283" t="s">
        <v>2858</v>
      </c>
      <c r="C791" s="284" t="s">
        <v>109</v>
      </c>
      <c r="D791" s="284" t="s">
        <v>2859</v>
      </c>
      <c r="E791" s="284" t="s">
        <v>2768</v>
      </c>
      <c r="F791" s="284"/>
      <c r="G791" s="285" t="s">
        <v>2798</v>
      </c>
      <c r="H791" s="286" t="n">
        <v>0.174</v>
      </c>
      <c r="I791" s="287" t="n">
        <v>23.33</v>
      </c>
      <c r="J791" s="288" t="n">
        <v>4.05</v>
      </c>
    </row>
    <row r="792" customFormat="false" ht="15" hidden="false" customHeight="true" outlineLevel="0" collapsed="false">
      <c r="A792" s="282" t="s">
        <v>2769</v>
      </c>
      <c r="B792" s="283" t="s">
        <v>2860</v>
      </c>
      <c r="C792" s="284" t="s">
        <v>109</v>
      </c>
      <c r="D792" s="284" t="s">
        <v>2861</v>
      </c>
      <c r="E792" s="284" t="s">
        <v>2768</v>
      </c>
      <c r="F792" s="284"/>
      <c r="G792" s="285" t="s">
        <v>2798</v>
      </c>
      <c r="H792" s="286" t="n">
        <v>1.045</v>
      </c>
      <c r="I792" s="287" t="n">
        <v>16.28</v>
      </c>
      <c r="J792" s="288" t="n">
        <v>17.01</v>
      </c>
    </row>
    <row r="793" customFormat="false" ht="38.25" hidden="false" customHeight="true" outlineLevel="0" collapsed="false">
      <c r="A793" s="282" t="s">
        <v>2769</v>
      </c>
      <c r="B793" s="283" t="s">
        <v>3136</v>
      </c>
      <c r="C793" s="284" t="s">
        <v>109</v>
      </c>
      <c r="D793" s="284" t="s">
        <v>3137</v>
      </c>
      <c r="E793" s="284" t="s">
        <v>2853</v>
      </c>
      <c r="F793" s="284"/>
      <c r="G793" s="285" t="s">
        <v>2854</v>
      </c>
      <c r="H793" s="286" t="n">
        <v>0.056</v>
      </c>
      <c r="I793" s="287" t="n">
        <v>1.41</v>
      </c>
      <c r="J793" s="288" t="n">
        <v>0.07</v>
      </c>
    </row>
    <row r="794" customFormat="false" ht="38.25" hidden="false" customHeight="true" outlineLevel="0" collapsed="false">
      <c r="A794" s="282" t="s">
        <v>2769</v>
      </c>
      <c r="B794" s="283" t="s">
        <v>3138</v>
      </c>
      <c r="C794" s="284" t="s">
        <v>109</v>
      </c>
      <c r="D794" s="284" t="s">
        <v>3139</v>
      </c>
      <c r="E794" s="284" t="s">
        <v>2853</v>
      </c>
      <c r="F794" s="284"/>
      <c r="G794" s="285" t="s">
        <v>2857</v>
      </c>
      <c r="H794" s="286" t="n">
        <v>0.118</v>
      </c>
      <c r="I794" s="287" t="n">
        <v>0.26</v>
      </c>
      <c r="J794" s="288" t="n">
        <v>0.03</v>
      </c>
    </row>
    <row r="795" customFormat="false" ht="51" hidden="false" customHeight="true" outlineLevel="0" collapsed="false">
      <c r="A795" s="259" t="s">
        <v>2725</v>
      </c>
      <c r="B795" s="260" t="s">
        <v>3146</v>
      </c>
      <c r="C795" s="261" t="s">
        <v>109</v>
      </c>
      <c r="D795" s="261" t="s">
        <v>3147</v>
      </c>
      <c r="E795" s="261" t="s">
        <v>2728</v>
      </c>
      <c r="F795" s="261"/>
      <c r="G795" s="262" t="s">
        <v>242</v>
      </c>
      <c r="H795" s="263" t="n">
        <v>1.103</v>
      </c>
      <c r="I795" s="264" t="n">
        <v>353.44</v>
      </c>
      <c r="J795" s="265" t="n">
        <v>389.84</v>
      </c>
    </row>
    <row r="796" customFormat="false" ht="25.5" hidden="false" customHeight="false" outlineLevel="0" collapsed="false">
      <c r="A796" s="266"/>
      <c r="B796" s="267"/>
      <c r="C796" s="267"/>
      <c r="D796" s="267"/>
      <c r="E796" s="267" t="s">
        <v>2748</v>
      </c>
      <c r="F796" s="268" t="n">
        <v>16.48</v>
      </c>
      <c r="G796" s="267" t="s">
        <v>2749</v>
      </c>
      <c r="H796" s="268" t="n">
        <v>0</v>
      </c>
      <c r="I796" s="267" t="s">
        <v>2750</v>
      </c>
      <c r="J796" s="269" t="n">
        <v>16.48</v>
      </c>
    </row>
    <row r="797" customFormat="false" ht="25.5" hidden="false" customHeight="true" outlineLevel="0" collapsed="false">
      <c r="A797" s="266"/>
      <c r="B797" s="267"/>
      <c r="C797" s="267"/>
      <c r="D797" s="267"/>
      <c r="E797" s="267" t="s">
        <v>2751</v>
      </c>
      <c r="F797" s="268" t="n">
        <v>86.36</v>
      </c>
      <c r="G797" s="267"/>
      <c r="H797" s="267" t="s">
        <v>2752</v>
      </c>
      <c r="I797" s="267"/>
      <c r="J797" s="269" t="n">
        <v>501.39</v>
      </c>
    </row>
    <row r="798" customFormat="false" ht="15" hidden="false" customHeight="true" outlineLevel="0" collapsed="false">
      <c r="A798" s="270" t="s">
        <v>2753</v>
      </c>
      <c r="B798" s="270"/>
      <c r="C798" s="270"/>
      <c r="D798" s="270"/>
      <c r="E798" s="270"/>
      <c r="F798" s="270"/>
      <c r="G798" s="270"/>
      <c r="H798" s="270"/>
      <c r="I798" s="270"/>
      <c r="J798" s="270"/>
    </row>
    <row r="799" customFormat="false" ht="15.75" hidden="false" customHeight="true" outlineLevel="0" collapsed="false">
      <c r="A799" s="271" t="s">
        <v>3189</v>
      </c>
      <c r="B799" s="271"/>
      <c r="C799" s="271"/>
      <c r="D799" s="271"/>
      <c r="E799" s="271"/>
      <c r="F799" s="271"/>
      <c r="G799" s="271"/>
      <c r="H799" s="271"/>
      <c r="I799" s="271"/>
      <c r="J799" s="271"/>
    </row>
    <row r="800" customFormat="false" ht="15.75" hidden="false" customHeight="false" outlineLevel="0" collapsed="false">
      <c r="A800" s="272"/>
      <c r="B800" s="273"/>
      <c r="C800" s="273"/>
      <c r="D800" s="273"/>
      <c r="E800" s="273"/>
      <c r="F800" s="273"/>
      <c r="G800" s="273"/>
      <c r="H800" s="273"/>
      <c r="I800" s="273"/>
      <c r="J800" s="274"/>
    </row>
    <row r="801" customFormat="false" ht="63.75" hidden="false" customHeight="true" outlineLevel="0" collapsed="false">
      <c r="A801" s="275" t="s">
        <v>2723</v>
      </c>
      <c r="B801" s="276" t="s">
        <v>896</v>
      </c>
      <c r="C801" s="277" t="s">
        <v>203</v>
      </c>
      <c r="D801" s="277" t="s">
        <v>897</v>
      </c>
      <c r="E801" s="277" t="s">
        <v>2840</v>
      </c>
      <c r="F801" s="277"/>
      <c r="G801" s="278" t="s">
        <v>242</v>
      </c>
      <c r="H801" s="279" t="n">
        <v>1</v>
      </c>
      <c r="I801" s="280" t="n">
        <v>413.38</v>
      </c>
      <c r="J801" s="281" t="n">
        <v>413.38</v>
      </c>
    </row>
    <row r="802" customFormat="false" ht="25.5" hidden="false" customHeight="true" outlineLevel="0" collapsed="false">
      <c r="A802" s="282" t="s">
        <v>2769</v>
      </c>
      <c r="B802" s="283" t="s">
        <v>3159</v>
      </c>
      <c r="C802" s="284" t="s">
        <v>109</v>
      </c>
      <c r="D802" s="284" t="s">
        <v>3160</v>
      </c>
      <c r="E802" s="284" t="s">
        <v>2768</v>
      </c>
      <c r="F802" s="284"/>
      <c r="G802" s="285" t="s">
        <v>2798</v>
      </c>
      <c r="H802" s="286" t="n">
        <v>0.085</v>
      </c>
      <c r="I802" s="287" t="n">
        <v>23.18</v>
      </c>
      <c r="J802" s="288" t="n">
        <v>1.97</v>
      </c>
    </row>
    <row r="803" customFormat="false" ht="15" hidden="false" customHeight="true" outlineLevel="0" collapsed="false">
      <c r="A803" s="282" t="s">
        <v>2769</v>
      </c>
      <c r="B803" s="283" t="s">
        <v>2858</v>
      </c>
      <c r="C803" s="284" t="s">
        <v>109</v>
      </c>
      <c r="D803" s="284" t="s">
        <v>2859</v>
      </c>
      <c r="E803" s="284" t="s">
        <v>2768</v>
      </c>
      <c r="F803" s="284"/>
      <c r="G803" s="285" t="s">
        <v>2798</v>
      </c>
      <c r="H803" s="286" t="n">
        <v>0.512</v>
      </c>
      <c r="I803" s="287" t="n">
        <v>23.33</v>
      </c>
      <c r="J803" s="288" t="n">
        <v>11.94</v>
      </c>
    </row>
    <row r="804" customFormat="false" ht="15" hidden="false" customHeight="true" outlineLevel="0" collapsed="false">
      <c r="A804" s="282" t="s">
        <v>2769</v>
      </c>
      <c r="B804" s="283" t="s">
        <v>2860</v>
      </c>
      <c r="C804" s="284" t="s">
        <v>109</v>
      </c>
      <c r="D804" s="284" t="s">
        <v>2861</v>
      </c>
      <c r="E804" s="284" t="s">
        <v>2768</v>
      </c>
      <c r="F804" s="284"/>
      <c r="G804" s="285" t="s">
        <v>2798</v>
      </c>
      <c r="H804" s="286" t="n">
        <v>0.586</v>
      </c>
      <c r="I804" s="287" t="n">
        <v>16.28</v>
      </c>
      <c r="J804" s="288" t="n">
        <v>9.54</v>
      </c>
    </row>
    <row r="805" customFormat="false" ht="38.25" hidden="false" customHeight="true" outlineLevel="0" collapsed="false">
      <c r="A805" s="282" t="s">
        <v>2769</v>
      </c>
      <c r="B805" s="283" t="s">
        <v>3136</v>
      </c>
      <c r="C805" s="284" t="s">
        <v>109</v>
      </c>
      <c r="D805" s="284" t="s">
        <v>3137</v>
      </c>
      <c r="E805" s="284" t="s">
        <v>2853</v>
      </c>
      <c r="F805" s="284"/>
      <c r="G805" s="285" t="s">
        <v>2854</v>
      </c>
      <c r="H805" s="286" t="n">
        <v>0.044</v>
      </c>
      <c r="I805" s="287" t="n">
        <v>1.41</v>
      </c>
      <c r="J805" s="288" t="n">
        <v>0.06</v>
      </c>
    </row>
    <row r="806" customFormat="false" ht="38.25" hidden="false" customHeight="true" outlineLevel="0" collapsed="false">
      <c r="A806" s="282" t="s">
        <v>2769</v>
      </c>
      <c r="B806" s="283" t="s">
        <v>3138</v>
      </c>
      <c r="C806" s="284" t="s">
        <v>109</v>
      </c>
      <c r="D806" s="284" t="s">
        <v>3139</v>
      </c>
      <c r="E806" s="284" t="s">
        <v>2853</v>
      </c>
      <c r="F806" s="284"/>
      <c r="G806" s="285" t="s">
        <v>2857</v>
      </c>
      <c r="H806" s="286" t="n">
        <v>0.127</v>
      </c>
      <c r="I806" s="287" t="n">
        <v>0.26</v>
      </c>
      <c r="J806" s="288" t="n">
        <v>0.03</v>
      </c>
    </row>
    <row r="807" customFormat="false" ht="51" hidden="false" customHeight="true" outlineLevel="0" collapsed="false">
      <c r="A807" s="259" t="s">
        <v>2725</v>
      </c>
      <c r="B807" s="260" t="s">
        <v>3146</v>
      </c>
      <c r="C807" s="261" t="s">
        <v>109</v>
      </c>
      <c r="D807" s="261" t="s">
        <v>3147</v>
      </c>
      <c r="E807" s="261" t="s">
        <v>2728</v>
      </c>
      <c r="F807" s="261"/>
      <c r="G807" s="262" t="s">
        <v>242</v>
      </c>
      <c r="H807" s="263" t="n">
        <v>1.103</v>
      </c>
      <c r="I807" s="264" t="n">
        <v>353.44</v>
      </c>
      <c r="J807" s="265" t="n">
        <v>389.84</v>
      </c>
    </row>
    <row r="808" customFormat="false" ht="25.5" hidden="false" customHeight="false" outlineLevel="0" collapsed="false">
      <c r="A808" s="266"/>
      <c r="B808" s="267"/>
      <c r="C808" s="267"/>
      <c r="D808" s="267"/>
      <c r="E808" s="267" t="s">
        <v>2748</v>
      </c>
      <c r="F808" s="268" t="n">
        <v>16.11</v>
      </c>
      <c r="G808" s="267" t="s">
        <v>2749</v>
      </c>
      <c r="H808" s="268" t="n">
        <v>0</v>
      </c>
      <c r="I808" s="267" t="s">
        <v>2750</v>
      </c>
      <c r="J808" s="269" t="n">
        <v>16.11</v>
      </c>
    </row>
    <row r="809" customFormat="false" ht="25.5" hidden="false" customHeight="true" outlineLevel="0" collapsed="false">
      <c r="A809" s="266"/>
      <c r="B809" s="267"/>
      <c r="C809" s="267"/>
      <c r="D809" s="267"/>
      <c r="E809" s="267" t="s">
        <v>2751</v>
      </c>
      <c r="F809" s="268" t="n">
        <v>86.02</v>
      </c>
      <c r="G809" s="267"/>
      <c r="H809" s="267" t="s">
        <v>2752</v>
      </c>
      <c r="I809" s="267"/>
      <c r="J809" s="269" t="n">
        <v>499.4</v>
      </c>
    </row>
    <row r="810" customFormat="false" ht="15" hidden="false" customHeight="true" outlineLevel="0" collapsed="false">
      <c r="A810" s="270" t="s">
        <v>2753</v>
      </c>
      <c r="B810" s="270"/>
      <c r="C810" s="270"/>
      <c r="D810" s="270"/>
      <c r="E810" s="270"/>
      <c r="F810" s="270"/>
      <c r="G810" s="270"/>
      <c r="H810" s="270"/>
      <c r="I810" s="270"/>
      <c r="J810" s="270"/>
    </row>
    <row r="811" customFormat="false" ht="15.75" hidden="false" customHeight="true" outlineLevel="0" collapsed="false">
      <c r="A811" s="271" t="s">
        <v>3190</v>
      </c>
      <c r="B811" s="271"/>
      <c r="C811" s="271"/>
      <c r="D811" s="271"/>
      <c r="E811" s="271"/>
      <c r="F811" s="271"/>
      <c r="G811" s="271"/>
      <c r="H811" s="271"/>
      <c r="I811" s="271"/>
      <c r="J811" s="271"/>
    </row>
    <row r="812" customFormat="false" ht="15.75" hidden="false" customHeight="false" outlineLevel="0" collapsed="false">
      <c r="A812" s="272"/>
      <c r="B812" s="273"/>
      <c r="C812" s="273"/>
      <c r="D812" s="273"/>
      <c r="E812" s="273"/>
      <c r="F812" s="273"/>
      <c r="G812" s="273"/>
      <c r="H812" s="273"/>
      <c r="I812" s="273"/>
      <c r="J812" s="274"/>
    </row>
    <row r="813" customFormat="false" ht="38.25" hidden="false" customHeight="true" outlineLevel="0" collapsed="false">
      <c r="A813" s="275" t="s">
        <v>2723</v>
      </c>
      <c r="B813" s="276" t="s">
        <v>899</v>
      </c>
      <c r="C813" s="277" t="s">
        <v>203</v>
      </c>
      <c r="D813" s="277" t="s">
        <v>900</v>
      </c>
      <c r="E813" s="277" t="s">
        <v>2840</v>
      </c>
      <c r="F813" s="277"/>
      <c r="G813" s="278" t="s">
        <v>242</v>
      </c>
      <c r="H813" s="279" t="n">
        <v>1</v>
      </c>
      <c r="I813" s="280" t="n">
        <v>413.38</v>
      </c>
      <c r="J813" s="281" t="n">
        <v>413.38</v>
      </c>
    </row>
    <row r="814" customFormat="false" ht="25.5" hidden="false" customHeight="true" outlineLevel="0" collapsed="false">
      <c r="A814" s="282" t="s">
        <v>2769</v>
      </c>
      <c r="B814" s="283" t="s">
        <v>3159</v>
      </c>
      <c r="C814" s="284" t="s">
        <v>109</v>
      </c>
      <c r="D814" s="284" t="s">
        <v>3160</v>
      </c>
      <c r="E814" s="284" t="s">
        <v>2768</v>
      </c>
      <c r="F814" s="284"/>
      <c r="G814" s="285" t="s">
        <v>2798</v>
      </c>
      <c r="H814" s="286" t="n">
        <v>0.085</v>
      </c>
      <c r="I814" s="287" t="n">
        <v>23.18</v>
      </c>
      <c r="J814" s="288" t="n">
        <v>1.97</v>
      </c>
    </row>
    <row r="815" customFormat="false" ht="15" hidden="false" customHeight="true" outlineLevel="0" collapsed="false">
      <c r="A815" s="282" t="s">
        <v>2769</v>
      </c>
      <c r="B815" s="283" t="s">
        <v>2858</v>
      </c>
      <c r="C815" s="284" t="s">
        <v>109</v>
      </c>
      <c r="D815" s="284" t="s">
        <v>2859</v>
      </c>
      <c r="E815" s="284" t="s">
        <v>2768</v>
      </c>
      <c r="F815" s="284"/>
      <c r="G815" s="285" t="s">
        <v>2798</v>
      </c>
      <c r="H815" s="286" t="n">
        <v>0.512</v>
      </c>
      <c r="I815" s="287" t="n">
        <v>23.33</v>
      </c>
      <c r="J815" s="288" t="n">
        <v>11.94</v>
      </c>
    </row>
    <row r="816" customFormat="false" ht="15" hidden="false" customHeight="true" outlineLevel="0" collapsed="false">
      <c r="A816" s="282" t="s">
        <v>2769</v>
      </c>
      <c r="B816" s="283" t="s">
        <v>2860</v>
      </c>
      <c r="C816" s="284" t="s">
        <v>109</v>
      </c>
      <c r="D816" s="284" t="s">
        <v>2861</v>
      </c>
      <c r="E816" s="284" t="s">
        <v>2768</v>
      </c>
      <c r="F816" s="284"/>
      <c r="G816" s="285" t="s">
        <v>2798</v>
      </c>
      <c r="H816" s="286" t="n">
        <v>0.586</v>
      </c>
      <c r="I816" s="287" t="n">
        <v>16.28</v>
      </c>
      <c r="J816" s="288" t="n">
        <v>9.54</v>
      </c>
    </row>
    <row r="817" customFormat="false" ht="38.25" hidden="false" customHeight="true" outlineLevel="0" collapsed="false">
      <c r="A817" s="282" t="s">
        <v>2769</v>
      </c>
      <c r="B817" s="283" t="s">
        <v>3136</v>
      </c>
      <c r="C817" s="284" t="s">
        <v>109</v>
      </c>
      <c r="D817" s="284" t="s">
        <v>3137</v>
      </c>
      <c r="E817" s="284" t="s">
        <v>2853</v>
      </c>
      <c r="F817" s="284"/>
      <c r="G817" s="285" t="s">
        <v>2854</v>
      </c>
      <c r="H817" s="286" t="n">
        <v>0.044</v>
      </c>
      <c r="I817" s="287" t="n">
        <v>1.41</v>
      </c>
      <c r="J817" s="288" t="n">
        <v>0.06</v>
      </c>
    </row>
    <row r="818" customFormat="false" ht="38.25" hidden="false" customHeight="true" outlineLevel="0" collapsed="false">
      <c r="A818" s="282" t="s">
        <v>2769</v>
      </c>
      <c r="B818" s="283" t="s">
        <v>3138</v>
      </c>
      <c r="C818" s="284" t="s">
        <v>109</v>
      </c>
      <c r="D818" s="284" t="s">
        <v>3139</v>
      </c>
      <c r="E818" s="284" t="s">
        <v>2853</v>
      </c>
      <c r="F818" s="284"/>
      <c r="G818" s="285" t="s">
        <v>2857</v>
      </c>
      <c r="H818" s="286" t="n">
        <v>0.127</v>
      </c>
      <c r="I818" s="287" t="n">
        <v>0.26</v>
      </c>
      <c r="J818" s="288" t="n">
        <v>0.03</v>
      </c>
    </row>
    <row r="819" customFormat="false" ht="51" hidden="false" customHeight="true" outlineLevel="0" collapsed="false">
      <c r="A819" s="259" t="s">
        <v>2725</v>
      </c>
      <c r="B819" s="260" t="s">
        <v>3146</v>
      </c>
      <c r="C819" s="261" t="s">
        <v>109</v>
      </c>
      <c r="D819" s="261" t="s">
        <v>3147</v>
      </c>
      <c r="E819" s="261" t="s">
        <v>2728</v>
      </c>
      <c r="F819" s="261"/>
      <c r="G819" s="262" t="s">
        <v>242</v>
      </c>
      <c r="H819" s="263" t="n">
        <v>1.103</v>
      </c>
      <c r="I819" s="264" t="n">
        <v>353.44</v>
      </c>
      <c r="J819" s="265" t="n">
        <v>389.84</v>
      </c>
    </row>
    <row r="820" customFormat="false" ht="25.5" hidden="false" customHeight="false" outlineLevel="0" collapsed="false">
      <c r="A820" s="266"/>
      <c r="B820" s="267"/>
      <c r="C820" s="267"/>
      <c r="D820" s="267"/>
      <c r="E820" s="267" t="s">
        <v>2748</v>
      </c>
      <c r="F820" s="268" t="n">
        <v>16.11</v>
      </c>
      <c r="G820" s="267" t="s">
        <v>2749</v>
      </c>
      <c r="H820" s="268" t="n">
        <v>0</v>
      </c>
      <c r="I820" s="267" t="s">
        <v>2750</v>
      </c>
      <c r="J820" s="269" t="n">
        <v>16.11</v>
      </c>
    </row>
    <row r="821" customFormat="false" ht="25.5" hidden="false" customHeight="true" outlineLevel="0" collapsed="false">
      <c r="A821" s="266"/>
      <c r="B821" s="267"/>
      <c r="C821" s="267"/>
      <c r="D821" s="267"/>
      <c r="E821" s="267" t="s">
        <v>2751</v>
      </c>
      <c r="F821" s="268" t="n">
        <v>86.02</v>
      </c>
      <c r="G821" s="267"/>
      <c r="H821" s="267" t="s">
        <v>2752</v>
      </c>
      <c r="I821" s="267"/>
      <c r="J821" s="269" t="n">
        <v>499.4</v>
      </c>
    </row>
    <row r="822" customFormat="false" ht="15" hidden="false" customHeight="true" outlineLevel="0" collapsed="false">
      <c r="A822" s="270" t="s">
        <v>2753</v>
      </c>
      <c r="B822" s="270"/>
      <c r="C822" s="270"/>
      <c r="D822" s="270"/>
      <c r="E822" s="270"/>
      <c r="F822" s="270"/>
      <c r="G822" s="270"/>
      <c r="H822" s="270"/>
      <c r="I822" s="270"/>
      <c r="J822" s="270"/>
    </row>
    <row r="823" customFormat="false" ht="15.75" hidden="false" customHeight="true" outlineLevel="0" collapsed="false">
      <c r="A823" s="271" t="s">
        <v>3190</v>
      </c>
      <c r="B823" s="271"/>
      <c r="C823" s="271"/>
      <c r="D823" s="271"/>
      <c r="E823" s="271"/>
      <c r="F823" s="271"/>
      <c r="G823" s="271"/>
      <c r="H823" s="271"/>
      <c r="I823" s="271"/>
      <c r="J823" s="271"/>
    </row>
    <row r="824" customFormat="false" ht="15.75" hidden="false" customHeight="false" outlineLevel="0" collapsed="false">
      <c r="A824" s="272"/>
      <c r="B824" s="273"/>
      <c r="C824" s="273"/>
      <c r="D824" s="273"/>
      <c r="E824" s="273"/>
      <c r="F824" s="273"/>
      <c r="G824" s="273"/>
      <c r="H824" s="273"/>
      <c r="I824" s="273"/>
      <c r="J824" s="274"/>
    </row>
    <row r="825" customFormat="false" ht="51" hidden="false" customHeight="true" outlineLevel="0" collapsed="false">
      <c r="A825" s="275" t="s">
        <v>2723</v>
      </c>
      <c r="B825" s="276" t="s">
        <v>941</v>
      </c>
      <c r="C825" s="277" t="s">
        <v>203</v>
      </c>
      <c r="D825" s="277" t="s">
        <v>942</v>
      </c>
      <c r="E825" s="277" t="s">
        <v>2845</v>
      </c>
      <c r="F825" s="277"/>
      <c r="G825" s="278" t="s">
        <v>164</v>
      </c>
      <c r="H825" s="279" t="n">
        <v>1</v>
      </c>
      <c r="I825" s="280" t="n">
        <v>571.3</v>
      </c>
      <c r="J825" s="281" t="n">
        <v>571.3</v>
      </c>
    </row>
    <row r="826" customFormat="false" ht="25.5" hidden="false" customHeight="true" outlineLevel="0" collapsed="false">
      <c r="A826" s="282" t="s">
        <v>2769</v>
      </c>
      <c r="B826" s="283" t="s">
        <v>3191</v>
      </c>
      <c r="C826" s="284" t="s">
        <v>109</v>
      </c>
      <c r="D826" s="284" t="s">
        <v>3192</v>
      </c>
      <c r="E826" s="284" t="s">
        <v>2768</v>
      </c>
      <c r="F826" s="284"/>
      <c r="G826" s="285" t="s">
        <v>2798</v>
      </c>
      <c r="H826" s="286" t="n">
        <v>4.8</v>
      </c>
      <c r="I826" s="287" t="n">
        <v>23.34</v>
      </c>
      <c r="J826" s="288" t="n">
        <v>112.03</v>
      </c>
    </row>
    <row r="827" customFormat="false" ht="15" hidden="false" customHeight="true" outlineLevel="0" collapsed="false">
      <c r="A827" s="282" t="s">
        <v>2769</v>
      </c>
      <c r="B827" s="283" t="s">
        <v>2860</v>
      </c>
      <c r="C827" s="284" t="s">
        <v>109</v>
      </c>
      <c r="D827" s="284" t="s">
        <v>2861</v>
      </c>
      <c r="E827" s="284" t="s">
        <v>2768</v>
      </c>
      <c r="F827" s="284"/>
      <c r="G827" s="285" t="s">
        <v>2798</v>
      </c>
      <c r="H827" s="286" t="n">
        <v>2.3</v>
      </c>
      <c r="I827" s="287" t="n">
        <v>16.28</v>
      </c>
      <c r="J827" s="288" t="n">
        <v>37.44</v>
      </c>
    </row>
    <row r="828" customFormat="false" ht="25.5" hidden="false" customHeight="true" outlineLevel="0" collapsed="false">
      <c r="A828" s="282" t="s">
        <v>2769</v>
      </c>
      <c r="B828" s="283" t="s">
        <v>2990</v>
      </c>
      <c r="C828" s="284" t="s">
        <v>109</v>
      </c>
      <c r="D828" s="284" t="s">
        <v>2991</v>
      </c>
      <c r="E828" s="284" t="s">
        <v>2768</v>
      </c>
      <c r="F828" s="284"/>
      <c r="G828" s="285" t="s">
        <v>242</v>
      </c>
      <c r="H828" s="286" t="n">
        <v>0.0033</v>
      </c>
      <c r="I828" s="287" t="n">
        <v>425.36</v>
      </c>
      <c r="J828" s="288" t="n">
        <v>1.4</v>
      </c>
    </row>
    <row r="829" customFormat="false" ht="15" hidden="false" customHeight="true" outlineLevel="0" collapsed="false">
      <c r="A829" s="259" t="s">
        <v>2725</v>
      </c>
      <c r="B829" s="260" t="s">
        <v>3193</v>
      </c>
      <c r="C829" s="261" t="s">
        <v>109</v>
      </c>
      <c r="D829" s="261" t="s">
        <v>3194</v>
      </c>
      <c r="E829" s="261" t="s">
        <v>2728</v>
      </c>
      <c r="F829" s="261"/>
      <c r="G829" s="262" t="s">
        <v>417</v>
      </c>
      <c r="H829" s="263" t="n">
        <v>0.7</v>
      </c>
      <c r="I829" s="264" t="n">
        <v>3.15</v>
      </c>
      <c r="J829" s="265" t="n">
        <v>2.2</v>
      </c>
    </row>
    <row r="830" customFormat="false" ht="38.25" hidden="false" customHeight="true" outlineLevel="0" collapsed="false">
      <c r="A830" s="259" t="s">
        <v>2725</v>
      </c>
      <c r="B830" s="260" t="s">
        <v>3195</v>
      </c>
      <c r="C830" s="261" t="s">
        <v>109</v>
      </c>
      <c r="D830" s="261" t="s">
        <v>3196</v>
      </c>
      <c r="E830" s="261" t="s">
        <v>2728</v>
      </c>
      <c r="F830" s="261"/>
      <c r="G830" s="262" t="s">
        <v>164</v>
      </c>
      <c r="H830" s="263" t="n">
        <v>1</v>
      </c>
      <c r="I830" s="264" t="n">
        <v>418.23</v>
      </c>
      <c r="J830" s="265" t="n">
        <v>418.23</v>
      </c>
    </row>
    <row r="831" customFormat="false" ht="25.5" hidden="false" customHeight="false" outlineLevel="0" collapsed="false">
      <c r="A831" s="266"/>
      <c r="B831" s="267"/>
      <c r="C831" s="267"/>
      <c r="D831" s="267"/>
      <c r="E831" s="267" t="s">
        <v>2748</v>
      </c>
      <c r="F831" s="268" t="n">
        <v>105.64</v>
      </c>
      <c r="G831" s="267" t="s">
        <v>2749</v>
      </c>
      <c r="H831" s="268" t="n">
        <v>0</v>
      </c>
      <c r="I831" s="267" t="s">
        <v>2750</v>
      </c>
      <c r="J831" s="269" t="n">
        <v>105.64</v>
      </c>
    </row>
    <row r="832" customFormat="false" ht="25.5" hidden="false" customHeight="true" outlineLevel="0" collapsed="false">
      <c r="A832" s="266"/>
      <c r="B832" s="267"/>
      <c r="C832" s="267"/>
      <c r="D832" s="267"/>
      <c r="E832" s="267" t="s">
        <v>2751</v>
      </c>
      <c r="F832" s="268" t="n">
        <v>118.88</v>
      </c>
      <c r="G832" s="267"/>
      <c r="H832" s="267" t="s">
        <v>2752</v>
      </c>
      <c r="I832" s="267"/>
      <c r="J832" s="269" t="n">
        <v>690.18</v>
      </c>
    </row>
    <row r="833" customFormat="false" ht="15" hidden="false" customHeight="true" outlineLevel="0" collapsed="false">
      <c r="A833" s="270" t="s">
        <v>2753</v>
      </c>
      <c r="B833" s="270"/>
      <c r="C833" s="270"/>
      <c r="D833" s="270"/>
      <c r="E833" s="270"/>
      <c r="F833" s="270"/>
      <c r="G833" s="270"/>
      <c r="H833" s="270"/>
      <c r="I833" s="270"/>
      <c r="J833" s="270"/>
    </row>
    <row r="834" customFormat="false" ht="15.75" hidden="false" customHeight="true" outlineLevel="0" collapsed="false">
      <c r="A834" s="271" t="s">
        <v>3197</v>
      </c>
      <c r="B834" s="271"/>
      <c r="C834" s="271"/>
      <c r="D834" s="271"/>
      <c r="E834" s="271"/>
      <c r="F834" s="271"/>
      <c r="G834" s="271"/>
      <c r="H834" s="271"/>
      <c r="I834" s="271"/>
      <c r="J834" s="271"/>
    </row>
    <row r="835" customFormat="false" ht="15.75" hidden="false" customHeight="false" outlineLevel="0" collapsed="false">
      <c r="A835" s="272"/>
      <c r="B835" s="273"/>
      <c r="C835" s="273"/>
      <c r="D835" s="273"/>
      <c r="E835" s="273"/>
      <c r="F835" s="273"/>
      <c r="G835" s="273"/>
      <c r="H835" s="273"/>
      <c r="I835" s="273"/>
      <c r="J835" s="274"/>
    </row>
    <row r="836" customFormat="false" ht="51" hidden="false" customHeight="true" outlineLevel="0" collapsed="false">
      <c r="A836" s="275" t="s">
        <v>2723</v>
      </c>
      <c r="B836" s="276" t="s">
        <v>958</v>
      </c>
      <c r="C836" s="277" t="s">
        <v>203</v>
      </c>
      <c r="D836" s="277" t="s">
        <v>959</v>
      </c>
      <c r="E836" s="277" t="s">
        <v>2846</v>
      </c>
      <c r="F836" s="277"/>
      <c r="G836" s="278" t="s">
        <v>269</v>
      </c>
      <c r="H836" s="279" t="n">
        <v>1</v>
      </c>
      <c r="I836" s="280" t="n">
        <v>61.35</v>
      </c>
      <c r="J836" s="281" t="n">
        <v>61.35</v>
      </c>
    </row>
    <row r="837" customFormat="false" ht="25.5" hidden="false" customHeight="true" outlineLevel="0" collapsed="false">
      <c r="A837" s="282" t="s">
        <v>2769</v>
      </c>
      <c r="B837" s="283" t="s">
        <v>3191</v>
      </c>
      <c r="C837" s="284" t="s">
        <v>109</v>
      </c>
      <c r="D837" s="284" t="s">
        <v>3192</v>
      </c>
      <c r="E837" s="284" t="s">
        <v>2768</v>
      </c>
      <c r="F837" s="284"/>
      <c r="G837" s="285" t="s">
        <v>2798</v>
      </c>
      <c r="H837" s="286" t="n">
        <v>0.4</v>
      </c>
      <c r="I837" s="287" t="n">
        <v>23.34</v>
      </c>
      <c r="J837" s="288" t="n">
        <v>9.33</v>
      </c>
    </row>
    <row r="838" customFormat="false" ht="15" hidden="false" customHeight="true" outlineLevel="0" collapsed="false">
      <c r="A838" s="282" t="s">
        <v>2769</v>
      </c>
      <c r="B838" s="283" t="s">
        <v>2860</v>
      </c>
      <c r="C838" s="284" t="s">
        <v>109</v>
      </c>
      <c r="D838" s="284" t="s">
        <v>2861</v>
      </c>
      <c r="E838" s="284" t="s">
        <v>2768</v>
      </c>
      <c r="F838" s="284"/>
      <c r="G838" s="285" t="s">
        <v>2798</v>
      </c>
      <c r="H838" s="286" t="n">
        <v>0.4</v>
      </c>
      <c r="I838" s="287" t="n">
        <v>16.28</v>
      </c>
      <c r="J838" s="288" t="n">
        <v>6.51</v>
      </c>
    </row>
    <row r="839" customFormat="false" ht="25.5" hidden="false" customHeight="true" outlineLevel="0" collapsed="false">
      <c r="A839" s="282" t="s">
        <v>2769</v>
      </c>
      <c r="B839" s="283" t="s">
        <v>2990</v>
      </c>
      <c r="C839" s="284" t="s">
        <v>109</v>
      </c>
      <c r="D839" s="284" t="s">
        <v>2991</v>
      </c>
      <c r="E839" s="284" t="s">
        <v>2768</v>
      </c>
      <c r="F839" s="284"/>
      <c r="G839" s="285" t="s">
        <v>242</v>
      </c>
      <c r="H839" s="286" t="n">
        <v>0.004</v>
      </c>
      <c r="I839" s="287" t="n">
        <v>425.36</v>
      </c>
      <c r="J839" s="288" t="n">
        <v>1.7</v>
      </c>
    </row>
    <row r="840" customFormat="false" ht="51" hidden="false" customHeight="true" outlineLevel="0" collapsed="false">
      <c r="A840" s="259" t="s">
        <v>2725</v>
      </c>
      <c r="B840" s="260" t="s">
        <v>3198</v>
      </c>
      <c r="C840" s="261" t="s">
        <v>109</v>
      </c>
      <c r="D840" s="261" t="s">
        <v>3199</v>
      </c>
      <c r="E840" s="261" t="s">
        <v>2728</v>
      </c>
      <c r="F840" s="261"/>
      <c r="G840" s="262" t="s">
        <v>164</v>
      </c>
      <c r="H840" s="263" t="n">
        <v>0.22</v>
      </c>
      <c r="I840" s="264" t="n">
        <v>199.16</v>
      </c>
      <c r="J840" s="265" t="n">
        <v>43.81</v>
      </c>
    </row>
    <row r="841" customFormat="false" ht="25.5" hidden="false" customHeight="false" outlineLevel="0" collapsed="false">
      <c r="A841" s="266"/>
      <c r="B841" s="267"/>
      <c r="C841" s="267"/>
      <c r="D841" s="267"/>
      <c r="E841" s="267" t="s">
        <v>2748</v>
      </c>
      <c r="F841" s="268" t="n">
        <v>11.21</v>
      </c>
      <c r="G841" s="267" t="s">
        <v>2749</v>
      </c>
      <c r="H841" s="268" t="n">
        <v>0</v>
      </c>
      <c r="I841" s="267" t="s">
        <v>2750</v>
      </c>
      <c r="J841" s="269" t="n">
        <v>11.21</v>
      </c>
    </row>
    <row r="842" customFormat="false" ht="25.5" hidden="false" customHeight="true" outlineLevel="0" collapsed="false">
      <c r="A842" s="266"/>
      <c r="B842" s="267"/>
      <c r="C842" s="267"/>
      <c r="D842" s="267"/>
      <c r="E842" s="267" t="s">
        <v>2751</v>
      </c>
      <c r="F842" s="268" t="n">
        <v>12.76</v>
      </c>
      <c r="G842" s="267"/>
      <c r="H842" s="267" t="s">
        <v>2752</v>
      </c>
      <c r="I842" s="267"/>
      <c r="J842" s="269" t="n">
        <v>74.11</v>
      </c>
    </row>
    <row r="843" customFormat="false" ht="15" hidden="false" customHeight="true" outlineLevel="0" collapsed="false">
      <c r="A843" s="270" t="s">
        <v>2753</v>
      </c>
      <c r="B843" s="270"/>
      <c r="C843" s="270"/>
      <c r="D843" s="270"/>
      <c r="E843" s="270"/>
      <c r="F843" s="270"/>
      <c r="G843" s="270"/>
      <c r="H843" s="270"/>
      <c r="I843" s="270"/>
      <c r="J843" s="270"/>
    </row>
    <row r="844" customFormat="false" ht="15.75" hidden="false" customHeight="true" outlineLevel="0" collapsed="false">
      <c r="A844" s="271" t="s">
        <v>3200</v>
      </c>
      <c r="B844" s="271"/>
      <c r="C844" s="271"/>
      <c r="D844" s="271"/>
      <c r="E844" s="271"/>
      <c r="F844" s="271"/>
      <c r="G844" s="271"/>
      <c r="H844" s="271"/>
      <c r="I844" s="271"/>
      <c r="J844" s="271"/>
    </row>
    <row r="845" customFormat="false" ht="15.75" hidden="false" customHeight="false" outlineLevel="0" collapsed="false">
      <c r="A845" s="272"/>
      <c r="B845" s="273"/>
      <c r="C845" s="273"/>
      <c r="D845" s="273"/>
      <c r="E845" s="273"/>
      <c r="F845" s="273"/>
      <c r="G845" s="273"/>
      <c r="H845" s="273"/>
      <c r="I845" s="273"/>
      <c r="J845" s="274"/>
    </row>
    <row r="846" customFormat="false" ht="38.25" hidden="false" customHeight="true" outlineLevel="0" collapsed="false">
      <c r="A846" s="275" t="s">
        <v>2723</v>
      </c>
      <c r="B846" s="276" t="s">
        <v>973</v>
      </c>
      <c r="C846" s="277" t="s">
        <v>203</v>
      </c>
      <c r="D846" s="277" t="s">
        <v>974</v>
      </c>
      <c r="E846" s="277" t="s">
        <v>3201</v>
      </c>
      <c r="F846" s="277"/>
      <c r="G846" s="278" t="s">
        <v>164</v>
      </c>
      <c r="H846" s="279" t="n">
        <v>1</v>
      </c>
      <c r="I846" s="280" t="n">
        <v>81.99</v>
      </c>
      <c r="J846" s="281" t="n">
        <v>81.99</v>
      </c>
    </row>
    <row r="847" customFormat="false" ht="25.5" hidden="false" customHeight="true" outlineLevel="0" collapsed="false">
      <c r="A847" s="282" t="s">
        <v>2769</v>
      </c>
      <c r="B847" s="283" t="s">
        <v>2906</v>
      </c>
      <c r="C847" s="284" t="s">
        <v>109</v>
      </c>
      <c r="D847" s="284" t="s">
        <v>2907</v>
      </c>
      <c r="E847" s="284" t="s">
        <v>2768</v>
      </c>
      <c r="F847" s="284"/>
      <c r="G847" s="285" t="s">
        <v>2798</v>
      </c>
      <c r="H847" s="286" t="n">
        <v>0.192</v>
      </c>
      <c r="I847" s="287" t="n">
        <v>19.19</v>
      </c>
      <c r="J847" s="288" t="n">
        <v>3.68</v>
      </c>
    </row>
    <row r="848" customFormat="false" ht="25.5" hidden="false" customHeight="true" outlineLevel="0" collapsed="false">
      <c r="A848" s="282" t="s">
        <v>2769</v>
      </c>
      <c r="B848" s="283" t="s">
        <v>3202</v>
      </c>
      <c r="C848" s="284" t="s">
        <v>109</v>
      </c>
      <c r="D848" s="284" t="s">
        <v>3203</v>
      </c>
      <c r="E848" s="284" t="s">
        <v>2768</v>
      </c>
      <c r="F848" s="284"/>
      <c r="G848" s="285" t="s">
        <v>2798</v>
      </c>
      <c r="H848" s="286" t="n">
        <v>0.948</v>
      </c>
      <c r="I848" s="287" t="n">
        <v>24.57</v>
      </c>
      <c r="J848" s="288" t="n">
        <v>23.29</v>
      </c>
    </row>
    <row r="849" customFormat="false" ht="38.25" hidden="false" customHeight="true" outlineLevel="0" collapsed="false">
      <c r="A849" s="259" t="s">
        <v>2725</v>
      </c>
      <c r="B849" s="260" t="s">
        <v>3204</v>
      </c>
      <c r="C849" s="261" t="s">
        <v>109</v>
      </c>
      <c r="D849" s="261" t="s">
        <v>3205</v>
      </c>
      <c r="E849" s="261" t="s">
        <v>2728</v>
      </c>
      <c r="F849" s="261"/>
      <c r="G849" s="262" t="s">
        <v>3083</v>
      </c>
      <c r="H849" s="263" t="n">
        <v>0.615</v>
      </c>
      <c r="I849" s="264" t="n">
        <v>11.7</v>
      </c>
      <c r="J849" s="265" t="n">
        <v>7.19</v>
      </c>
    </row>
    <row r="850" customFormat="false" ht="15" hidden="false" customHeight="true" outlineLevel="0" collapsed="false">
      <c r="A850" s="259" t="s">
        <v>2725</v>
      </c>
      <c r="B850" s="260" t="s">
        <v>3206</v>
      </c>
      <c r="C850" s="261" t="s">
        <v>109</v>
      </c>
      <c r="D850" s="261" t="s">
        <v>3207</v>
      </c>
      <c r="E850" s="261" t="s">
        <v>2728</v>
      </c>
      <c r="F850" s="261"/>
      <c r="G850" s="262" t="s">
        <v>417</v>
      </c>
      <c r="H850" s="263" t="n">
        <v>0.26</v>
      </c>
      <c r="I850" s="264" t="n">
        <v>4.84</v>
      </c>
      <c r="J850" s="265" t="n">
        <v>1.25</v>
      </c>
    </row>
    <row r="851" customFormat="false" ht="25.5" hidden="false" customHeight="true" outlineLevel="0" collapsed="false">
      <c r="A851" s="259" t="s">
        <v>2725</v>
      </c>
      <c r="B851" s="260" t="s">
        <v>3208</v>
      </c>
      <c r="C851" s="261" t="s">
        <v>109</v>
      </c>
      <c r="D851" s="261" t="s">
        <v>3209</v>
      </c>
      <c r="E851" s="261" t="s">
        <v>2728</v>
      </c>
      <c r="F851" s="261"/>
      <c r="G851" s="262" t="s">
        <v>164</v>
      </c>
      <c r="H851" s="263" t="n">
        <v>1.125</v>
      </c>
      <c r="I851" s="264" t="n">
        <v>41.41</v>
      </c>
      <c r="J851" s="265" t="n">
        <v>46.58</v>
      </c>
    </row>
    <row r="852" customFormat="false" ht="25.5" hidden="false" customHeight="false" outlineLevel="0" collapsed="false">
      <c r="A852" s="266"/>
      <c r="B852" s="267"/>
      <c r="C852" s="267"/>
      <c r="D852" s="267"/>
      <c r="E852" s="267" t="s">
        <v>2748</v>
      </c>
      <c r="F852" s="268" t="n">
        <v>19.87</v>
      </c>
      <c r="G852" s="267" t="s">
        <v>2749</v>
      </c>
      <c r="H852" s="268" t="n">
        <v>0</v>
      </c>
      <c r="I852" s="267" t="s">
        <v>2750</v>
      </c>
      <c r="J852" s="269" t="n">
        <v>19.87</v>
      </c>
    </row>
    <row r="853" customFormat="false" ht="25.5" hidden="false" customHeight="true" outlineLevel="0" collapsed="false">
      <c r="A853" s="266"/>
      <c r="B853" s="267"/>
      <c r="C853" s="267"/>
      <c r="D853" s="267"/>
      <c r="E853" s="267" t="s">
        <v>2751</v>
      </c>
      <c r="F853" s="268" t="n">
        <v>17.06</v>
      </c>
      <c r="G853" s="267"/>
      <c r="H853" s="267" t="s">
        <v>2752</v>
      </c>
      <c r="I853" s="267"/>
      <c r="J853" s="269" t="n">
        <v>99.05</v>
      </c>
    </row>
    <row r="854" customFormat="false" ht="15" hidden="false" customHeight="true" outlineLevel="0" collapsed="false">
      <c r="A854" s="270" t="s">
        <v>2753</v>
      </c>
      <c r="B854" s="270"/>
      <c r="C854" s="270"/>
      <c r="D854" s="270"/>
      <c r="E854" s="270"/>
      <c r="F854" s="270"/>
      <c r="G854" s="270"/>
      <c r="H854" s="270"/>
      <c r="I854" s="270"/>
      <c r="J854" s="270"/>
    </row>
    <row r="855" customFormat="false" ht="15.75" hidden="false" customHeight="true" outlineLevel="0" collapsed="false">
      <c r="A855" s="271" t="s">
        <v>3210</v>
      </c>
      <c r="B855" s="271"/>
      <c r="C855" s="271"/>
      <c r="D855" s="271"/>
      <c r="E855" s="271"/>
      <c r="F855" s="271"/>
      <c r="G855" s="271"/>
      <c r="H855" s="271"/>
      <c r="I855" s="271"/>
      <c r="J855" s="271"/>
    </row>
    <row r="856" customFormat="false" ht="15.75" hidden="false" customHeight="false" outlineLevel="0" collapsed="false">
      <c r="A856" s="272"/>
      <c r="B856" s="273"/>
      <c r="C856" s="273"/>
      <c r="D856" s="273"/>
      <c r="E856" s="273"/>
      <c r="F856" s="273"/>
      <c r="G856" s="273"/>
      <c r="H856" s="273"/>
      <c r="I856" s="273"/>
      <c r="J856" s="274"/>
    </row>
    <row r="857" customFormat="false" ht="25.5" hidden="false" customHeight="true" outlineLevel="0" collapsed="false">
      <c r="A857" s="275" t="s">
        <v>2723</v>
      </c>
      <c r="B857" s="276" t="s">
        <v>976</v>
      </c>
      <c r="C857" s="277" t="s">
        <v>203</v>
      </c>
      <c r="D857" s="277" t="s">
        <v>977</v>
      </c>
      <c r="E857" s="277" t="s">
        <v>3201</v>
      </c>
      <c r="F857" s="277"/>
      <c r="G857" s="278" t="s">
        <v>164</v>
      </c>
      <c r="H857" s="279" t="n">
        <v>1</v>
      </c>
      <c r="I857" s="280" t="n">
        <v>46.28</v>
      </c>
      <c r="J857" s="281" t="n">
        <v>46.28</v>
      </c>
    </row>
    <row r="858" customFormat="false" ht="15" hidden="false" customHeight="true" outlineLevel="0" collapsed="false">
      <c r="A858" s="282" t="s">
        <v>2769</v>
      </c>
      <c r="B858" s="283" t="s">
        <v>2860</v>
      </c>
      <c r="C858" s="284" t="s">
        <v>109</v>
      </c>
      <c r="D858" s="284" t="s">
        <v>2861</v>
      </c>
      <c r="E858" s="284" t="s">
        <v>2768</v>
      </c>
      <c r="F858" s="284"/>
      <c r="G858" s="285" t="s">
        <v>2798</v>
      </c>
      <c r="H858" s="286" t="n">
        <v>1.1</v>
      </c>
      <c r="I858" s="287" t="n">
        <v>16.28</v>
      </c>
      <c r="J858" s="288" t="n">
        <v>17.9</v>
      </c>
    </row>
    <row r="859" customFormat="false" ht="25.5" hidden="false" customHeight="true" outlineLevel="0" collapsed="false">
      <c r="A859" s="282" t="s">
        <v>2769</v>
      </c>
      <c r="B859" s="283" t="s">
        <v>3202</v>
      </c>
      <c r="C859" s="284" t="s">
        <v>109</v>
      </c>
      <c r="D859" s="284" t="s">
        <v>3203</v>
      </c>
      <c r="E859" s="284" t="s">
        <v>2768</v>
      </c>
      <c r="F859" s="284"/>
      <c r="G859" s="285" t="s">
        <v>2798</v>
      </c>
      <c r="H859" s="286" t="n">
        <v>1.1</v>
      </c>
      <c r="I859" s="287" t="n">
        <v>24.57</v>
      </c>
      <c r="J859" s="288" t="n">
        <v>27.02</v>
      </c>
    </row>
    <row r="860" customFormat="false" ht="25.5" hidden="false" customHeight="true" outlineLevel="0" collapsed="false">
      <c r="A860" s="259" t="s">
        <v>2725</v>
      </c>
      <c r="B860" s="260" t="s">
        <v>3211</v>
      </c>
      <c r="C860" s="261" t="s">
        <v>109</v>
      </c>
      <c r="D860" s="261" t="s">
        <v>3212</v>
      </c>
      <c r="E860" s="261" t="s">
        <v>2728</v>
      </c>
      <c r="F860" s="261"/>
      <c r="G860" s="262" t="s">
        <v>164</v>
      </c>
      <c r="H860" s="263" t="n">
        <v>1.05</v>
      </c>
      <c r="I860" s="264" t="n">
        <v>1.3</v>
      </c>
      <c r="J860" s="265" t="n">
        <v>1.36</v>
      </c>
    </row>
    <row r="861" customFormat="false" ht="25.5" hidden="false" customHeight="false" outlineLevel="0" collapsed="false">
      <c r="A861" s="266"/>
      <c r="B861" s="267"/>
      <c r="C861" s="267"/>
      <c r="D861" s="267"/>
      <c r="E861" s="267" t="s">
        <v>2748</v>
      </c>
      <c r="F861" s="268" t="n">
        <v>31.29</v>
      </c>
      <c r="G861" s="267" t="s">
        <v>2749</v>
      </c>
      <c r="H861" s="268" t="n">
        <v>0</v>
      </c>
      <c r="I861" s="267" t="s">
        <v>2750</v>
      </c>
      <c r="J861" s="269" t="n">
        <v>31.29</v>
      </c>
    </row>
    <row r="862" customFormat="false" ht="26.25" hidden="false" customHeight="true" outlineLevel="0" collapsed="false">
      <c r="A862" s="266"/>
      <c r="B862" s="267"/>
      <c r="C862" s="267"/>
      <c r="D862" s="267"/>
      <c r="E862" s="267" t="s">
        <v>2751</v>
      </c>
      <c r="F862" s="268" t="n">
        <v>9.63</v>
      </c>
      <c r="G862" s="267"/>
      <c r="H862" s="267" t="s">
        <v>2752</v>
      </c>
      <c r="I862" s="267"/>
      <c r="J862" s="269" t="n">
        <v>55.91</v>
      </c>
    </row>
    <row r="863" customFormat="false" ht="15.75" hidden="false" customHeight="false" outlineLevel="0" collapsed="false">
      <c r="A863" s="272"/>
      <c r="B863" s="273"/>
      <c r="C863" s="273"/>
      <c r="D863" s="273"/>
      <c r="E863" s="273"/>
      <c r="F863" s="273"/>
      <c r="G863" s="273"/>
      <c r="H863" s="273"/>
      <c r="I863" s="273"/>
      <c r="J863" s="274"/>
    </row>
    <row r="864" customFormat="false" ht="25.5" hidden="false" customHeight="true" outlineLevel="0" collapsed="false">
      <c r="A864" s="275" t="s">
        <v>2723</v>
      </c>
      <c r="B864" s="276" t="s">
        <v>982</v>
      </c>
      <c r="C864" s="277" t="s">
        <v>203</v>
      </c>
      <c r="D864" s="277" t="s">
        <v>983</v>
      </c>
      <c r="E864" s="277" t="s">
        <v>3201</v>
      </c>
      <c r="F864" s="277"/>
      <c r="G864" s="278" t="s">
        <v>164</v>
      </c>
      <c r="H864" s="279" t="n">
        <v>1</v>
      </c>
      <c r="I864" s="280" t="n">
        <v>9.67</v>
      </c>
      <c r="J864" s="281" t="n">
        <v>9.67</v>
      </c>
    </row>
    <row r="865" customFormat="false" ht="15" hidden="false" customHeight="true" outlineLevel="0" collapsed="false">
      <c r="A865" s="282" t="s">
        <v>2769</v>
      </c>
      <c r="B865" s="283" t="s">
        <v>3149</v>
      </c>
      <c r="C865" s="284" t="s">
        <v>109</v>
      </c>
      <c r="D865" s="284" t="s">
        <v>3150</v>
      </c>
      <c r="E865" s="284" t="s">
        <v>2768</v>
      </c>
      <c r="F865" s="284"/>
      <c r="G865" s="285" t="s">
        <v>2798</v>
      </c>
      <c r="H865" s="286" t="n">
        <v>0.03</v>
      </c>
      <c r="I865" s="287" t="n">
        <v>23.22</v>
      </c>
      <c r="J865" s="288" t="n">
        <v>0.69</v>
      </c>
    </row>
    <row r="866" customFormat="false" ht="15" hidden="false" customHeight="true" outlineLevel="0" collapsed="false">
      <c r="A866" s="282" t="s">
        <v>2769</v>
      </c>
      <c r="B866" s="283" t="s">
        <v>2860</v>
      </c>
      <c r="C866" s="284" t="s">
        <v>109</v>
      </c>
      <c r="D866" s="284" t="s">
        <v>2861</v>
      </c>
      <c r="E866" s="284" t="s">
        <v>2768</v>
      </c>
      <c r="F866" s="284"/>
      <c r="G866" s="285" t="s">
        <v>2798</v>
      </c>
      <c r="H866" s="286" t="n">
        <v>0.06</v>
      </c>
      <c r="I866" s="287" t="n">
        <v>16.28</v>
      </c>
      <c r="J866" s="288" t="n">
        <v>0.97</v>
      </c>
    </row>
    <row r="867" customFormat="false" ht="15" hidden="false" customHeight="true" outlineLevel="0" collapsed="false">
      <c r="A867" s="259" t="s">
        <v>2725</v>
      </c>
      <c r="B867" s="260" t="s">
        <v>3151</v>
      </c>
      <c r="C867" s="261" t="s">
        <v>109</v>
      </c>
      <c r="D867" s="261" t="s">
        <v>3152</v>
      </c>
      <c r="E867" s="261" t="s">
        <v>2728</v>
      </c>
      <c r="F867" s="261"/>
      <c r="G867" s="262" t="s">
        <v>417</v>
      </c>
      <c r="H867" s="263" t="n">
        <v>0.015</v>
      </c>
      <c r="I867" s="264" t="n">
        <v>12</v>
      </c>
      <c r="J867" s="265" t="n">
        <v>0.18</v>
      </c>
    </row>
    <row r="868" customFormat="false" ht="51" hidden="false" customHeight="true" outlineLevel="0" collapsed="false">
      <c r="A868" s="259" t="s">
        <v>2725</v>
      </c>
      <c r="B868" s="260" t="s">
        <v>3213</v>
      </c>
      <c r="C868" s="261" t="s">
        <v>109</v>
      </c>
      <c r="D868" s="261" t="s">
        <v>3214</v>
      </c>
      <c r="E868" s="261" t="s">
        <v>2728</v>
      </c>
      <c r="F868" s="261"/>
      <c r="G868" s="262" t="s">
        <v>164</v>
      </c>
      <c r="H868" s="263" t="n">
        <v>1.03</v>
      </c>
      <c r="I868" s="264" t="n">
        <v>7.61</v>
      </c>
      <c r="J868" s="265" t="n">
        <v>7.83</v>
      </c>
    </row>
    <row r="869" customFormat="false" ht="25.5" hidden="false" customHeight="false" outlineLevel="0" collapsed="false">
      <c r="A869" s="266"/>
      <c r="B869" s="267"/>
      <c r="C869" s="267"/>
      <c r="D869" s="267"/>
      <c r="E869" s="267" t="s">
        <v>2748</v>
      </c>
      <c r="F869" s="268" t="n">
        <v>1.1</v>
      </c>
      <c r="G869" s="267" t="s">
        <v>2749</v>
      </c>
      <c r="H869" s="268" t="n">
        <v>0</v>
      </c>
      <c r="I869" s="267" t="s">
        <v>2750</v>
      </c>
      <c r="J869" s="269" t="n">
        <v>1.1</v>
      </c>
    </row>
    <row r="870" customFormat="false" ht="25.5" hidden="false" customHeight="true" outlineLevel="0" collapsed="false">
      <c r="A870" s="266"/>
      <c r="B870" s="267"/>
      <c r="C870" s="267"/>
      <c r="D870" s="267"/>
      <c r="E870" s="267" t="s">
        <v>2751</v>
      </c>
      <c r="F870" s="268" t="n">
        <v>2.01</v>
      </c>
      <c r="G870" s="267"/>
      <c r="H870" s="267" t="s">
        <v>2752</v>
      </c>
      <c r="I870" s="267"/>
      <c r="J870" s="269" t="n">
        <v>11.68</v>
      </c>
    </row>
    <row r="871" customFormat="false" ht="15" hidden="false" customHeight="true" outlineLevel="0" collapsed="false">
      <c r="A871" s="270" t="s">
        <v>2753</v>
      </c>
      <c r="B871" s="270"/>
      <c r="C871" s="270"/>
      <c r="D871" s="270"/>
      <c r="E871" s="270"/>
      <c r="F871" s="270"/>
      <c r="G871" s="270"/>
      <c r="H871" s="270"/>
      <c r="I871" s="270"/>
      <c r="J871" s="270"/>
    </row>
    <row r="872" customFormat="false" ht="15.75" hidden="false" customHeight="true" outlineLevel="0" collapsed="false">
      <c r="A872" s="271" t="s">
        <v>3155</v>
      </c>
      <c r="B872" s="271"/>
      <c r="C872" s="271"/>
      <c r="D872" s="271"/>
      <c r="E872" s="271"/>
      <c r="F872" s="271"/>
      <c r="G872" s="271"/>
      <c r="H872" s="271"/>
      <c r="I872" s="271"/>
      <c r="J872" s="271"/>
    </row>
    <row r="873" customFormat="false" ht="15.75" hidden="false" customHeight="false" outlineLevel="0" collapsed="false">
      <c r="A873" s="272"/>
      <c r="B873" s="273"/>
      <c r="C873" s="273"/>
      <c r="D873" s="273"/>
      <c r="E873" s="273"/>
      <c r="F873" s="273"/>
      <c r="G873" s="273"/>
      <c r="H873" s="273"/>
      <c r="I873" s="273"/>
      <c r="J873" s="274"/>
    </row>
    <row r="874" customFormat="false" ht="51" hidden="false" customHeight="true" outlineLevel="0" collapsed="false">
      <c r="A874" s="275" t="s">
        <v>2723</v>
      </c>
      <c r="B874" s="276" t="s">
        <v>991</v>
      </c>
      <c r="C874" s="277" t="s">
        <v>203</v>
      </c>
      <c r="D874" s="277" t="s">
        <v>992</v>
      </c>
      <c r="E874" s="277" t="s">
        <v>3201</v>
      </c>
      <c r="F874" s="277"/>
      <c r="G874" s="278" t="s">
        <v>164</v>
      </c>
      <c r="H874" s="279" t="n">
        <v>1</v>
      </c>
      <c r="I874" s="280" t="n">
        <v>80.1</v>
      </c>
      <c r="J874" s="281" t="n">
        <v>80.1</v>
      </c>
    </row>
    <row r="875" customFormat="false" ht="25.5" hidden="false" customHeight="true" outlineLevel="0" collapsed="false">
      <c r="A875" s="282" t="s">
        <v>2769</v>
      </c>
      <c r="B875" s="283" t="s">
        <v>2906</v>
      </c>
      <c r="C875" s="284" t="s">
        <v>109</v>
      </c>
      <c r="D875" s="284" t="s">
        <v>2907</v>
      </c>
      <c r="E875" s="284" t="s">
        <v>2768</v>
      </c>
      <c r="F875" s="284"/>
      <c r="G875" s="285" t="s">
        <v>2798</v>
      </c>
      <c r="H875" s="286" t="n">
        <v>0.192</v>
      </c>
      <c r="I875" s="287" t="n">
        <v>19.19</v>
      </c>
      <c r="J875" s="288" t="n">
        <v>3.68</v>
      </c>
    </row>
    <row r="876" customFormat="false" ht="25.5" hidden="false" customHeight="true" outlineLevel="0" collapsed="false">
      <c r="A876" s="282" t="s">
        <v>2769</v>
      </c>
      <c r="B876" s="283" t="s">
        <v>3202</v>
      </c>
      <c r="C876" s="284" t="s">
        <v>109</v>
      </c>
      <c r="D876" s="284" t="s">
        <v>3203</v>
      </c>
      <c r="E876" s="284" t="s">
        <v>2768</v>
      </c>
      <c r="F876" s="284"/>
      <c r="G876" s="285" t="s">
        <v>2798</v>
      </c>
      <c r="H876" s="286" t="n">
        <v>0.948</v>
      </c>
      <c r="I876" s="287" t="n">
        <v>24.57</v>
      </c>
      <c r="J876" s="288" t="n">
        <v>23.29</v>
      </c>
    </row>
    <row r="877" customFormat="false" ht="38.25" hidden="false" customHeight="true" outlineLevel="0" collapsed="false">
      <c r="A877" s="259" t="s">
        <v>2725</v>
      </c>
      <c r="B877" s="260" t="s">
        <v>3204</v>
      </c>
      <c r="C877" s="261" t="s">
        <v>109</v>
      </c>
      <c r="D877" s="261" t="s">
        <v>3205</v>
      </c>
      <c r="E877" s="261" t="s">
        <v>2728</v>
      </c>
      <c r="F877" s="261"/>
      <c r="G877" s="262" t="s">
        <v>3083</v>
      </c>
      <c r="H877" s="263" t="n">
        <v>0.615</v>
      </c>
      <c r="I877" s="264" t="n">
        <v>11.7</v>
      </c>
      <c r="J877" s="265" t="n">
        <v>7.19</v>
      </c>
    </row>
    <row r="878" customFormat="false" ht="15" hidden="false" customHeight="true" outlineLevel="0" collapsed="false">
      <c r="A878" s="259" t="s">
        <v>2725</v>
      </c>
      <c r="B878" s="260" t="s">
        <v>3206</v>
      </c>
      <c r="C878" s="261" t="s">
        <v>109</v>
      </c>
      <c r="D878" s="261" t="s">
        <v>3207</v>
      </c>
      <c r="E878" s="261" t="s">
        <v>2728</v>
      </c>
      <c r="F878" s="261"/>
      <c r="G878" s="262" t="s">
        <v>417</v>
      </c>
      <c r="H878" s="263" t="n">
        <v>0.26</v>
      </c>
      <c r="I878" s="264" t="n">
        <v>4.84</v>
      </c>
      <c r="J878" s="265" t="n">
        <v>1.25</v>
      </c>
    </row>
    <row r="879" customFormat="false" ht="15" hidden="false" customHeight="true" outlineLevel="0" collapsed="false">
      <c r="A879" s="259" t="s">
        <v>2725</v>
      </c>
      <c r="B879" s="260" t="s">
        <v>3215</v>
      </c>
      <c r="C879" s="261" t="s">
        <v>3216</v>
      </c>
      <c r="D879" s="261" t="s">
        <v>3217</v>
      </c>
      <c r="E879" s="261" t="s">
        <v>2728</v>
      </c>
      <c r="F879" s="261"/>
      <c r="G879" s="262" t="s">
        <v>164</v>
      </c>
      <c r="H879" s="263" t="n">
        <v>1.125</v>
      </c>
      <c r="I879" s="264" t="n">
        <v>39.7328</v>
      </c>
      <c r="J879" s="265" t="n">
        <v>44.69</v>
      </c>
    </row>
    <row r="880" customFormat="false" ht="25.5" hidden="false" customHeight="false" outlineLevel="0" collapsed="false">
      <c r="A880" s="266"/>
      <c r="B880" s="267"/>
      <c r="C880" s="267"/>
      <c r="D880" s="267"/>
      <c r="E880" s="267" t="s">
        <v>2748</v>
      </c>
      <c r="F880" s="268" t="n">
        <v>19.87</v>
      </c>
      <c r="G880" s="267" t="s">
        <v>2749</v>
      </c>
      <c r="H880" s="268" t="n">
        <v>0</v>
      </c>
      <c r="I880" s="267" t="s">
        <v>2750</v>
      </c>
      <c r="J880" s="269" t="n">
        <v>19.87</v>
      </c>
    </row>
    <row r="881" customFormat="false" ht="25.5" hidden="false" customHeight="true" outlineLevel="0" collapsed="false">
      <c r="A881" s="266"/>
      <c r="B881" s="267"/>
      <c r="C881" s="267"/>
      <c r="D881" s="267"/>
      <c r="E881" s="267" t="s">
        <v>2751</v>
      </c>
      <c r="F881" s="268" t="n">
        <v>16.66</v>
      </c>
      <c r="G881" s="267"/>
      <c r="H881" s="267" t="s">
        <v>2752</v>
      </c>
      <c r="I881" s="267"/>
      <c r="J881" s="269" t="n">
        <v>96.76</v>
      </c>
    </row>
    <row r="882" customFormat="false" ht="15" hidden="false" customHeight="true" outlineLevel="0" collapsed="false">
      <c r="A882" s="270" t="s">
        <v>2753</v>
      </c>
      <c r="B882" s="270"/>
      <c r="C882" s="270"/>
      <c r="D882" s="270"/>
      <c r="E882" s="270"/>
      <c r="F882" s="270"/>
      <c r="G882" s="270"/>
      <c r="H882" s="270"/>
      <c r="I882" s="270"/>
      <c r="J882" s="270"/>
    </row>
    <row r="883" customFormat="false" ht="15.75" hidden="false" customHeight="true" outlineLevel="0" collapsed="false">
      <c r="A883" s="271" t="s">
        <v>3210</v>
      </c>
      <c r="B883" s="271"/>
      <c r="C883" s="271"/>
      <c r="D883" s="271"/>
      <c r="E883" s="271"/>
      <c r="F883" s="271"/>
      <c r="G883" s="271"/>
      <c r="H883" s="271"/>
      <c r="I883" s="271"/>
      <c r="J883" s="271"/>
    </row>
    <row r="884" customFormat="false" ht="15.75" hidden="false" customHeight="false" outlineLevel="0" collapsed="false">
      <c r="A884" s="272"/>
      <c r="B884" s="273"/>
      <c r="C884" s="273"/>
      <c r="D884" s="273"/>
      <c r="E884" s="273"/>
      <c r="F884" s="273"/>
      <c r="G884" s="273"/>
      <c r="H884" s="273"/>
      <c r="I884" s="273"/>
      <c r="J884" s="274"/>
    </row>
    <row r="885" customFormat="false" ht="51" hidden="false" customHeight="true" outlineLevel="0" collapsed="false">
      <c r="A885" s="275" t="s">
        <v>2723</v>
      </c>
      <c r="B885" s="276" t="s">
        <v>1001</v>
      </c>
      <c r="C885" s="277" t="s">
        <v>203</v>
      </c>
      <c r="D885" s="277" t="s">
        <v>1002</v>
      </c>
      <c r="E885" s="277" t="s">
        <v>3218</v>
      </c>
      <c r="F885" s="277"/>
      <c r="G885" s="278" t="s">
        <v>164</v>
      </c>
      <c r="H885" s="279" t="n">
        <v>1</v>
      </c>
      <c r="I885" s="280" t="n">
        <v>95.71</v>
      </c>
      <c r="J885" s="281" t="n">
        <v>95.71</v>
      </c>
    </row>
    <row r="886" customFormat="false" ht="25.5" hidden="false" customHeight="true" outlineLevel="0" collapsed="false">
      <c r="A886" s="282" t="s">
        <v>2769</v>
      </c>
      <c r="B886" s="283" t="s">
        <v>3219</v>
      </c>
      <c r="C886" s="284" t="s">
        <v>109</v>
      </c>
      <c r="D886" s="284" t="s">
        <v>3220</v>
      </c>
      <c r="E886" s="284" t="s">
        <v>2768</v>
      </c>
      <c r="F886" s="284"/>
      <c r="G886" s="285" t="s">
        <v>2798</v>
      </c>
      <c r="H886" s="286" t="n">
        <v>1.06</v>
      </c>
      <c r="I886" s="287" t="n">
        <v>24.53</v>
      </c>
      <c r="J886" s="288" t="n">
        <v>26</v>
      </c>
    </row>
    <row r="887" customFormat="false" ht="15" hidden="false" customHeight="true" outlineLevel="0" collapsed="false">
      <c r="A887" s="282" t="s">
        <v>2769</v>
      </c>
      <c r="B887" s="283" t="s">
        <v>2860</v>
      </c>
      <c r="C887" s="284" t="s">
        <v>109</v>
      </c>
      <c r="D887" s="284" t="s">
        <v>2861</v>
      </c>
      <c r="E887" s="284" t="s">
        <v>2768</v>
      </c>
      <c r="F887" s="284"/>
      <c r="G887" s="285" t="s">
        <v>2798</v>
      </c>
      <c r="H887" s="286" t="n">
        <v>0.37</v>
      </c>
      <c r="I887" s="287" t="n">
        <v>16.28</v>
      </c>
      <c r="J887" s="288" t="n">
        <v>6.02</v>
      </c>
    </row>
    <row r="888" customFormat="false" ht="15" hidden="false" customHeight="true" outlineLevel="0" collapsed="false">
      <c r="A888" s="259" t="s">
        <v>2725</v>
      </c>
      <c r="B888" s="260" t="s">
        <v>3074</v>
      </c>
      <c r="C888" s="261" t="s">
        <v>109</v>
      </c>
      <c r="D888" s="261" t="s">
        <v>3075</v>
      </c>
      <c r="E888" s="261" t="s">
        <v>2728</v>
      </c>
      <c r="F888" s="261"/>
      <c r="G888" s="262" t="s">
        <v>417</v>
      </c>
      <c r="H888" s="263" t="n">
        <v>0.14</v>
      </c>
      <c r="I888" s="264" t="n">
        <v>3.82</v>
      </c>
      <c r="J888" s="265" t="n">
        <v>0.53</v>
      </c>
    </row>
    <row r="889" customFormat="false" ht="15" hidden="false" customHeight="true" outlineLevel="0" collapsed="false">
      <c r="A889" s="259" t="s">
        <v>2725</v>
      </c>
      <c r="B889" s="260" t="s">
        <v>3221</v>
      </c>
      <c r="C889" s="261" t="s">
        <v>109</v>
      </c>
      <c r="D889" s="261" t="s">
        <v>3222</v>
      </c>
      <c r="E889" s="261" t="s">
        <v>2728</v>
      </c>
      <c r="F889" s="261"/>
      <c r="G889" s="262" t="s">
        <v>417</v>
      </c>
      <c r="H889" s="263" t="n">
        <v>8.62</v>
      </c>
      <c r="I889" s="264" t="n">
        <v>1.83</v>
      </c>
      <c r="J889" s="265" t="n">
        <v>15.77</v>
      </c>
    </row>
    <row r="890" customFormat="false" ht="25.5" hidden="false" customHeight="true" outlineLevel="0" collapsed="false">
      <c r="A890" s="259" t="s">
        <v>2725</v>
      </c>
      <c r="B890" s="260" t="s">
        <v>3223</v>
      </c>
      <c r="C890" s="261" t="s">
        <v>203</v>
      </c>
      <c r="D890" s="261" t="s">
        <v>3224</v>
      </c>
      <c r="E890" s="261" t="s">
        <v>2728</v>
      </c>
      <c r="F890" s="261"/>
      <c r="G890" s="262" t="s">
        <v>164</v>
      </c>
      <c r="H890" s="263" t="n">
        <v>1.12</v>
      </c>
      <c r="I890" s="264" t="n">
        <v>42.32</v>
      </c>
      <c r="J890" s="265" t="n">
        <v>47.39</v>
      </c>
    </row>
    <row r="891" customFormat="false" ht="25.5" hidden="false" customHeight="false" outlineLevel="0" collapsed="false">
      <c r="A891" s="266"/>
      <c r="B891" s="267"/>
      <c r="C891" s="267"/>
      <c r="D891" s="267"/>
      <c r="E891" s="267" t="s">
        <v>2748</v>
      </c>
      <c r="F891" s="268" t="n">
        <v>23.13</v>
      </c>
      <c r="G891" s="267" t="s">
        <v>2749</v>
      </c>
      <c r="H891" s="268" t="n">
        <v>0</v>
      </c>
      <c r="I891" s="267" t="s">
        <v>2750</v>
      </c>
      <c r="J891" s="269" t="n">
        <v>23.13</v>
      </c>
    </row>
    <row r="892" customFormat="false" ht="25.5" hidden="false" customHeight="true" outlineLevel="0" collapsed="false">
      <c r="A892" s="266"/>
      <c r="B892" s="267"/>
      <c r="C892" s="267"/>
      <c r="D892" s="267"/>
      <c r="E892" s="267" t="s">
        <v>2751</v>
      </c>
      <c r="F892" s="268" t="n">
        <v>19.91</v>
      </c>
      <c r="G892" s="267"/>
      <c r="H892" s="267" t="s">
        <v>2752</v>
      </c>
      <c r="I892" s="267"/>
      <c r="J892" s="269" t="n">
        <v>115.62</v>
      </c>
    </row>
    <row r="893" customFormat="false" ht="15" hidden="false" customHeight="true" outlineLevel="0" collapsed="false">
      <c r="A893" s="270" t="s">
        <v>2753</v>
      </c>
      <c r="B893" s="270"/>
      <c r="C893" s="270"/>
      <c r="D893" s="270"/>
      <c r="E893" s="270"/>
      <c r="F893" s="270"/>
      <c r="G893" s="270"/>
      <c r="H893" s="270"/>
      <c r="I893" s="270"/>
      <c r="J893" s="270"/>
    </row>
    <row r="894" customFormat="false" ht="15.75" hidden="false" customHeight="true" outlineLevel="0" collapsed="false">
      <c r="A894" s="271" t="s">
        <v>3225</v>
      </c>
      <c r="B894" s="271"/>
      <c r="C894" s="271"/>
      <c r="D894" s="271"/>
      <c r="E894" s="271"/>
      <c r="F894" s="271"/>
      <c r="G894" s="271"/>
      <c r="H894" s="271"/>
      <c r="I894" s="271"/>
      <c r="J894" s="271"/>
    </row>
    <row r="895" customFormat="false" ht="15.75" hidden="false" customHeight="false" outlineLevel="0" collapsed="false">
      <c r="A895" s="272"/>
      <c r="B895" s="273"/>
      <c r="C895" s="273"/>
      <c r="D895" s="273"/>
      <c r="E895" s="273"/>
      <c r="F895" s="273"/>
      <c r="G895" s="273"/>
      <c r="H895" s="273"/>
      <c r="I895" s="273"/>
      <c r="J895" s="274"/>
    </row>
    <row r="896" customFormat="false" ht="51" hidden="false" customHeight="true" outlineLevel="0" collapsed="false">
      <c r="A896" s="275" t="s">
        <v>2723</v>
      </c>
      <c r="B896" s="276" t="s">
        <v>1004</v>
      </c>
      <c r="C896" s="277" t="s">
        <v>203</v>
      </c>
      <c r="D896" s="277" t="s">
        <v>1005</v>
      </c>
      <c r="E896" s="277" t="s">
        <v>3218</v>
      </c>
      <c r="F896" s="277"/>
      <c r="G896" s="278" t="s">
        <v>164</v>
      </c>
      <c r="H896" s="279" t="n">
        <v>1</v>
      </c>
      <c r="I896" s="280" t="n">
        <v>83.56</v>
      </c>
      <c r="J896" s="281" t="n">
        <v>83.56</v>
      </c>
    </row>
    <row r="897" customFormat="false" ht="25.5" hidden="false" customHeight="true" outlineLevel="0" collapsed="false">
      <c r="A897" s="282" t="s">
        <v>2769</v>
      </c>
      <c r="B897" s="283" t="s">
        <v>3219</v>
      </c>
      <c r="C897" s="284" t="s">
        <v>109</v>
      </c>
      <c r="D897" s="284" t="s">
        <v>3220</v>
      </c>
      <c r="E897" s="284" t="s">
        <v>2768</v>
      </c>
      <c r="F897" s="284"/>
      <c r="G897" s="285" t="s">
        <v>2798</v>
      </c>
      <c r="H897" s="286" t="n">
        <v>0.7</v>
      </c>
      <c r="I897" s="287" t="n">
        <v>24.53</v>
      </c>
      <c r="J897" s="288" t="n">
        <v>17.17</v>
      </c>
    </row>
    <row r="898" customFormat="false" ht="15" hidden="false" customHeight="true" outlineLevel="0" collapsed="false">
      <c r="A898" s="282" t="s">
        <v>2769</v>
      </c>
      <c r="B898" s="283" t="s">
        <v>2860</v>
      </c>
      <c r="C898" s="284" t="s">
        <v>109</v>
      </c>
      <c r="D898" s="284" t="s">
        <v>2861</v>
      </c>
      <c r="E898" s="284" t="s">
        <v>2768</v>
      </c>
      <c r="F898" s="284"/>
      <c r="G898" s="285" t="s">
        <v>2798</v>
      </c>
      <c r="H898" s="286" t="n">
        <v>0.27</v>
      </c>
      <c r="I898" s="287" t="n">
        <v>16.28</v>
      </c>
      <c r="J898" s="288" t="n">
        <v>4.39</v>
      </c>
    </row>
    <row r="899" customFormat="false" ht="15" hidden="false" customHeight="true" outlineLevel="0" collapsed="false">
      <c r="A899" s="259" t="s">
        <v>2725</v>
      </c>
      <c r="B899" s="260" t="s">
        <v>3074</v>
      </c>
      <c r="C899" s="261" t="s">
        <v>109</v>
      </c>
      <c r="D899" s="261" t="s">
        <v>3075</v>
      </c>
      <c r="E899" s="261" t="s">
        <v>2728</v>
      </c>
      <c r="F899" s="261"/>
      <c r="G899" s="262" t="s">
        <v>417</v>
      </c>
      <c r="H899" s="263" t="n">
        <v>0.14</v>
      </c>
      <c r="I899" s="264" t="n">
        <v>3.82</v>
      </c>
      <c r="J899" s="265" t="n">
        <v>0.53</v>
      </c>
    </row>
    <row r="900" customFormat="false" ht="15" hidden="false" customHeight="true" outlineLevel="0" collapsed="false">
      <c r="A900" s="259" t="s">
        <v>2725</v>
      </c>
      <c r="B900" s="260" t="s">
        <v>3221</v>
      </c>
      <c r="C900" s="261" t="s">
        <v>109</v>
      </c>
      <c r="D900" s="261" t="s">
        <v>3222</v>
      </c>
      <c r="E900" s="261" t="s">
        <v>2728</v>
      </c>
      <c r="F900" s="261"/>
      <c r="G900" s="262" t="s">
        <v>417</v>
      </c>
      <c r="H900" s="263" t="n">
        <v>8.62</v>
      </c>
      <c r="I900" s="264" t="n">
        <v>1.83</v>
      </c>
      <c r="J900" s="265" t="n">
        <v>15.77</v>
      </c>
    </row>
    <row r="901" customFormat="false" ht="25.5" hidden="false" customHeight="true" outlineLevel="0" collapsed="false">
      <c r="A901" s="259" t="s">
        <v>2725</v>
      </c>
      <c r="B901" s="260" t="s">
        <v>3223</v>
      </c>
      <c r="C901" s="261" t="s">
        <v>203</v>
      </c>
      <c r="D901" s="261" t="s">
        <v>3224</v>
      </c>
      <c r="E901" s="261" t="s">
        <v>2728</v>
      </c>
      <c r="F901" s="261"/>
      <c r="G901" s="262" t="s">
        <v>164</v>
      </c>
      <c r="H901" s="263" t="n">
        <v>1.08</v>
      </c>
      <c r="I901" s="264" t="n">
        <v>42.32</v>
      </c>
      <c r="J901" s="265" t="n">
        <v>45.7</v>
      </c>
    </row>
    <row r="902" customFormat="false" ht="25.5" hidden="false" customHeight="false" outlineLevel="0" collapsed="false">
      <c r="A902" s="266"/>
      <c r="B902" s="267"/>
      <c r="C902" s="267"/>
      <c r="D902" s="267"/>
      <c r="E902" s="267" t="s">
        <v>2748</v>
      </c>
      <c r="F902" s="268" t="n">
        <v>15.53</v>
      </c>
      <c r="G902" s="267" t="s">
        <v>2749</v>
      </c>
      <c r="H902" s="268" t="n">
        <v>0</v>
      </c>
      <c r="I902" s="267" t="s">
        <v>2750</v>
      </c>
      <c r="J902" s="269" t="n">
        <v>15.53</v>
      </c>
    </row>
    <row r="903" customFormat="false" ht="25.5" hidden="false" customHeight="true" outlineLevel="0" collapsed="false">
      <c r="A903" s="266"/>
      <c r="B903" s="267"/>
      <c r="C903" s="267"/>
      <c r="D903" s="267"/>
      <c r="E903" s="267" t="s">
        <v>2751</v>
      </c>
      <c r="F903" s="268" t="n">
        <v>17.38</v>
      </c>
      <c r="G903" s="267"/>
      <c r="H903" s="267" t="s">
        <v>2752</v>
      </c>
      <c r="I903" s="267"/>
      <c r="J903" s="269" t="n">
        <v>100.94</v>
      </c>
    </row>
    <row r="904" customFormat="false" ht="15" hidden="false" customHeight="true" outlineLevel="0" collapsed="false">
      <c r="A904" s="270" t="s">
        <v>2753</v>
      </c>
      <c r="B904" s="270"/>
      <c r="C904" s="270"/>
      <c r="D904" s="270"/>
      <c r="E904" s="270"/>
      <c r="F904" s="270"/>
      <c r="G904" s="270"/>
      <c r="H904" s="270"/>
      <c r="I904" s="270"/>
      <c r="J904" s="270"/>
    </row>
    <row r="905" customFormat="false" ht="15.75" hidden="false" customHeight="true" outlineLevel="0" collapsed="false">
      <c r="A905" s="271" t="s">
        <v>3226</v>
      </c>
      <c r="B905" s="271"/>
      <c r="C905" s="271"/>
      <c r="D905" s="271"/>
      <c r="E905" s="271"/>
      <c r="F905" s="271"/>
      <c r="G905" s="271"/>
      <c r="H905" s="271"/>
      <c r="I905" s="271"/>
      <c r="J905" s="271"/>
    </row>
    <row r="906" customFormat="false" ht="15.75" hidden="false" customHeight="false" outlineLevel="0" collapsed="false">
      <c r="A906" s="272"/>
      <c r="B906" s="273"/>
      <c r="C906" s="273"/>
      <c r="D906" s="273"/>
      <c r="E906" s="273"/>
      <c r="F906" s="273"/>
      <c r="G906" s="273"/>
      <c r="H906" s="273"/>
      <c r="I906" s="273"/>
      <c r="J906" s="274"/>
    </row>
    <row r="907" customFormat="false" ht="51" hidden="false" customHeight="true" outlineLevel="0" collapsed="false">
      <c r="A907" s="275" t="s">
        <v>2723</v>
      </c>
      <c r="B907" s="276" t="s">
        <v>1007</v>
      </c>
      <c r="C907" s="277" t="s">
        <v>203</v>
      </c>
      <c r="D907" s="277" t="s">
        <v>1008</v>
      </c>
      <c r="E907" s="277" t="s">
        <v>3218</v>
      </c>
      <c r="F907" s="277"/>
      <c r="G907" s="278" t="s">
        <v>164</v>
      </c>
      <c r="H907" s="279" t="n">
        <v>1</v>
      </c>
      <c r="I907" s="280" t="n">
        <v>75.62</v>
      </c>
      <c r="J907" s="281" t="n">
        <v>75.62</v>
      </c>
    </row>
    <row r="908" customFormat="false" ht="25.5" hidden="false" customHeight="true" outlineLevel="0" collapsed="false">
      <c r="A908" s="282" t="s">
        <v>2769</v>
      </c>
      <c r="B908" s="283" t="s">
        <v>3219</v>
      </c>
      <c r="C908" s="284" t="s">
        <v>109</v>
      </c>
      <c r="D908" s="284" t="s">
        <v>3220</v>
      </c>
      <c r="E908" s="284" t="s">
        <v>2768</v>
      </c>
      <c r="F908" s="284"/>
      <c r="G908" s="285" t="s">
        <v>2798</v>
      </c>
      <c r="H908" s="286" t="n">
        <v>0.44</v>
      </c>
      <c r="I908" s="287" t="n">
        <v>24.53</v>
      </c>
      <c r="J908" s="288" t="n">
        <v>10.79</v>
      </c>
    </row>
    <row r="909" customFormat="false" ht="15" hidden="false" customHeight="true" outlineLevel="0" collapsed="false">
      <c r="A909" s="282" t="s">
        <v>2769</v>
      </c>
      <c r="B909" s="283" t="s">
        <v>2860</v>
      </c>
      <c r="C909" s="284" t="s">
        <v>109</v>
      </c>
      <c r="D909" s="284" t="s">
        <v>2861</v>
      </c>
      <c r="E909" s="284" t="s">
        <v>2768</v>
      </c>
      <c r="F909" s="284"/>
      <c r="G909" s="285" t="s">
        <v>2798</v>
      </c>
      <c r="H909" s="286" t="n">
        <v>0.2</v>
      </c>
      <c r="I909" s="287" t="n">
        <v>16.28</v>
      </c>
      <c r="J909" s="288" t="n">
        <v>3.25</v>
      </c>
    </row>
    <row r="910" customFormat="false" ht="15" hidden="false" customHeight="true" outlineLevel="0" collapsed="false">
      <c r="A910" s="259" t="s">
        <v>2725</v>
      </c>
      <c r="B910" s="260" t="s">
        <v>3074</v>
      </c>
      <c r="C910" s="261" t="s">
        <v>109</v>
      </c>
      <c r="D910" s="261" t="s">
        <v>3075</v>
      </c>
      <c r="E910" s="261" t="s">
        <v>2728</v>
      </c>
      <c r="F910" s="261"/>
      <c r="G910" s="262" t="s">
        <v>417</v>
      </c>
      <c r="H910" s="263" t="n">
        <v>0.14</v>
      </c>
      <c r="I910" s="264" t="n">
        <v>3.82</v>
      </c>
      <c r="J910" s="265" t="n">
        <v>0.53</v>
      </c>
    </row>
    <row r="911" customFormat="false" ht="15" hidden="false" customHeight="true" outlineLevel="0" collapsed="false">
      <c r="A911" s="259" t="s">
        <v>2725</v>
      </c>
      <c r="B911" s="260" t="s">
        <v>3221</v>
      </c>
      <c r="C911" s="261" t="s">
        <v>109</v>
      </c>
      <c r="D911" s="261" t="s">
        <v>3222</v>
      </c>
      <c r="E911" s="261" t="s">
        <v>2728</v>
      </c>
      <c r="F911" s="261"/>
      <c r="G911" s="262" t="s">
        <v>417</v>
      </c>
      <c r="H911" s="263" t="n">
        <v>8.62</v>
      </c>
      <c r="I911" s="264" t="n">
        <v>1.83</v>
      </c>
      <c r="J911" s="265" t="n">
        <v>15.77</v>
      </c>
    </row>
    <row r="912" customFormat="false" ht="25.5" hidden="false" customHeight="true" outlineLevel="0" collapsed="false">
      <c r="A912" s="259" t="s">
        <v>2725</v>
      </c>
      <c r="B912" s="260" t="s">
        <v>3223</v>
      </c>
      <c r="C912" s="261" t="s">
        <v>203</v>
      </c>
      <c r="D912" s="261" t="s">
        <v>3224</v>
      </c>
      <c r="E912" s="261" t="s">
        <v>2728</v>
      </c>
      <c r="F912" s="261"/>
      <c r="G912" s="262" t="s">
        <v>164</v>
      </c>
      <c r="H912" s="263" t="n">
        <v>1.07</v>
      </c>
      <c r="I912" s="264" t="n">
        <v>42.32</v>
      </c>
      <c r="J912" s="265" t="n">
        <v>45.28</v>
      </c>
    </row>
    <row r="913" customFormat="false" ht="25.5" hidden="false" customHeight="false" outlineLevel="0" collapsed="false">
      <c r="A913" s="266"/>
      <c r="B913" s="267"/>
      <c r="C913" s="267"/>
      <c r="D913" s="267"/>
      <c r="E913" s="267" t="s">
        <v>2748</v>
      </c>
      <c r="F913" s="268" t="n">
        <v>10.07</v>
      </c>
      <c r="G913" s="267" t="s">
        <v>2749</v>
      </c>
      <c r="H913" s="268" t="n">
        <v>0</v>
      </c>
      <c r="I913" s="267" t="s">
        <v>2750</v>
      </c>
      <c r="J913" s="269" t="n">
        <v>10.07</v>
      </c>
    </row>
    <row r="914" customFormat="false" ht="25.5" hidden="false" customHeight="true" outlineLevel="0" collapsed="false">
      <c r="A914" s="266"/>
      <c r="B914" s="267"/>
      <c r="C914" s="267"/>
      <c r="D914" s="267"/>
      <c r="E914" s="267" t="s">
        <v>2751</v>
      </c>
      <c r="F914" s="268" t="n">
        <v>15.73</v>
      </c>
      <c r="G914" s="267"/>
      <c r="H914" s="267" t="s">
        <v>2752</v>
      </c>
      <c r="I914" s="267"/>
      <c r="J914" s="269" t="n">
        <v>91.35</v>
      </c>
    </row>
    <row r="915" customFormat="false" ht="15" hidden="false" customHeight="true" outlineLevel="0" collapsed="false">
      <c r="A915" s="270" t="s">
        <v>2753</v>
      </c>
      <c r="B915" s="270"/>
      <c r="C915" s="270"/>
      <c r="D915" s="270"/>
      <c r="E915" s="270"/>
      <c r="F915" s="270"/>
      <c r="G915" s="270"/>
      <c r="H915" s="270"/>
      <c r="I915" s="270"/>
      <c r="J915" s="270"/>
    </row>
    <row r="916" customFormat="false" ht="15.75" hidden="false" customHeight="true" outlineLevel="0" collapsed="false">
      <c r="A916" s="271" t="s">
        <v>3227</v>
      </c>
      <c r="B916" s="271"/>
      <c r="C916" s="271"/>
      <c r="D916" s="271"/>
      <c r="E916" s="271"/>
      <c r="F916" s="271"/>
      <c r="G916" s="271"/>
      <c r="H916" s="271"/>
      <c r="I916" s="271"/>
      <c r="J916" s="271"/>
    </row>
    <row r="917" customFormat="false" ht="15.75" hidden="false" customHeight="false" outlineLevel="0" collapsed="false">
      <c r="A917" s="272"/>
      <c r="B917" s="273"/>
      <c r="C917" s="273"/>
      <c r="D917" s="273"/>
      <c r="E917" s="273"/>
      <c r="F917" s="273"/>
      <c r="G917" s="273"/>
      <c r="H917" s="273"/>
      <c r="I917" s="273"/>
      <c r="J917" s="274"/>
    </row>
    <row r="918" customFormat="false" ht="38.25" hidden="false" customHeight="true" outlineLevel="0" collapsed="false">
      <c r="A918" s="275" t="s">
        <v>2723</v>
      </c>
      <c r="B918" s="276" t="s">
        <v>1013</v>
      </c>
      <c r="C918" s="277" t="s">
        <v>203</v>
      </c>
      <c r="D918" s="277" t="s">
        <v>1014</v>
      </c>
      <c r="E918" s="277" t="s">
        <v>2867</v>
      </c>
      <c r="F918" s="277"/>
      <c r="G918" s="278" t="s">
        <v>164</v>
      </c>
      <c r="H918" s="279" t="n">
        <v>1</v>
      </c>
      <c r="I918" s="280" t="n">
        <v>75.09</v>
      </c>
      <c r="J918" s="281" t="n">
        <v>75.09</v>
      </c>
    </row>
    <row r="919" customFormat="false" ht="15" hidden="false" customHeight="true" outlineLevel="0" collapsed="false">
      <c r="A919" s="282" t="s">
        <v>2769</v>
      </c>
      <c r="B919" s="283" t="s">
        <v>2860</v>
      </c>
      <c r="C919" s="284" t="s">
        <v>109</v>
      </c>
      <c r="D919" s="284" t="s">
        <v>2861</v>
      </c>
      <c r="E919" s="284" t="s">
        <v>2768</v>
      </c>
      <c r="F919" s="284"/>
      <c r="G919" s="285" t="s">
        <v>2798</v>
      </c>
      <c r="H919" s="286" t="n">
        <v>0.23</v>
      </c>
      <c r="I919" s="287" t="n">
        <v>16.28</v>
      </c>
      <c r="J919" s="288" t="n">
        <v>3.74</v>
      </c>
    </row>
    <row r="920" customFormat="false" ht="15" hidden="false" customHeight="true" outlineLevel="0" collapsed="false">
      <c r="A920" s="282" t="s">
        <v>2769</v>
      </c>
      <c r="B920" s="283" t="s">
        <v>2858</v>
      </c>
      <c r="C920" s="284" t="s">
        <v>109</v>
      </c>
      <c r="D920" s="284" t="s">
        <v>2859</v>
      </c>
      <c r="E920" s="284" t="s">
        <v>2768</v>
      </c>
      <c r="F920" s="284"/>
      <c r="G920" s="285" t="s">
        <v>2798</v>
      </c>
      <c r="H920" s="286" t="n">
        <v>0.23</v>
      </c>
      <c r="I920" s="287" t="n">
        <v>23.33</v>
      </c>
      <c r="J920" s="288" t="n">
        <v>5.36</v>
      </c>
    </row>
    <row r="921" customFormat="false" ht="15" hidden="false" customHeight="true" outlineLevel="0" collapsed="false">
      <c r="A921" s="259" t="s">
        <v>2725</v>
      </c>
      <c r="B921" s="260" t="s">
        <v>3228</v>
      </c>
      <c r="C921" s="261" t="s">
        <v>2892</v>
      </c>
      <c r="D921" s="261" t="s">
        <v>3229</v>
      </c>
      <c r="E921" s="261" t="s">
        <v>2728</v>
      </c>
      <c r="F921" s="261"/>
      <c r="G921" s="262" t="s">
        <v>3230</v>
      </c>
      <c r="H921" s="263" t="n">
        <v>0.4</v>
      </c>
      <c r="I921" s="264" t="n">
        <v>31.8</v>
      </c>
      <c r="J921" s="265" t="n">
        <v>12.72</v>
      </c>
    </row>
    <row r="922" customFormat="false" ht="25.5" hidden="false" customHeight="true" outlineLevel="0" collapsed="false">
      <c r="A922" s="259" t="s">
        <v>2725</v>
      </c>
      <c r="B922" s="260" t="s">
        <v>3231</v>
      </c>
      <c r="C922" s="261" t="s">
        <v>203</v>
      </c>
      <c r="D922" s="261" t="s">
        <v>3232</v>
      </c>
      <c r="E922" s="261" t="s">
        <v>2728</v>
      </c>
      <c r="F922" s="261"/>
      <c r="G922" s="262" t="s">
        <v>164</v>
      </c>
      <c r="H922" s="263" t="n">
        <v>1.05</v>
      </c>
      <c r="I922" s="264" t="n">
        <v>50.74</v>
      </c>
      <c r="J922" s="265" t="n">
        <v>53.27</v>
      </c>
    </row>
    <row r="923" customFormat="false" ht="25.5" hidden="false" customHeight="false" outlineLevel="0" collapsed="false">
      <c r="A923" s="266"/>
      <c r="B923" s="267"/>
      <c r="C923" s="267"/>
      <c r="D923" s="267"/>
      <c r="E923" s="267" t="s">
        <v>2748</v>
      </c>
      <c r="F923" s="268" t="n">
        <v>6.25</v>
      </c>
      <c r="G923" s="267" t="s">
        <v>2749</v>
      </c>
      <c r="H923" s="268" t="n">
        <v>0</v>
      </c>
      <c r="I923" s="267" t="s">
        <v>2750</v>
      </c>
      <c r="J923" s="269" t="n">
        <v>6.25</v>
      </c>
    </row>
    <row r="924" customFormat="false" ht="25.5" hidden="false" customHeight="true" outlineLevel="0" collapsed="false">
      <c r="A924" s="266"/>
      <c r="B924" s="267"/>
      <c r="C924" s="267"/>
      <c r="D924" s="267"/>
      <c r="E924" s="267" t="s">
        <v>2751</v>
      </c>
      <c r="F924" s="268" t="n">
        <v>15.62</v>
      </c>
      <c r="G924" s="267"/>
      <c r="H924" s="267" t="s">
        <v>2752</v>
      </c>
      <c r="I924" s="267"/>
      <c r="J924" s="269" t="n">
        <v>90.71</v>
      </c>
    </row>
    <row r="925" customFormat="false" ht="15" hidden="false" customHeight="true" outlineLevel="0" collapsed="false">
      <c r="A925" s="270" t="s">
        <v>2753</v>
      </c>
      <c r="B925" s="270"/>
      <c r="C925" s="270"/>
      <c r="D925" s="270"/>
      <c r="E925" s="270"/>
      <c r="F925" s="270"/>
      <c r="G925" s="270"/>
      <c r="H925" s="270"/>
      <c r="I925" s="270"/>
      <c r="J925" s="270"/>
    </row>
    <row r="926" customFormat="false" ht="15.75" hidden="false" customHeight="true" outlineLevel="0" collapsed="false">
      <c r="A926" s="271" t="s">
        <v>3233</v>
      </c>
      <c r="B926" s="271"/>
      <c r="C926" s="271"/>
      <c r="D926" s="271"/>
      <c r="E926" s="271"/>
      <c r="F926" s="271"/>
      <c r="G926" s="271"/>
      <c r="H926" s="271"/>
      <c r="I926" s="271"/>
      <c r="J926" s="271"/>
    </row>
    <row r="927" customFormat="false" ht="15.75" hidden="false" customHeight="false" outlineLevel="0" collapsed="false">
      <c r="A927" s="272"/>
      <c r="B927" s="273"/>
      <c r="C927" s="273"/>
      <c r="D927" s="273"/>
      <c r="E927" s="273"/>
      <c r="F927" s="273"/>
      <c r="G927" s="273"/>
      <c r="H927" s="273"/>
      <c r="I927" s="273"/>
      <c r="J927" s="274"/>
    </row>
    <row r="928" customFormat="false" ht="25.5" hidden="false" customHeight="true" outlineLevel="0" collapsed="false">
      <c r="A928" s="275" t="s">
        <v>2723</v>
      </c>
      <c r="B928" s="276" t="s">
        <v>1024</v>
      </c>
      <c r="C928" s="277" t="s">
        <v>203</v>
      </c>
      <c r="D928" s="277" t="s">
        <v>1025</v>
      </c>
      <c r="E928" s="277" t="s">
        <v>3218</v>
      </c>
      <c r="F928" s="277"/>
      <c r="G928" s="278" t="s">
        <v>269</v>
      </c>
      <c r="H928" s="279" t="n">
        <v>1</v>
      </c>
      <c r="I928" s="280" t="n">
        <v>72.23</v>
      </c>
      <c r="J928" s="281" t="n">
        <v>72.23</v>
      </c>
    </row>
    <row r="929" customFormat="false" ht="25.5" hidden="false" customHeight="true" outlineLevel="0" collapsed="false">
      <c r="A929" s="282" t="s">
        <v>2769</v>
      </c>
      <c r="B929" s="283" t="s">
        <v>3191</v>
      </c>
      <c r="C929" s="284" t="s">
        <v>109</v>
      </c>
      <c r="D929" s="284" t="s">
        <v>3192</v>
      </c>
      <c r="E929" s="284" t="s">
        <v>2768</v>
      </c>
      <c r="F929" s="284"/>
      <c r="G929" s="285" t="s">
        <v>2798</v>
      </c>
      <c r="H929" s="286" t="n">
        <v>0.547</v>
      </c>
      <c r="I929" s="287" t="n">
        <v>23.34</v>
      </c>
      <c r="J929" s="288" t="n">
        <v>12.76</v>
      </c>
    </row>
    <row r="930" customFormat="false" ht="15" hidden="false" customHeight="true" outlineLevel="0" collapsed="false">
      <c r="A930" s="282" t="s">
        <v>2769</v>
      </c>
      <c r="B930" s="283" t="s">
        <v>2860</v>
      </c>
      <c r="C930" s="284" t="s">
        <v>109</v>
      </c>
      <c r="D930" s="284" t="s">
        <v>2861</v>
      </c>
      <c r="E930" s="284" t="s">
        <v>2768</v>
      </c>
      <c r="F930" s="284"/>
      <c r="G930" s="285" t="s">
        <v>2798</v>
      </c>
      <c r="H930" s="286" t="n">
        <v>0.273</v>
      </c>
      <c r="I930" s="287" t="n">
        <v>16.28</v>
      </c>
      <c r="J930" s="288" t="n">
        <v>4.44</v>
      </c>
    </row>
    <row r="931" customFormat="false" ht="38.25" hidden="false" customHeight="true" outlineLevel="0" collapsed="false">
      <c r="A931" s="259" t="s">
        <v>2725</v>
      </c>
      <c r="B931" s="260" t="s">
        <v>3234</v>
      </c>
      <c r="C931" s="261" t="s">
        <v>109</v>
      </c>
      <c r="D931" s="261" t="s">
        <v>3235</v>
      </c>
      <c r="E931" s="261" t="s">
        <v>2728</v>
      </c>
      <c r="F931" s="261"/>
      <c r="G931" s="262" t="s">
        <v>269</v>
      </c>
      <c r="H931" s="263" t="n">
        <v>1</v>
      </c>
      <c r="I931" s="264" t="n">
        <v>52.67</v>
      </c>
      <c r="J931" s="265" t="n">
        <v>52.67</v>
      </c>
    </row>
    <row r="932" customFormat="false" ht="15" hidden="false" customHeight="true" outlineLevel="0" collapsed="false">
      <c r="A932" s="259" t="s">
        <v>2725</v>
      </c>
      <c r="B932" s="260" t="s">
        <v>3221</v>
      </c>
      <c r="C932" s="261" t="s">
        <v>109</v>
      </c>
      <c r="D932" s="261" t="s">
        <v>3222</v>
      </c>
      <c r="E932" s="261" t="s">
        <v>2728</v>
      </c>
      <c r="F932" s="261"/>
      <c r="G932" s="262" t="s">
        <v>417</v>
      </c>
      <c r="H932" s="263" t="n">
        <v>1.29</v>
      </c>
      <c r="I932" s="264" t="n">
        <v>1.83</v>
      </c>
      <c r="J932" s="265" t="n">
        <v>2.36</v>
      </c>
    </row>
    <row r="933" customFormat="false" ht="25.5" hidden="false" customHeight="false" outlineLevel="0" collapsed="false">
      <c r="A933" s="266"/>
      <c r="B933" s="267"/>
      <c r="C933" s="267"/>
      <c r="D933" s="267"/>
      <c r="E933" s="267" t="s">
        <v>2748</v>
      </c>
      <c r="F933" s="268" t="n">
        <v>12.11</v>
      </c>
      <c r="G933" s="267" t="s">
        <v>2749</v>
      </c>
      <c r="H933" s="268" t="n">
        <v>0</v>
      </c>
      <c r="I933" s="267" t="s">
        <v>2750</v>
      </c>
      <c r="J933" s="269" t="n">
        <v>12.11</v>
      </c>
    </row>
    <row r="934" customFormat="false" ht="25.5" hidden="false" customHeight="true" outlineLevel="0" collapsed="false">
      <c r="A934" s="266"/>
      <c r="B934" s="267"/>
      <c r="C934" s="267"/>
      <c r="D934" s="267"/>
      <c r="E934" s="267" t="s">
        <v>2751</v>
      </c>
      <c r="F934" s="268" t="n">
        <v>15.03</v>
      </c>
      <c r="G934" s="267"/>
      <c r="H934" s="267" t="s">
        <v>2752</v>
      </c>
      <c r="I934" s="267"/>
      <c r="J934" s="269" t="n">
        <v>87.26</v>
      </c>
    </row>
    <row r="935" customFormat="false" ht="15" hidden="false" customHeight="true" outlineLevel="0" collapsed="false">
      <c r="A935" s="270" t="s">
        <v>2753</v>
      </c>
      <c r="B935" s="270"/>
      <c r="C935" s="270"/>
      <c r="D935" s="270"/>
      <c r="E935" s="270"/>
      <c r="F935" s="270"/>
      <c r="G935" s="270"/>
      <c r="H935" s="270"/>
      <c r="I935" s="270"/>
      <c r="J935" s="270"/>
    </row>
    <row r="936" customFormat="false" ht="15.75" hidden="false" customHeight="true" outlineLevel="0" collapsed="false">
      <c r="A936" s="271" t="s">
        <v>3236</v>
      </c>
      <c r="B936" s="271"/>
      <c r="C936" s="271"/>
      <c r="D936" s="271"/>
      <c r="E936" s="271"/>
      <c r="F936" s="271"/>
      <c r="G936" s="271"/>
      <c r="H936" s="271"/>
      <c r="I936" s="271"/>
      <c r="J936" s="271"/>
    </row>
    <row r="937" customFormat="false" ht="15.75" hidden="false" customHeight="false" outlineLevel="0" collapsed="false">
      <c r="A937" s="272"/>
      <c r="B937" s="273"/>
      <c r="C937" s="273"/>
      <c r="D937" s="273"/>
      <c r="E937" s="273"/>
      <c r="F937" s="273"/>
      <c r="G937" s="273"/>
      <c r="H937" s="273"/>
      <c r="I937" s="273"/>
      <c r="J937" s="274"/>
    </row>
    <row r="938" customFormat="false" ht="51" hidden="false" customHeight="true" outlineLevel="0" collapsed="false">
      <c r="A938" s="275" t="s">
        <v>2723</v>
      </c>
      <c r="B938" s="276" t="s">
        <v>1027</v>
      </c>
      <c r="C938" s="277" t="s">
        <v>203</v>
      </c>
      <c r="D938" s="277" t="s">
        <v>1028</v>
      </c>
      <c r="E938" s="277" t="s">
        <v>2846</v>
      </c>
      <c r="F938" s="277"/>
      <c r="G938" s="278" t="s">
        <v>269</v>
      </c>
      <c r="H938" s="279" t="n">
        <v>1</v>
      </c>
      <c r="I938" s="280" t="n">
        <v>54.03</v>
      </c>
      <c r="J938" s="281" t="n">
        <v>54.03</v>
      </c>
    </row>
    <row r="939" customFormat="false" ht="25.5" hidden="false" customHeight="true" outlineLevel="0" collapsed="false">
      <c r="A939" s="282" t="s">
        <v>2769</v>
      </c>
      <c r="B939" s="283" t="s">
        <v>3191</v>
      </c>
      <c r="C939" s="284" t="s">
        <v>109</v>
      </c>
      <c r="D939" s="284" t="s">
        <v>3192</v>
      </c>
      <c r="E939" s="284" t="s">
        <v>2768</v>
      </c>
      <c r="F939" s="284"/>
      <c r="G939" s="285" t="s">
        <v>2798</v>
      </c>
      <c r="H939" s="286" t="n">
        <v>0.4</v>
      </c>
      <c r="I939" s="287" t="n">
        <v>23.34</v>
      </c>
      <c r="J939" s="288" t="n">
        <v>9.33</v>
      </c>
    </row>
    <row r="940" customFormat="false" ht="15" hidden="false" customHeight="true" outlineLevel="0" collapsed="false">
      <c r="A940" s="282" t="s">
        <v>2769</v>
      </c>
      <c r="B940" s="283" t="s">
        <v>2860</v>
      </c>
      <c r="C940" s="284" t="s">
        <v>109</v>
      </c>
      <c r="D940" s="284" t="s">
        <v>2861</v>
      </c>
      <c r="E940" s="284" t="s">
        <v>2768</v>
      </c>
      <c r="F940" s="284"/>
      <c r="G940" s="285" t="s">
        <v>2798</v>
      </c>
      <c r="H940" s="286" t="n">
        <v>0.4</v>
      </c>
      <c r="I940" s="287" t="n">
        <v>16.28</v>
      </c>
      <c r="J940" s="288" t="n">
        <v>6.51</v>
      </c>
    </row>
    <row r="941" customFormat="false" ht="25.5" hidden="false" customHeight="true" outlineLevel="0" collapsed="false">
      <c r="A941" s="282" t="s">
        <v>2769</v>
      </c>
      <c r="B941" s="283" t="s">
        <v>2990</v>
      </c>
      <c r="C941" s="284" t="s">
        <v>109</v>
      </c>
      <c r="D941" s="284" t="s">
        <v>2991</v>
      </c>
      <c r="E941" s="284" t="s">
        <v>2768</v>
      </c>
      <c r="F941" s="284"/>
      <c r="G941" s="285" t="s">
        <v>242</v>
      </c>
      <c r="H941" s="286" t="n">
        <v>0.003</v>
      </c>
      <c r="I941" s="287" t="n">
        <v>425.36</v>
      </c>
      <c r="J941" s="288" t="n">
        <v>1.27</v>
      </c>
    </row>
    <row r="942" customFormat="false" ht="15" hidden="false" customHeight="true" outlineLevel="0" collapsed="false">
      <c r="A942" s="259" t="s">
        <v>2725</v>
      </c>
      <c r="B942" s="260" t="s">
        <v>3237</v>
      </c>
      <c r="C942" s="261" t="s">
        <v>203</v>
      </c>
      <c r="D942" s="261" t="s">
        <v>3238</v>
      </c>
      <c r="E942" s="261" t="s">
        <v>2728</v>
      </c>
      <c r="F942" s="261"/>
      <c r="G942" s="262" t="s">
        <v>269</v>
      </c>
      <c r="H942" s="263" t="n">
        <v>1</v>
      </c>
      <c r="I942" s="264" t="n">
        <v>36.92</v>
      </c>
      <c r="J942" s="265" t="n">
        <v>36.92</v>
      </c>
    </row>
    <row r="943" customFormat="false" ht="25.5" hidden="false" customHeight="false" outlineLevel="0" collapsed="false">
      <c r="A943" s="266"/>
      <c r="B943" s="267"/>
      <c r="C943" s="267"/>
      <c r="D943" s="267"/>
      <c r="E943" s="267" t="s">
        <v>2748</v>
      </c>
      <c r="F943" s="268" t="n">
        <v>11.13</v>
      </c>
      <c r="G943" s="267" t="s">
        <v>2749</v>
      </c>
      <c r="H943" s="268" t="n">
        <v>0</v>
      </c>
      <c r="I943" s="267" t="s">
        <v>2750</v>
      </c>
      <c r="J943" s="269" t="n">
        <v>11.13</v>
      </c>
    </row>
    <row r="944" customFormat="false" ht="25.5" hidden="false" customHeight="true" outlineLevel="0" collapsed="false">
      <c r="A944" s="266"/>
      <c r="B944" s="267"/>
      <c r="C944" s="267"/>
      <c r="D944" s="267"/>
      <c r="E944" s="267" t="s">
        <v>2751</v>
      </c>
      <c r="F944" s="268" t="n">
        <v>11.24</v>
      </c>
      <c r="G944" s="267"/>
      <c r="H944" s="267" t="s">
        <v>2752</v>
      </c>
      <c r="I944" s="267"/>
      <c r="J944" s="269" t="n">
        <v>65.27</v>
      </c>
    </row>
    <row r="945" customFormat="false" ht="15" hidden="false" customHeight="true" outlineLevel="0" collapsed="false">
      <c r="A945" s="270" t="s">
        <v>2753</v>
      </c>
      <c r="B945" s="270"/>
      <c r="C945" s="270"/>
      <c r="D945" s="270"/>
      <c r="E945" s="270"/>
      <c r="F945" s="270"/>
      <c r="G945" s="270"/>
      <c r="H945" s="270"/>
      <c r="I945" s="270"/>
      <c r="J945" s="270"/>
    </row>
    <row r="946" customFormat="false" ht="15.75" hidden="false" customHeight="true" outlineLevel="0" collapsed="false">
      <c r="A946" s="271" t="s">
        <v>3200</v>
      </c>
      <c r="B946" s="271"/>
      <c r="C946" s="271"/>
      <c r="D946" s="271"/>
      <c r="E946" s="271"/>
      <c r="F946" s="271"/>
      <c r="G946" s="271"/>
      <c r="H946" s="271"/>
      <c r="I946" s="271"/>
      <c r="J946" s="271"/>
    </row>
    <row r="947" customFormat="false" ht="15.75" hidden="false" customHeight="false" outlineLevel="0" collapsed="false">
      <c r="A947" s="272"/>
      <c r="B947" s="273"/>
      <c r="C947" s="273"/>
      <c r="D947" s="273"/>
      <c r="E947" s="273"/>
      <c r="F947" s="273"/>
      <c r="G947" s="273"/>
      <c r="H947" s="273"/>
      <c r="I947" s="273"/>
      <c r="J947" s="274"/>
    </row>
    <row r="948" customFormat="false" ht="76.5" hidden="false" customHeight="true" outlineLevel="0" collapsed="false">
      <c r="A948" s="275" t="s">
        <v>2723</v>
      </c>
      <c r="B948" s="276" t="s">
        <v>1034</v>
      </c>
      <c r="C948" s="277" t="s">
        <v>203</v>
      </c>
      <c r="D948" s="277" t="s">
        <v>1035</v>
      </c>
      <c r="E948" s="277" t="s">
        <v>2846</v>
      </c>
      <c r="F948" s="277"/>
      <c r="G948" s="278" t="s">
        <v>164</v>
      </c>
      <c r="H948" s="279" t="n">
        <v>1</v>
      </c>
      <c r="I948" s="280" t="n">
        <v>59.5</v>
      </c>
      <c r="J948" s="281" t="n">
        <v>59.5</v>
      </c>
    </row>
    <row r="949" customFormat="false" ht="63.75" hidden="false" customHeight="true" outlineLevel="0" collapsed="false">
      <c r="A949" s="282" t="s">
        <v>2769</v>
      </c>
      <c r="B949" s="283" t="s">
        <v>3239</v>
      </c>
      <c r="C949" s="284" t="s">
        <v>203</v>
      </c>
      <c r="D949" s="284" t="s">
        <v>3240</v>
      </c>
      <c r="E949" s="284" t="s">
        <v>2846</v>
      </c>
      <c r="F949" s="284"/>
      <c r="G949" s="285" t="s">
        <v>164</v>
      </c>
      <c r="H949" s="286" t="n">
        <v>0.4674</v>
      </c>
      <c r="I949" s="287" t="n">
        <v>62.51</v>
      </c>
      <c r="J949" s="288" t="n">
        <v>29.21</v>
      </c>
    </row>
    <row r="950" customFormat="false" ht="63.75" hidden="false" customHeight="true" outlineLevel="0" collapsed="false">
      <c r="A950" s="282" t="s">
        <v>2769</v>
      </c>
      <c r="B950" s="283" t="s">
        <v>3241</v>
      </c>
      <c r="C950" s="284" t="s">
        <v>203</v>
      </c>
      <c r="D950" s="284" t="s">
        <v>3242</v>
      </c>
      <c r="E950" s="284" t="s">
        <v>2846</v>
      </c>
      <c r="F950" s="284"/>
      <c r="G950" s="285" t="s">
        <v>164</v>
      </c>
      <c r="H950" s="286" t="n">
        <v>0.2826</v>
      </c>
      <c r="I950" s="287" t="n">
        <v>52.71</v>
      </c>
      <c r="J950" s="288" t="n">
        <v>14.89</v>
      </c>
    </row>
    <row r="951" customFormat="false" ht="63.75" hidden="false" customHeight="true" outlineLevel="0" collapsed="false">
      <c r="A951" s="282" t="s">
        <v>2769</v>
      </c>
      <c r="B951" s="283" t="s">
        <v>3243</v>
      </c>
      <c r="C951" s="284" t="s">
        <v>203</v>
      </c>
      <c r="D951" s="284" t="s">
        <v>3244</v>
      </c>
      <c r="E951" s="284" t="s">
        <v>2846</v>
      </c>
      <c r="F951" s="284"/>
      <c r="G951" s="285" t="s">
        <v>164</v>
      </c>
      <c r="H951" s="286" t="n">
        <v>0.069</v>
      </c>
      <c r="I951" s="287" t="n">
        <v>64.07</v>
      </c>
      <c r="J951" s="288" t="n">
        <v>4.42</v>
      </c>
    </row>
    <row r="952" customFormat="false" ht="63.75" hidden="false" customHeight="true" outlineLevel="0" collapsed="false">
      <c r="A952" s="282" t="s">
        <v>2769</v>
      </c>
      <c r="B952" s="283" t="s">
        <v>3245</v>
      </c>
      <c r="C952" s="284" t="s">
        <v>203</v>
      </c>
      <c r="D952" s="284" t="s">
        <v>3246</v>
      </c>
      <c r="E952" s="284" t="s">
        <v>2846</v>
      </c>
      <c r="F952" s="284"/>
      <c r="G952" s="285" t="s">
        <v>164</v>
      </c>
      <c r="H952" s="286" t="n">
        <v>0.181</v>
      </c>
      <c r="I952" s="287" t="n">
        <v>60.71</v>
      </c>
      <c r="J952" s="288" t="n">
        <v>10.98</v>
      </c>
    </row>
    <row r="953" customFormat="false" ht="25.5" hidden="false" customHeight="false" outlineLevel="0" collapsed="false">
      <c r="A953" s="266"/>
      <c r="B953" s="267"/>
      <c r="C953" s="267"/>
      <c r="D953" s="267"/>
      <c r="E953" s="267" t="s">
        <v>2748</v>
      </c>
      <c r="F953" s="268" t="n">
        <v>20.47</v>
      </c>
      <c r="G953" s="267" t="s">
        <v>2749</v>
      </c>
      <c r="H953" s="268" t="n">
        <v>0</v>
      </c>
      <c r="I953" s="267" t="s">
        <v>2750</v>
      </c>
      <c r="J953" s="269" t="n">
        <v>20.47</v>
      </c>
    </row>
    <row r="954" customFormat="false" ht="25.5" hidden="false" customHeight="true" outlineLevel="0" collapsed="false">
      <c r="A954" s="266"/>
      <c r="B954" s="267"/>
      <c r="C954" s="267"/>
      <c r="D954" s="267"/>
      <c r="E954" s="267" t="s">
        <v>2751</v>
      </c>
      <c r="F954" s="268" t="n">
        <v>12.38</v>
      </c>
      <c r="G954" s="267"/>
      <c r="H954" s="267" t="s">
        <v>2752</v>
      </c>
      <c r="I954" s="267"/>
      <c r="J954" s="269" t="n">
        <v>71.88</v>
      </c>
    </row>
    <row r="955" customFormat="false" ht="15" hidden="false" customHeight="true" outlineLevel="0" collapsed="false">
      <c r="A955" s="270" t="s">
        <v>2753</v>
      </c>
      <c r="B955" s="270"/>
      <c r="C955" s="270"/>
      <c r="D955" s="270"/>
      <c r="E955" s="270"/>
      <c r="F955" s="270"/>
      <c r="G955" s="270"/>
      <c r="H955" s="270"/>
      <c r="I955" s="270"/>
      <c r="J955" s="270"/>
    </row>
    <row r="956" customFormat="false" ht="15.75" hidden="false" customHeight="true" outlineLevel="0" collapsed="false">
      <c r="A956" s="271" t="s">
        <v>3247</v>
      </c>
      <c r="B956" s="271"/>
      <c r="C956" s="271"/>
      <c r="D956" s="271"/>
      <c r="E956" s="271"/>
      <c r="F956" s="271"/>
      <c r="G956" s="271"/>
      <c r="H956" s="271"/>
      <c r="I956" s="271"/>
      <c r="J956" s="271"/>
    </row>
    <row r="957" customFormat="false" ht="15.75" hidden="false" customHeight="false" outlineLevel="0" collapsed="false">
      <c r="A957" s="272"/>
      <c r="B957" s="273"/>
      <c r="C957" s="273"/>
      <c r="D957" s="273"/>
      <c r="E957" s="273"/>
      <c r="F957" s="273"/>
      <c r="G957" s="273"/>
      <c r="H957" s="273"/>
      <c r="I957" s="273"/>
      <c r="J957" s="274"/>
    </row>
    <row r="958" customFormat="false" ht="51" hidden="false" customHeight="true" outlineLevel="0" collapsed="false">
      <c r="A958" s="275" t="s">
        <v>2723</v>
      </c>
      <c r="B958" s="276" t="s">
        <v>1043</v>
      </c>
      <c r="C958" s="277" t="s">
        <v>203</v>
      </c>
      <c r="D958" s="277" t="s">
        <v>1044</v>
      </c>
      <c r="E958" s="277" t="s">
        <v>2846</v>
      </c>
      <c r="F958" s="277"/>
      <c r="G958" s="278" t="s">
        <v>164</v>
      </c>
      <c r="H958" s="279" t="n">
        <v>1</v>
      </c>
      <c r="I958" s="280" t="n">
        <v>143.8</v>
      </c>
      <c r="J958" s="281" t="n">
        <v>143.8</v>
      </c>
    </row>
    <row r="959" customFormat="false" ht="25.5" hidden="false" customHeight="true" outlineLevel="0" collapsed="false">
      <c r="A959" s="282" t="s">
        <v>2769</v>
      </c>
      <c r="B959" s="283" t="s">
        <v>3219</v>
      </c>
      <c r="C959" s="284" t="s">
        <v>109</v>
      </c>
      <c r="D959" s="284" t="s">
        <v>3220</v>
      </c>
      <c r="E959" s="284" t="s">
        <v>2768</v>
      </c>
      <c r="F959" s="284"/>
      <c r="G959" s="285" t="s">
        <v>2798</v>
      </c>
      <c r="H959" s="286" t="n">
        <v>1.03</v>
      </c>
      <c r="I959" s="287" t="n">
        <v>24.53</v>
      </c>
      <c r="J959" s="288" t="n">
        <v>25.26</v>
      </c>
    </row>
    <row r="960" customFormat="false" ht="15" hidden="false" customHeight="true" outlineLevel="0" collapsed="false">
      <c r="A960" s="282" t="s">
        <v>2769</v>
      </c>
      <c r="B960" s="283" t="s">
        <v>2860</v>
      </c>
      <c r="C960" s="284" t="s">
        <v>109</v>
      </c>
      <c r="D960" s="284" t="s">
        <v>2861</v>
      </c>
      <c r="E960" s="284" t="s">
        <v>2768</v>
      </c>
      <c r="F960" s="284"/>
      <c r="G960" s="285" t="s">
        <v>2798</v>
      </c>
      <c r="H960" s="286" t="n">
        <v>0.51</v>
      </c>
      <c r="I960" s="287" t="n">
        <v>16.28</v>
      </c>
      <c r="J960" s="288" t="n">
        <v>8.3</v>
      </c>
    </row>
    <row r="961" customFormat="false" ht="15" hidden="false" customHeight="true" outlineLevel="0" collapsed="false">
      <c r="A961" s="259" t="s">
        <v>2725</v>
      </c>
      <c r="B961" s="260" t="s">
        <v>3248</v>
      </c>
      <c r="C961" s="261" t="s">
        <v>109</v>
      </c>
      <c r="D961" s="261" t="s">
        <v>3249</v>
      </c>
      <c r="E961" s="261" t="s">
        <v>2728</v>
      </c>
      <c r="F961" s="261"/>
      <c r="G961" s="262" t="s">
        <v>417</v>
      </c>
      <c r="H961" s="263" t="n">
        <v>7.69</v>
      </c>
      <c r="I961" s="264" t="n">
        <v>2.72</v>
      </c>
      <c r="J961" s="265" t="n">
        <v>20.91</v>
      </c>
    </row>
    <row r="962" customFormat="false" ht="25.5" hidden="false" customHeight="true" outlineLevel="0" collapsed="false">
      <c r="A962" s="259" t="s">
        <v>2725</v>
      </c>
      <c r="B962" s="260" t="s">
        <v>3250</v>
      </c>
      <c r="C962" s="261" t="s">
        <v>203</v>
      </c>
      <c r="D962" s="261" t="s">
        <v>3251</v>
      </c>
      <c r="E962" s="261" t="s">
        <v>2728</v>
      </c>
      <c r="F962" s="261"/>
      <c r="G962" s="262" t="s">
        <v>164</v>
      </c>
      <c r="H962" s="263" t="n">
        <v>1.09</v>
      </c>
      <c r="I962" s="264" t="n">
        <v>81.96</v>
      </c>
      <c r="J962" s="265" t="n">
        <v>89.33</v>
      </c>
    </row>
    <row r="963" customFormat="false" ht="25.5" hidden="false" customHeight="false" outlineLevel="0" collapsed="false">
      <c r="A963" s="266"/>
      <c r="B963" s="267"/>
      <c r="C963" s="267"/>
      <c r="D963" s="267"/>
      <c r="E963" s="267" t="s">
        <v>2748</v>
      </c>
      <c r="F963" s="268" t="n">
        <v>23.99</v>
      </c>
      <c r="G963" s="267" t="s">
        <v>2749</v>
      </c>
      <c r="H963" s="268" t="n">
        <v>0</v>
      </c>
      <c r="I963" s="267" t="s">
        <v>2750</v>
      </c>
      <c r="J963" s="269" t="n">
        <v>23.99</v>
      </c>
    </row>
    <row r="964" customFormat="false" ht="25.5" hidden="false" customHeight="true" outlineLevel="0" collapsed="false">
      <c r="A964" s="266"/>
      <c r="B964" s="267"/>
      <c r="C964" s="267"/>
      <c r="D964" s="267"/>
      <c r="E964" s="267" t="s">
        <v>2751</v>
      </c>
      <c r="F964" s="268" t="n">
        <v>29.92</v>
      </c>
      <c r="G964" s="267"/>
      <c r="H964" s="267" t="s">
        <v>2752</v>
      </c>
      <c r="I964" s="267"/>
      <c r="J964" s="269" t="n">
        <v>173.72</v>
      </c>
    </row>
    <row r="965" customFormat="false" ht="15" hidden="false" customHeight="true" outlineLevel="0" collapsed="false">
      <c r="A965" s="270" t="s">
        <v>2753</v>
      </c>
      <c r="B965" s="270"/>
      <c r="C965" s="270"/>
      <c r="D965" s="270"/>
      <c r="E965" s="270"/>
      <c r="F965" s="270"/>
      <c r="G965" s="270"/>
      <c r="H965" s="270"/>
      <c r="I965" s="270"/>
      <c r="J965" s="270"/>
    </row>
    <row r="966" customFormat="false" ht="15.75" hidden="false" customHeight="true" outlineLevel="0" collapsed="false">
      <c r="A966" s="271" t="s">
        <v>3252</v>
      </c>
      <c r="B966" s="271"/>
      <c r="C966" s="271"/>
      <c r="D966" s="271"/>
      <c r="E966" s="271"/>
      <c r="F966" s="271"/>
      <c r="G966" s="271"/>
      <c r="H966" s="271"/>
      <c r="I966" s="271"/>
      <c r="J966" s="271"/>
    </row>
    <row r="967" customFormat="false" ht="15.75" hidden="false" customHeight="false" outlineLevel="0" collapsed="false">
      <c r="A967" s="272"/>
      <c r="B967" s="273"/>
      <c r="C967" s="273"/>
      <c r="D967" s="273"/>
      <c r="E967" s="273"/>
      <c r="F967" s="273"/>
      <c r="G967" s="273"/>
      <c r="H967" s="273"/>
      <c r="I967" s="273"/>
      <c r="J967" s="274"/>
    </row>
    <row r="968" customFormat="false" ht="38.25" hidden="false" customHeight="true" outlineLevel="0" collapsed="false">
      <c r="A968" s="275" t="s">
        <v>2723</v>
      </c>
      <c r="B968" s="276" t="s">
        <v>1060</v>
      </c>
      <c r="C968" s="277" t="s">
        <v>203</v>
      </c>
      <c r="D968" s="277" t="s">
        <v>1061</v>
      </c>
      <c r="E968" s="277" t="s">
        <v>2846</v>
      </c>
      <c r="F968" s="277"/>
      <c r="G968" s="278" t="s">
        <v>164</v>
      </c>
      <c r="H968" s="279" t="n">
        <v>1</v>
      </c>
      <c r="I968" s="280" t="n">
        <v>103.18</v>
      </c>
      <c r="J968" s="281" t="n">
        <v>103.18</v>
      </c>
    </row>
    <row r="969" customFormat="false" ht="25.5" hidden="false" customHeight="true" outlineLevel="0" collapsed="false">
      <c r="A969" s="282" t="s">
        <v>2769</v>
      </c>
      <c r="B969" s="283" t="s">
        <v>3253</v>
      </c>
      <c r="C969" s="284" t="s">
        <v>109</v>
      </c>
      <c r="D969" s="284" t="s">
        <v>3254</v>
      </c>
      <c r="E969" s="284" t="s">
        <v>2768</v>
      </c>
      <c r="F969" s="284"/>
      <c r="G969" s="285" t="s">
        <v>2798</v>
      </c>
      <c r="H969" s="286" t="n">
        <v>0.4994</v>
      </c>
      <c r="I969" s="287" t="n">
        <v>32</v>
      </c>
      <c r="J969" s="288" t="n">
        <v>15.98</v>
      </c>
    </row>
    <row r="970" customFormat="false" ht="38.25" hidden="false" customHeight="true" outlineLevel="0" collapsed="false">
      <c r="A970" s="259" t="s">
        <v>2725</v>
      </c>
      <c r="B970" s="260" t="s">
        <v>3255</v>
      </c>
      <c r="C970" s="261" t="s">
        <v>2730</v>
      </c>
      <c r="D970" s="261" t="s">
        <v>3256</v>
      </c>
      <c r="E970" s="261" t="s">
        <v>2728</v>
      </c>
      <c r="F970" s="261"/>
      <c r="G970" s="262" t="s">
        <v>164</v>
      </c>
      <c r="H970" s="263" t="n">
        <v>1.09</v>
      </c>
      <c r="I970" s="264" t="n">
        <v>80</v>
      </c>
      <c r="J970" s="265" t="n">
        <v>87.2</v>
      </c>
    </row>
    <row r="971" customFormat="false" ht="25.5" hidden="false" customHeight="false" outlineLevel="0" collapsed="false">
      <c r="A971" s="266"/>
      <c r="B971" s="267"/>
      <c r="C971" s="267"/>
      <c r="D971" s="267"/>
      <c r="E971" s="267" t="s">
        <v>2748</v>
      </c>
      <c r="F971" s="268" t="n">
        <v>13.26</v>
      </c>
      <c r="G971" s="267" t="s">
        <v>2749</v>
      </c>
      <c r="H971" s="268" t="n">
        <v>0</v>
      </c>
      <c r="I971" s="267" t="s">
        <v>2750</v>
      </c>
      <c r="J971" s="269" t="n">
        <v>13.26</v>
      </c>
    </row>
    <row r="972" customFormat="false" ht="25.5" hidden="false" customHeight="true" outlineLevel="0" collapsed="false">
      <c r="A972" s="266"/>
      <c r="B972" s="267"/>
      <c r="C972" s="267"/>
      <c r="D972" s="267"/>
      <c r="E972" s="267" t="s">
        <v>2751</v>
      </c>
      <c r="F972" s="268" t="n">
        <v>21.47</v>
      </c>
      <c r="G972" s="267"/>
      <c r="H972" s="267" t="s">
        <v>2752</v>
      </c>
      <c r="I972" s="267"/>
      <c r="J972" s="269" t="n">
        <v>124.65</v>
      </c>
    </row>
    <row r="973" customFormat="false" ht="15" hidden="false" customHeight="true" outlineLevel="0" collapsed="false">
      <c r="A973" s="270" t="s">
        <v>2753</v>
      </c>
      <c r="B973" s="270"/>
      <c r="C973" s="270"/>
      <c r="D973" s="270"/>
      <c r="E973" s="270"/>
      <c r="F973" s="270"/>
      <c r="G973" s="270"/>
      <c r="H973" s="270"/>
      <c r="I973" s="270"/>
      <c r="J973" s="270"/>
    </row>
    <row r="974" customFormat="false" ht="15.75" hidden="false" customHeight="true" outlineLevel="0" collapsed="false">
      <c r="A974" s="271" t="s">
        <v>3257</v>
      </c>
      <c r="B974" s="271"/>
      <c r="C974" s="271"/>
      <c r="D974" s="271"/>
      <c r="E974" s="271"/>
      <c r="F974" s="271"/>
      <c r="G974" s="271"/>
      <c r="H974" s="271"/>
      <c r="I974" s="271"/>
      <c r="J974" s="271"/>
    </row>
    <row r="975" customFormat="false" ht="15.75" hidden="false" customHeight="false" outlineLevel="0" collapsed="false">
      <c r="A975" s="272"/>
      <c r="B975" s="273"/>
      <c r="C975" s="273"/>
      <c r="D975" s="273"/>
      <c r="E975" s="273"/>
      <c r="F975" s="273"/>
      <c r="G975" s="273"/>
      <c r="H975" s="273"/>
      <c r="I975" s="273"/>
      <c r="J975" s="274"/>
    </row>
    <row r="976" customFormat="false" ht="89.25" hidden="false" customHeight="true" outlineLevel="0" collapsed="false">
      <c r="A976" s="275" t="s">
        <v>2723</v>
      </c>
      <c r="B976" s="276" t="s">
        <v>1073</v>
      </c>
      <c r="C976" s="277" t="s">
        <v>203</v>
      </c>
      <c r="D976" s="277" t="s">
        <v>1074</v>
      </c>
      <c r="E976" s="277" t="s">
        <v>3006</v>
      </c>
      <c r="F976" s="277"/>
      <c r="G976" s="278" t="s">
        <v>168</v>
      </c>
      <c r="H976" s="279" t="n">
        <v>1</v>
      </c>
      <c r="I976" s="280" t="n">
        <v>949.46</v>
      </c>
      <c r="J976" s="281" t="n">
        <v>949.46</v>
      </c>
    </row>
    <row r="977" customFormat="false" ht="51" hidden="false" customHeight="true" outlineLevel="0" collapsed="false">
      <c r="A977" s="282" t="s">
        <v>2769</v>
      </c>
      <c r="B977" s="283" t="s">
        <v>3258</v>
      </c>
      <c r="C977" s="284" t="s">
        <v>109</v>
      </c>
      <c r="D977" s="284" t="s">
        <v>3259</v>
      </c>
      <c r="E977" s="284" t="s">
        <v>3006</v>
      </c>
      <c r="F977" s="284"/>
      <c r="G977" s="285" t="s">
        <v>168</v>
      </c>
      <c r="H977" s="286" t="n">
        <v>1</v>
      </c>
      <c r="I977" s="287" t="n">
        <v>281.44</v>
      </c>
      <c r="J977" s="288" t="n">
        <v>281.44</v>
      </c>
    </row>
    <row r="978" customFormat="false" ht="38.25" hidden="false" customHeight="true" outlineLevel="0" collapsed="false">
      <c r="A978" s="282" t="s">
        <v>2769</v>
      </c>
      <c r="B978" s="283" t="s">
        <v>3260</v>
      </c>
      <c r="C978" s="284" t="s">
        <v>109</v>
      </c>
      <c r="D978" s="284" t="s">
        <v>3261</v>
      </c>
      <c r="E978" s="284" t="s">
        <v>2846</v>
      </c>
      <c r="F978" s="284"/>
      <c r="G978" s="285" t="s">
        <v>164</v>
      </c>
      <c r="H978" s="286" t="n">
        <v>2.52</v>
      </c>
      <c r="I978" s="287" t="n">
        <v>98.66</v>
      </c>
      <c r="J978" s="288" t="n">
        <v>248.62</v>
      </c>
    </row>
    <row r="979" customFormat="false" ht="51" hidden="false" customHeight="true" outlineLevel="0" collapsed="false">
      <c r="A979" s="282" t="s">
        <v>2769</v>
      </c>
      <c r="B979" s="283" t="s">
        <v>3262</v>
      </c>
      <c r="C979" s="284" t="s">
        <v>109</v>
      </c>
      <c r="D979" s="284" t="s">
        <v>3263</v>
      </c>
      <c r="E979" s="284" t="s">
        <v>3006</v>
      </c>
      <c r="F979" s="284"/>
      <c r="G979" s="285" t="s">
        <v>168</v>
      </c>
      <c r="H979" s="286" t="n">
        <v>1</v>
      </c>
      <c r="I979" s="287" t="n">
        <v>91.14</v>
      </c>
      <c r="J979" s="288" t="n">
        <v>91.14</v>
      </c>
    </row>
    <row r="980" customFormat="false" ht="38.25" hidden="false" customHeight="true" outlineLevel="0" collapsed="false">
      <c r="A980" s="282" t="s">
        <v>2769</v>
      </c>
      <c r="B980" s="283" t="s">
        <v>3264</v>
      </c>
      <c r="C980" s="284" t="s">
        <v>109</v>
      </c>
      <c r="D980" s="284" t="s">
        <v>3265</v>
      </c>
      <c r="E980" s="284" t="s">
        <v>3006</v>
      </c>
      <c r="F980" s="284"/>
      <c r="G980" s="285" t="s">
        <v>168</v>
      </c>
      <c r="H980" s="286" t="n">
        <v>1</v>
      </c>
      <c r="I980" s="287" t="n">
        <v>270.18</v>
      </c>
      <c r="J980" s="288" t="n">
        <v>270.18</v>
      </c>
    </row>
    <row r="981" customFormat="false" ht="38.25" hidden="false" customHeight="true" outlineLevel="0" collapsed="false">
      <c r="A981" s="282" t="s">
        <v>2769</v>
      </c>
      <c r="B981" s="283" t="s">
        <v>3266</v>
      </c>
      <c r="C981" s="284" t="s">
        <v>109</v>
      </c>
      <c r="D981" s="284" t="s">
        <v>3267</v>
      </c>
      <c r="E981" s="284" t="s">
        <v>3006</v>
      </c>
      <c r="F981" s="284"/>
      <c r="G981" s="285" t="s">
        <v>269</v>
      </c>
      <c r="H981" s="286" t="n">
        <v>9.6</v>
      </c>
      <c r="I981" s="287" t="n">
        <v>6.05</v>
      </c>
      <c r="J981" s="288" t="n">
        <v>58.08</v>
      </c>
    </row>
    <row r="982" customFormat="false" ht="25.5" hidden="false" customHeight="false" outlineLevel="0" collapsed="false">
      <c r="A982" s="266"/>
      <c r="B982" s="267"/>
      <c r="C982" s="267"/>
      <c r="D982" s="267"/>
      <c r="E982" s="267" t="s">
        <v>2748</v>
      </c>
      <c r="F982" s="268" t="n">
        <v>222.4</v>
      </c>
      <c r="G982" s="267" t="s">
        <v>2749</v>
      </c>
      <c r="H982" s="268" t="n">
        <v>0</v>
      </c>
      <c r="I982" s="267" t="s">
        <v>2750</v>
      </c>
      <c r="J982" s="269" t="n">
        <v>222.4</v>
      </c>
    </row>
    <row r="983" customFormat="false" ht="25.5" hidden="false" customHeight="true" outlineLevel="0" collapsed="false">
      <c r="A983" s="266"/>
      <c r="B983" s="267"/>
      <c r="C983" s="267"/>
      <c r="D983" s="267"/>
      <c r="E983" s="267" t="s">
        <v>2751</v>
      </c>
      <c r="F983" s="268" t="n">
        <v>197.58</v>
      </c>
      <c r="G983" s="267"/>
      <c r="H983" s="267" t="s">
        <v>2752</v>
      </c>
      <c r="I983" s="267"/>
      <c r="J983" s="269" t="n">
        <v>1147.04</v>
      </c>
    </row>
    <row r="984" customFormat="false" ht="15" hidden="false" customHeight="true" outlineLevel="0" collapsed="false">
      <c r="A984" s="270" t="s">
        <v>2753</v>
      </c>
      <c r="B984" s="270"/>
      <c r="C984" s="270"/>
      <c r="D984" s="270"/>
      <c r="E984" s="270"/>
      <c r="F984" s="270"/>
      <c r="G984" s="270"/>
      <c r="H984" s="270"/>
      <c r="I984" s="270"/>
      <c r="J984" s="270"/>
    </row>
    <row r="985" customFormat="false" ht="15.75" hidden="false" customHeight="true" outlineLevel="0" collapsed="false">
      <c r="A985" s="271" t="s">
        <v>3268</v>
      </c>
      <c r="B985" s="271"/>
      <c r="C985" s="271"/>
      <c r="D985" s="271"/>
      <c r="E985" s="271"/>
      <c r="F985" s="271"/>
      <c r="G985" s="271"/>
      <c r="H985" s="271"/>
      <c r="I985" s="271"/>
      <c r="J985" s="271"/>
    </row>
    <row r="986" customFormat="false" ht="15.75" hidden="false" customHeight="false" outlineLevel="0" collapsed="false">
      <c r="A986" s="272"/>
      <c r="B986" s="273"/>
      <c r="C986" s="273"/>
      <c r="D986" s="273"/>
      <c r="E986" s="273"/>
      <c r="F986" s="273"/>
      <c r="G986" s="273"/>
      <c r="H986" s="273"/>
      <c r="I986" s="273"/>
      <c r="J986" s="274"/>
    </row>
    <row r="987" customFormat="false" ht="89.25" hidden="false" customHeight="true" outlineLevel="0" collapsed="false">
      <c r="A987" s="275" t="s">
        <v>2723</v>
      </c>
      <c r="B987" s="276" t="s">
        <v>1076</v>
      </c>
      <c r="C987" s="277" t="s">
        <v>203</v>
      </c>
      <c r="D987" s="277" t="s">
        <v>1077</v>
      </c>
      <c r="E987" s="277" t="s">
        <v>3006</v>
      </c>
      <c r="F987" s="277"/>
      <c r="G987" s="278" t="s">
        <v>168</v>
      </c>
      <c r="H987" s="279" t="n">
        <v>1</v>
      </c>
      <c r="I987" s="280" t="n">
        <v>970.34</v>
      </c>
      <c r="J987" s="281" t="n">
        <v>970.34</v>
      </c>
    </row>
    <row r="988" customFormat="false" ht="51" hidden="false" customHeight="true" outlineLevel="0" collapsed="false">
      <c r="A988" s="282" t="s">
        <v>2769</v>
      </c>
      <c r="B988" s="283" t="s">
        <v>3269</v>
      </c>
      <c r="C988" s="284" t="s">
        <v>109</v>
      </c>
      <c r="D988" s="284" t="s">
        <v>3270</v>
      </c>
      <c r="E988" s="284" t="s">
        <v>3006</v>
      </c>
      <c r="F988" s="284"/>
      <c r="G988" s="285" t="s">
        <v>168</v>
      </c>
      <c r="H988" s="286" t="n">
        <v>1</v>
      </c>
      <c r="I988" s="287" t="n">
        <v>305.6</v>
      </c>
      <c r="J988" s="288" t="n">
        <v>305.6</v>
      </c>
    </row>
    <row r="989" customFormat="false" ht="38.25" hidden="false" customHeight="true" outlineLevel="0" collapsed="false">
      <c r="A989" s="282" t="s">
        <v>2769</v>
      </c>
      <c r="B989" s="283" t="s">
        <v>3260</v>
      </c>
      <c r="C989" s="284" t="s">
        <v>109</v>
      </c>
      <c r="D989" s="284" t="s">
        <v>3261</v>
      </c>
      <c r="E989" s="284" t="s">
        <v>2846</v>
      </c>
      <c r="F989" s="284"/>
      <c r="G989" s="285" t="s">
        <v>164</v>
      </c>
      <c r="H989" s="286" t="n">
        <v>2.94</v>
      </c>
      <c r="I989" s="287" t="n">
        <v>98.66</v>
      </c>
      <c r="J989" s="288" t="n">
        <v>290.06</v>
      </c>
    </row>
    <row r="990" customFormat="false" ht="51" hidden="false" customHeight="true" outlineLevel="0" collapsed="false">
      <c r="A990" s="282" t="s">
        <v>2769</v>
      </c>
      <c r="B990" s="283" t="s">
        <v>3262</v>
      </c>
      <c r="C990" s="284" t="s">
        <v>109</v>
      </c>
      <c r="D990" s="284" t="s">
        <v>3263</v>
      </c>
      <c r="E990" s="284" t="s">
        <v>3006</v>
      </c>
      <c r="F990" s="284"/>
      <c r="G990" s="285" t="s">
        <v>168</v>
      </c>
      <c r="H990" s="286" t="n">
        <v>1</v>
      </c>
      <c r="I990" s="287" t="n">
        <v>91.14</v>
      </c>
      <c r="J990" s="288" t="n">
        <v>91.14</v>
      </c>
    </row>
    <row r="991" customFormat="false" ht="38.25" hidden="false" customHeight="true" outlineLevel="0" collapsed="false">
      <c r="A991" s="282" t="s">
        <v>2769</v>
      </c>
      <c r="B991" s="283" t="s">
        <v>3271</v>
      </c>
      <c r="C991" s="284" t="s">
        <v>109</v>
      </c>
      <c r="D991" s="284" t="s">
        <v>3272</v>
      </c>
      <c r="E991" s="284" t="s">
        <v>3006</v>
      </c>
      <c r="F991" s="284"/>
      <c r="G991" s="285" t="s">
        <v>168</v>
      </c>
      <c r="H991" s="286" t="n">
        <v>1</v>
      </c>
      <c r="I991" s="287" t="n">
        <v>233.17</v>
      </c>
      <c r="J991" s="288" t="n">
        <v>233.17</v>
      </c>
    </row>
    <row r="992" customFormat="false" ht="38.25" hidden="false" customHeight="true" outlineLevel="0" collapsed="false">
      <c r="A992" s="282" t="s">
        <v>2769</v>
      </c>
      <c r="B992" s="283" t="s">
        <v>3273</v>
      </c>
      <c r="C992" s="284" t="s">
        <v>109</v>
      </c>
      <c r="D992" s="284" t="s">
        <v>3274</v>
      </c>
      <c r="E992" s="284" t="s">
        <v>3006</v>
      </c>
      <c r="F992" s="284"/>
      <c r="G992" s="285" t="s">
        <v>269</v>
      </c>
      <c r="H992" s="286" t="n">
        <v>9.8</v>
      </c>
      <c r="I992" s="287" t="n">
        <v>5.14</v>
      </c>
      <c r="J992" s="288" t="n">
        <v>50.37</v>
      </c>
    </row>
    <row r="993" customFormat="false" ht="25.5" hidden="false" customHeight="false" outlineLevel="0" collapsed="false">
      <c r="A993" s="266"/>
      <c r="B993" s="267"/>
      <c r="C993" s="267"/>
      <c r="D993" s="267"/>
      <c r="E993" s="267" t="s">
        <v>2748</v>
      </c>
      <c r="F993" s="268" t="n">
        <v>235.5</v>
      </c>
      <c r="G993" s="267" t="s">
        <v>2749</v>
      </c>
      <c r="H993" s="268" t="n">
        <v>0</v>
      </c>
      <c r="I993" s="267" t="s">
        <v>2750</v>
      </c>
      <c r="J993" s="269" t="n">
        <v>235.5</v>
      </c>
    </row>
    <row r="994" customFormat="false" ht="25.5" hidden="false" customHeight="true" outlineLevel="0" collapsed="false">
      <c r="A994" s="266"/>
      <c r="B994" s="267"/>
      <c r="C994" s="267"/>
      <c r="D994" s="267"/>
      <c r="E994" s="267" t="s">
        <v>2751</v>
      </c>
      <c r="F994" s="268" t="n">
        <v>201.92</v>
      </c>
      <c r="G994" s="267"/>
      <c r="H994" s="267" t="s">
        <v>2752</v>
      </c>
      <c r="I994" s="267"/>
      <c r="J994" s="269" t="n">
        <v>1172.26</v>
      </c>
    </row>
    <row r="995" customFormat="false" ht="15" hidden="false" customHeight="true" outlineLevel="0" collapsed="false">
      <c r="A995" s="270" t="s">
        <v>2753</v>
      </c>
      <c r="B995" s="270"/>
      <c r="C995" s="270"/>
      <c r="D995" s="270"/>
      <c r="E995" s="270"/>
      <c r="F995" s="270"/>
      <c r="G995" s="270"/>
      <c r="H995" s="270"/>
      <c r="I995" s="270"/>
      <c r="J995" s="270"/>
    </row>
    <row r="996" customFormat="false" ht="15.75" hidden="false" customHeight="true" outlineLevel="0" collapsed="false">
      <c r="A996" s="271" t="s">
        <v>3275</v>
      </c>
      <c r="B996" s="271"/>
      <c r="C996" s="271"/>
      <c r="D996" s="271"/>
      <c r="E996" s="271"/>
      <c r="F996" s="271"/>
      <c r="G996" s="271"/>
      <c r="H996" s="271"/>
      <c r="I996" s="271"/>
      <c r="J996" s="271"/>
    </row>
    <row r="997" customFormat="false" ht="15.75" hidden="false" customHeight="false" outlineLevel="0" collapsed="false">
      <c r="A997" s="272"/>
      <c r="B997" s="273"/>
      <c r="C997" s="273"/>
      <c r="D997" s="273"/>
      <c r="E997" s="273"/>
      <c r="F997" s="273"/>
      <c r="G997" s="273"/>
      <c r="H997" s="273"/>
      <c r="I997" s="273"/>
      <c r="J997" s="274"/>
    </row>
    <row r="998" customFormat="false" ht="89.25" hidden="false" customHeight="true" outlineLevel="0" collapsed="false">
      <c r="A998" s="275" t="s">
        <v>2723</v>
      </c>
      <c r="B998" s="276" t="s">
        <v>1079</v>
      </c>
      <c r="C998" s="277" t="s">
        <v>203</v>
      </c>
      <c r="D998" s="277" t="s">
        <v>1080</v>
      </c>
      <c r="E998" s="277" t="s">
        <v>3006</v>
      </c>
      <c r="F998" s="277"/>
      <c r="G998" s="278" t="s">
        <v>168</v>
      </c>
      <c r="H998" s="279" t="n">
        <v>1</v>
      </c>
      <c r="I998" s="280" t="n">
        <v>1010.3</v>
      </c>
      <c r="J998" s="281" t="n">
        <v>1010.3</v>
      </c>
    </row>
    <row r="999" customFormat="false" ht="51" hidden="false" customHeight="true" outlineLevel="0" collapsed="false">
      <c r="A999" s="282" t="s">
        <v>2769</v>
      </c>
      <c r="B999" s="283" t="s">
        <v>3276</v>
      </c>
      <c r="C999" s="284" t="s">
        <v>109</v>
      </c>
      <c r="D999" s="284" t="s">
        <v>3277</v>
      </c>
      <c r="E999" s="284" t="s">
        <v>3006</v>
      </c>
      <c r="F999" s="284"/>
      <c r="G999" s="285" t="s">
        <v>168</v>
      </c>
      <c r="H999" s="286" t="n">
        <v>1</v>
      </c>
      <c r="I999" s="287" t="n">
        <v>303.1</v>
      </c>
      <c r="J999" s="288" t="n">
        <v>303.1</v>
      </c>
    </row>
    <row r="1000" customFormat="false" ht="38.25" hidden="false" customHeight="true" outlineLevel="0" collapsed="false">
      <c r="A1000" s="282" t="s">
        <v>2769</v>
      </c>
      <c r="B1000" s="283" t="s">
        <v>3260</v>
      </c>
      <c r="C1000" s="284" t="s">
        <v>109</v>
      </c>
      <c r="D1000" s="284" t="s">
        <v>3261</v>
      </c>
      <c r="E1000" s="284" t="s">
        <v>2846</v>
      </c>
      <c r="F1000" s="284"/>
      <c r="G1000" s="285" t="s">
        <v>164</v>
      </c>
      <c r="H1000" s="286" t="n">
        <v>3.36</v>
      </c>
      <c r="I1000" s="287" t="n">
        <v>98.66</v>
      </c>
      <c r="J1000" s="288" t="n">
        <v>331.49</v>
      </c>
    </row>
    <row r="1001" customFormat="false" ht="51" hidden="false" customHeight="true" outlineLevel="0" collapsed="false">
      <c r="A1001" s="282" t="s">
        <v>2769</v>
      </c>
      <c r="B1001" s="283" t="s">
        <v>3262</v>
      </c>
      <c r="C1001" s="284" t="s">
        <v>109</v>
      </c>
      <c r="D1001" s="284" t="s">
        <v>3263</v>
      </c>
      <c r="E1001" s="284" t="s">
        <v>3006</v>
      </c>
      <c r="F1001" s="284"/>
      <c r="G1001" s="285" t="s">
        <v>168</v>
      </c>
      <c r="H1001" s="286" t="n">
        <v>1</v>
      </c>
      <c r="I1001" s="287" t="n">
        <v>91.14</v>
      </c>
      <c r="J1001" s="288" t="n">
        <v>91.14</v>
      </c>
    </row>
    <row r="1002" customFormat="false" ht="38.25" hidden="false" customHeight="true" outlineLevel="0" collapsed="false">
      <c r="A1002" s="282" t="s">
        <v>2769</v>
      </c>
      <c r="B1002" s="283" t="s">
        <v>3271</v>
      </c>
      <c r="C1002" s="284" t="s">
        <v>109</v>
      </c>
      <c r="D1002" s="284" t="s">
        <v>3272</v>
      </c>
      <c r="E1002" s="284" t="s">
        <v>3006</v>
      </c>
      <c r="F1002" s="284"/>
      <c r="G1002" s="285" t="s">
        <v>168</v>
      </c>
      <c r="H1002" s="286" t="n">
        <v>1</v>
      </c>
      <c r="I1002" s="287" t="n">
        <v>233.17</v>
      </c>
      <c r="J1002" s="288" t="n">
        <v>233.17</v>
      </c>
    </row>
    <row r="1003" customFormat="false" ht="38.25" hidden="false" customHeight="true" outlineLevel="0" collapsed="false">
      <c r="A1003" s="282" t="s">
        <v>2769</v>
      </c>
      <c r="B1003" s="283" t="s">
        <v>3273</v>
      </c>
      <c r="C1003" s="284" t="s">
        <v>109</v>
      </c>
      <c r="D1003" s="284" t="s">
        <v>3274</v>
      </c>
      <c r="E1003" s="284" t="s">
        <v>3006</v>
      </c>
      <c r="F1003" s="284"/>
      <c r="G1003" s="285" t="s">
        <v>269</v>
      </c>
      <c r="H1003" s="286" t="n">
        <v>10</v>
      </c>
      <c r="I1003" s="287" t="n">
        <v>5.14</v>
      </c>
      <c r="J1003" s="288" t="n">
        <v>51.4</v>
      </c>
    </row>
    <row r="1004" customFormat="false" ht="25.5" hidden="false" customHeight="false" outlineLevel="0" collapsed="false">
      <c r="A1004" s="266"/>
      <c r="B1004" s="267"/>
      <c r="C1004" s="267"/>
      <c r="D1004" s="267"/>
      <c r="E1004" s="267" t="s">
        <v>2748</v>
      </c>
      <c r="F1004" s="268" t="n">
        <v>248.41</v>
      </c>
      <c r="G1004" s="267" t="s">
        <v>2749</v>
      </c>
      <c r="H1004" s="268" t="n">
        <v>0</v>
      </c>
      <c r="I1004" s="267" t="s">
        <v>2750</v>
      </c>
      <c r="J1004" s="269" t="n">
        <v>248.41</v>
      </c>
    </row>
    <row r="1005" customFormat="false" ht="25.5" hidden="false" customHeight="true" outlineLevel="0" collapsed="false">
      <c r="A1005" s="266"/>
      <c r="B1005" s="267"/>
      <c r="C1005" s="267"/>
      <c r="D1005" s="267"/>
      <c r="E1005" s="267" t="s">
        <v>2751</v>
      </c>
      <c r="F1005" s="268" t="n">
        <v>210.24</v>
      </c>
      <c r="G1005" s="267"/>
      <c r="H1005" s="267" t="s">
        <v>2752</v>
      </c>
      <c r="I1005" s="267"/>
      <c r="J1005" s="269" t="n">
        <v>1220.54</v>
      </c>
    </row>
    <row r="1006" customFormat="false" ht="15" hidden="false" customHeight="true" outlineLevel="0" collapsed="false">
      <c r="A1006" s="270" t="s">
        <v>2753</v>
      </c>
      <c r="B1006" s="270"/>
      <c r="C1006" s="270"/>
      <c r="D1006" s="270"/>
      <c r="E1006" s="270"/>
      <c r="F1006" s="270"/>
      <c r="G1006" s="270"/>
      <c r="H1006" s="270"/>
      <c r="I1006" s="270"/>
      <c r="J1006" s="270"/>
    </row>
    <row r="1007" customFormat="false" ht="15.75" hidden="false" customHeight="true" outlineLevel="0" collapsed="false">
      <c r="A1007" s="271" t="s">
        <v>3278</v>
      </c>
      <c r="B1007" s="271"/>
      <c r="C1007" s="271"/>
      <c r="D1007" s="271"/>
      <c r="E1007" s="271"/>
      <c r="F1007" s="271"/>
      <c r="G1007" s="271"/>
      <c r="H1007" s="271"/>
      <c r="I1007" s="271"/>
      <c r="J1007" s="271"/>
    </row>
    <row r="1008" customFormat="false" ht="15.75" hidden="false" customHeight="false" outlineLevel="0" collapsed="false">
      <c r="A1008" s="272"/>
      <c r="B1008" s="273"/>
      <c r="C1008" s="273"/>
      <c r="D1008" s="273"/>
      <c r="E1008" s="273"/>
      <c r="F1008" s="273"/>
      <c r="G1008" s="273"/>
      <c r="H1008" s="273"/>
      <c r="I1008" s="273"/>
      <c r="J1008" s="274"/>
    </row>
    <row r="1009" customFormat="false" ht="89.25" hidden="false" customHeight="true" outlineLevel="0" collapsed="false">
      <c r="A1009" s="275" t="s">
        <v>2723</v>
      </c>
      <c r="B1009" s="276" t="s">
        <v>1082</v>
      </c>
      <c r="C1009" s="277" t="s">
        <v>203</v>
      </c>
      <c r="D1009" s="277" t="s">
        <v>1083</v>
      </c>
      <c r="E1009" s="277" t="s">
        <v>3006</v>
      </c>
      <c r="F1009" s="277"/>
      <c r="G1009" s="278" t="s">
        <v>168</v>
      </c>
      <c r="H1009" s="279" t="n">
        <v>1</v>
      </c>
      <c r="I1009" s="280" t="n">
        <v>1164.26</v>
      </c>
      <c r="J1009" s="281" t="n">
        <v>1164.26</v>
      </c>
    </row>
    <row r="1010" customFormat="false" ht="38.25" hidden="false" customHeight="true" outlineLevel="0" collapsed="false">
      <c r="A1010" s="282" t="s">
        <v>2769</v>
      </c>
      <c r="B1010" s="283" t="s">
        <v>3260</v>
      </c>
      <c r="C1010" s="284" t="s">
        <v>109</v>
      </c>
      <c r="D1010" s="284" t="s">
        <v>3261</v>
      </c>
      <c r="E1010" s="284" t="s">
        <v>2846</v>
      </c>
      <c r="F1010" s="284"/>
      <c r="G1010" s="285" t="s">
        <v>164</v>
      </c>
      <c r="H1010" s="286" t="n">
        <v>4.2</v>
      </c>
      <c r="I1010" s="287" t="n">
        <v>98.66</v>
      </c>
      <c r="J1010" s="288" t="n">
        <v>414.37</v>
      </c>
    </row>
    <row r="1011" customFormat="false" ht="51" hidden="false" customHeight="true" outlineLevel="0" collapsed="false">
      <c r="A1011" s="282" t="s">
        <v>2769</v>
      </c>
      <c r="B1011" s="283" t="s">
        <v>3262</v>
      </c>
      <c r="C1011" s="284" t="s">
        <v>109</v>
      </c>
      <c r="D1011" s="284" t="s">
        <v>3263</v>
      </c>
      <c r="E1011" s="284" t="s">
        <v>3006</v>
      </c>
      <c r="F1011" s="284"/>
      <c r="G1011" s="285" t="s">
        <v>168</v>
      </c>
      <c r="H1011" s="286" t="n">
        <v>1</v>
      </c>
      <c r="I1011" s="287" t="n">
        <v>91.14</v>
      </c>
      <c r="J1011" s="288" t="n">
        <v>91.14</v>
      </c>
    </row>
    <row r="1012" customFormat="false" ht="38.25" hidden="false" customHeight="true" outlineLevel="0" collapsed="false">
      <c r="A1012" s="282" t="s">
        <v>2769</v>
      </c>
      <c r="B1012" s="283" t="s">
        <v>3279</v>
      </c>
      <c r="C1012" s="284" t="s">
        <v>203</v>
      </c>
      <c r="D1012" s="284" t="s">
        <v>3280</v>
      </c>
      <c r="E1012" s="284" t="s">
        <v>2768</v>
      </c>
      <c r="F1012" s="284"/>
      <c r="G1012" s="285" t="s">
        <v>168</v>
      </c>
      <c r="H1012" s="286" t="n">
        <v>1</v>
      </c>
      <c r="I1012" s="287" t="n">
        <v>211.39</v>
      </c>
      <c r="J1012" s="288" t="n">
        <v>211.39</v>
      </c>
    </row>
    <row r="1013" customFormat="false" ht="38.25" hidden="false" customHeight="true" outlineLevel="0" collapsed="false">
      <c r="A1013" s="282" t="s">
        <v>2769</v>
      </c>
      <c r="B1013" s="283" t="s">
        <v>3281</v>
      </c>
      <c r="C1013" s="284" t="s">
        <v>203</v>
      </c>
      <c r="D1013" s="284" t="s">
        <v>3282</v>
      </c>
      <c r="E1013" s="284" t="s">
        <v>2768</v>
      </c>
      <c r="F1013" s="284"/>
      <c r="G1013" s="285" t="s">
        <v>168</v>
      </c>
      <c r="H1013" s="286" t="n">
        <v>1</v>
      </c>
      <c r="I1013" s="287" t="n">
        <v>85.67</v>
      </c>
      <c r="J1013" s="288" t="n">
        <v>85.67</v>
      </c>
    </row>
    <row r="1014" customFormat="false" ht="51" hidden="false" customHeight="true" outlineLevel="0" collapsed="false">
      <c r="A1014" s="282" t="s">
        <v>2769</v>
      </c>
      <c r="B1014" s="283" t="s">
        <v>3283</v>
      </c>
      <c r="C1014" s="284" t="s">
        <v>203</v>
      </c>
      <c r="D1014" s="284" t="s">
        <v>3284</v>
      </c>
      <c r="E1014" s="284" t="s">
        <v>3006</v>
      </c>
      <c r="F1014" s="284"/>
      <c r="G1014" s="285" t="s">
        <v>168</v>
      </c>
      <c r="H1014" s="286" t="n">
        <v>1</v>
      </c>
      <c r="I1014" s="287" t="n">
        <v>304.79</v>
      </c>
      <c r="J1014" s="288" t="n">
        <v>304.79</v>
      </c>
    </row>
    <row r="1015" customFormat="false" ht="38.25" hidden="false" customHeight="true" outlineLevel="0" collapsed="false">
      <c r="A1015" s="282" t="s">
        <v>2769</v>
      </c>
      <c r="B1015" s="283" t="s">
        <v>3285</v>
      </c>
      <c r="C1015" s="284" t="s">
        <v>203</v>
      </c>
      <c r="D1015" s="284" t="s">
        <v>3286</v>
      </c>
      <c r="E1015" s="284" t="s">
        <v>3006</v>
      </c>
      <c r="F1015" s="284"/>
      <c r="G1015" s="285" t="s">
        <v>168</v>
      </c>
      <c r="H1015" s="286" t="n">
        <v>2</v>
      </c>
      <c r="I1015" s="287" t="n">
        <v>28.45</v>
      </c>
      <c r="J1015" s="288" t="n">
        <v>56.9</v>
      </c>
    </row>
    <row r="1016" customFormat="false" ht="25.5" hidden="false" customHeight="false" outlineLevel="0" collapsed="false">
      <c r="A1016" s="266"/>
      <c r="B1016" s="267"/>
      <c r="C1016" s="267"/>
      <c r="D1016" s="267"/>
      <c r="E1016" s="267" t="s">
        <v>2748</v>
      </c>
      <c r="F1016" s="268" t="n">
        <v>292.39</v>
      </c>
      <c r="G1016" s="267" t="s">
        <v>2749</v>
      </c>
      <c r="H1016" s="268" t="n">
        <v>0</v>
      </c>
      <c r="I1016" s="267" t="s">
        <v>2750</v>
      </c>
      <c r="J1016" s="269" t="n">
        <v>292.39</v>
      </c>
    </row>
    <row r="1017" customFormat="false" ht="25.5" hidden="false" customHeight="true" outlineLevel="0" collapsed="false">
      <c r="A1017" s="266"/>
      <c r="B1017" s="267"/>
      <c r="C1017" s="267"/>
      <c r="D1017" s="267"/>
      <c r="E1017" s="267" t="s">
        <v>2751</v>
      </c>
      <c r="F1017" s="268" t="n">
        <v>242.28</v>
      </c>
      <c r="G1017" s="267"/>
      <c r="H1017" s="267" t="s">
        <v>2752</v>
      </c>
      <c r="I1017" s="267"/>
      <c r="J1017" s="269" t="n">
        <v>1406.54</v>
      </c>
    </row>
    <row r="1018" customFormat="false" ht="15" hidden="false" customHeight="true" outlineLevel="0" collapsed="false">
      <c r="A1018" s="270" t="s">
        <v>2753</v>
      </c>
      <c r="B1018" s="270"/>
      <c r="C1018" s="270"/>
      <c r="D1018" s="270"/>
      <c r="E1018" s="270"/>
      <c r="F1018" s="270"/>
      <c r="G1018" s="270"/>
      <c r="H1018" s="270"/>
      <c r="I1018" s="270"/>
      <c r="J1018" s="270"/>
    </row>
    <row r="1019" customFormat="false" ht="15.75" hidden="false" customHeight="true" outlineLevel="0" collapsed="false">
      <c r="A1019" s="271" t="s">
        <v>3287</v>
      </c>
      <c r="B1019" s="271"/>
      <c r="C1019" s="271"/>
      <c r="D1019" s="271"/>
      <c r="E1019" s="271"/>
      <c r="F1019" s="271"/>
      <c r="G1019" s="271"/>
      <c r="H1019" s="271"/>
      <c r="I1019" s="271"/>
      <c r="J1019" s="271"/>
    </row>
    <row r="1020" customFormat="false" ht="15.75" hidden="false" customHeight="false" outlineLevel="0" collapsed="false">
      <c r="A1020" s="272"/>
      <c r="B1020" s="273"/>
      <c r="C1020" s="273"/>
      <c r="D1020" s="273"/>
      <c r="E1020" s="273"/>
      <c r="F1020" s="273"/>
      <c r="G1020" s="273"/>
      <c r="H1020" s="273"/>
      <c r="I1020" s="273"/>
      <c r="J1020" s="274"/>
    </row>
    <row r="1021" customFormat="false" ht="102" hidden="false" customHeight="true" outlineLevel="0" collapsed="false">
      <c r="A1021" s="275" t="s">
        <v>2723</v>
      </c>
      <c r="B1021" s="276" t="s">
        <v>1085</v>
      </c>
      <c r="C1021" s="277" t="s">
        <v>203</v>
      </c>
      <c r="D1021" s="277" t="s">
        <v>1086</v>
      </c>
      <c r="E1021" s="277" t="s">
        <v>3006</v>
      </c>
      <c r="F1021" s="277"/>
      <c r="G1021" s="278" t="s">
        <v>168</v>
      </c>
      <c r="H1021" s="279" t="n">
        <v>1</v>
      </c>
      <c r="I1021" s="280" t="n">
        <v>1639.09</v>
      </c>
      <c r="J1021" s="281" t="n">
        <v>1639.09</v>
      </c>
    </row>
    <row r="1022" customFormat="false" ht="51" hidden="false" customHeight="true" outlineLevel="0" collapsed="false">
      <c r="A1022" s="282" t="s">
        <v>2769</v>
      </c>
      <c r="B1022" s="283" t="s">
        <v>3288</v>
      </c>
      <c r="C1022" s="284" t="s">
        <v>109</v>
      </c>
      <c r="D1022" s="284" t="s">
        <v>3289</v>
      </c>
      <c r="E1022" s="284" t="s">
        <v>3006</v>
      </c>
      <c r="F1022" s="284"/>
      <c r="G1022" s="285" t="s">
        <v>168</v>
      </c>
      <c r="H1022" s="286" t="n">
        <v>1</v>
      </c>
      <c r="I1022" s="287" t="n">
        <v>318.7</v>
      </c>
      <c r="J1022" s="288" t="n">
        <v>318.7</v>
      </c>
    </row>
    <row r="1023" customFormat="false" ht="38.25" hidden="false" customHeight="true" outlineLevel="0" collapsed="false">
      <c r="A1023" s="282" t="s">
        <v>2769</v>
      </c>
      <c r="B1023" s="283" t="s">
        <v>3260</v>
      </c>
      <c r="C1023" s="284" t="s">
        <v>109</v>
      </c>
      <c r="D1023" s="284" t="s">
        <v>3261</v>
      </c>
      <c r="E1023" s="284" t="s">
        <v>2846</v>
      </c>
      <c r="F1023" s="284"/>
      <c r="G1023" s="285" t="s">
        <v>164</v>
      </c>
      <c r="H1023" s="286" t="n">
        <v>3.78</v>
      </c>
      <c r="I1023" s="287" t="n">
        <v>98.66</v>
      </c>
      <c r="J1023" s="288" t="n">
        <v>372.93</v>
      </c>
    </row>
    <row r="1024" customFormat="false" ht="51" hidden="false" customHeight="true" outlineLevel="0" collapsed="false">
      <c r="A1024" s="282" t="s">
        <v>2769</v>
      </c>
      <c r="B1024" s="283" t="s">
        <v>3262</v>
      </c>
      <c r="C1024" s="284" t="s">
        <v>109</v>
      </c>
      <c r="D1024" s="284" t="s">
        <v>3263</v>
      </c>
      <c r="E1024" s="284" t="s">
        <v>3006</v>
      </c>
      <c r="F1024" s="284"/>
      <c r="G1024" s="285" t="s">
        <v>168</v>
      </c>
      <c r="H1024" s="286" t="n">
        <v>1</v>
      </c>
      <c r="I1024" s="287" t="n">
        <v>91.14</v>
      </c>
      <c r="J1024" s="288" t="n">
        <v>91.14</v>
      </c>
    </row>
    <row r="1025" customFormat="false" ht="38.25" hidden="false" customHeight="true" outlineLevel="0" collapsed="false">
      <c r="A1025" s="282" t="s">
        <v>2769</v>
      </c>
      <c r="B1025" s="283" t="s">
        <v>2624</v>
      </c>
      <c r="C1025" s="284" t="s">
        <v>203</v>
      </c>
      <c r="D1025" s="284" t="s">
        <v>2625</v>
      </c>
      <c r="E1025" s="284" t="s">
        <v>2768</v>
      </c>
      <c r="F1025" s="284"/>
      <c r="G1025" s="285" t="s">
        <v>168</v>
      </c>
      <c r="H1025" s="286" t="n">
        <v>1</v>
      </c>
      <c r="I1025" s="287" t="n">
        <v>145.23</v>
      </c>
      <c r="J1025" s="288" t="n">
        <v>145.23</v>
      </c>
    </row>
    <row r="1026" customFormat="false" ht="38.25" hidden="false" customHeight="true" outlineLevel="0" collapsed="false">
      <c r="A1026" s="282" t="s">
        <v>2769</v>
      </c>
      <c r="B1026" s="283" t="s">
        <v>3271</v>
      </c>
      <c r="C1026" s="284" t="s">
        <v>109</v>
      </c>
      <c r="D1026" s="284" t="s">
        <v>3272</v>
      </c>
      <c r="E1026" s="284" t="s">
        <v>3006</v>
      </c>
      <c r="F1026" s="284"/>
      <c r="G1026" s="285" t="s">
        <v>168</v>
      </c>
      <c r="H1026" s="286" t="n">
        <v>1</v>
      </c>
      <c r="I1026" s="287" t="n">
        <v>233.17</v>
      </c>
      <c r="J1026" s="288" t="n">
        <v>233.17</v>
      </c>
    </row>
    <row r="1027" customFormat="false" ht="38.25" hidden="false" customHeight="true" outlineLevel="0" collapsed="false">
      <c r="A1027" s="282" t="s">
        <v>2769</v>
      </c>
      <c r="B1027" s="283" t="s">
        <v>3273</v>
      </c>
      <c r="C1027" s="284" t="s">
        <v>109</v>
      </c>
      <c r="D1027" s="284" t="s">
        <v>3274</v>
      </c>
      <c r="E1027" s="284" t="s">
        <v>3006</v>
      </c>
      <c r="F1027" s="284"/>
      <c r="G1027" s="285" t="s">
        <v>269</v>
      </c>
      <c r="H1027" s="286" t="n">
        <v>10.2</v>
      </c>
      <c r="I1027" s="287" t="n">
        <v>5.14</v>
      </c>
      <c r="J1027" s="288" t="n">
        <v>52.42</v>
      </c>
    </row>
    <row r="1028" customFormat="false" ht="38.25" hidden="false" customHeight="true" outlineLevel="0" collapsed="false">
      <c r="A1028" s="259" t="s">
        <v>2725</v>
      </c>
      <c r="B1028" s="260" t="s">
        <v>3290</v>
      </c>
      <c r="C1028" s="261" t="s">
        <v>109</v>
      </c>
      <c r="D1028" s="261" t="s">
        <v>3291</v>
      </c>
      <c r="E1028" s="261" t="s">
        <v>2728</v>
      </c>
      <c r="F1028" s="261"/>
      <c r="G1028" s="262" t="s">
        <v>164</v>
      </c>
      <c r="H1028" s="263" t="n">
        <v>0.72</v>
      </c>
      <c r="I1028" s="264" t="n">
        <v>590.98</v>
      </c>
      <c r="J1028" s="265" t="n">
        <v>425.5</v>
      </c>
    </row>
    <row r="1029" customFormat="false" ht="25.5" hidden="false" customHeight="false" outlineLevel="0" collapsed="false">
      <c r="A1029" s="266"/>
      <c r="B1029" s="267"/>
      <c r="C1029" s="267"/>
      <c r="D1029" s="267"/>
      <c r="E1029" s="267" t="s">
        <v>2748</v>
      </c>
      <c r="F1029" s="268" t="n">
        <v>288.53</v>
      </c>
      <c r="G1029" s="267" t="s">
        <v>2749</v>
      </c>
      <c r="H1029" s="268" t="n">
        <v>0</v>
      </c>
      <c r="I1029" s="267" t="s">
        <v>2750</v>
      </c>
      <c r="J1029" s="269" t="n">
        <v>288.53</v>
      </c>
    </row>
    <row r="1030" customFormat="false" ht="25.5" hidden="false" customHeight="true" outlineLevel="0" collapsed="false">
      <c r="A1030" s="266"/>
      <c r="B1030" s="267"/>
      <c r="C1030" s="267"/>
      <c r="D1030" s="267"/>
      <c r="E1030" s="267" t="s">
        <v>2751</v>
      </c>
      <c r="F1030" s="268" t="n">
        <v>341.09</v>
      </c>
      <c r="G1030" s="267"/>
      <c r="H1030" s="267" t="s">
        <v>2752</v>
      </c>
      <c r="I1030" s="267"/>
      <c r="J1030" s="269" t="n">
        <v>1980.18</v>
      </c>
    </row>
    <row r="1031" customFormat="false" ht="15" hidden="false" customHeight="true" outlineLevel="0" collapsed="false">
      <c r="A1031" s="270" t="s">
        <v>2753</v>
      </c>
      <c r="B1031" s="270"/>
      <c r="C1031" s="270"/>
      <c r="D1031" s="270"/>
      <c r="E1031" s="270"/>
      <c r="F1031" s="270"/>
      <c r="G1031" s="270"/>
      <c r="H1031" s="270"/>
      <c r="I1031" s="270"/>
      <c r="J1031" s="270"/>
    </row>
    <row r="1032" customFormat="false" ht="15.75" hidden="false" customHeight="true" outlineLevel="0" collapsed="false">
      <c r="A1032" s="271" t="s">
        <v>3287</v>
      </c>
      <c r="B1032" s="271"/>
      <c r="C1032" s="271"/>
      <c r="D1032" s="271"/>
      <c r="E1032" s="271"/>
      <c r="F1032" s="271"/>
      <c r="G1032" s="271"/>
      <c r="H1032" s="271"/>
      <c r="I1032" s="271"/>
      <c r="J1032" s="271"/>
    </row>
    <row r="1033" customFormat="false" ht="15.75" hidden="false" customHeight="false" outlineLevel="0" collapsed="false">
      <c r="A1033" s="272"/>
      <c r="B1033" s="273"/>
      <c r="C1033" s="273"/>
      <c r="D1033" s="273"/>
      <c r="E1033" s="273"/>
      <c r="F1033" s="273"/>
      <c r="G1033" s="273"/>
      <c r="H1033" s="273"/>
      <c r="I1033" s="273"/>
      <c r="J1033" s="274"/>
    </row>
    <row r="1034" customFormat="false" ht="102" hidden="false" customHeight="true" outlineLevel="0" collapsed="false">
      <c r="A1034" s="275" t="s">
        <v>2723</v>
      </c>
      <c r="B1034" s="276" t="s">
        <v>1088</v>
      </c>
      <c r="C1034" s="277" t="s">
        <v>203</v>
      </c>
      <c r="D1034" s="277" t="s">
        <v>1089</v>
      </c>
      <c r="E1034" s="277" t="s">
        <v>3006</v>
      </c>
      <c r="F1034" s="277"/>
      <c r="G1034" s="278" t="s">
        <v>168</v>
      </c>
      <c r="H1034" s="279" t="n">
        <v>1</v>
      </c>
      <c r="I1034" s="280" t="n">
        <v>444.64</v>
      </c>
      <c r="J1034" s="281" t="n">
        <v>444.64</v>
      </c>
    </row>
    <row r="1035" customFormat="false" ht="38.25" hidden="false" customHeight="true" outlineLevel="0" collapsed="false">
      <c r="A1035" s="282" t="s">
        <v>2769</v>
      </c>
      <c r="B1035" s="283" t="s">
        <v>3260</v>
      </c>
      <c r="C1035" s="284" t="s">
        <v>109</v>
      </c>
      <c r="D1035" s="284" t="s">
        <v>3261</v>
      </c>
      <c r="E1035" s="284" t="s">
        <v>2846</v>
      </c>
      <c r="F1035" s="284"/>
      <c r="G1035" s="285" t="s">
        <v>164</v>
      </c>
      <c r="H1035" s="286" t="n">
        <v>2.16</v>
      </c>
      <c r="I1035" s="287" t="n">
        <v>98.66</v>
      </c>
      <c r="J1035" s="288" t="n">
        <v>213.1</v>
      </c>
    </row>
    <row r="1036" customFormat="false" ht="25.5" hidden="false" customHeight="true" outlineLevel="0" collapsed="false">
      <c r="A1036" s="282" t="s">
        <v>2769</v>
      </c>
      <c r="B1036" s="283" t="s">
        <v>3292</v>
      </c>
      <c r="C1036" s="284" t="s">
        <v>109</v>
      </c>
      <c r="D1036" s="284" t="s">
        <v>3293</v>
      </c>
      <c r="E1036" s="284" t="s">
        <v>3006</v>
      </c>
      <c r="F1036" s="284"/>
      <c r="G1036" s="285" t="s">
        <v>168</v>
      </c>
      <c r="H1036" s="286" t="n">
        <v>1</v>
      </c>
      <c r="I1036" s="287" t="n">
        <v>33.05</v>
      </c>
      <c r="J1036" s="288" t="n">
        <v>33.05</v>
      </c>
    </row>
    <row r="1037" customFormat="false" ht="25.5" hidden="false" customHeight="true" outlineLevel="0" collapsed="false">
      <c r="A1037" s="282" t="s">
        <v>2769</v>
      </c>
      <c r="B1037" s="283" t="s">
        <v>3157</v>
      </c>
      <c r="C1037" s="284" t="s">
        <v>109</v>
      </c>
      <c r="D1037" s="284" t="s">
        <v>3158</v>
      </c>
      <c r="E1037" s="284" t="s">
        <v>2768</v>
      </c>
      <c r="F1037" s="284"/>
      <c r="G1037" s="285" t="s">
        <v>2798</v>
      </c>
      <c r="H1037" s="286" t="n">
        <v>2.2</v>
      </c>
      <c r="I1037" s="287" t="n">
        <v>19.58</v>
      </c>
      <c r="J1037" s="288" t="n">
        <v>43.07</v>
      </c>
    </row>
    <row r="1038" customFormat="false" ht="25.5" hidden="false" customHeight="true" outlineLevel="0" collapsed="false">
      <c r="A1038" s="282" t="s">
        <v>2769</v>
      </c>
      <c r="B1038" s="283" t="s">
        <v>3294</v>
      </c>
      <c r="C1038" s="284" t="s">
        <v>109</v>
      </c>
      <c r="D1038" s="284" t="s">
        <v>3295</v>
      </c>
      <c r="E1038" s="284" t="s">
        <v>2768</v>
      </c>
      <c r="F1038" s="284"/>
      <c r="G1038" s="285" t="s">
        <v>2798</v>
      </c>
      <c r="H1038" s="286" t="n">
        <v>1.8</v>
      </c>
      <c r="I1038" s="287" t="n">
        <v>23.22</v>
      </c>
      <c r="J1038" s="288" t="n">
        <v>41.79</v>
      </c>
    </row>
    <row r="1039" customFormat="false" ht="15" hidden="false" customHeight="true" outlineLevel="0" collapsed="false">
      <c r="A1039" s="282" t="s">
        <v>2769</v>
      </c>
      <c r="B1039" s="283" t="s">
        <v>2858</v>
      </c>
      <c r="C1039" s="284" t="s">
        <v>109</v>
      </c>
      <c r="D1039" s="284" t="s">
        <v>2859</v>
      </c>
      <c r="E1039" s="284" t="s">
        <v>2768</v>
      </c>
      <c r="F1039" s="284"/>
      <c r="G1039" s="285" t="s">
        <v>2798</v>
      </c>
      <c r="H1039" s="286" t="n">
        <v>0.64</v>
      </c>
      <c r="I1039" s="287" t="n">
        <v>23.33</v>
      </c>
      <c r="J1039" s="288" t="n">
        <v>14.93</v>
      </c>
    </row>
    <row r="1040" customFormat="false" ht="25.5" hidden="false" customHeight="true" outlineLevel="0" collapsed="false">
      <c r="A1040" s="259" t="s">
        <v>2725</v>
      </c>
      <c r="B1040" s="260" t="s">
        <v>3296</v>
      </c>
      <c r="C1040" s="261" t="s">
        <v>109</v>
      </c>
      <c r="D1040" s="261" t="s">
        <v>3297</v>
      </c>
      <c r="E1040" s="261" t="s">
        <v>2728</v>
      </c>
      <c r="F1040" s="261"/>
      <c r="G1040" s="262" t="s">
        <v>164</v>
      </c>
      <c r="H1040" s="263" t="n">
        <v>1.08</v>
      </c>
      <c r="I1040" s="264" t="n">
        <v>46.41</v>
      </c>
      <c r="J1040" s="265" t="n">
        <v>50.12</v>
      </c>
    </row>
    <row r="1041" customFormat="false" ht="38.25" hidden="false" customHeight="true" outlineLevel="0" collapsed="false">
      <c r="A1041" s="259" t="s">
        <v>2725</v>
      </c>
      <c r="B1041" s="260" t="s">
        <v>3298</v>
      </c>
      <c r="C1041" s="261" t="s">
        <v>109</v>
      </c>
      <c r="D1041" s="261" t="s">
        <v>3299</v>
      </c>
      <c r="E1041" s="261" t="s">
        <v>2728</v>
      </c>
      <c r="F1041" s="261"/>
      <c r="G1041" s="262" t="s">
        <v>168</v>
      </c>
      <c r="H1041" s="263" t="n">
        <v>2</v>
      </c>
      <c r="I1041" s="264" t="n">
        <v>10.83</v>
      </c>
      <c r="J1041" s="265" t="n">
        <v>21.66</v>
      </c>
    </row>
    <row r="1042" customFormat="false" ht="38.25" hidden="false" customHeight="true" outlineLevel="0" collapsed="false">
      <c r="A1042" s="259" t="s">
        <v>2725</v>
      </c>
      <c r="B1042" s="260" t="s">
        <v>3300</v>
      </c>
      <c r="C1042" s="261" t="s">
        <v>109</v>
      </c>
      <c r="D1042" s="261" t="s">
        <v>3301</v>
      </c>
      <c r="E1042" s="261" t="s">
        <v>2728</v>
      </c>
      <c r="F1042" s="261"/>
      <c r="G1042" s="262" t="s">
        <v>269</v>
      </c>
      <c r="H1042" s="263" t="n">
        <v>3.6</v>
      </c>
      <c r="I1042" s="264" t="n">
        <v>7.48</v>
      </c>
      <c r="J1042" s="265" t="n">
        <v>26.92</v>
      </c>
    </row>
    <row r="1043" customFormat="false" ht="25.5" hidden="false" customHeight="false" outlineLevel="0" collapsed="false">
      <c r="A1043" s="266"/>
      <c r="B1043" s="267"/>
      <c r="C1043" s="267"/>
      <c r="D1043" s="267"/>
      <c r="E1043" s="267" t="s">
        <v>2748</v>
      </c>
      <c r="F1043" s="268" t="n">
        <v>128.5</v>
      </c>
      <c r="G1043" s="267" t="s">
        <v>2749</v>
      </c>
      <c r="H1043" s="268" t="n">
        <v>0</v>
      </c>
      <c r="I1043" s="267" t="s">
        <v>2750</v>
      </c>
      <c r="J1043" s="269" t="n">
        <v>128.5</v>
      </c>
    </row>
    <row r="1044" customFormat="false" ht="26.25" hidden="false" customHeight="true" outlineLevel="0" collapsed="false">
      <c r="A1044" s="266"/>
      <c r="B1044" s="267"/>
      <c r="C1044" s="267"/>
      <c r="D1044" s="267"/>
      <c r="E1044" s="267" t="s">
        <v>2751</v>
      </c>
      <c r="F1044" s="268" t="n">
        <v>92.52</v>
      </c>
      <c r="G1044" s="267"/>
      <c r="H1044" s="267" t="s">
        <v>2752</v>
      </c>
      <c r="I1044" s="267"/>
      <c r="J1044" s="269" t="n">
        <v>537.16</v>
      </c>
    </row>
    <row r="1045" customFormat="false" ht="15.75" hidden="false" customHeight="false" outlineLevel="0" collapsed="false">
      <c r="A1045" s="272"/>
      <c r="B1045" s="273"/>
      <c r="C1045" s="273"/>
      <c r="D1045" s="273"/>
      <c r="E1045" s="273"/>
      <c r="F1045" s="273"/>
      <c r="G1045" s="273"/>
      <c r="H1045" s="273"/>
      <c r="I1045" s="273"/>
      <c r="J1045" s="274"/>
    </row>
    <row r="1046" customFormat="false" ht="51" hidden="false" customHeight="true" outlineLevel="0" collapsed="false">
      <c r="A1046" s="275" t="s">
        <v>2723</v>
      </c>
      <c r="B1046" s="276" t="s">
        <v>1091</v>
      </c>
      <c r="C1046" s="277" t="s">
        <v>203</v>
      </c>
      <c r="D1046" s="277" t="s">
        <v>1092</v>
      </c>
      <c r="E1046" s="277" t="s">
        <v>3006</v>
      </c>
      <c r="F1046" s="277"/>
      <c r="G1046" s="278" t="s">
        <v>168</v>
      </c>
      <c r="H1046" s="279" t="n">
        <v>1</v>
      </c>
      <c r="I1046" s="280" t="n">
        <v>2495.91</v>
      </c>
      <c r="J1046" s="281" t="n">
        <v>2495.91</v>
      </c>
    </row>
    <row r="1047" customFormat="false" ht="15" hidden="false" customHeight="true" outlineLevel="0" collapsed="false">
      <c r="A1047" s="282" t="s">
        <v>2769</v>
      </c>
      <c r="B1047" s="283" t="s">
        <v>3302</v>
      </c>
      <c r="C1047" s="284" t="s">
        <v>109</v>
      </c>
      <c r="D1047" s="284" t="s">
        <v>3303</v>
      </c>
      <c r="E1047" s="284" t="s">
        <v>2768</v>
      </c>
      <c r="F1047" s="284"/>
      <c r="G1047" s="285" t="s">
        <v>2798</v>
      </c>
      <c r="H1047" s="286" t="n">
        <v>1.4</v>
      </c>
      <c r="I1047" s="287" t="n">
        <v>17.89</v>
      </c>
      <c r="J1047" s="288" t="n">
        <v>25.04</v>
      </c>
    </row>
    <row r="1048" customFormat="false" ht="63.75" hidden="false" customHeight="true" outlineLevel="0" collapsed="false">
      <c r="A1048" s="282" t="s">
        <v>2769</v>
      </c>
      <c r="B1048" s="283" t="s">
        <v>3304</v>
      </c>
      <c r="C1048" s="284" t="s">
        <v>109</v>
      </c>
      <c r="D1048" s="284" t="s">
        <v>3305</v>
      </c>
      <c r="E1048" s="284" t="s">
        <v>3006</v>
      </c>
      <c r="F1048" s="284"/>
      <c r="G1048" s="285" t="s">
        <v>168</v>
      </c>
      <c r="H1048" s="286" t="n">
        <v>1</v>
      </c>
      <c r="I1048" s="287" t="n">
        <v>707.98</v>
      </c>
      <c r="J1048" s="288" t="n">
        <v>707.98</v>
      </c>
    </row>
    <row r="1049" customFormat="false" ht="25.5" hidden="false" customHeight="true" outlineLevel="0" collapsed="false">
      <c r="A1049" s="282" t="s">
        <v>2769</v>
      </c>
      <c r="B1049" s="283" t="s">
        <v>2906</v>
      </c>
      <c r="C1049" s="284" t="s">
        <v>109</v>
      </c>
      <c r="D1049" s="284" t="s">
        <v>2907</v>
      </c>
      <c r="E1049" s="284" t="s">
        <v>2768</v>
      </c>
      <c r="F1049" s="284"/>
      <c r="G1049" s="285" t="s">
        <v>2798</v>
      </c>
      <c r="H1049" s="286" t="n">
        <v>1.4</v>
      </c>
      <c r="I1049" s="287" t="n">
        <v>19.19</v>
      </c>
      <c r="J1049" s="288" t="n">
        <v>26.86</v>
      </c>
    </row>
    <row r="1050" customFormat="false" ht="25.5" hidden="false" customHeight="true" outlineLevel="0" collapsed="false">
      <c r="A1050" s="259" t="s">
        <v>2725</v>
      </c>
      <c r="B1050" s="260" t="s">
        <v>3306</v>
      </c>
      <c r="C1050" s="261" t="s">
        <v>109</v>
      </c>
      <c r="D1050" s="261" t="s">
        <v>3307</v>
      </c>
      <c r="E1050" s="261" t="s">
        <v>2728</v>
      </c>
      <c r="F1050" s="261"/>
      <c r="G1050" s="262" t="s">
        <v>168</v>
      </c>
      <c r="H1050" s="263" t="n">
        <v>1</v>
      </c>
      <c r="I1050" s="264" t="n">
        <v>1259.43</v>
      </c>
      <c r="J1050" s="265" t="n">
        <v>1259.43</v>
      </c>
    </row>
    <row r="1051" customFormat="false" ht="51" hidden="false" customHeight="true" outlineLevel="0" collapsed="false">
      <c r="A1051" s="259" t="s">
        <v>2725</v>
      </c>
      <c r="B1051" s="260" t="s">
        <v>3308</v>
      </c>
      <c r="C1051" s="261" t="s">
        <v>109</v>
      </c>
      <c r="D1051" s="261" t="s">
        <v>3309</v>
      </c>
      <c r="E1051" s="261" t="s">
        <v>2728</v>
      </c>
      <c r="F1051" s="261"/>
      <c r="G1051" s="262" t="s">
        <v>168</v>
      </c>
      <c r="H1051" s="263" t="n">
        <v>1</v>
      </c>
      <c r="I1051" s="264" t="n">
        <v>113.7</v>
      </c>
      <c r="J1051" s="265" t="n">
        <v>113.7</v>
      </c>
    </row>
    <row r="1052" customFormat="false" ht="25.5" hidden="false" customHeight="true" outlineLevel="0" collapsed="false">
      <c r="A1052" s="259" t="s">
        <v>2725</v>
      </c>
      <c r="B1052" s="260" t="s">
        <v>3310</v>
      </c>
      <c r="C1052" s="261" t="s">
        <v>109</v>
      </c>
      <c r="D1052" s="261" t="s">
        <v>3311</v>
      </c>
      <c r="E1052" s="261" t="s">
        <v>2728</v>
      </c>
      <c r="F1052" s="261"/>
      <c r="G1052" s="262" t="s">
        <v>164</v>
      </c>
      <c r="H1052" s="263" t="n">
        <v>2.1</v>
      </c>
      <c r="I1052" s="264" t="n">
        <v>172.81</v>
      </c>
      <c r="J1052" s="265" t="n">
        <v>362.9</v>
      </c>
    </row>
    <row r="1053" customFormat="false" ht="25.5" hidden="false" customHeight="false" outlineLevel="0" collapsed="false">
      <c r="A1053" s="266"/>
      <c r="B1053" s="267"/>
      <c r="C1053" s="267"/>
      <c r="D1053" s="267"/>
      <c r="E1053" s="267" t="s">
        <v>2748</v>
      </c>
      <c r="F1053" s="268" t="n">
        <v>235.16</v>
      </c>
      <c r="G1053" s="267" t="s">
        <v>2749</v>
      </c>
      <c r="H1053" s="268" t="n">
        <v>0</v>
      </c>
      <c r="I1053" s="267" t="s">
        <v>2750</v>
      </c>
      <c r="J1053" s="269" t="n">
        <v>235.16</v>
      </c>
    </row>
    <row r="1054" customFormat="false" ht="25.5" hidden="false" customHeight="true" outlineLevel="0" collapsed="false">
      <c r="A1054" s="266"/>
      <c r="B1054" s="267"/>
      <c r="C1054" s="267"/>
      <c r="D1054" s="267"/>
      <c r="E1054" s="267" t="s">
        <v>2751</v>
      </c>
      <c r="F1054" s="268" t="n">
        <v>519.39</v>
      </c>
      <c r="G1054" s="267"/>
      <c r="H1054" s="267" t="s">
        <v>2752</v>
      </c>
      <c r="I1054" s="267"/>
      <c r="J1054" s="269" t="n">
        <v>3015.3</v>
      </c>
    </row>
    <row r="1055" customFormat="false" ht="15" hidden="false" customHeight="true" outlineLevel="0" collapsed="false">
      <c r="A1055" s="270" t="s">
        <v>2753</v>
      </c>
      <c r="B1055" s="270"/>
      <c r="C1055" s="270"/>
      <c r="D1055" s="270"/>
      <c r="E1055" s="270"/>
      <c r="F1055" s="270"/>
      <c r="G1055" s="270"/>
      <c r="H1055" s="270"/>
      <c r="I1055" s="270"/>
      <c r="J1055" s="270"/>
    </row>
    <row r="1056" customFormat="false" ht="15.75" hidden="false" customHeight="true" outlineLevel="0" collapsed="false">
      <c r="A1056" s="271" t="s">
        <v>3312</v>
      </c>
      <c r="B1056" s="271"/>
      <c r="C1056" s="271"/>
      <c r="D1056" s="271"/>
      <c r="E1056" s="271"/>
      <c r="F1056" s="271"/>
      <c r="G1056" s="271"/>
      <c r="H1056" s="271"/>
      <c r="I1056" s="271"/>
      <c r="J1056" s="271"/>
    </row>
    <row r="1057" customFormat="false" ht="15.75" hidden="false" customHeight="false" outlineLevel="0" collapsed="false">
      <c r="A1057" s="272"/>
      <c r="B1057" s="273"/>
      <c r="C1057" s="273"/>
      <c r="D1057" s="273"/>
      <c r="E1057" s="273"/>
      <c r="F1057" s="273"/>
      <c r="G1057" s="273"/>
      <c r="H1057" s="273"/>
      <c r="I1057" s="273"/>
      <c r="J1057" s="274"/>
    </row>
    <row r="1058" customFormat="false" ht="51" hidden="false" customHeight="true" outlineLevel="0" collapsed="false">
      <c r="A1058" s="275" t="s">
        <v>2723</v>
      </c>
      <c r="B1058" s="276" t="s">
        <v>1094</v>
      </c>
      <c r="C1058" s="277" t="s">
        <v>203</v>
      </c>
      <c r="D1058" s="277" t="s">
        <v>1095</v>
      </c>
      <c r="E1058" s="277" t="s">
        <v>3006</v>
      </c>
      <c r="F1058" s="277"/>
      <c r="G1058" s="278" t="s">
        <v>168</v>
      </c>
      <c r="H1058" s="279" t="n">
        <v>1</v>
      </c>
      <c r="I1058" s="280" t="n">
        <v>4602.97</v>
      </c>
      <c r="J1058" s="281" t="n">
        <v>4602.97</v>
      </c>
    </row>
    <row r="1059" customFormat="false" ht="15" hidden="false" customHeight="true" outlineLevel="0" collapsed="false">
      <c r="A1059" s="282" t="s">
        <v>2769</v>
      </c>
      <c r="B1059" s="283" t="s">
        <v>3302</v>
      </c>
      <c r="C1059" s="284" t="s">
        <v>109</v>
      </c>
      <c r="D1059" s="284" t="s">
        <v>3303</v>
      </c>
      <c r="E1059" s="284" t="s">
        <v>2768</v>
      </c>
      <c r="F1059" s="284"/>
      <c r="G1059" s="285" t="s">
        <v>2798</v>
      </c>
      <c r="H1059" s="286" t="n">
        <v>2.1</v>
      </c>
      <c r="I1059" s="287" t="n">
        <v>17.89</v>
      </c>
      <c r="J1059" s="288" t="n">
        <v>37.56</v>
      </c>
    </row>
    <row r="1060" customFormat="false" ht="63.75" hidden="false" customHeight="true" outlineLevel="0" collapsed="false">
      <c r="A1060" s="282" t="s">
        <v>2769</v>
      </c>
      <c r="B1060" s="283" t="s">
        <v>3304</v>
      </c>
      <c r="C1060" s="284" t="s">
        <v>109</v>
      </c>
      <c r="D1060" s="284" t="s">
        <v>3305</v>
      </c>
      <c r="E1060" s="284" t="s">
        <v>3006</v>
      </c>
      <c r="F1060" s="284"/>
      <c r="G1060" s="285" t="s">
        <v>168</v>
      </c>
      <c r="H1060" s="286" t="n">
        <v>2</v>
      </c>
      <c r="I1060" s="287" t="n">
        <v>707.98</v>
      </c>
      <c r="J1060" s="288" t="n">
        <v>1415.96</v>
      </c>
    </row>
    <row r="1061" customFormat="false" ht="25.5" hidden="false" customHeight="true" outlineLevel="0" collapsed="false">
      <c r="A1061" s="282" t="s">
        <v>2769</v>
      </c>
      <c r="B1061" s="283" t="s">
        <v>2906</v>
      </c>
      <c r="C1061" s="284" t="s">
        <v>109</v>
      </c>
      <c r="D1061" s="284" t="s">
        <v>2907</v>
      </c>
      <c r="E1061" s="284" t="s">
        <v>2768</v>
      </c>
      <c r="F1061" s="284"/>
      <c r="G1061" s="285" t="s">
        <v>2798</v>
      </c>
      <c r="H1061" s="286" t="n">
        <v>2.1</v>
      </c>
      <c r="I1061" s="287" t="n">
        <v>19.19</v>
      </c>
      <c r="J1061" s="288" t="n">
        <v>40.29</v>
      </c>
    </row>
    <row r="1062" customFormat="false" ht="25.5" hidden="false" customHeight="true" outlineLevel="0" collapsed="false">
      <c r="A1062" s="259" t="s">
        <v>2725</v>
      </c>
      <c r="B1062" s="260" t="s">
        <v>3306</v>
      </c>
      <c r="C1062" s="261" t="s">
        <v>109</v>
      </c>
      <c r="D1062" s="261" t="s">
        <v>3307</v>
      </c>
      <c r="E1062" s="261" t="s">
        <v>2728</v>
      </c>
      <c r="F1062" s="261"/>
      <c r="G1062" s="262" t="s">
        <v>168</v>
      </c>
      <c r="H1062" s="263" t="n">
        <v>2</v>
      </c>
      <c r="I1062" s="264" t="n">
        <v>1259.43</v>
      </c>
      <c r="J1062" s="265" t="n">
        <v>2518.86</v>
      </c>
    </row>
    <row r="1063" customFormat="false" ht="51" hidden="false" customHeight="true" outlineLevel="0" collapsed="false">
      <c r="A1063" s="259" t="s">
        <v>2725</v>
      </c>
      <c r="B1063" s="260" t="s">
        <v>3308</v>
      </c>
      <c r="C1063" s="261" t="s">
        <v>109</v>
      </c>
      <c r="D1063" s="261" t="s">
        <v>3309</v>
      </c>
      <c r="E1063" s="261" t="s">
        <v>2728</v>
      </c>
      <c r="F1063" s="261"/>
      <c r="G1063" s="262" t="s">
        <v>168</v>
      </c>
      <c r="H1063" s="263" t="n">
        <v>2</v>
      </c>
      <c r="I1063" s="264" t="n">
        <v>113.7</v>
      </c>
      <c r="J1063" s="265" t="n">
        <v>227.4</v>
      </c>
    </row>
    <row r="1064" customFormat="false" ht="25.5" hidden="false" customHeight="true" outlineLevel="0" collapsed="false">
      <c r="A1064" s="259" t="s">
        <v>2725</v>
      </c>
      <c r="B1064" s="260" t="s">
        <v>3310</v>
      </c>
      <c r="C1064" s="261" t="s">
        <v>109</v>
      </c>
      <c r="D1064" s="261" t="s">
        <v>3311</v>
      </c>
      <c r="E1064" s="261" t="s">
        <v>2728</v>
      </c>
      <c r="F1064" s="261"/>
      <c r="G1064" s="262" t="s">
        <v>164</v>
      </c>
      <c r="H1064" s="263" t="n">
        <v>2.1</v>
      </c>
      <c r="I1064" s="264" t="n">
        <v>172.81</v>
      </c>
      <c r="J1064" s="265" t="n">
        <v>362.9</v>
      </c>
    </row>
    <row r="1065" customFormat="false" ht="25.5" hidden="false" customHeight="false" outlineLevel="0" collapsed="false">
      <c r="A1065" s="266"/>
      <c r="B1065" s="267"/>
      <c r="C1065" s="267"/>
      <c r="D1065" s="267"/>
      <c r="E1065" s="267" t="s">
        <v>2748</v>
      </c>
      <c r="F1065" s="268" t="n">
        <v>453.06</v>
      </c>
      <c r="G1065" s="267" t="s">
        <v>2749</v>
      </c>
      <c r="H1065" s="268" t="n">
        <v>0</v>
      </c>
      <c r="I1065" s="267" t="s">
        <v>2750</v>
      </c>
      <c r="J1065" s="269" t="n">
        <v>453.06</v>
      </c>
    </row>
    <row r="1066" customFormat="false" ht="25.5" hidden="false" customHeight="true" outlineLevel="0" collapsed="false">
      <c r="A1066" s="266"/>
      <c r="B1066" s="267"/>
      <c r="C1066" s="267"/>
      <c r="D1066" s="267"/>
      <c r="E1066" s="267" t="s">
        <v>2751</v>
      </c>
      <c r="F1066" s="268" t="n">
        <v>957.87</v>
      </c>
      <c r="G1066" s="267"/>
      <c r="H1066" s="267" t="s">
        <v>2752</v>
      </c>
      <c r="I1066" s="267"/>
      <c r="J1066" s="269" t="n">
        <v>5560.84</v>
      </c>
    </row>
    <row r="1067" customFormat="false" ht="15" hidden="false" customHeight="true" outlineLevel="0" collapsed="false">
      <c r="A1067" s="270" t="s">
        <v>2753</v>
      </c>
      <c r="B1067" s="270"/>
      <c r="C1067" s="270"/>
      <c r="D1067" s="270"/>
      <c r="E1067" s="270"/>
      <c r="F1067" s="270"/>
      <c r="G1067" s="270"/>
      <c r="H1067" s="270"/>
      <c r="I1067" s="270"/>
      <c r="J1067" s="270"/>
    </row>
    <row r="1068" customFormat="false" ht="15.75" hidden="false" customHeight="true" outlineLevel="0" collapsed="false">
      <c r="A1068" s="271" t="s">
        <v>3312</v>
      </c>
      <c r="B1068" s="271"/>
      <c r="C1068" s="271"/>
      <c r="D1068" s="271"/>
      <c r="E1068" s="271"/>
      <c r="F1068" s="271"/>
      <c r="G1068" s="271"/>
      <c r="H1068" s="271"/>
      <c r="I1068" s="271"/>
      <c r="J1068" s="271"/>
    </row>
    <row r="1069" customFormat="false" ht="15.75" hidden="false" customHeight="false" outlineLevel="0" collapsed="false">
      <c r="A1069" s="272"/>
      <c r="B1069" s="273"/>
      <c r="C1069" s="273"/>
      <c r="D1069" s="273"/>
      <c r="E1069" s="273"/>
      <c r="F1069" s="273"/>
      <c r="G1069" s="273"/>
      <c r="H1069" s="273"/>
      <c r="I1069" s="273"/>
      <c r="J1069" s="274"/>
    </row>
    <row r="1070" customFormat="false" ht="51" hidden="false" customHeight="true" outlineLevel="0" collapsed="false">
      <c r="A1070" s="275" t="s">
        <v>2723</v>
      </c>
      <c r="B1070" s="276" t="s">
        <v>1097</v>
      </c>
      <c r="C1070" s="277" t="s">
        <v>203</v>
      </c>
      <c r="D1070" s="277" t="s">
        <v>1098</v>
      </c>
      <c r="E1070" s="277" t="s">
        <v>3006</v>
      </c>
      <c r="F1070" s="277"/>
      <c r="G1070" s="278" t="s">
        <v>168</v>
      </c>
      <c r="H1070" s="279" t="n">
        <v>1</v>
      </c>
      <c r="I1070" s="280" t="n">
        <v>918.19</v>
      </c>
      <c r="J1070" s="281" t="n">
        <v>918.19</v>
      </c>
    </row>
    <row r="1071" customFormat="false" ht="38.25" hidden="false" customHeight="true" outlineLevel="0" collapsed="false">
      <c r="A1071" s="282" t="s">
        <v>2769</v>
      </c>
      <c r="B1071" s="283" t="s">
        <v>3313</v>
      </c>
      <c r="C1071" s="284" t="s">
        <v>203</v>
      </c>
      <c r="D1071" s="284" t="s">
        <v>3314</v>
      </c>
      <c r="E1071" s="284" t="s">
        <v>3006</v>
      </c>
      <c r="F1071" s="284"/>
      <c r="G1071" s="285" t="s">
        <v>168</v>
      </c>
      <c r="H1071" s="286" t="n">
        <v>1</v>
      </c>
      <c r="I1071" s="287" t="n">
        <v>71.71</v>
      </c>
      <c r="J1071" s="288" t="n">
        <v>71.71</v>
      </c>
    </row>
    <row r="1072" customFormat="false" ht="51" hidden="false" customHeight="true" outlineLevel="0" collapsed="false">
      <c r="A1072" s="282" t="s">
        <v>2769</v>
      </c>
      <c r="B1072" s="283" t="s">
        <v>3315</v>
      </c>
      <c r="C1072" s="284" t="s">
        <v>203</v>
      </c>
      <c r="D1072" s="284" t="s">
        <v>3316</v>
      </c>
      <c r="E1072" s="284" t="s">
        <v>3006</v>
      </c>
      <c r="F1072" s="284"/>
      <c r="G1072" s="285" t="s">
        <v>164</v>
      </c>
      <c r="H1072" s="286" t="n">
        <v>1.47</v>
      </c>
      <c r="I1072" s="287" t="n">
        <v>575.84</v>
      </c>
      <c r="J1072" s="288" t="n">
        <v>846.48</v>
      </c>
    </row>
    <row r="1073" customFormat="false" ht="25.5" hidden="false" customHeight="false" outlineLevel="0" collapsed="false">
      <c r="A1073" s="266"/>
      <c r="B1073" s="267"/>
      <c r="C1073" s="267"/>
      <c r="D1073" s="267"/>
      <c r="E1073" s="267" t="s">
        <v>2748</v>
      </c>
      <c r="F1073" s="268" t="n">
        <v>34.57</v>
      </c>
      <c r="G1073" s="267" t="s">
        <v>2749</v>
      </c>
      <c r="H1073" s="268" t="n">
        <v>0</v>
      </c>
      <c r="I1073" s="267" t="s">
        <v>2750</v>
      </c>
      <c r="J1073" s="269" t="n">
        <v>34.57</v>
      </c>
    </row>
    <row r="1074" customFormat="false" ht="26.25" hidden="false" customHeight="true" outlineLevel="0" collapsed="false">
      <c r="A1074" s="266"/>
      <c r="B1074" s="267"/>
      <c r="C1074" s="267"/>
      <c r="D1074" s="267"/>
      <c r="E1074" s="267" t="s">
        <v>2751</v>
      </c>
      <c r="F1074" s="268" t="n">
        <v>191.07</v>
      </c>
      <c r="G1074" s="267"/>
      <c r="H1074" s="267" t="s">
        <v>2752</v>
      </c>
      <c r="I1074" s="267"/>
      <c r="J1074" s="269" t="n">
        <v>1109.26</v>
      </c>
    </row>
    <row r="1075" customFormat="false" ht="15.75" hidden="false" customHeight="false" outlineLevel="0" collapsed="false">
      <c r="A1075" s="272"/>
      <c r="B1075" s="273"/>
      <c r="C1075" s="273"/>
      <c r="D1075" s="273"/>
      <c r="E1075" s="273"/>
      <c r="F1075" s="273"/>
      <c r="G1075" s="273"/>
      <c r="H1075" s="273"/>
      <c r="I1075" s="273"/>
      <c r="J1075" s="274"/>
    </row>
    <row r="1076" customFormat="false" ht="51" hidden="false" customHeight="true" outlineLevel="0" collapsed="false">
      <c r="A1076" s="275" t="s">
        <v>2723</v>
      </c>
      <c r="B1076" s="276" t="s">
        <v>1100</v>
      </c>
      <c r="C1076" s="277" t="s">
        <v>203</v>
      </c>
      <c r="D1076" s="277" t="s">
        <v>1101</v>
      </c>
      <c r="E1076" s="277" t="s">
        <v>3006</v>
      </c>
      <c r="F1076" s="277"/>
      <c r="G1076" s="278" t="s">
        <v>168</v>
      </c>
      <c r="H1076" s="279" t="n">
        <v>1</v>
      </c>
      <c r="I1076" s="280" t="n">
        <v>1039.12</v>
      </c>
      <c r="J1076" s="281" t="n">
        <v>1039.12</v>
      </c>
    </row>
    <row r="1077" customFormat="false" ht="38.25" hidden="false" customHeight="true" outlineLevel="0" collapsed="false">
      <c r="A1077" s="282" t="s">
        <v>2769</v>
      </c>
      <c r="B1077" s="283" t="s">
        <v>3313</v>
      </c>
      <c r="C1077" s="284" t="s">
        <v>203</v>
      </c>
      <c r="D1077" s="284" t="s">
        <v>3314</v>
      </c>
      <c r="E1077" s="284" t="s">
        <v>3006</v>
      </c>
      <c r="F1077" s="284"/>
      <c r="G1077" s="285" t="s">
        <v>168</v>
      </c>
      <c r="H1077" s="286" t="n">
        <v>1</v>
      </c>
      <c r="I1077" s="287" t="n">
        <v>71.71</v>
      </c>
      <c r="J1077" s="288" t="n">
        <v>71.71</v>
      </c>
    </row>
    <row r="1078" customFormat="false" ht="51" hidden="false" customHeight="true" outlineLevel="0" collapsed="false">
      <c r="A1078" s="282" t="s">
        <v>2769</v>
      </c>
      <c r="B1078" s="283" t="s">
        <v>3315</v>
      </c>
      <c r="C1078" s="284" t="s">
        <v>203</v>
      </c>
      <c r="D1078" s="284" t="s">
        <v>3316</v>
      </c>
      <c r="E1078" s="284" t="s">
        <v>3006</v>
      </c>
      <c r="F1078" s="284"/>
      <c r="G1078" s="285" t="s">
        <v>164</v>
      </c>
      <c r="H1078" s="286" t="n">
        <v>1.68</v>
      </c>
      <c r="I1078" s="287" t="n">
        <v>575.84</v>
      </c>
      <c r="J1078" s="288" t="n">
        <v>967.41</v>
      </c>
    </row>
    <row r="1079" customFormat="false" ht="25.5" hidden="false" customHeight="false" outlineLevel="0" collapsed="false">
      <c r="A1079" s="266"/>
      <c r="B1079" s="267"/>
      <c r="C1079" s="267"/>
      <c r="D1079" s="267"/>
      <c r="E1079" s="267" t="s">
        <v>2748</v>
      </c>
      <c r="F1079" s="268" t="n">
        <v>36.34</v>
      </c>
      <c r="G1079" s="267" t="s">
        <v>2749</v>
      </c>
      <c r="H1079" s="268" t="n">
        <v>0</v>
      </c>
      <c r="I1079" s="267" t="s">
        <v>2750</v>
      </c>
      <c r="J1079" s="269" t="n">
        <v>36.34</v>
      </c>
    </row>
    <row r="1080" customFormat="false" ht="26.25" hidden="false" customHeight="true" outlineLevel="0" collapsed="false">
      <c r="A1080" s="266"/>
      <c r="B1080" s="267"/>
      <c r="C1080" s="267"/>
      <c r="D1080" s="267"/>
      <c r="E1080" s="267" t="s">
        <v>2751</v>
      </c>
      <c r="F1080" s="268" t="n">
        <v>216.24</v>
      </c>
      <c r="G1080" s="267"/>
      <c r="H1080" s="267" t="s">
        <v>2752</v>
      </c>
      <c r="I1080" s="267"/>
      <c r="J1080" s="269" t="n">
        <v>1255.36</v>
      </c>
    </row>
    <row r="1081" customFormat="false" ht="15.75" hidden="false" customHeight="false" outlineLevel="0" collapsed="false">
      <c r="A1081" s="272"/>
      <c r="B1081" s="273"/>
      <c r="C1081" s="273"/>
      <c r="D1081" s="273"/>
      <c r="E1081" s="273"/>
      <c r="F1081" s="273"/>
      <c r="G1081" s="273"/>
      <c r="H1081" s="273"/>
      <c r="I1081" s="273"/>
      <c r="J1081" s="274"/>
    </row>
    <row r="1082" customFormat="false" ht="63.75" hidden="false" customHeight="true" outlineLevel="0" collapsed="false">
      <c r="A1082" s="275" t="s">
        <v>2723</v>
      </c>
      <c r="B1082" s="276" t="s">
        <v>1105</v>
      </c>
      <c r="C1082" s="277" t="s">
        <v>203</v>
      </c>
      <c r="D1082" s="277" t="s">
        <v>1106</v>
      </c>
      <c r="E1082" s="277" t="s">
        <v>3006</v>
      </c>
      <c r="F1082" s="277"/>
      <c r="G1082" s="278" t="s">
        <v>168</v>
      </c>
      <c r="H1082" s="279" t="n">
        <v>1</v>
      </c>
      <c r="I1082" s="280" t="n">
        <v>376.04</v>
      </c>
      <c r="J1082" s="281" t="n">
        <v>376.04</v>
      </c>
    </row>
    <row r="1083" customFormat="false" ht="51" hidden="false" customHeight="true" outlineLevel="0" collapsed="false">
      <c r="A1083" s="282" t="s">
        <v>2769</v>
      </c>
      <c r="B1083" s="283" t="s">
        <v>3317</v>
      </c>
      <c r="C1083" s="284" t="s">
        <v>203</v>
      </c>
      <c r="D1083" s="284" t="s">
        <v>3318</v>
      </c>
      <c r="E1083" s="284" t="s">
        <v>3006</v>
      </c>
      <c r="F1083" s="284"/>
      <c r="G1083" s="285" t="s">
        <v>164</v>
      </c>
      <c r="H1083" s="286" t="n">
        <v>0.6</v>
      </c>
      <c r="I1083" s="287" t="n">
        <v>626.74</v>
      </c>
      <c r="J1083" s="288" t="n">
        <v>376.04</v>
      </c>
    </row>
    <row r="1084" customFormat="false" ht="25.5" hidden="false" customHeight="false" outlineLevel="0" collapsed="false">
      <c r="A1084" s="266"/>
      <c r="B1084" s="267"/>
      <c r="C1084" s="267"/>
      <c r="D1084" s="267"/>
      <c r="E1084" s="267" t="s">
        <v>2748</v>
      </c>
      <c r="F1084" s="268" t="n">
        <v>39.19</v>
      </c>
      <c r="G1084" s="267" t="s">
        <v>2749</v>
      </c>
      <c r="H1084" s="268" t="n">
        <v>0</v>
      </c>
      <c r="I1084" s="267" t="s">
        <v>2750</v>
      </c>
      <c r="J1084" s="269" t="n">
        <v>39.19</v>
      </c>
    </row>
    <row r="1085" customFormat="false" ht="26.25" hidden="false" customHeight="true" outlineLevel="0" collapsed="false">
      <c r="A1085" s="266"/>
      <c r="B1085" s="267"/>
      <c r="C1085" s="267"/>
      <c r="D1085" s="267"/>
      <c r="E1085" s="267" t="s">
        <v>2751</v>
      </c>
      <c r="F1085" s="268" t="n">
        <v>78.25</v>
      </c>
      <c r="G1085" s="267"/>
      <c r="H1085" s="267" t="s">
        <v>2752</v>
      </c>
      <c r="I1085" s="267"/>
      <c r="J1085" s="269" t="n">
        <v>454.29</v>
      </c>
    </row>
    <row r="1086" customFormat="false" ht="15.75" hidden="false" customHeight="false" outlineLevel="0" collapsed="false">
      <c r="A1086" s="272"/>
      <c r="B1086" s="273"/>
      <c r="C1086" s="273"/>
      <c r="D1086" s="273"/>
      <c r="E1086" s="273"/>
      <c r="F1086" s="273"/>
      <c r="G1086" s="273"/>
      <c r="H1086" s="273"/>
      <c r="I1086" s="273"/>
      <c r="J1086" s="274"/>
    </row>
    <row r="1087" customFormat="false" ht="63.75" hidden="false" customHeight="true" outlineLevel="0" collapsed="false">
      <c r="A1087" s="275" t="s">
        <v>2723</v>
      </c>
      <c r="B1087" s="276" t="s">
        <v>1108</v>
      </c>
      <c r="C1087" s="277" t="s">
        <v>203</v>
      </c>
      <c r="D1087" s="277" t="s">
        <v>1109</v>
      </c>
      <c r="E1087" s="277" t="s">
        <v>3006</v>
      </c>
      <c r="F1087" s="277"/>
      <c r="G1087" s="278" t="s">
        <v>168</v>
      </c>
      <c r="H1087" s="279" t="n">
        <v>1</v>
      </c>
      <c r="I1087" s="280" t="n">
        <v>902.5</v>
      </c>
      <c r="J1087" s="281" t="n">
        <v>902.5</v>
      </c>
    </row>
    <row r="1088" customFormat="false" ht="51" hidden="false" customHeight="true" outlineLevel="0" collapsed="false">
      <c r="A1088" s="282" t="s">
        <v>2769</v>
      </c>
      <c r="B1088" s="283" t="s">
        <v>3317</v>
      </c>
      <c r="C1088" s="284" t="s">
        <v>203</v>
      </c>
      <c r="D1088" s="284" t="s">
        <v>3318</v>
      </c>
      <c r="E1088" s="284" t="s">
        <v>3006</v>
      </c>
      <c r="F1088" s="284"/>
      <c r="G1088" s="285" t="s">
        <v>164</v>
      </c>
      <c r="H1088" s="286" t="n">
        <v>1.44</v>
      </c>
      <c r="I1088" s="287" t="n">
        <v>626.74</v>
      </c>
      <c r="J1088" s="288" t="n">
        <v>902.5</v>
      </c>
    </row>
    <row r="1089" customFormat="false" ht="25.5" hidden="false" customHeight="false" outlineLevel="0" collapsed="false">
      <c r="A1089" s="266"/>
      <c r="B1089" s="267"/>
      <c r="C1089" s="267"/>
      <c r="D1089" s="267"/>
      <c r="E1089" s="267" t="s">
        <v>2748</v>
      </c>
      <c r="F1089" s="268" t="n">
        <v>94.06</v>
      </c>
      <c r="G1089" s="267" t="s">
        <v>2749</v>
      </c>
      <c r="H1089" s="268" t="n">
        <v>0</v>
      </c>
      <c r="I1089" s="267" t="s">
        <v>2750</v>
      </c>
      <c r="J1089" s="269" t="n">
        <v>94.06</v>
      </c>
    </row>
    <row r="1090" customFormat="false" ht="26.25" hidden="false" customHeight="true" outlineLevel="0" collapsed="false">
      <c r="A1090" s="266"/>
      <c r="B1090" s="267"/>
      <c r="C1090" s="267"/>
      <c r="D1090" s="267"/>
      <c r="E1090" s="267" t="s">
        <v>2751</v>
      </c>
      <c r="F1090" s="268" t="n">
        <v>187.81</v>
      </c>
      <c r="G1090" s="267"/>
      <c r="H1090" s="267" t="s">
        <v>2752</v>
      </c>
      <c r="I1090" s="267"/>
      <c r="J1090" s="269" t="n">
        <v>1090.31</v>
      </c>
    </row>
    <row r="1091" customFormat="false" ht="15.75" hidden="false" customHeight="false" outlineLevel="0" collapsed="false">
      <c r="A1091" s="272"/>
      <c r="B1091" s="273"/>
      <c r="C1091" s="273"/>
      <c r="D1091" s="273"/>
      <c r="E1091" s="273"/>
      <c r="F1091" s="273"/>
      <c r="G1091" s="273"/>
      <c r="H1091" s="273"/>
      <c r="I1091" s="273"/>
      <c r="J1091" s="274"/>
    </row>
    <row r="1092" customFormat="false" ht="63.75" hidden="false" customHeight="true" outlineLevel="0" collapsed="false">
      <c r="A1092" s="275" t="s">
        <v>2723</v>
      </c>
      <c r="B1092" s="276" t="s">
        <v>1111</v>
      </c>
      <c r="C1092" s="277" t="s">
        <v>203</v>
      </c>
      <c r="D1092" s="277" t="s">
        <v>1112</v>
      </c>
      <c r="E1092" s="277" t="s">
        <v>3006</v>
      </c>
      <c r="F1092" s="277"/>
      <c r="G1092" s="278" t="s">
        <v>168</v>
      </c>
      <c r="H1092" s="279" t="n">
        <v>1</v>
      </c>
      <c r="I1092" s="280" t="n">
        <v>2406.68</v>
      </c>
      <c r="J1092" s="281" t="n">
        <v>2406.68</v>
      </c>
    </row>
    <row r="1093" customFormat="false" ht="51" hidden="false" customHeight="true" outlineLevel="0" collapsed="false">
      <c r="A1093" s="282" t="s">
        <v>2769</v>
      </c>
      <c r="B1093" s="283" t="s">
        <v>3319</v>
      </c>
      <c r="C1093" s="284" t="s">
        <v>203</v>
      </c>
      <c r="D1093" s="284" t="s">
        <v>3320</v>
      </c>
      <c r="E1093" s="284" t="s">
        <v>3006</v>
      </c>
      <c r="F1093" s="284"/>
      <c r="G1093" s="285" t="s">
        <v>164</v>
      </c>
      <c r="H1093" s="286" t="n">
        <v>1.92</v>
      </c>
      <c r="I1093" s="287" t="n">
        <v>626.74</v>
      </c>
      <c r="J1093" s="288" t="n">
        <v>1203.34</v>
      </c>
    </row>
    <row r="1094" customFormat="false" ht="51" hidden="false" customHeight="true" outlineLevel="0" collapsed="false">
      <c r="A1094" s="282" t="s">
        <v>2769</v>
      </c>
      <c r="B1094" s="283" t="s">
        <v>3317</v>
      </c>
      <c r="C1094" s="284" t="s">
        <v>203</v>
      </c>
      <c r="D1094" s="284" t="s">
        <v>3318</v>
      </c>
      <c r="E1094" s="284" t="s">
        <v>3006</v>
      </c>
      <c r="F1094" s="284"/>
      <c r="G1094" s="285" t="s">
        <v>164</v>
      </c>
      <c r="H1094" s="286" t="n">
        <v>1.92</v>
      </c>
      <c r="I1094" s="287" t="n">
        <v>626.74</v>
      </c>
      <c r="J1094" s="288" t="n">
        <v>1203.34</v>
      </c>
    </row>
    <row r="1095" customFormat="false" ht="25.5" hidden="false" customHeight="false" outlineLevel="0" collapsed="false">
      <c r="A1095" s="266"/>
      <c r="B1095" s="267"/>
      <c r="C1095" s="267"/>
      <c r="D1095" s="267"/>
      <c r="E1095" s="267" t="s">
        <v>2748</v>
      </c>
      <c r="F1095" s="268" t="n">
        <v>250.82</v>
      </c>
      <c r="G1095" s="267" t="s">
        <v>2749</v>
      </c>
      <c r="H1095" s="268" t="n">
        <v>0</v>
      </c>
      <c r="I1095" s="267" t="s">
        <v>2750</v>
      </c>
      <c r="J1095" s="269" t="n">
        <v>250.82</v>
      </c>
    </row>
    <row r="1096" customFormat="false" ht="26.25" hidden="false" customHeight="true" outlineLevel="0" collapsed="false">
      <c r="A1096" s="266"/>
      <c r="B1096" s="267"/>
      <c r="C1096" s="267"/>
      <c r="D1096" s="267"/>
      <c r="E1096" s="267" t="s">
        <v>2751</v>
      </c>
      <c r="F1096" s="268" t="n">
        <v>500.83</v>
      </c>
      <c r="G1096" s="267"/>
      <c r="H1096" s="267" t="s">
        <v>2752</v>
      </c>
      <c r="I1096" s="267"/>
      <c r="J1096" s="269" t="n">
        <v>2907.51</v>
      </c>
    </row>
    <row r="1097" customFormat="false" ht="15.75" hidden="false" customHeight="false" outlineLevel="0" collapsed="false">
      <c r="A1097" s="272"/>
      <c r="B1097" s="273"/>
      <c r="C1097" s="273"/>
      <c r="D1097" s="273"/>
      <c r="E1097" s="273"/>
      <c r="F1097" s="273"/>
      <c r="G1097" s="273"/>
      <c r="H1097" s="273"/>
      <c r="I1097" s="273"/>
      <c r="J1097" s="274"/>
    </row>
    <row r="1098" customFormat="false" ht="63.75" hidden="false" customHeight="true" outlineLevel="0" collapsed="false">
      <c r="A1098" s="275" t="s">
        <v>2723</v>
      </c>
      <c r="B1098" s="276" t="s">
        <v>1114</v>
      </c>
      <c r="C1098" s="277" t="s">
        <v>203</v>
      </c>
      <c r="D1098" s="277" t="s">
        <v>1115</v>
      </c>
      <c r="E1098" s="277" t="s">
        <v>3006</v>
      </c>
      <c r="F1098" s="277"/>
      <c r="G1098" s="278" t="s">
        <v>168</v>
      </c>
      <c r="H1098" s="279" t="n">
        <v>1</v>
      </c>
      <c r="I1098" s="280" t="n">
        <v>1754.87</v>
      </c>
      <c r="J1098" s="281" t="n">
        <v>1754.87</v>
      </c>
    </row>
    <row r="1099" customFormat="false" ht="51" hidden="false" customHeight="true" outlineLevel="0" collapsed="false">
      <c r="A1099" s="282" t="s">
        <v>2769</v>
      </c>
      <c r="B1099" s="283" t="s">
        <v>3317</v>
      </c>
      <c r="C1099" s="284" t="s">
        <v>203</v>
      </c>
      <c r="D1099" s="284" t="s">
        <v>3318</v>
      </c>
      <c r="E1099" s="284" t="s">
        <v>3006</v>
      </c>
      <c r="F1099" s="284"/>
      <c r="G1099" s="285" t="s">
        <v>164</v>
      </c>
      <c r="H1099" s="286" t="n">
        <v>2.8</v>
      </c>
      <c r="I1099" s="287" t="n">
        <v>626.74</v>
      </c>
      <c r="J1099" s="288" t="n">
        <v>1754.87</v>
      </c>
    </row>
    <row r="1100" customFormat="false" ht="25.5" hidden="false" customHeight="false" outlineLevel="0" collapsed="false">
      <c r="A1100" s="266"/>
      <c r="B1100" s="267"/>
      <c r="C1100" s="267"/>
      <c r="D1100" s="267"/>
      <c r="E1100" s="267" t="s">
        <v>2748</v>
      </c>
      <c r="F1100" s="268" t="n">
        <v>182.89</v>
      </c>
      <c r="G1100" s="267" t="s">
        <v>2749</v>
      </c>
      <c r="H1100" s="268" t="n">
        <v>0</v>
      </c>
      <c r="I1100" s="267" t="s">
        <v>2750</v>
      </c>
      <c r="J1100" s="269" t="n">
        <v>182.89</v>
      </c>
    </row>
    <row r="1101" customFormat="false" ht="26.25" hidden="false" customHeight="true" outlineLevel="0" collapsed="false">
      <c r="A1101" s="266"/>
      <c r="B1101" s="267"/>
      <c r="C1101" s="267"/>
      <c r="D1101" s="267"/>
      <c r="E1101" s="267" t="s">
        <v>2751</v>
      </c>
      <c r="F1101" s="268" t="n">
        <v>365.18</v>
      </c>
      <c r="G1101" s="267"/>
      <c r="H1101" s="267" t="s">
        <v>2752</v>
      </c>
      <c r="I1101" s="267"/>
      <c r="J1101" s="269" t="n">
        <v>2120.05</v>
      </c>
    </row>
    <row r="1102" customFormat="false" ht="15.75" hidden="false" customHeight="false" outlineLevel="0" collapsed="false">
      <c r="A1102" s="272"/>
      <c r="B1102" s="273"/>
      <c r="C1102" s="273"/>
      <c r="D1102" s="273"/>
      <c r="E1102" s="273"/>
      <c r="F1102" s="273"/>
      <c r="G1102" s="273"/>
      <c r="H1102" s="273"/>
      <c r="I1102" s="273"/>
      <c r="J1102" s="274"/>
    </row>
    <row r="1103" customFormat="false" ht="63.75" hidden="false" customHeight="true" outlineLevel="0" collapsed="false">
      <c r="A1103" s="275" t="s">
        <v>2723</v>
      </c>
      <c r="B1103" s="276" t="s">
        <v>1117</v>
      </c>
      <c r="C1103" s="277" t="s">
        <v>203</v>
      </c>
      <c r="D1103" s="277" t="s">
        <v>1118</v>
      </c>
      <c r="E1103" s="277" t="s">
        <v>3006</v>
      </c>
      <c r="F1103" s="277"/>
      <c r="G1103" s="278" t="s">
        <v>168</v>
      </c>
      <c r="H1103" s="279" t="n">
        <v>1</v>
      </c>
      <c r="I1103" s="280" t="n">
        <v>7323.89</v>
      </c>
      <c r="J1103" s="281" t="n">
        <v>7323.89</v>
      </c>
    </row>
    <row r="1104" customFormat="false" ht="51" hidden="false" customHeight="true" outlineLevel="0" collapsed="false">
      <c r="A1104" s="282" t="s">
        <v>2769</v>
      </c>
      <c r="B1104" s="283" t="s">
        <v>3321</v>
      </c>
      <c r="C1104" s="284" t="s">
        <v>203</v>
      </c>
      <c r="D1104" s="284" t="s">
        <v>3322</v>
      </c>
      <c r="E1104" s="284" t="s">
        <v>3006</v>
      </c>
      <c r="F1104" s="284"/>
      <c r="G1104" s="285" t="s">
        <v>164</v>
      </c>
      <c r="H1104" s="286" t="n">
        <v>13.15</v>
      </c>
      <c r="I1104" s="287" t="n">
        <v>556.95</v>
      </c>
      <c r="J1104" s="288" t="n">
        <v>7323.89</v>
      </c>
    </row>
    <row r="1105" customFormat="false" ht="25.5" hidden="false" customHeight="false" outlineLevel="0" collapsed="false">
      <c r="A1105" s="266"/>
      <c r="B1105" s="267"/>
      <c r="C1105" s="267"/>
      <c r="D1105" s="267"/>
      <c r="E1105" s="267" t="s">
        <v>2748</v>
      </c>
      <c r="F1105" s="268" t="n">
        <v>293.5</v>
      </c>
      <c r="G1105" s="267" t="s">
        <v>2749</v>
      </c>
      <c r="H1105" s="268" t="n">
        <v>0</v>
      </c>
      <c r="I1105" s="267" t="s">
        <v>2750</v>
      </c>
      <c r="J1105" s="269" t="n">
        <v>293.5</v>
      </c>
    </row>
    <row r="1106" customFormat="false" ht="26.25" hidden="false" customHeight="true" outlineLevel="0" collapsed="false">
      <c r="A1106" s="266"/>
      <c r="B1106" s="267"/>
      <c r="C1106" s="267"/>
      <c r="D1106" s="267"/>
      <c r="E1106" s="267" t="s">
        <v>2751</v>
      </c>
      <c r="F1106" s="268" t="n">
        <v>1524.1</v>
      </c>
      <c r="G1106" s="267"/>
      <c r="H1106" s="267" t="s">
        <v>2752</v>
      </c>
      <c r="I1106" s="267"/>
      <c r="J1106" s="269" t="n">
        <v>8847.99</v>
      </c>
    </row>
    <row r="1107" customFormat="false" ht="15.75" hidden="false" customHeight="false" outlineLevel="0" collapsed="false">
      <c r="A1107" s="272"/>
      <c r="B1107" s="273"/>
      <c r="C1107" s="273"/>
      <c r="D1107" s="273"/>
      <c r="E1107" s="273"/>
      <c r="F1107" s="273"/>
      <c r="G1107" s="273"/>
      <c r="H1107" s="273"/>
      <c r="I1107" s="273"/>
      <c r="J1107" s="274"/>
    </row>
    <row r="1108" customFormat="false" ht="63.75" hidden="false" customHeight="true" outlineLevel="0" collapsed="false">
      <c r="A1108" s="275" t="s">
        <v>2723</v>
      </c>
      <c r="B1108" s="276" t="s">
        <v>1120</v>
      </c>
      <c r="C1108" s="277" t="s">
        <v>203</v>
      </c>
      <c r="D1108" s="277" t="s">
        <v>1121</v>
      </c>
      <c r="E1108" s="277" t="s">
        <v>3006</v>
      </c>
      <c r="F1108" s="277"/>
      <c r="G1108" s="278" t="s">
        <v>168</v>
      </c>
      <c r="H1108" s="279" t="n">
        <v>1</v>
      </c>
      <c r="I1108" s="280" t="n">
        <v>3230.31</v>
      </c>
      <c r="J1108" s="281" t="n">
        <v>3230.31</v>
      </c>
    </row>
    <row r="1109" customFormat="false" ht="51" hidden="false" customHeight="true" outlineLevel="0" collapsed="false">
      <c r="A1109" s="282" t="s">
        <v>2769</v>
      </c>
      <c r="B1109" s="283" t="s">
        <v>3321</v>
      </c>
      <c r="C1109" s="284" t="s">
        <v>203</v>
      </c>
      <c r="D1109" s="284" t="s">
        <v>3322</v>
      </c>
      <c r="E1109" s="284" t="s">
        <v>3006</v>
      </c>
      <c r="F1109" s="284"/>
      <c r="G1109" s="285" t="s">
        <v>164</v>
      </c>
      <c r="H1109" s="286" t="n">
        <v>5.8</v>
      </c>
      <c r="I1109" s="287" t="n">
        <v>556.95</v>
      </c>
      <c r="J1109" s="288" t="n">
        <v>3230.31</v>
      </c>
    </row>
    <row r="1110" customFormat="false" ht="25.5" hidden="false" customHeight="false" outlineLevel="0" collapsed="false">
      <c r="A1110" s="266"/>
      <c r="B1110" s="267"/>
      <c r="C1110" s="267"/>
      <c r="D1110" s="267"/>
      <c r="E1110" s="267" t="s">
        <v>2748</v>
      </c>
      <c r="F1110" s="268" t="n">
        <v>129.45</v>
      </c>
      <c r="G1110" s="267" t="s">
        <v>2749</v>
      </c>
      <c r="H1110" s="268" t="n">
        <v>0</v>
      </c>
      <c r="I1110" s="267" t="s">
        <v>2750</v>
      </c>
      <c r="J1110" s="269" t="n">
        <v>129.45</v>
      </c>
    </row>
    <row r="1111" customFormat="false" ht="26.25" hidden="false" customHeight="true" outlineLevel="0" collapsed="false">
      <c r="A1111" s="266"/>
      <c r="B1111" s="267"/>
      <c r="C1111" s="267"/>
      <c r="D1111" s="267"/>
      <c r="E1111" s="267" t="s">
        <v>2751</v>
      </c>
      <c r="F1111" s="268" t="n">
        <v>672.22</v>
      </c>
      <c r="G1111" s="267"/>
      <c r="H1111" s="267" t="s">
        <v>2752</v>
      </c>
      <c r="I1111" s="267"/>
      <c r="J1111" s="269" t="n">
        <v>3902.53</v>
      </c>
    </row>
    <row r="1112" customFormat="false" ht="15.75" hidden="false" customHeight="false" outlineLevel="0" collapsed="false">
      <c r="A1112" s="272"/>
      <c r="B1112" s="273"/>
      <c r="C1112" s="273"/>
      <c r="D1112" s="273"/>
      <c r="E1112" s="273"/>
      <c r="F1112" s="273"/>
      <c r="G1112" s="273"/>
      <c r="H1112" s="273"/>
      <c r="I1112" s="273"/>
      <c r="J1112" s="274"/>
    </row>
    <row r="1113" customFormat="false" ht="63.75" hidden="false" customHeight="true" outlineLevel="0" collapsed="false">
      <c r="A1113" s="275" t="s">
        <v>2723</v>
      </c>
      <c r="B1113" s="276" t="s">
        <v>1123</v>
      </c>
      <c r="C1113" s="277" t="s">
        <v>203</v>
      </c>
      <c r="D1113" s="277" t="s">
        <v>1124</v>
      </c>
      <c r="E1113" s="277" t="s">
        <v>3006</v>
      </c>
      <c r="F1113" s="277"/>
      <c r="G1113" s="278" t="s">
        <v>168</v>
      </c>
      <c r="H1113" s="279" t="n">
        <v>1</v>
      </c>
      <c r="I1113" s="280" t="n">
        <v>1052.92</v>
      </c>
      <c r="J1113" s="281" t="n">
        <v>1052.92</v>
      </c>
    </row>
    <row r="1114" customFormat="false" ht="51" hidden="false" customHeight="true" outlineLevel="0" collapsed="false">
      <c r="A1114" s="282" t="s">
        <v>2769</v>
      </c>
      <c r="B1114" s="283" t="s">
        <v>3319</v>
      </c>
      <c r="C1114" s="284" t="s">
        <v>203</v>
      </c>
      <c r="D1114" s="284" t="s">
        <v>3320</v>
      </c>
      <c r="E1114" s="284" t="s">
        <v>3006</v>
      </c>
      <c r="F1114" s="284"/>
      <c r="G1114" s="285" t="s">
        <v>164</v>
      </c>
      <c r="H1114" s="286" t="n">
        <v>1.68</v>
      </c>
      <c r="I1114" s="287" t="n">
        <v>626.74</v>
      </c>
      <c r="J1114" s="288" t="n">
        <v>1052.92</v>
      </c>
    </row>
    <row r="1115" customFormat="false" ht="25.5" hidden="false" customHeight="false" outlineLevel="0" collapsed="false">
      <c r="A1115" s="266"/>
      <c r="B1115" s="267"/>
      <c r="C1115" s="267"/>
      <c r="D1115" s="267"/>
      <c r="E1115" s="267" t="s">
        <v>2748</v>
      </c>
      <c r="F1115" s="268" t="n">
        <v>109.73</v>
      </c>
      <c r="G1115" s="267" t="s">
        <v>2749</v>
      </c>
      <c r="H1115" s="268" t="n">
        <v>0</v>
      </c>
      <c r="I1115" s="267" t="s">
        <v>2750</v>
      </c>
      <c r="J1115" s="269" t="n">
        <v>109.73</v>
      </c>
    </row>
    <row r="1116" customFormat="false" ht="26.25" hidden="false" customHeight="true" outlineLevel="0" collapsed="false">
      <c r="A1116" s="266"/>
      <c r="B1116" s="267"/>
      <c r="C1116" s="267"/>
      <c r="D1116" s="267"/>
      <c r="E1116" s="267" t="s">
        <v>2751</v>
      </c>
      <c r="F1116" s="268" t="n">
        <v>219.11</v>
      </c>
      <c r="G1116" s="267"/>
      <c r="H1116" s="267" t="s">
        <v>2752</v>
      </c>
      <c r="I1116" s="267"/>
      <c r="J1116" s="269" t="n">
        <v>1272.03</v>
      </c>
    </row>
    <row r="1117" customFormat="false" ht="15.75" hidden="false" customHeight="false" outlineLevel="0" collapsed="false">
      <c r="A1117" s="272"/>
      <c r="B1117" s="273"/>
      <c r="C1117" s="273"/>
      <c r="D1117" s="273"/>
      <c r="E1117" s="273"/>
      <c r="F1117" s="273"/>
      <c r="G1117" s="273"/>
      <c r="H1117" s="273"/>
      <c r="I1117" s="273"/>
      <c r="J1117" s="274"/>
    </row>
    <row r="1118" customFormat="false" ht="63.75" hidden="false" customHeight="true" outlineLevel="0" collapsed="false">
      <c r="A1118" s="275" t="s">
        <v>2723</v>
      </c>
      <c r="B1118" s="276" t="s">
        <v>1126</v>
      </c>
      <c r="C1118" s="277" t="s">
        <v>203</v>
      </c>
      <c r="D1118" s="277" t="s">
        <v>1127</v>
      </c>
      <c r="E1118" s="277" t="s">
        <v>3006</v>
      </c>
      <c r="F1118" s="277"/>
      <c r="G1118" s="278" t="s">
        <v>168</v>
      </c>
      <c r="H1118" s="279" t="n">
        <v>1</v>
      </c>
      <c r="I1118" s="280" t="n">
        <v>1278.54</v>
      </c>
      <c r="J1118" s="281" t="n">
        <v>1278.54</v>
      </c>
    </row>
    <row r="1119" customFormat="false" ht="51" hidden="false" customHeight="true" outlineLevel="0" collapsed="false">
      <c r="A1119" s="282" t="s">
        <v>2769</v>
      </c>
      <c r="B1119" s="283" t="s">
        <v>3317</v>
      </c>
      <c r="C1119" s="284" t="s">
        <v>203</v>
      </c>
      <c r="D1119" s="284" t="s">
        <v>3318</v>
      </c>
      <c r="E1119" s="284" t="s">
        <v>3006</v>
      </c>
      <c r="F1119" s="284"/>
      <c r="G1119" s="285" t="s">
        <v>164</v>
      </c>
      <c r="H1119" s="286" t="n">
        <v>2.04</v>
      </c>
      <c r="I1119" s="287" t="n">
        <v>626.74</v>
      </c>
      <c r="J1119" s="288" t="n">
        <v>1278.54</v>
      </c>
    </row>
    <row r="1120" customFormat="false" ht="25.5" hidden="false" customHeight="false" outlineLevel="0" collapsed="false">
      <c r="A1120" s="266"/>
      <c r="B1120" s="267"/>
      <c r="C1120" s="267"/>
      <c r="D1120" s="267"/>
      <c r="E1120" s="267" t="s">
        <v>2748</v>
      </c>
      <c r="F1120" s="268" t="n">
        <v>133.25</v>
      </c>
      <c r="G1120" s="267" t="s">
        <v>2749</v>
      </c>
      <c r="H1120" s="268" t="n">
        <v>0</v>
      </c>
      <c r="I1120" s="267" t="s">
        <v>2750</v>
      </c>
      <c r="J1120" s="269" t="n">
        <v>133.25</v>
      </c>
    </row>
    <row r="1121" customFormat="false" ht="26.25" hidden="false" customHeight="true" outlineLevel="0" collapsed="false">
      <c r="A1121" s="266"/>
      <c r="B1121" s="267"/>
      <c r="C1121" s="267"/>
      <c r="D1121" s="267"/>
      <c r="E1121" s="267" t="s">
        <v>2751</v>
      </c>
      <c r="F1121" s="268" t="n">
        <v>266.06</v>
      </c>
      <c r="G1121" s="267"/>
      <c r="H1121" s="267" t="s">
        <v>2752</v>
      </c>
      <c r="I1121" s="267"/>
      <c r="J1121" s="269" t="n">
        <v>1544.6</v>
      </c>
    </row>
    <row r="1122" customFormat="false" ht="15.75" hidden="false" customHeight="false" outlineLevel="0" collapsed="false">
      <c r="A1122" s="272"/>
      <c r="B1122" s="273"/>
      <c r="C1122" s="273"/>
      <c r="D1122" s="273"/>
      <c r="E1122" s="273"/>
      <c r="F1122" s="273"/>
      <c r="G1122" s="273"/>
      <c r="H1122" s="273"/>
      <c r="I1122" s="273"/>
      <c r="J1122" s="274"/>
    </row>
    <row r="1123" customFormat="false" ht="51" hidden="false" customHeight="true" outlineLevel="0" collapsed="false">
      <c r="A1123" s="275" t="s">
        <v>2723</v>
      </c>
      <c r="B1123" s="276" t="s">
        <v>1129</v>
      </c>
      <c r="C1123" s="277" t="s">
        <v>203</v>
      </c>
      <c r="D1123" s="277" t="s">
        <v>1130</v>
      </c>
      <c r="E1123" s="277" t="s">
        <v>3006</v>
      </c>
      <c r="F1123" s="277"/>
      <c r="G1123" s="278" t="s">
        <v>168</v>
      </c>
      <c r="H1123" s="279" t="n">
        <v>1</v>
      </c>
      <c r="I1123" s="280" t="n">
        <v>1825.57</v>
      </c>
      <c r="J1123" s="281" t="n">
        <v>1825.57</v>
      </c>
    </row>
    <row r="1124" customFormat="false" ht="51" hidden="false" customHeight="true" outlineLevel="0" collapsed="false">
      <c r="A1124" s="282" t="s">
        <v>2769</v>
      </c>
      <c r="B1124" s="283" t="s">
        <v>3323</v>
      </c>
      <c r="C1124" s="284" t="s">
        <v>203</v>
      </c>
      <c r="D1124" s="284" t="s">
        <v>3324</v>
      </c>
      <c r="E1124" s="284" t="s">
        <v>3006</v>
      </c>
      <c r="F1124" s="284"/>
      <c r="G1124" s="285" t="s">
        <v>164</v>
      </c>
      <c r="H1124" s="286" t="n">
        <v>2.8</v>
      </c>
      <c r="I1124" s="287" t="n">
        <v>651.99</v>
      </c>
      <c r="J1124" s="288" t="n">
        <v>1825.57</v>
      </c>
    </row>
    <row r="1125" customFormat="false" ht="25.5" hidden="false" customHeight="false" outlineLevel="0" collapsed="false">
      <c r="A1125" s="266"/>
      <c r="B1125" s="267"/>
      <c r="C1125" s="267"/>
      <c r="D1125" s="267"/>
      <c r="E1125" s="267" t="s">
        <v>2748</v>
      </c>
      <c r="F1125" s="268" t="n">
        <v>182.89</v>
      </c>
      <c r="G1125" s="267" t="s">
        <v>2749</v>
      </c>
      <c r="H1125" s="268" t="n">
        <v>0</v>
      </c>
      <c r="I1125" s="267" t="s">
        <v>2750</v>
      </c>
      <c r="J1125" s="269" t="n">
        <v>182.89</v>
      </c>
    </row>
    <row r="1126" customFormat="false" ht="26.25" hidden="false" customHeight="true" outlineLevel="0" collapsed="false">
      <c r="A1126" s="266"/>
      <c r="B1126" s="267"/>
      <c r="C1126" s="267"/>
      <c r="D1126" s="267"/>
      <c r="E1126" s="267" t="s">
        <v>2751</v>
      </c>
      <c r="F1126" s="268" t="n">
        <v>379.9</v>
      </c>
      <c r="G1126" s="267"/>
      <c r="H1126" s="267" t="s">
        <v>2752</v>
      </c>
      <c r="I1126" s="267"/>
      <c r="J1126" s="269" t="n">
        <v>2205.47</v>
      </c>
    </row>
    <row r="1127" customFormat="false" ht="15.75" hidden="false" customHeight="false" outlineLevel="0" collapsed="false">
      <c r="A1127" s="272"/>
      <c r="B1127" s="273"/>
      <c r="C1127" s="273"/>
      <c r="D1127" s="273"/>
      <c r="E1127" s="273"/>
      <c r="F1127" s="273"/>
      <c r="G1127" s="273"/>
      <c r="H1127" s="273"/>
      <c r="I1127" s="273"/>
      <c r="J1127" s="274"/>
    </row>
    <row r="1128" customFormat="false" ht="51" hidden="false" customHeight="true" outlineLevel="0" collapsed="false">
      <c r="A1128" s="275" t="s">
        <v>2723</v>
      </c>
      <c r="B1128" s="276" t="s">
        <v>1134</v>
      </c>
      <c r="C1128" s="277" t="s">
        <v>203</v>
      </c>
      <c r="D1128" s="277" t="s">
        <v>1135</v>
      </c>
      <c r="E1128" s="277" t="s">
        <v>3006</v>
      </c>
      <c r="F1128" s="277"/>
      <c r="G1128" s="278" t="s">
        <v>269</v>
      </c>
      <c r="H1128" s="279" t="n">
        <v>1</v>
      </c>
      <c r="I1128" s="280" t="n">
        <v>164.62</v>
      </c>
      <c r="J1128" s="281" t="n">
        <v>164.62</v>
      </c>
    </row>
    <row r="1129" customFormat="false" ht="25.5" hidden="false" customHeight="true" outlineLevel="0" collapsed="false">
      <c r="A1129" s="282" t="s">
        <v>2769</v>
      </c>
      <c r="B1129" s="283" t="s">
        <v>3103</v>
      </c>
      <c r="C1129" s="284" t="s">
        <v>109</v>
      </c>
      <c r="D1129" s="284" t="s">
        <v>3104</v>
      </c>
      <c r="E1129" s="284" t="s">
        <v>2768</v>
      </c>
      <c r="F1129" s="284"/>
      <c r="G1129" s="285" t="s">
        <v>2798</v>
      </c>
      <c r="H1129" s="286" t="n">
        <v>1.556</v>
      </c>
      <c r="I1129" s="287" t="n">
        <v>18.92</v>
      </c>
      <c r="J1129" s="288" t="n">
        <v>29.43</v>
      </c>
    </row>
    <row r="1130" customFormat="false" ht="15" hidden="false" customHeight="true" outlineLevel="0" collapsed="false">
      <c r="A1130" s="282" t="s">
        <v>2769</v>
      </c>
      <c r="B1130" s="283" t="s">
        <v>3007</v>
      </c>
      <c r="C1130" s="284" t="s">
        <v>109</v>
      </c>
      <c r="D1130" s="284" t="s">
        <v>3008</v>
      </c>
      <c r="E1130" s="284" t="s">
        <v>2768</v>
      </c>
      <c r="F1130" s="284"/>
      <c r="G1130" s="285" t="s">
        <v>2798</v>
      </c>
      <c r="H1130" s="286" t="n">
        <v>1.896</v>
      </c>
      <c r="I1130" s="287" t="n">
        <v>23.22</v>
      </c>
      <c r="J1130" s="288" t="n">
        <v>44.02</v>
      </c>
    </row>
    <row r="1131" customFormat="false" ht="51" hidden="false" customHeight="true" outlineLevel="0" collapsed="false">
      <c r="A1131" s="282" t="s">
        <v>2769</v>
      </c>
      <c r="B1131" s="283" t="s">
        <v>3325</v>
      </c>
      <c r="C1131" s="284" t="s">
        <v>109</v>
      </c>
      <c r="D1131" s="284" t="s">
        <v>3326</v>
      </c>
      <c r="E1131" s="284" t="s">
        <v>2948</v>
      </c>
      <c r="F1131" s="284"/>
      <c r="G1131" s="285" t="s">
        <v>164</v>
      </c>
      <c r="H1131" s="286" t="n">
        <v>0.4</v>
      </c>
      <c r="I1131" s="287" t="n">
        <v>17.04</v>
      </c>
      <c r="J1131" s="288" t="n">
        <v>6.81</v>
      </c>
    </row>
    <row r="1132" customFormat="false" ht="38.25" hidden="false" customHeight="true" outlineLevel="0" collapsed="false">
      <c r="A1132" s="259" t="s">
        <v>2725</v>
      </c>
      <c r="B1132" s="260" t="s">
        <v>2923</v>
      </c>
      <c r="C1132" s="261" t="s">
        <v>109</v>
      </c>
      <c r="D1132" s="261" t="s">
        <v>2924</v>
      </c>
      <c r="E1132" s="261" t="s">
        <v>2728</v>
      </c>
      <c r="F1132" s="261"/>
      <c r="G1132" s="262" t="s">
        <v>168</v>
      </c>
      <c r="H1132" s="263" t="n">
        <v>7</v>
      </c>
      <c r="I1132" s="264" t="n">
        <v>0.36</v>
      </c>
      <c r="J1132" s="265" t="n">
        <v>2.52</v>
      </c>
    </row>
    <row r="1133" customFormat="false" ht="25.5" hidden="false" customHeight="true" outlineLevel="0" collapsed="false">
      <c r="A1133" s="259" t="s">
        <v>2725</v>
      </c>
      <c r="B1133" s="260" t="s">
        <v>3327</v>
      </c>
      <c r="C1133" s="261" t="s">
        <v>109</v>
      </c>
      <c r="D1133" s="261" t="s">
        <v>3328</v>
      </c>
      <c r="E1133" s="261" t="s">
        <v>2728</v>
      </c>
      <c r="F1133" s="261"/>
      <c r="G1133" s="262" t="s">
        <v>417</v>
      </c>
      <c r="H1133" s="263" t="n">
        <v>0.008</v>
      </c>
      <c r="I1133" s="264" t="n">
        <v>25.49</v>
      </c>
      <c r="J1133" s="265" t="n">
        <v>0.2</v>
      </c>
    </row>
    <row r="1134" customFormat="false" ht="25.5" hidden="false" customHeight="true" outlineLevel="0" collapsed="false">
      <c r="A1134" s="259" t="s">
        <v>2725</v>
      </c>
      <c r="B1134" s="260" t="s">
        <v>3329</v>
      </c>
      <c r="C1134" s="261" t="s">
        <v>109</v>
      </c>
      <c r="D1134" s="261" t="s">
        <v>3330</v>
      </c>
      <c r="E1134" s="261" t="s">
        <v>2728</v>
      </c>
      <c r="F1134" s="261"/>
      <c r="G1134" s="262" t="s">
        <v>168</v>
      </c>
      <c r="H1134" s="263" t="n">
        <v>2.182</v>
      </c>
      <c r="I1134" s="264" t="n">
        <v>4.66</v>
      </c>
      <c r="J1134" s="265" t="n">
        <v>10.16</v>
      </c>
    </row>
    <row r="1135" customFormat="false" ht="38.25" hidden="false" customHeight="true" outlineLevel="0" collapsed="false">
      <c r="A1135" s="259" t="s">
        <v>2725</v>
      </c>
      <c r="B1135" s="260" t="s">
        <v>3331</v>
      </c>
      <c r="C1135" s="261" t="s">
        <v>109</v>
      </c>
      <c r="D1135" s="261" t="s">
        <v>3332</v>
      </c>
      <c r="E1135" s="261" t="s">
        <v>2728</v>
      </c>
      <c r="F1135" s="261"/>
      <c r="G1135" s="262" t="s">
        <v>269</v>
      </c>
      <c r="H1135" s="263" t="n">
        <v>0.3</v>
      </c>
      <c r="I1135" s="264" t="n">
        <v>11.73</v>
      </c>
      <c r="J1135" s="265" t="n">
        <v>3.51</v>
      </c>
    </row>
    <row r="1136" customFormat="false" ht="38.25" hidden="false" customHeight="true" outlineLevel="0" collapsed="false">
      <c r="A1136" s="259" t="s">
        <v>2725</v>
      </c>
      <c r="B1136" s="260" t="s">
        <v>3333</v>
      </c>
      <c r="C1136" s="261" t="s">
        <v>109</v>
      </c>
      <c r="D1136" s="261" t="s">
        <v>3334</v>
      </c>
      <c r="E1136" s="261" t="s">
        <v>2728</v>
      </c>
      <c r="F1136" s="261"/>
      <c r="G1136" s="262" t="s">
        <v>269</v>
      </c>
      <c r="H1136" s="263" t="n">
        <v>2.058</v>
      </c>
      <c r="I1136" s="264" t="n">
        <v>33.03</v>
      </c>
      <c r="J1136" s="265" t="n">
        <v>67.97</v>
      </c>
    </row>
    <row r="1137" customFormat="false" ht="25.5" hidden="false" customHeight="false" outlineLevel="0" collapsed="false">
      <c r="A1137" s="266"/>
      <c r="B1137" s="267"/>
      <c r="C1137" s="267"/>
      <c r="D1137" s="267"/>
      <c r="E1137" s="267" t="s">
        <v>2748</v>
      </c>
      <c r="F1137" s="268" t="n">
        <v>53.82</v>
      </c>
      <c r="G1137" s="267" t="s">
        <v>2749</v>
      </c>
      <c r="H1137" s="268" t="n">
        <v>0</v>
      </c>
      <c r="I1137" s="267" t="s">
        <v>2750</v>
      </c>
      <c r="J1137" s="269" t="n">
        <v>53.82</v>
      </c>
    </row>
    <row r="1138" customFormat="false" ht="25.5" hidden="false" customHeight="true" outlineLevel="0" collapsed="false">
      <c r="A1138" s="266"/>
      <c r="B1138" s="267"/>
      <c r="C1138" s="267"/>
      <c r="D1138" s="267"/>
      <c r="E1138" s="267" t="s">
        <v>2751</v>
      </c>
      <c r="F1138" s="268" t="n">
        <v>34.25</v>
      </c>
      <c r="G1138" s="267"/>
      <c r="H1138" s="267" t="s">
        <v>2752</v>
      </c>
      <c r="I1138" s="267"/>
      <c r="J1138" s="269" t="n">
        <v>198.87</v>
      </c>
    </row>
    <row r="1139" customFormat="false" ht="15" hidden="false" customHeight="true" outlineLevel="0" collapsed="false">
      <c r="A1139" s="270" t="s">
        <v>2753</v>
      </c>
      <c r="B1139" s="270"/>
      <c r="C1139" s="270"/>
      <c r="D1139" s="270"/>
      <c r="E1139" s="270"/>
      <c r="F1139" s="270"/>
      <c r="G1139" s="270"/>
      <c r="H1139" s="270"/>
      <c r="I1139" s="270"/>
      <c r="J1139" s="270"/>
    </row>
    <row r="1140" customFormat="false" ht="15.75" hidden="false" customHeight="true" outlineLevel="0" collapsed="false">
      <c r="A1140" s="271" t="s">
        <v>3335</v>
      </c>
      <c r="B1140" s="271"/>
      <c r="C1140" s="271"/>
      <c r="D1140" s="271"/>
      <c r="E1140" s="271"/>
      <c r="F1140" s="271"/>
      <c r="G1140" s="271"/>
      <c r="H1140" s="271"/>
      <c r="I1140" s="271"/>
      <c r="J1140" s="271"/>
    </row>
    <row r="1141" customFormat="false" ht="15.75" hidden="false" customHeight="false" outlineLevel="0" collapsed="false">
      <c r="A1141" s="272"/>
      <c r="B1141" s="273"/>
      <c r="C1141" s="273"/>
      <c r="D1141" s="273"/>
      <c r="E1141" s="273"/>
      <c r="F1141" s="273"/>
      <c r="G1141" s="273"/>
      <c r="H1141" s="273"/>
      <c r="I1141" s="273"/>
      <c r="J1141" s="274"/>
    </row>
    <row r="1142" customFormat="false" ht="51" hidden="false" customHeight="true" outlineLevel="0" collapsed="false">
      <c r="A1142" s="275" t="s">
        <v>2723</v>
      </c>
      <c r="B1142" s="276" t="s">
        <v>1137</v>
      </c>
      <c r="C1142" s="277" t="s">
        <v>203</v>
      </c>
      <c r="D1142" s="277" t="s">
        <v>1138</v>
      </c>
      <c r="E1142" s="277" t="s">
        <v>3006</v>
      </c>
      <c r="F1142" s="277"/>
      <c r="G1142" s="278" t="s">
        <v>269</v>
      </c>
      <c r="H1142" s="279" t="n">
        <v>1</v>
      </c>
      <c r="I1142" s="280" t="n">
        <v>275.25</v>
      </c>
      <c r="J1142" s="281" t="n">
        <v>275.25</v>
      </c>
    </row>
    <row r="1143" customFormat="false" ht="15" hidden="false" customHeight="true" outlineLevel="0" collapsed="false">
      <c r="A1143" s="282" t="s">
        <v>2769</v>
      </c>
      <c r="B1143" s="283" t="s">
        <v>3007</v>
      </c>
      <c r="C1143" s="284" t="s">
        <v>109</v>
      </c>
      <c r="D1143" s="284" t="s">
        <v>3008</v>
      </c>
      <c r="E1143" s="284" t="s">
        <v>2768</v>
      </c>
      <c r="F1143" s="284"/>
      <c r="G1143" s="285" t="s">
        <v>2798</v>
      </c>
      <c r="H1143" s="286" t="n">
        <v>3.4</v>
      </c>
      <c r="I1143" s="287" t="n">
        <v>23.22</v>
      </c>
      <c r="J1143" s="288" t="n">
        <v>78.94</v>
      </c>
    </row>
    <row r="1144" customFormat="false" ht="15" hidden="false" customHeight="true" outlineLevel="0" collapsed="false">
      <c r="A1144" s="282" t="s">
        <v>2769</v>
      </c>
      <c r="B1144" s="283" t="s">
        <v>2860</v>
      </c>
      <c r="C1144" s="284" t="s">
        <v>109</v>
      </c>
      <c r="D1144" s="284" t="s">
        <v>2861</v>
      </c>
      <c r="E1144" s="284" t="s">
        <v>2768</v>
      </c>
      <c r="F1144" s="284"/>
      <c r="G1144" s="285" t="s">
        <v>2798</v>
      </c>
      <c r="H1144" s="286" t="n">
        <v>3.1</v>
      </c>
      <c r="I1144" s="287" t="n">
        <v>16.28</v>
      </c>
      <c r="J1144" s="288" t="n">
        <v>50.46</v>
      </c>
    </row>
    <row r="1145" customFormat="false" ht="25.5" hidden="false" customHeight="true" outlineLevel="0" collapsed="false">
      <c r="A1145" s="282" t="s">
        <v>2769</v>
      </c>
      <c r="B1145" s="283" t="s">
        <v>2990</v>
      </c>
      <c r="C1145" s="284" t="s">
        <v>109</v>
      </c>
      <c r="D1145" s="284" t="s">
        <v>2991</v>
      </c>
      <c r="E1145" s="284" t="s">
        <v>2768</v>
      </c>
      <c r="F1145" s="284"/>
      <c r="G1145" s="285" t="s">
        <v>242</v>
      </c>
      <c r="H1145" s="286" t="n">
        <v>0.02</v>
      </c>
      <c r="I1145" s="287" t="n">
        <v>425.36</v>
      </c>
      <c r="J1145" s="288" t="n">
        <v>8.5</v>
      </c>
    </row>
    <row r="1146" customFormat="false" ht="51" hidden="false" customHeight="true" outlineLevel="0" collapsed="false">
      <c r="A1146" s="282" t="s">
        <v>2769</v>
      </c>
      <c r="B1146" s="283" t="s">
        <v>3325</v>
      </c>
      <c r="C1146" s="284" t="s">
        <v>109</v>
      </c>
      <c r="D1146" s="284" t="s">
        <v>3326</v>
      </c>
      <c r="E1146" s="284" t="s">
        <v>2948</v>
      </c>
      <c r="F1146" s="284"/>
      <c r="G1146" s="285" t="s">
        <v>164</v>
      </c>
      <c r="H1146" s="286" t="n">
        <v>0.3</v>
      </c>
      <c r="I1146" s="287" t="n">
        <v>17.04</v>
      </c>
      <c r="J1146" s="288" t="n">
        <v>5.11</v>
      </c>
    </row>
    <row r="1147" customFormat="false" ht="38.25" hidden="false" customHeight="true" outlineLevel="0" collapsed="false">
      <c r="A1147" s="259" t="s">
        <v>2725</v>
      </c>
      <c r="B1147" s="260" t="s">
        <v>3336</v>
      </c>
      <c r="C1147" s="261" t="s">
        <v>109</v>
      </c>
      <c r="D1147" s="261" t="s">
        <v>3337</v>
      </c>
      <c r="E1147" s="261" t="s">
        <v>2728</v>
      </c>
      <c r="F1147" s="261"/>
      <c r="G1147" s="262" t="s">
        <v>269</v>
      </c>
      <c r="H1147" s="263" t="n">
        <v>4</v>
      </c>
      <c r="I1147" s="264" t="n">
        <v>33.06</v>
      </c>
      <c r="J1147" s="265" t="n">
        <v>132.24</v>
      </c>
    </row>
    <row r="1148" customFormat="false" ht="25.5" hidden="false" customHeight="false" outlineLevel="0" collapsed="false">
      <c r="A1148" s="266"/>
      <c r="B1148" s="267"/>
      <c r="C1148" s="267"/>
      <c r="D1148" s="267"/>
      <c r="E1148" s="267" t="s">
        <v>2748</v>
      </c>
      <c r="F1148" s="268" t="n">
        <v>92.17</v>
      </c>
      <c r="G1148" s="267" t="s">
        <v>2749</v>
      </c>
      <c r="H1148" s="268" t="n">
        <v>0</v>
      </c>
      <c r="I1148" s="267" t="s">
        <v>2750</v>
      </c>
      <c r="J1148" s="269" t="n">
        <v>92.17</v>
      </c>
    </row>
    <row r="1149" customFormat="false" ht="25.5" hidden="false" customHeight="true" outlineLevel="0" collapsed="false">
      <c r="A1149" s="266"/>
      <c r="B1149" s="267"/>
      <c r="C1149" s="267"/>
      <c r="D1149" s="267"/>
      <c r="E1149" s="267" t="s">
        <v>2751</v>
      </c>
      <c r="F1149" s="268" t="n">
        <v>57.27</v>
      </c>
      <c r="G1149" s="267"/>
      <c r="H1149" s="267" t="s">
        <v>2752</v>
      </c>
      <c r="I1149" s="267"/>
      <c r="J1149" s="269" t="n">
        <v>332.52</v>
      </c>
    </row>
    <row r="1150" customFormat="false" ht="15" hidden="false" customHeight="true" outlineLevel="0" collapsed="false">
      <c r="A1150" s="270" t="s">
        <v>2753</v>
      </c>
      <c r="B1150" s="270"/>
      <c r="C1150" s="270"/>
      <c r="D1150" s="270"/>
      <c r="E1150" s="270"/>
      <c r="F1150" s="270"/>
      <c r="G1150" s="270"/>
      <c r="H1150" s="270"/>
      <c r="I1150" s="270"/>
      <c r="J1150" s="270"/>
    </row>
    <row r="1151" customFormat="false" ht="15.75" hidden="false" customHeight="true" outlineLevel="0" collapsed="false">
      <c r="A1151" s="271" t="s">
        <v>3338</v>
      </c>
      <c r="B1151" s="271"/>
      <c r="C1151" s="271"/>
      <c r="D1151" s="271"/>
      <c r="E1151" s="271"/>
      <c r="F1151" s="271"/>
      <c r="G1151" s="271"/>
      <c r="H1151" s="271"/>
      <c r="I1151" s="271"/>
      <c r="J1151" s="271"/>
    </row>
    <row r="1152" customFormat="false" ht="15.75" hidden="false" customHeight="false" outlineLevel="0" collapsed="false">
      <c r="A1152" s="272"/>
      <c r="B1152" s="273"/>
      <c r="C1152" s="273"/>
      <c r="D1152" s="273"/>
      <c r="E1152" s="273"/>
      <c r="F1152" s="273"/>
      <c r="G1152" s="273"/>
      <c r="H1152" s="273"/>
      <c r="I1152" s="273"/>
      <c r="J1152" s="274"/>
    </row>
    <row r="1153" customFormat="false" ht="38.25" hidden="false" customHeight="true" outlineLevel="0" collapsed="false">
      <c r="A1153" s="275" t="s">
        <v>2723</v>
      </c>
      <c r="B1153" s="276" t="s">
        <v>1140</v>
      </c>
      <c r="C1153" s="277" t="s">
        <v>203</v>
      </c>
      <c r="D1153" s="277" t="s">
        <v>1141</v>
      </c>
      <c r="E1153" s="277" t="s">
        <v>3006</v>
      </c>
      <c r="F1153" s="277"/>
      <c r="G1153" s="278" t="s">
        <v>168</v>
      </c>
      <c r="H1153" s="279" t="n">
        <v>1</v>
      </c>
      <c r="I1153" s="280" t="n">
        <v>139.32</v>
      </c>
      <c r="J1153" s="281" t="n">
        <v>139.32</v>
      </c>
    </row>
    <row r="1154" customFormat="false" ht="15" hidden="false" customHeight="true" outlineLevel="0" collapsed="false">
      <c r="A1154" s="282" t="s">
        <v>2769</v>
      </c>
      <c r="B1154" s="283" t="s">
        <v>2858</v>
      </c>
      <c r="C1154" s="284" t="s">
        <v>109</v>
      </c>
      <c r="D1154" s="284" t="s">
        <v>2859</v>
      </c>
      <c r="E1154" s="284" t="s">
        <v>2768</v>
      </c>
      <c r="F1154" s="284"/>
      <c r="G1154" s="285" t="s">
        <v>2798</v>
      </c>
      <c r="H1154" s="286" t="n">
        <v>0.51</v>
      </c>
      <c r="I1154" s="287" t="n">
        <v>23.33</v>
      </c>
      <c r="J1154" s="288" t="n">
        <v>11.89</v>
      </c>
    </row>
    <row r="1155" customFormat="false" ht="15" hidden="false" customHeight="true" outlineLevel="0" collapsed="false">
      <c r="A1155" s="282" t="s">
        <v>2769</v>
      </c>
      <c r="B1155" s="283" t="s">
        <v>3007</v>
      </c>
      <c r="C1155" s="284" t="s">
        <v>109</v>
      </c>
      <c r="D1155" s="284" t="s">
        <v>3008</v>
      </c>
      <c r="E1155" s="284" t="s">
        <v>2768</v>
      </c>
      <c r="F1155" s="284"/>
      <c r="G1155" s="285" t="s">
        <v>2798</v>
      </c>
      <c r="H1155" s="286" t="n">
        <v>0.62</v>
      </c>
      <c r="I1155" s="287" t="n">
        <v>23.22</v>
      </c>
      <c r="J1155" s="288" t="n">
        <v>14.39</v>
      </c>
    </row>
    <row r="1156" customFormat="false" ht="15" hidden="false" customHeight="true" outlineLevel="0" collapsed="false">
      <c r="A1156" s="282" t="s">
        <v>2769</v>
      </c>
      <c r="B1156" s="283" t="s">
        <v>2860</v>
      </c>
      <c r="C1156" s="284" t="s">
        <v>109</v>
      </c>
      <c r="D1156" s="284" t="s">
        <v>2861</v>
      </c>
      <c r="E1156" s="284" t="s">
        <v>2768</v>
      </c>
      <c r="F1156" s="284"/>
      <c r="G1156" s="285" t="s">
        <v>2798</v>
      </c>
      <c r="H1156" s="286" t="n">
        <v>1.13</v>
      </c>
      <c r="I1156" s="287" t="n">
        <v>16.28</v>
      </c>
      <c r="J1156" s="288" t="n">
        <v>18.39</v>
      </c>
    </row>
    <row r="1157" customFormat="false" ht="25.5" hidden="false" customHeight="true" outlineLevel="0" collapsed="false">
      <c r="A1157" s="282" t="s">
        <v>2769</v>
      </c>
      <c r="B1157" s="283" t="s">
        <v>2990</v>
      </c>
      <c r="C1157" s="284" t="s">
        <v>109</v>
      </c>
      <c r="D1157" s="284" t="s">
        <v>2991</v>
      </c>
      <c r="E1157" s="284" t="s">
        <v>2768</v>
      </c>
      <c r="F1157" s="284"/>
      <c r="G1157" s="285" t="s">
        <v>242</v>
      </c>
      <c r="H1157" s="286" t="n">
        <v>0.004</v>
      </c>
      <c r="I1157" s="287" t="n">
        <v>425.36</v>
      </c>
      <c r="J1157" s="288" t="n">
        <v>1.7</v>
      </c>
    </row>
    <row r="1158" customFormat="false" ht="51" hidden="false" customHeight="true" outlineLevel="0" collapsed="false">
      <c r="A1158" s="282" t="s">
        <v>2769</v>
      </c>
      <c r="B1158" s="283" t="s">
        <v>3325</v>
      </c>
      <c r="C1158" s="284" t="s">
        <v>109</v>
      </c>
      <c r="D1158" s="284" t="s">
        <v>3326</v>
      </c>
      <c r="E1158" s="284" t="s">
        <v>2948</v>
      </c>
      <c r="F1158" s="284"/>
      <c r="G1158" s="285" t="s">
        <v>164</v>
      </c>
      <c r="H1158" s="286" t="n">
        <v>0.9</v>
      </c>
      <c r="I1158" s="287" t="n">
        <v>17.04</v>
      </c>
      <c r="J1158" s="288" t="n">
        <v>15.33</v>
      </c>
    </row>
    <row r="1159" customFormat="false" ht="25.5" hidden="false" customHeight="true" outlineLevel="0" collapsed="false">
      <c r="A1159" s="259" t="s">
        <v>2725</v>
      </c>
      <c r="B1159" s="260" t="s">
        <v>3339</v>
      </c>
      <c r="C1159" s="261" t="s">
        <v>109</v>
      </c>
      <c r="D1159" s="261" t="s">
        <v>3340</v>
      </c>
      <c r="E1159" s="261" t="s">
        <v>2728</v>
      </c>
      <c r="F1159" s="261"/>
      <c r="G1159" s="262" t="s">
        <v>269</v>
      </c>
      <c r="H1159" s="263" t="n">
        <v>3.2</v>
      </c>
      <c r="I1159" s="264" t="n">
        <v>6.35</v>
      </c>
      <c r="J1159" s="265" t="n">
        <v>20.32</v>
      </c>
    </row>
    <row r="1160" customFormat="false" ht="25.5" hidden="false" customHeight="true" outlineLevel="0" collapsed="false">
      <c r="A1160" s="259" t="s">
        <v>2725</v>
      </c>
      <c r="B1160" s="260" t="s">
        <v>3341</v>
      </c>
      <c r="C1160" s="261" t="s">
        <v>109</v>
      </c>
      <c r="D1160" s="261" t="s">
        <v>3342</v>
      </c>
      <c r="E1160" s="261" t="s">
        <v>2728</v>
      </c>
      <c r="F1160" s="261"/>
      <c r="G1160" s="262" t="s">
        <v>417</v>
      </c>
      <c r="H1160" s="263" t="n">
        <v>0.62</v>
      </c>
      <c r="I1160" s="264" t="n">
        <v>5.85</v>
      </c>
      <c r="J1160" s="265" t="n">
        <v>3.62</v>
      </c>
    </row>
    <row r="1161" customFormat="false" ht="38.25" hidden="false" customHeight="true" outlineLevel="0" collapsed="false">
      <c r="A1161" s="259" t="s">
        <v>2725</v>
      </c>
      <c r="B1161" s="260" t="s">
        <v>3343</v>
      </c>
      <c r="C1161" s="261" t="s">
        <v>109</v>
      </c>
      <c r="D1161" s="261" t="s">
        <v>3344</v>
      </c>
      <c r="E1161" s="261" t="s">
        <v>2728</v>
      </c>
      <c r="F1161" s="261"/>
      <c r="G1161" s="262" t="s">
        <v>168</v>
      </c>
      <c r="H1161" s="263" t="n">
        <v>2</v>
      </c>
      <c r="I1161" s="264" t="n">
        <v>26.84</v>
      </c>
      <c r="J1161" s="265" t="n">
        <v>53.68</v>
      </c>
    </row>
    <row r="1162" customFormat="false" ht="25.5" hidden="false" customHeight="false" outlineLevel="0" collapsed="false">
      <c r="A1162" s="266"/>
      <c r="B1162" s="267"/>
      <c r="C1162" s="267"/>
      <c r="D1162" s="267"/>
      <c r="E1162" s="267" t="s">
        <v>2748</v>
      </c>
      <c r="F1162" s="268" t="n">
        <v>35.21</v>
      </c>
      <c r="G1162" s="267" t="s">
        <v>2749</v>
      </c>
      <c r="H1162" s="268" t="n">
        <v>0</v>
      </c>
      <c r="I1162" s="267" t="s">
        <v>2750</v>
      </c>
      <c r="J1162" s="269" t="n">
        <v>35.21</v>
      </c>
    </row>
    <row r="1163" customFormat="false" ht="25.5" hidden="false" customHeight="true" outlineLevel="0" collapsed="false">
      <c r="A1163" s="266"/>
      <c r="B1163" s="267"/>
      <c r="C1163" s="267"/>
      <c r="D1163" s="267"/>
      <c r="E1163" s="267" t="s">
        <v>2751</v>
      </c>
      <c r="F1163" s="268" t="n">
        <v>28.99</v>
      </c>
      <c r="G1163" s="267"/>
      <c r="H1163" s="267" t="s">
        <v>2752</v>
      </c>
      <c r="I1163" s="267"/>
      <c r="J1163" s="269" t="n">
        <v>168.31</v>
      </c>
    </row>
    <row r="1164" customFormat="false" ht="15" hidden="false" customHeight="true" outlineLevel="0" collapsed="false">
      <c r="A1164" s="270" t="s">
        <v>2753</v>
      </c>
      <c r="B1164" s="270"/>
      <c r="C1164" s="270"/>
      <c r="D1164" s="270"/>
      <c r="E1164" s="270"/>
      <c r="F1164" s="270"/>
      <c r="G1164" s="270"/>
      <c r="H1164" s="270"/>
      <c r="I1164" s="270"/>
      <c r="J1164" s="270"/>
    </row>
    <row r="1165" customFormat="false" ht="15.75" hidden="false" customHeight="true" outlineLevel="0" collapsed="false">
      <c r="A1165" s="271" t="s">
        <v>3345</v>
      </c>
      <c r="B1165" s="271"/>
      <c r="C1165" s="271"/>
      <c r="D1165" s="271"/>
      <c r="E1165" s="271"/>
      <c r="F1165" s="271"/>
      <c r="G1165" s="271"/>
      <c r="H1165" s="271"/>
      <c r="I1165" s="271"/>
      <c r="J1165" s="271"/>
    </row>
    <row r="1166" customFormat="false" ht="15.75" hidden="false" customHeight="false" outlineLevel="0" collapsed="false">
      <c r="A1166" s="272"/>
      <c r="B1166" s="273"/>
      <c r="C1166" s="273"/>
      <c r="D1166" s="273"/>
      <c r="E1166" s="273"/>
      <c r="F1166" s="273"/>
      <c r="G1166" s="273"/>
      <c r="H1166" s="273"/>
      <c r="I1166" s="273"/>
      <c r="J1166" s="274"/>
    </row>
    <row r="1167" customFormat="false" ht="38.25" hidden="false" customHeight="true" outlineLevel="0" collapsed="false">
      <c r="A1167" s="275" t="s">
        <v>2723</v>
      </c>
      <c r="B1167" s="276" t="s">
        <v>1150</v>
      </c>
      <c r="C1167" s="277" t="s">
        <v>203</v>
      </c>
      <c r="D1167" s="277" t="s">
        <v>1151</v>
      </c>
      <c r="E1167" s="277" t="s">
        <v>2948</v>
      </c>
      <c r="F1167" s="277"/>
      <c r="G1167" s="278" t="s">
        <v>164</v>
      </c>
      <c r="H1167" s="279" t="n">
        <v>1</v>
      </c>
      <c r="I1167" s="280" t="n">
        <v>15.19</v>
      </c>
      <c r="J1167" s="281" t="n">
        <v>15.19</v>
      </c>
    </row>
    <row r="1168" customFormat="false" ht="15" hidden="false" customHeight="true" outlineLevel="0" collapsed="false">
      <c r="A1168" s="282" t="s">
        <v>2769</v>
      </c>
      <c r="B1168" s="283" t="s">
        <v>3079</v>
      </c>
      <c r="C1168" s="284" t="s">
        <v>109</v>
      </c>
      <c r="D1168" s="284" t="s">
        <v>3080</v>
      </c>
      <c r="E1168" s="284" t="s">
        <v>2768</v>
      </c>
      <c r="F1168" s="284"/>
      <c r="G1168" s="285" t="s">
        <v>2798</v>
      </c>
      <c r="H1168" s="286" t="n">
        <v>0.176</v>
      </c>
      <c r="I1168" s="287" t="n">
        <v>24.43</v>
      </c>
      <c r="J1168" s="288" t="n">
        <v>4.29</v>
      </c>
    </row>
    <row r="1169" customFormat="false" ht="15" hidden="false" customHeight="true" outlineLevel="0" collapsed="false">
      <c r="A1169" s="282" t="s">
        <v>2769</v>
      </c>
      <c r="B1169" s="283" t="s">
        <v>2860</v>
      </c>
      <c r="C1169" s="284" t="s">
        <v>109</v>
      </c>
      <c r="D1169" s="284" t="s">
        <v>2861</v>
      </c>
      <c r="E1169" s="284" t="s">
        <v>2768</v>
      </c>
      <c r="F1169" s="284"/>
      <c r="G1169" s="285" t="s">
        <v>2798</v>
      </c>
      <c r="H1169" s="286" t="n">
        <v>0.044</v>
      </c>
      <c r="I1169" s="287" t="n">
        <v>16.28</v>
      </c>
      <c r="J1169" s="288" t="n">
        <v>0.71</v>
      </c>
    </row>
    <row r="1170" customFormat="false" ht="25.5" hidden="false" customHeight="true" outlineLevel="0" collapsed="false">
      <c r="A1170" s="259" t="s">
        <v>2725</v>
      </c>
      <c r="B1170" s="260" t="s">
        <v>3346</v>
      </c>
      <c r="C1170" s="261" t="s">
        <v>109</v>
      </c>
      <c r="D1170" s="261" t="s">
        <v>3347</v>
      </c>
      <c r="E1170" s="261" t="s">
        <v>2728</v>
      </c>
      <c r="F1170" s="261"/>
      <c r="G1170" s="262" t="s">
        <v>417</v>
      </c>
      <c r="H1170" s="263" t="n">
        <v>1.938</v>
      </c>
      <c r="I1170" s="264" t="n">
        <v>5.26</v>
      </c>
      <c r="J1170" s="265" t="n">
        <v>10.19</v>
      </c>
    </row>
    <row r="1171" customFormat="false" ht="25.5" hidden="false" customHeight="false" outlineLevel="0" collapsed="false">
      <c r="A1171" s="266"/>
      <c r="B1171" s="267"/>
      <c r="C1171" s="267"/>
      <c r="D1171" s="267"/>
      <c r="E1171" s="267" t="s">
        <v>2748</v>
      </c>
      <c r="F1171" s="268" t="n">
        <v>3.43</v>
      </c>
      <c r="G1171" s="267" t="s">
        <v>2749</v>
      </c>
      <c r="H1171" s="268" t="n">
        <v>0</v>
      </c>
      <c r="I1171" s="267" t="s">
        <v>2750</v>
      </c>
      <c r="J1171" s="269" t="n">
        <v>3.43</v>
      </c>
    </row>
    <row r="1172" customFormat="false" ht="25.5" hidden="false" customHeight="true" outlineLevel="0" collapsed="false">
      <c r="A1172" s="266"/>
      <c r="B1172" s="267"/>
      <c r="C1172" s="267"/>
      <c r="D1172" s="267"/>
      <c r="E1172" s="267" t="s">
        <v>2751</v>
      </c>
      <c r="F1172" s="268" t="n">
        <v>3.16</v>
      </c>
      <c r="G1172" s="267"/>
      <c r="H1172" s="267" t="s">
        <v>2752</v>
      </c>
      <c r="I1172" s="267"/>
      <c r="J1172" s="269" t="n">
        <v>18.35</v>
      </c>
    </row>
    <row r="1173" customFormat="false" ht="15" hidden="false" customHeight="true" outlineLevel="0" collapsed="false">
      <c r="A1173" s="270" t="s">
        <v>2753</v>
      </c>
      <c r="B1173" s="270"/>
      <c r="C1173" s="270"/>
      <c r="D1173" s="270"/>
      <c r="E1173" s="270"/>
      <c r="F1173" s="270"/>
      <c r="G1173" s="270"/>
      <c r="H1173" s="270"/>
      <c r="I1173" s="270"/>
      <c r="J1173" s="270"/>
    </row>
    <row r="1174" customFormat="false" ht="15.75" hidden="false" customHeight="true" outlineLevel="0" collapsed="false">
      <c r="A1174" s="271" t="s">
        <v>3348</v>
      </c>
      <c r="B1174" s="271"/>
      <c r="C1174" s="271"/>
      <c r="D1174" s="271"/>
      <c r="E1174" s="271"/>
      <c r="F1174" s="271"/>
      <c r="G1174" s="271"/>
      <c r="H1174" s="271"/>
      <c r="I1174" s="271"/>
      <c r="J1174" s="271"/>
    </row>
    <row r="1175" customFormat="false" ht="15.75" hidden="false" customHeight="false" outlineLevel="0" collapsed="false">
      <c r="A1175" s="272"/>
      <c r="B1175" s="273"/>
      <c r="C1175" s="273"/>
      <c r="D1175" s="273"/>
      <c r="E1175" s="273"/>
      <c r="F1175" s="273"/>
      <c r="G1175" s="273"/>
      <c r="H1175" s="273"/>
      <c r="I1175" s="273"/>
      <c r="J1175" s="274"/>
    </row>
    <row r="1176" customFormat="false" ht="38.25" hidden="false" customHeight="true" outlineLevel="0" collapsed="false">
      <c r="A1176" s="275" t="s">
        <v>2723</v>
      </c>
      <c r="B1176" s="276" t="s">
        <v>1175</v>
      </c>
      <c r="C1176" s="277" t="s">
        <v>203</v>
      </c>
      <c r="D1176" s="277" t="s">
        <v>1176</v>
      </c>
      <c r="E1176" s="277" t="s">
        <v>2874</v>
      </c>
      <c r="F1176" s="277"/>
      <c r="G1176" s="278" t="s">
        <v>168</v>
      </c>
      <c r="H1176" s="279" t="n">
        <v>1</v>
      </c>
      <c r="I1176" s="280" t="n">
        <v>4402.91</v>
      </c>
      <c r="J1176" s="281" t="n">
        <v>4402.91</v>
      </c>
    </row>
    <row r="1177" customFormat="false" ht="38.25" hidden="false" customHeight="true" outlineLevel="0" collapsed="false">
      <c r="A1177" s="282" t="s">
        <v>2769</v>
      </c>
      <c r="B1177" s="283" t="s">
        <v>3349</v>
      </c>
      <c r="C1177" s="284" t="s">
        <v>203</v>
      </c>
      <c r="D1177" s="284" t="s">
        <v>3350</v>
      </c>
      <c r="E1177" s="284" t="s">
        <v>2874</v>
      </c>
      <c r="F1177" s="284"/>
      <c r="G1177" s="285" t="s">
        <v>168</v>
      </c>
      <c r="H1177" s="286" t="n">
        <v>1</v>
      </c>
      <c r="I1177" s="287" t="n">
        <v>93.12</v>
      </c>
      <c r="J1177" s="288" t="n">
        <v>93.12</v>
      </c>
    </row>
    <row r="1178" customFormat="false" ht="38.25" hidden="false" customHeight="true" outlineLevel="0" collapsed="false">
      <c r="A1178" s="282" t="s">
        <v>2769</v>
      </c>
      <c r="B1178" s="283" t="s">
        <v>3351</v>
      </c>
      <c r="C1178" s="284" t="s">
        <v>203</v>
      </c>
      <c r="D1178" s="284" t="s">
        <v>3352</v>
      </c>
      <c r="E1178" s="284" t="s">
        <v>2874</v>
      </c>
      <c r="F1178" s="284"/>
      <c r="G1178" s="285" t="s">
        <v>168</v>
      </c>
      <c r="H1178" s="286" t="n">
        <v>1</v>
      </c>
      <c r="I1178" s="287" t="n">
        <v>93.12</v>
      </c>
      <c r="J1178" s="288" t="n">
        <v>93.12</v>
      </c>
    </row>
    <row r="1179" customFormat="false" ht="25.5" hidden="false" customHeight="true" outlineLevel="0" collapsed="false">
      <c r="A1179" s="282" t="s">
        <v>2769</v>
      </c>
      <c r="B1179" s="283" t="s">
        <v>3353</v>
      </c>
      <c r="C1179" s="284" t="s">
        <v>203</v>
      </c>
      <c r="D1179" s="284" t="s">
        <v>3354</v>
      </c>
      <c r="E1179" s="284" t="s">
        <v>2874</v>
      </c>
      <c r="F1179" s="284"/>
      <c r="G1179" s="285" t="s">
        <v>168</v>
      </c>
      <c r="H1179" s="286" t="n">
        <v>1</v>
      </c>
      <c r="I1179" s="287" t="n">
        <v>92.41</v>
      </c>
      <c r="J1179" s="288" t="n">
        <v>92.41</v>
      </c>
    </row>
    <row r="1180" customFormat="false" ht="38.25" hidden="false" customHeight="true" outlineLevel="0" collapsed="false">
      <c r="A1180" s="282" t="s">
        <v>2769</v>
      </c>
      <c r="B1180" s="283" t="s">
        <v>3355</v>
      </c>
      <c r="C1180" s="284" t="s">
        <v>203</v>
      </c>
      <c r="D1180" s="284" t="s">
        <v>3356</v>
      </c>
      <c r="E1180" s="284" t="s">
        <v>2874</v>
      </c>
      <c r="F1180" s="284"/>
      <c r="G1180" s="285" t="s">
        <v>168</v>
      </c>
      <c r="H1180" s="286" t="n">
        <v>17</v>
      </c>
      <c r="I1180" s="287" t="n">
        <v>12.45</v>
      </c>
      <c r="J1180" s="288" t="n">
        <v>211.65</v>
      </c>
    </row>
    <row r="1181" customFormat="false" ht="38.25" hidden="false" customHeight="true" outlineLevel="0" collapsed="false">
      <c r="A1181" s="282" t="s">
        <v>2769</v>
      </c>
      <c r="B1181" s="283" t="s">
        <v>3357</v>
      </c>
      <c r="C1181" s="284" t="s">
        <v>109</v>
      </c>
      <c r="D1181" s="284" t="s">
        <v>3358</v>
      </c>
      <c r="E1181" s="284" t="s">
        <v>2874</v>
      </c>
      <c r="F1181" s="284"/>
      <c r="G1181" s="285" t="s">
        <v>168</v>
      </c>
      <c r="H1181" s="286" t="n">
        <v>1</v>
      </c>
      <c r="I1181" s="287" t="n">
        <v>11.09</v>
      </c>
      <c r="J1181" s="288" t="n">
        <v>11.09</v>
      </c>
    </row>
    <row r="1182" customFormat="false" ht="25.5" hidden="false" customHeight="true" outlineLevel="0" collapsed="false">
      <c r="A1182" s="282" t="s">
        <v>2769</v>
      </c>
      <c r="B1182" s="283" t="s">
        <v>3359</v>
      </c>
      <c r="C1182" s="284" t="s">
        <v>109</v>
      </c>
      <c r="D1182" s="284" t="s">
        <v>3360</v>
      </c>
      <c r="E1182" s="284" t="s">
        <v>2874</v>
      </c>
      <c r="F1182" s="284"/>
      <c r="G1182" s="285" t="s">
        <v>168</v>
      </c>
      <c r="H1182" s="286" t="n">
        <v>2</v>
      </c>
      <c r="I1182" s="287" t="n">
        <v>64.39</v>
      </c>
      <c r="J1182" s="288" t="n">
        <v>128.78</v>
      </c>
    </row>
    <row r="1183" customFormat="false" ht="25.5" hidden="false" customHeight="true" outlineLevel="0" collapsed="false">
      <c r="A1183" s="282" t="s">
        <v>2769</v>
      </c>
      <c r="B1183" s="283" t="s">
        <v>3361</v>
      </c>
      <c r="C1183" s="284" t="s">
        <v>109</v>
      </c>
      <c r="D1183" s="284" t="s">
        <v>3362</v>
      </c>
      <c r="E1183" s="284" t="s">
        <v>2874</v>
      </c>
      <c r="F1183" s="284"/>
      <c r="G1183" s="285" t="s">
        <v>168</v>
      </c>
      <c r="H1183" s="286" t="n">
        <v>2</v>
      </c>
      <c r="I1183" s="287" t="n">
        <v>67.82</v>
      </c>
      <c r="J1183" s="288" t="n">
        <v>135.64</v>
      </c>
    </row>
    <row r="1184" customFormat="false" ht="25.5" hidden="false" customHeight="true" outlineLevel="0" collapsed="false">
      <c r="A1184" s="282" t="s">
        <v>2769</v>
      </c>
      <c r="B1184" s="283" t="s">
        <v>3363</v>
      </c>
      <c r="C1184" s="284" t="s">
        <v>203</v>
      </c>
      <c r="D1184" s="284" t="s">
        <v>3364</v>
      </c>
      <c r="E1184" s="284" t="s">
        <v>2874</v>
      </c>
      <c r="F1184" s="284"/>
      <c r="G1184" s="285" t="s">
        <v>168</v>
      </c>
      <c r="H1184" s="286" t="n">
        <v>3</v>
      </c>
      <c r="I1184" s="287" t="n">
        <v>126.21</v>
      </c>
      <c r="J1184" s="288" t="n">
        <v>378.63</v>
      </c>
    </row>
    <row r="1185" customFormat="false" ht="25.5" hidden="false" customHeight="true" outlineLevel="0" collapsed="false">
      <c r="A1185" s="282" t="s">
        <v>2769</v>
      </c>
      <c r="B1185" s="283" t="s">
        <v>3365</v>
      </c>
      <c r="C1185" s="284" t="s">
        <v>203</v>
      </c>
      <c r="D1185" s="284" t="s">
        <v>3366</v>
      </c>
      <c r="E1185" s="284" t="s">
        <v>2874</v>
      </c>
      <c r="F1185" s="284"/>
      <c r="G1185" s="285" t="s">
        <v>168</v>
      </c>
      <c r="H1185" s="286" t="n">
        <v>1</v>
      </c>
      <c r="I1185" s="287" t="n">
        <v>354.15</v>
      </c>
      <c r="J1185" s="288" t="n">
        <v>354.15</v>
      </c>
    </row>
    <row r="1186" customFormat="false" ht="38.25" hidden="false" customHeight="true" outlineLevel="0" collapsed="false">
      <c r="A1186" s="282" t="s">
        <v>2769</v>
      </c>
      <c r="B1186" s="283" t="s">
        <v>464</v>
      </c>
      <c r="C1186" s="284" t="s">
        <v>203</v>
      </c>
      <c r="D1186" s="284" t="s">
        <v>465</v>
      </c>
      <c r="E1186" s="284" t="s">
        <v>2874</v>
      </c>
      <c r="F1186" s="284"/>
      <c r="G1186" s="285" t="s">
        <v>168</v>
      </c>
      <c r="H1186" s="286" t="n">
        <v>2</v>
      </c>
      <c r="I1186" s="287" t="n">
        <v>985.47</v>
      </c>
      <c r="J1186" s="288" t="n">
        <v>1970.94</v>
      </c>
    </row>
    <row r="1187" customFormat="false" ht="51" hidden="false" customHeight="true" outlineLevel="0" collapsed="false">
      <c r="A1187" s="282" t="s">
        <v>2769</v>
      </c>
      <c r="B1187" s="283" t="s">
        <v>3367</v>
      </c>
      <c r="C1187" s="284" t="s">
        <v>203</v>
      </c>
      <c r="D1187" s="284" t="s">
        <v>3368</v>
      </c>
      <c r="E1187" s="284" t="s">
        <v>2874</v>
      </c>
      <c r="F1187" s="284"/>
      <c r="G1187" s="285" t="s">
        <v>168</v>
      </c>
      <c r="H1187" s="286" t="n">
        <v>1</v>
      </c>
      <c r="I1187" s="287" t="n">
        <v>476.35</v>
      </c>
      <c r="J1187" s="288" t="n">
        <v>476.35</v>
      </c>
    </row>
    <row r="1188" customFormat="false" ht="38.25" hidden="false" customHeight="true" outlineLevel="0" collapsed="false">
      <c r="A1188" s="282" t="s">
        <v>2769</v>
      </c>
      <c r="B1188" s="283" t="s">
        <v>3369</v>
      </c>
      <c r="C1188" s="284" t="s">
        <v>203</v>
      </c>
      <c r="D1188" s="284" t="s">
        <v>3370</v>
      </c>
      <c r="E1188" s="284" t="s">
        <v>2874</v>
      </c>
      <c r="F1188" s="284"/>
      <c r="G1188" s="285" t="s">
        <v>168</v>
      </c>
      <c r="H1188" s="286" t="n">
        <v>4</v>
      </c>
      <c r="I1188" s="287" t="n">
        <v>84.27</v>
      </c>
      <c r="J1188" s="288" t="n">
        <v>337.08</v>
      </c>
    </row>
    <row r="1189" customFormat="false" ht="25.5" hidden="false" customHeight="true" outlineLevel="0" collapsed="false">
      <c r="A1189" s="282" t="s">
        <v>2769</v>
      </c>
      <c r="B1189" s="283" t="s">
        <v>3371</v>
      </c>
      <c r="C1189" s="284" t="s">
        <v>203</v>
      </c>
      <c r="D1189" s="284" t="s">
        <v>3372</v>
      </c>
      <c r="E1189" s="284" t="s">
        <v>2874</v>
      </c>
      <c r="F1189" s="284"/>
      <c r="G1189" s="285" t="s">
        <v>168</v>
      </c>
      <c r="H1189" s="286" t="n">
        <v>1</v>
      </c>
      <c r="I1189" s="287" t="n">
        <v>119.95</v>
      </c>
      <c r="J1189" s="288" t="n">
        <v>119.95</v>
      </c>
    </row>
    <row r="1190" customFormat="false" ht="25.5" hidden="false" customHeight="false" outlineLevel="0" collapsed="false">
      <c r="A1190" s="266"/>
      <c r="B1190" s="267"/>
      <c r="C1190" s="267"/>
      <c r="D1190" s="267"/>
      <c r="E1190" s="267" t="s">
        <v>2748</v>
      </c>
      <c r="F1190" s="268" t="n">
        <v>367.42</v>
      </c>
      <c r="G1190" s="267" t="s">
        <v>2749</v>
      </c>
      <c r="H1190" s="268" t="n">
        <v>0</v>
      </c>
      <c r="I1190" s="267" t="s">
        <v>2750</v>
      </c>
      <c r="J1190" s="269" t="n">
        <v>367.42</v>
      </c>
    </row>
    <row r="1191" customFormat="false" ht="26.25" hidden="false" customHeight="true" outlineLevel="0" collapsed="false">
      <c r="A1191" s="266"/>
      <c r="B1191" s="267"/>
      <c r="C1191" s="267"/>
      <c r="D1191" s="267"/>
      <c r="E1191" s="267" t="s">
        <v>2751</v>
      </c>
      <c r="F1191" s="268" t="n">
        <v>916.24</v>
      </c>
      <c r="G1191" s="267"/>
      <c r="H1191" s="267" t="s">
        <v>2752</v>
      </c>
      <c r="I1191" s="267"/>
      <c r="J1191" s="269" t="n">
        <v>5319.15</v>
      </c>
    </row>
    <row r="1192" customFormat="false" ht="15.75" hidden="false" customHeight="false" outlineLevel="0" collapsed="false">
      <c r="A1192" s="272"/>
      <c r="B1192" s="273"/>
      <c r="C1192" s="273"/>
      <c r="D1192" s="273"/>
      <c r="E1192" s="273"/>
      <c r="F1192" s="273"/>
      <c r="G1192" s="273"/>
      <c r="H1192" s="273"/>
      <c r="I1192" s="273"/>
      <c r="J1192" s="274"/>
    </row>
    <row r="1193" customFormat="false" ht="38.25" hidden="false" customHeight="true" outlineLevel="0" collapsed="false">
      <c r="A1193" s="275" t="s">
        <v>2723</v>
      </c>
      <c r="B1193" s="276" t="s">
        <v>1178</v>
      </c>
      <c r="C1193" s="277" t="s">
        <v>203</v>
      </c>
      <c r="D1193" s="277" t="s">
        <v>1179</v>
      </c>
      <c r="E1193" s="277" t="s">
        <v>2874</v>
      </c>
      <c r="F1193" s="277"/>
      <c r="G1193" s="278" t="s">
        <v>168</v>
      </c>
      <c r="H1193" s="279" t="n">
        <v>1</v>
      </c>
      <c r="I1193" s="280" t="n">
        <v>7462.55</v>
      </c>
      <c r="J1193" s="281" t="n">
        <v>7462.55</v>
      </c>
    </row>
    <row r="1194" customFormat="false" ht="38.25" hidden="false" customHeight="true" outlineLevel="0" collapsed="false">
      <c r="A1194" s="282" t="s">
        <v>2769</v>
      </c>
      <c r="B1194" s="283" t="s">
        <v>3349</v>
      </c>
      <c r="C1194" s="284" t="s">
        <v>203</v>
      </c>
      <c r="D1194" s="284" t="s">
        <v>3350</v>
      </c>
      <c r="E1194" s="284" t="s">
        <v>2874</v>
      </c>
      <c r="F1194" s="284"/>
      <c r="G1194" s="285" t="s">
        <v>168</v>
      </c>
      <c r="H1194" s="286" t="n">
        <v>1</v>
      </c>
      <c r="I1194" s="287" t="n">
        <v>93.12</v>
      </c>
      <c r="J1194" s="288" t="n">
        <v>93.12</v>
      </c>
    </row>
    <row r="1195" customFormat="false" ht="38.25" hidden="false" customHeight="true" outlineLevel="0" collapsed="false">
      <c r="A1195" s="282" t="s">
        <v>2769</v>
      </c>
      <c r="B1195" s="283" t="s">
        <v>3351</v>
      </c>
      <c r="C1195" s="284" t="s">
        <v>203</v>
      </c>
      <c r="D1195" s="284" t="s">
        <v>3352</v>
      </c>
      <c r="E1195" s="284" t="s">
        <v>2874</v>
      </c>
      <c r="F1195" s="284"/>
      <c r="G1195" s="285" t="s">
        <v>168</v>
      </c>
      <c r="H1195" s="286" t="n">
        <v>1</v>
      </c>
      <c r="I1195" s="287" t="n">
        <v>93.12</v>
      </c>
      <c r="J1195" s="288" t="n">
        <v>93.12</v>
      </c>
    </row>
    <row r="1196" customFormat="false" ht="25.5" hidden="false" customHeight="true" outlineLevel="0" collapsed="false">
      <c r="A1196" s="282" t="s">
        <v>2769</v>
      </c>
      <c r="B1196" s="283" t="s">
        <v>3353</v>
      </c>
      <c r="C1196" s="284" t="s">
        <v>203</v>
      </c>
      <c r="D1196" s="284" t="s">
        <v>3354</v>
      </c>
      <c r="E1196" s="284" t="s">
        <v>2874</v>
      </c>
      <c r="F1196" s="284"/>
      <c r="G1196" s="285" t="s">
        <v>168</v>
      </c>
      <c r="H1196" s="286" t="n">
        <v>1</v>
      </c>
      <c r="I1196" s="287" t="n">
        <v>92.41</v>
      </c>
      <c r="J1196" s="288" t="n">
        <v>92.41</v>
      </c>
    </row>
    <row r="1197" customFormat="false" ht="38.25" hidden="false" customHeight="true" outlineLevel="0" collapsed="false">
      <c r="A1197" s="282" t="s">
        <v>2769</v>
      </c>
      <c r="B1197" s="283" t="s">
        <v>3355</v>
      </c>
      <c r="C1197" s="284" t="s">
        <v>203</v>
      </c>
      <c r="D1197" s="284" t="s">
        <v>3356</v>
      </c>
      <c r="E1197" s="284" t="s">
        <v>2874</v>
      </c>
      <c r="F1197" s="284"/>
      <c r="G1197" s="285" t="s">
        <v>168</v>
      </c>
      <c r="H1197" s="286" t="n">
        <v>47</v>
      </c>
      <c r="I1197" s="287" t="n">
        <v>12.45</v>
      </c>
      <c r="J1197" s="288" t="n">
        <v>585.15</v>
      </c>
    </row>
    <row r="1198" customFormat="false" ht="25.5" hidden="false" customHeight="true" outlineLevel="0" collapsed="false">
      <c r="A1198" s="282" t="s">
        <v>2769</v>
      </c>
      <c r="B1198" s="283" t="s">
        <v>3363</v>
      </c>
      <c r="C1198" s="284" t="s">
        <v>203</v>
      </c>
      <c r="D1198" s="284" t="s">
        <v>3364</v>
      </c>
      <c r="E1198" s="284" t="s">
        <v>2874</v>
      </c>
      <c r="F1198" s="284"/>
      <c r="G1198" s="285" t="s">
        <v>168</v>
      </c>
      <c r="H1198" s="286" t="n">
        <v>1</v>
      </c>
      <c r="I1198" s="287" t="n">
        <v>126.21</v>
      </c>
      <c r="J1198" s="288" t="n">
        <v>126.21</v>
      </c>
    </row>
    <row r="1199" customFormat="false" ht="25.5" hidden="false" customHeight="true" outlineLevel="0" collapsed="false">
      <c r="A1199" s="282" t="s">
        <v>2769</v>
      </c>
      <c r="B1199" s="283" t="s">
        <v>3371</v>
      </c>
      <c r="C1199" s="284" t="s">
        <v>203</v>
      </c>
      <c r="D1199" s="284" t="s">
        <v>3372</v>
      </c>
      <c r="E1199" s="284" t="s">
        <v>2874</v>
      </c>
      <c r="F1199" s="284"/>
      <c r="G1199" s="285" t="s">
        <v>168</v>
      </c>
      <c r="H1199" s="286" t="n">
        <v>1</v>
      </c>
      <c r="I1199" s="287" t="n">
        <v>119.95</v>
      </c>
      <c r="J1199" s="288" t="n">
        <v>119.95</v>
      </c>
    </row>
    <row r="1200" customFormat="false" ht="38.25" hidden="false" customHeight="true" outlineLevel="0" collapsed="false">
      <c r="A1200" s="282" t="s">
        <v>2769</v>
      </c>
      <c r="B1200" s="283" t="s">
        <v>3373</v>
      </c>
      <c r="C1200" s="284" t="s">
        <v>109</v>
      </c>
      <c r="D1200" s="284" t="s">
        <v>3374</v>
      </c>
      <c r="E1200" s="284" t="s">
        <v>2874</v>
      </c>
      <c r="F1200" s="284"/>
      <c r="G1200" s="285" t="s">
        <v>168</v>
      </c>
      <c r="H1200" s="286" t="n">
        <v>45</v>
      </c>
      <c r="I1200" s="287" t="n">
        <v>10.19</v>
      </c>
      <c r="J1200" s="288" t="n">
        <v>458.55</v>
      </c>
    </row>
    <row r="1201" customFormat="false" ht="38.25" hidden="false" customHeight="true" outlineLevel="0" collapsed="false">
      <c r="A1201" s="282" t="s">
        <v>2769</v>
      </c>
      <c r="B1201" s="283" t="s">
        <v>3357</v>
      </c>
      <c r="C1201" s="284" t="s">
        <v>109</v>
      </c>
      <c r="D1201" s="284" t="s">
        <v>3358</v>
      </c>
      <c r="E1201" s="284" t="s">
        <v>2874</v>
      </c>
      <c r="F1201" s="284"/>
      <c r="G1201" s="285" t="s">
        <v>168</v>
      </c>
      <c r="H1201" s="286" t="n">
        <v>1</v>
      </c>
      <c r="I1201" s="287" t="n">
        <v>11.09</v>
      </c>
      <c r="J1201" s="288" t="n">
        <v>11.09</v>
      </c>
    </row>
    <row r="1202" customFormat="false" ht="38.25" hidden="false" customHeight="true" outlineLevel="0" collapsed="false">
      <c r="A1202" s="282" t="s">
        <v>2769</v>
      </c>
      <c r="B1202" s="283" t="s">
        <v>3375</v>
      </c>
      <c r="C1202" s="284" t="s">
        <v>203</v>
      </c>
      <c r="D1202" s="284" t="s">
        <v>3376</v>
      </c>
      <c r="E1202" s="284" t="s">
        <v>2874</v>
      </c>
      <c r="F1202" s="284"/>
      <c r="G1202" s="285" t="s">
        <v>168</v>
      </c>
      <c r="H1202" s="286" t="n">
        <v>7</v>
      </c>
      <c r="I1202" s="287" t="n">
        <v>504.34</v>
      </c>
      <c r="J1202" s="288" t="n">
        <v>3530.38</v>
      </c>
    </row>
    <row r="1203" customFormat="false" ht="38.25" hidden="false" customHeight="true" outlineLevel="0" collapsed="false">
      <c r="A1203" s="282" t="s">
        <v>2769</v>
      </c>
      <c r="B1203" s="283" t="s">
        <v>3377</v>
      </c>
      <c r="C1203" s="284" t="s">
        <v>203</v>
      </c>
      <c r="D1203" s="284" t="s">
        <v>3378</v>
      </c>
      <c r="E1203" s="284" t="s">
        <v>2874</v>
      </c>
      <c r="F1203" s="284"/>
      <c r="G1203" s="285" t="s">
        <v>168</v>
      </c>
      <c r="H1203" s="286" t="n">
        <v>4</v>
      </c>
      <c r="I1203" s="287" t="n">
        <v>104.32</v>
      </c>
      <c r="J1203" s="288" t="n">
        <v>417.28</v>
      </c>
    </row>
    <row r="1204" customFormat="false" ht="51" hidden="false" customHeight="true" outlineLevel="0" collapsed="false">
      <c r="A1204" s="282" t="s">
        <v>2769</v>
      </c>
      <c r="B1204" s="283" t="s">
        <v>3379</v>
      </c>
      <c r="C1204" s="284" t="s">
        <v>203</v>
      </c>
      <c r="D1204" s="284" t="s">
        <v>3380</v>
      </c>
      <c r="E1204" s="284" t="s">
        <v>2874</v>
      </c>
      <c r="F1204" s="284"/>
      <c r="G1204" s="285" t="s">
        <v>168</v>
      </c>
      <c r="H1204" s="286" t="n">
        <v>1</v>
      </c>
      <c r="I1204" s="287" t="n">
        <v>1935.29</v>
      </c>
      <c r="J1204" s="288" t="n">
        <v>1935.29</v>
      </c>
    </row>
    <row r="1205" customFormat="false" ht="25.5" hidden="false" customHeight="false" outlineLevel="0" collapsed="false">
      <c r="A1205" s="266"/>
      <c r="B1205" s="267"/>
      <c r="C1205" s="267"/>
      <c r="D1205" s="267"/>
      <c r="E1205" s="267" t="s">
        <v>2748</v>
      </c>
      <c r="F1205" s="268" t="n">
        <v>751.95</v>
      </c>
      <c r="G1205" s="267" t="s">
        <v>2749</v>
      </c>
      <c r="H1205" s="268" t="n">
        <v>0</v>
      </c>
      <c r="I1205" s="267" t="s">
        <v>2750</v>
      </c>
      <c r="J1205" s="269" t="n">
        <v>751.95</v>
      </c>
    </row>
    <row r="1206" customFormat="false" ht="26.25" hidden="false" customHeight="true" outlineLevel="0" collapsed="false">
      <c r="A1206" s="266"/>
      <c r="B1206" s="267"/>
      <c r="C1206" s="267"/>
      <c r="D1206" s="267"/>
      <c r="E1206" s="267" t="s">
        <v>2751</v>
      </c>
      <c r="F1206" s="268" t="n">
        <v>1552.95</v>
      </c>
      <c r="G1206" s="267"/>
      <c r="H1206" s="267" t="s">
        <v>2752</v>
      </c>
      <c r="I1206" s="267"/>
      <c r="J1206" s="269" t="n">
        <v>9015.5</v>
      </c>
    </row>
    <row r="1207" customFormat="false" ht="15.75" hidden="false" customHeight="false" outlineLevel="0" collapsed="false">
      <c r="A1207" s="272"/>
      <c r="B1207" s="273"/>
      <c r="C1207" s="273"/>
      <c r="D1207" s="273"/>
      <c r="E1207" s="273"/>
      <c r="F1207" s="273"/>
      <c r="G1207" s="273"/>
      <c r="H1207" s="273"/>
      <c r="I1207" s="273"/>
      <c r="J1207" s="274"/>
    </row>
    <row r="1208" customFormat="false" ht="38.25" hidden="false" customHeight="true" outlineLevel="0" collapsed="false">
      <c r="A1208" s="275" t="s">
        <v>2723</v>
      </c>
      <c r="B1208" s="276" t="s">
        <v>1181</v>
      </c>
      <c r="C1208" s="277" t="s">
        <v>203</v>
      </c>
      <c r="D1208" s="277" t="s">
        <v>1182</v>
      </c>
      <c r="E1208" s="277" t="s">
        <v>2874</v>
      </c>
      <c r="F1208" s="277"/>
      <c r="G1208" s="278" t="s">
        <v>168</v>
      </c>
      <c r="H1208" s="279" t="n">
        <v>1</v>
      </c>
      <c r="I1208" s="280" t="n">
        <v>5738.58</v>
      </c>
      <c r="J1208" s="281" t="n">
        <v>5738.58</v>
      </c>
    </row>
    <row r="1209" customFormat="false" ht="38.25" hidden="false" customHeight="true" outlineLevel="0" collapsed="false">
      <c r="A1209" s="282" t="s">
        <v>2769</v>
      </c>
      <c r="B1209" s="283" t="s">
        <v>3349</v>
      </c>
      <c r="C1209" s="284" t="s">
        <v>203</v>
      </c>
      <c r="D1209" s="284" t="s">
        <v>3350</v>
      </c>
      <c r="E1209" s="284" t="s">
        <v>2874</v>
      </c>
      <c r="F1209" s="284"/>
      <c r="G1209" s="285" t="s">
        <v>168</v>
      </c>
      <c r="H1209" s="286" t="n">
        <v>1</v>
      </c>
      <c r="I1209" s="287" t="n">
        <v>93.12</v>
      </c>
      <c r="J1209" s="288" t="n">
        <v>93.12</v>
      </c>
    </row>
    <row r="1210" customFormat="false" ht="38.25" hidden="false" customHeight="true" outlineLevel="0" collapsed="false">
      <c r="A1210" s="282" t="s">
        <v>2769</v>
      </c>
      <c r="B1210" s="283" t="s">
        <v>3351</v>
      </c>
      <c r="C1210" s="284" t="s">
        <v>203</v>
      </c>
      <c r="D1210" s="284" t="s">
        <v>3352</v>
      </c>
      <c r="E1210" s="284" t="s">
        <v>2874</v>
      </c>
      <c r="F1210" s="284"/>
      <c r="G1210" s="285" t="s">
        <v>168</v>
      </c>
      <c r="H1210" s="286" t="n">
        <v>1</v>
      </c>
      <c r="I1210" s="287" t="n">
        <v>93.12</v>
      </c>
      <c r="J1210" s="288" t="n">
        <v>93.12</v>
      </c>
    </row>
    <row r="1211" customFormat="false" ht="25.5" hidden="false" customHeight="true" outlineLevel="0" collapsed="false">
      <c r="A1211" s="282" t="s">
        <v>2769</v>
      </c>
      <c r="B1211" s="283" t="s">
        <v>3353</v>
      </c>
      <c r="C1211" s="284" t="s">
        <v>203</v>
      </c>
      <c r="D1211" s="284" t="s">
        <v>3354</v>
      </c>
      <c r="E1211" s="284" t="s">
        <v>2874</v>
      </c>
      <c r="F1211" s="284"/>
      <c r="G1211" s="285" t="s">
        <v>168</v>
      </c>
      <c r="H1211" s="286" t="n">
        <v>1</v>
      </c>
      <c r="I1211" s="287" t="n">
        <v>92.41</v>
      </c>
      <c r="J1211" s="288" t="n">
        <v>92.41</v>
      </c>
    </row>
    <row r="1212" customFormat="false" ht="38.25" hidden="false" customHeight="true" outlineLevel="0" collapsed="false">
      <c r="A1212" s="282" t="s">
        <v>2769</v>
      </c>
      <c r="B1212" s="283" t="s">
        <v>3355</v>
      </c>
      <c r="C1212" s="284" t="s">
        <v>203</v>
      </c>
      <c r="D1212" s="284" t="s">
        <v>3356</v>
      </c>
      <c r="E1212" s="284" t="s">
        <v>2874</v>
      </c>
      <c r="F1212" s="284"/>
      <c r="G1212" s="285" t="s">
        <v>168</v>
      </c>
      <c r="H1212" s="286" t="n">
        <v>37</v>
      </c>
      <c r="I1212" s="287" t="n">
        <v>12.45</v>
      </c>
      <c r="J1212" s="288" t="n">
        <v>460.65</v>
      </c>
    </row>
    <row r="1213" customFormat="false" ht="25.5" hidden="false" customHeight="true" outlineLevel="0" collapsed="false">
      <c r="A1213" s="282" t="s">
        <v>2769</v>
      </c>
      <c r="B1213" s="283" t="s">
        <v>3363</v>
      </c>
      <c r="C1213" s="284" t="s">
        <v>203</v>
      </c>
      <c r="D1213" s="284" t="s">
        <v>3364</v>
      </c>
      <c r="E1213" s="284" t="s">
        <v>2874</v>
      </c>
      <c r="F1213" s="284"/>
      <c r="G1213" s="285" t="s">
        <v>168</v>
      </c>
      <c r="H1213" s="286" t="n">
        <v>1</v>
      </c>
      <c r="I1213" s="287" t="n">
        <v>126.21</v>
      </c>
      <c r="J1213" s="288" t="n">
        <v>126.21</v>
      </c>
    </row>
    <row r="1214" customFormat="false" ht="25.5" hidden="false" customHeight="true" outlineLevel="0" collapsed="false">
      <c r="A1214" s="282" t="s">
        <v>2769</v>
      </c>
      <c r="B1214" s="283" t="s">
        <v>3371</v>
      </c>
      <c r="C1214" s="284" t="s">
        <v>203</v>
      </c>
      <c r="D1214" s="284" t="s">
        <v>3372</v>
      </c>
      <c r="E1214" s="284" t="s">
        <v>2874</v>
      </c>
      <c r="F1214" s="284"/>
      <c r="G1214" s="285" t="s">
        <v>168</v>
      </c>
      <c r="H1214" s="286" t="n">
        <v>1</v>
      </c>
      <c r="I1214" s="287" t="n">
        <v>119.95</v>
      </c>
      <c r="J1214" s="288" t="n">
        <v>119.95</v>
      </c>
    </row>
    <row r="1215" customFormat="false" ht="38.25" hidden="false" customHeight="true" outlineLevel="0" collapsed="false">
      <c r="A1215" s="282" t="s">
        <v>2769</v>
      </c>
      <c r="B1215" s="283" t="s">
        <v>3373</v>
      </c>
      <c r="C1215" s="284" t="s">
        <v>109</v>
      </c>
      <c r="D1215" s="284" t="s">
        <v>3374</v>
      </c>
      <c r="E1215" s="284" t="s">
        <v>2874</v>
      </c>
      <c r="F1215" s="284"/>
      <c r="G1215" s="285" t="s">
        <v>168</v>
      </c>
      <c r="H1215" s="286" t="n">
        <v>33</v>
      </c>
      <c r="I1215" s="287" t="n">
        <v>10.19</v>
      </c>
      <c r="J1215" s="288" t="n">
        <v>336.27</v>
      </c>
    </row>
    <row r="1216" customFormat="false" ht="38.25" hidden="false" customHeight="true" outlineLevel="0" collapsed="false">
      <c r="A1216" s="282" t="s">
        <v>2769</v>
      </c>
      <c r="B1216" s="283" t="s">
        <v>3357</v>
      </c>
      <c r="C1216" s="284" t="s">
        <v>109</v>
      </c>
      <c r="D1216" s="284" t="s">
        <v>3358</v>
      </c>
      <c r="E1216" s="284" t="s">
        <v>2874</v>
      </c>
      <c r="F1216" s="284"/>
      <c r="G1216" s="285" t="s">
        <v>168</v>
      </c>
      <c r="H1216" s="286" t="n">
        <v>3</v>
      </c>
      <c r="I1216" s="287" t="n">
        <v>11.09</v>
      </c>
      <c r="J1216" s="288" t="n">
        <v>33.27</v>
      </c>
    </row>
    <row r="1217" customFormat="false" ht="38.25" hidden="false" customHeight="true" outlineLevel="0" collapsed="false">
      <c r="A1217" s="282" t="s">
        <v>2769</v>
      </c>
      <c r="B1217" s="283" t="s">
        <v>3375</v>
      </c>
      <c r="C1217" s="284" t="s">
        <v>203</v>
      </c>
      <c r="D1217" s="284" t="s">
        <v>3376</v>
      </c>
      <c r="E1217" s="284" t="s">
        <v>2874</v>
      </c>
      <c r="F1217" s="284"/>
      <c r="G1217" s="285" t="s">
        <v>168</v>
      </c>
      <c r="H1217" s="286" t="n">
        <v>5</v>
      </c>
      <c r="I1217" s="287" t="n">
        <v>504.34</v>
      </c>
      <c r="J1217" s="288" t="n">
        <v>2521.7</v>
      </c>
    </row>
    <row r="1218" customFormat="false" ht="38.25" hidden="false" customHeight="true" outlineLevel="0" collapsed="false">
      <c r="A1218" s="282" t="s">
        <v>2769</v>
      </c>
      <c r="B1218" s="283" t="s">
        <v>3377</v>
      </c>
      <c r="C1218" s="284" t="s">
        <v>203</v>
      </c>
      <c r="D1218" s="284" t="s">
        <v>3378</v>
      </c>
      <c r="E1218" s="284" t="s">
        <v>2874</v>
      </c>
      <c r="F1218" s="284"/>
      <c r="G1218" s="285" t="s">
        <v>168</v>
      </c>
      <c r="H1218" s="286" t="n">
        <v>4</v>
      </c>
      <c r="I1218" s="287" t="n">
        <v>104.32</v>
      </c>
      <c r="J1218" s="288" t="n">
        <v>417.28</v>
      </c>
    </row>
    <row r="1219" customFormat="false" ht="51" hidden="false" customHeight="true" outlineLevel="0" collapsed="false">
      <c r="A1219" s="282" t="s">
        <v>2769</v>
      </c>
      <c r="B1219" s="283" t="s">
        <v>3381</v>
      </c>
      <c r="C1219" s="284" t="s">
        <v>203</v>
      </c>
      <c r="D1219" s="284" t="s">
        <v>3382</v>
      </c>
      <c r="E1219" s="284" t="s">
        <v>2874</v>
      </c>
      <c r="F1219" s="284"/>
      <c r="G1219" s="285" t="s">
        <v>168</v>
      </c>
      <c r="H1219" s="286" t="n">
        <v>1</v>
      </c>
      <c r="I1219" s="287" t="n">
        <v>1444.6</v>
      </c>
      <c r="J1219" s="288" t="n">
        <v>1444.6</v>
      </c>
    </row>
    <row r="1220" customFormat="false" ht="25.5" hidden="false" customHeight="false" outlineLevel="0" collapsed="false">
      <c r="A1220" s="266"/>
      <c r="B1220" s="267"/>
      <c r="C1220" s="267"/>
      <c r="D1220" s="267"/>
      <c r="E1220" s="267" t="s">
        <v>2748</v>
      </c>
      <c r="F1220" s="268" t="n">
        <v>621.75</v>
      </c>
      <c r="G1220" s="267" t="s">
        <v>2749</v>
      </c>
      <c r="H1220" s="268" t="n">
        <v>0</v>
      </c>
      <c r="I1220" s="267" t="s">
        <v>2750</v>
      </c>
      <c r="J1220" s="269" t="n">
        <v>621.75</v>
      </c>
    </row>
    <row r="1221" customFormat="false" ht="26.25" hidden="false" customHeight="true" outlineLevel="0" collapsed="false">
      <c r="A1221" s="266"/>
      <c r="B1221" s="267"/>
      <c r="C1221" s="267"/>
      <c r="D1221" s="267"/>
      <c r="E1221" s="267" t="s">
        <v>2751</v>
      </c>
      <c r="F1221" s="268" t="n">
        <v>1194.19</v>
      </c>
      <c r="G1221" s="267"/>
      <c r="H1221" s="267" t="s">
        <v>2752</v>
      </c>
      <c r="I1221" s="267"/>
      <c r="J1221" s="269" t="n">
        <v>6932.77</v>
      </c>
    </row>
    <row r="1222" customFormat="false" ht="15.75" hidden="false" customHeight="false" outlineLevel="0" collapsed="false">
      <c r="A1222" s="272"/>
      <c r="B1222" s="273"/>
      <c r="C1222" s="273"/>
      <c r="D1222" s="273"/>
      <c r="E1222" s="273"/>
      <c r="F1222" s="273"/>
      <c r="G1222" s="273"/>
      <c r="H1222" s="273"/>
      <c r="I1222" s="273"/>
      <c r="J1222" s="274"/>
    </row>
    <row r="1223" customFormat="false" ht="38.25" hidden="false" customHeight="true" outlineLevel="0" collapsed="false">
      <c r="A1223" s="275" t="s">
        <v>2723</v>
      </c>
      <c r="B1223" s="276" t="s">
        <v>1184</v>
      </c>
      <c r="C1223" s="277" t="s">
        <v>203</v>
      </c>
      <c r="D1223" s="277" t="s">
        <v>1185</v>
      </c>
      <c r="E1223" s="277" t="s">
        <v>2874</v>
      </c>
      <c r="F1223" s="277"/>
      <c r="G1223" s="278" t="s">
        <v>168</v>
      </c>
      <c r="H1223" s="279" t="n">
        <v>1</v>
      </c>
      <c r="I1223" s="280" t="n">
        <v>2712.78</v>
      </c>
      <c r="J1223" s="281" t="n">
        <v>2712.78</v>
      </c>
    </row>
    <row r="1224" customFormat="false" ht="38.25" hidden="false" customHeight="true" outlineLevel="0" collapsed="false">
      <c r="A1224" s="282" t="s">
        <v>2769</v>
      </c>
      <c r="B1224" s="283" t="s">
        <v>3349</v>
      </c>
      <c r="C1224" s="284" t="s">
        <v>203</v>
      </c>
      <c r="D1224" s="284" t="s">
        <v>3350</v>
      </c>
      <c r="E1224" s="284" t="s">
        <v>2874</v>
      </c>
      <c r="F1224" s="284"/>
      <c r="G1224" s="285" t="s">
        <v>168</v>
      </c>
      <c r="H1224" s="286" t="n">
        <v>1</v>
      </c>
      <c r="I1224" s="287" t="n">
        <v>93.12</v>
      </c>
      <c r="J1224" s="288" t="n">
        <v>93.12</v>
      </c>
    </row>
    <row r="1225" customFormat="false" ht="38.25" hidden="false" customHeight="true" outlineLevel="0" collapsed="false">
      <c r="A1225" s="282" t="s">
        <v>2769</v>
      </c>
      <c r="B1225" s="283" t="s">
        <v>3351</v>
      </c>
      <c r="C1225" s="284" t="s">
        <v>203</v>
      </c>
      <c r="D1225" s="284" t="s">
        <v>3352</v>
      </c>
      <c r="E1225" s="284" t="s">
        <v>2874</v>
      </c>
      <c r="F1225" s="284"/>
      <c r="G1225" s="285" t="s">
        <v>168</v>
      </c>
      <c r="H1225" s="286" t="n">
        <v>1</v>
      </c>
      <c r="I1225" s="287" t="n">
        <v>93.12</v>
      </c>
      <c r="J1225" s="288" t="n">
        <v>93.12</v>
      </c>
    </row>
    <row r="1226" customFormat="false" ht="25.5" hidden="false" customHeight="true" outlineLevel="0" collapsed="false">
      <c r="A1226" s="282" t="s">
        <v>2769</v>
      </c>
      <c r="B1226" s="283" t="s">
        <v>3353</v>
      </c>
      <c r="C1226" s="284" t="s">
        <v>203</v>
      </c>
      <c r="D1226" s="284" t="s">
        <v>3354</v>
      </c>
      <c r="E1226" s="284" t="s">
        <v>2874</v>
      </c>
      <c r="F1226" s="284"/>
      <c r="G1226" s="285" t="s">
        <v>168</v>
      </c>
      <c r="H1226" s="286" t="n">
        <v>1</v>
      </c>
      <c r="I1226" s="287" t="n">
        <v>92.41</v>
      </c>
      <c r="J1226" s="288" t="n">
        <v>92.41</v>
      </c>
    </row>
    <row r="1227" customFormat="false" ht="38.25" hidden="false" customHeight="true" outlineLevel="0" collapsed="false">
      <c r="A1227" s="282" t="s">
        <v>2769</v>
      </c>
      <c r="B1227" s="283" t="s">
        <v>3355</v>
      </c>
      <c r="C1227" s="284" t="s">
        <v>203</v>
      </c>
      <c r="D1227" s="284" t="s">
        <v>3356</v>
      </c>
      <c r="E1227" s="284" t="s">
        <v>2874</v>
      </c>
      <c r="F1227" s="284"/>
      <c r="G1227" s="285" t="s">
        <v>168</v>
      </c>
      <c r="H1227" s="286" t="n">
        <v>31</v>
      </c>
      <c r="I1227" s="287" t="n">
        <v>12.45</v>
      </c>
      <c r="J1227" s="288" t="n">
        <v>385.95</v>
      </c>
    </row>
    <row r="1228" customFormat="false" ht="25.5" hidden="false" customHeight="true" outlineLevel="0" collapsed="false">
      <c r="A1228" s="282" t="s">
        <v>2769</v>
      </c>
      <c r="B1228" s="283" t="s">
        <v>3363</v>
      </c>
      <c r="C1228" s="284" t="s">
        <v>203</v>
      </c>
      <c r="D1228" s="284" t="s">
        <v>3364</v>
      </c>
      <c r="E1228" s="284" t="s">
        <v>2874</v>
      </c>
      <c r="F1228" s="284"/>
      <c r="G1228" s="285" t="s">
        <v>168</v>
      </c>
      <c r="H1228" s="286" t="n">
        <v>1</v>
      </c>
      <c r="I1228" s="287" t="n">
        <v>126.21</v>
      </c>
      <c r="J1228" s="288" t="n">
        <v>126.21</v>
      </c>
    </row>
    <row r="1229" customFormat="false" ht="25.5" hidden="false" customHeight="true" outlineLevel="0" collapsed="false">
      <c r="A1229" s="282" t="s">
        <v>2769</v>
      </c>
      <c r="B1229" s="283" t="s">
        <v>3371</v>
      </c>
      <c r="C1229" s="284" t="s">
        <v>203</v>
      </c>
      <c r="D1229" s="284" t="s">
        <v>3372</v>
      </c>
      <c r="E1229" s="284" t="s">
        <v>2874</v>
      </c>
      <c r="F1229" s="284"/>
      <c r="G1229" s="285" t="s">
        <v>168</v>
      </c>
      <c r="H1229" s="286" t="n">
        <v>1</v>
      </c>
      <c r="I1229" s="287" t="n">
        <v>119.95</v>
      </c>
      <c r="J1229" s="288" t="n">
        <v>119.95</v>
      </c>
    </row>
    <row r="1230" customFormat="false" ht="38.25" hidden="false" customHeight="true" outlineLevel="0" collapsed="false">
      <c r="A1230" s="282" t="s">
        <v>2769</v>
      </c>
      <c r="B1230" s="283" t="s">
        <v>3373</v>
      </c>
      <c r="C1230" s="284" t="s">
        <v>109</v>
      </c>
      <c r="D1230" s="284" t="s">
        <v>3374</v>
      </c>
      <c r="E1230" s="284" t="s">
        <v>2874</v>
      </c>
      <c r="F1230" s="284"/>
      <c r="G1230" s="285" t="s">
        <v>168</v>
      </c>
      <c r="H1230" s="286" t="n">
        <v>12</v>
      </c>
      <c r="I1230" s="287" t="n">
        <v>10.19</v>
      </c>
      <c r="J1230" s="288" t="n">
        <v>122.28</v>
      </c>
    </row>
    <row r="1231" customFormat="false" ht="38.25" hidden="false" customHeight="true" outlineLevel="0" collapsed="false">
      <c r="A1231" s="282" t="s">
        <v>2769</v>
      </c>
      <c r="B1231" s="283" t="s">
        <v>3357</v>
      </c>
      <c r="C1231" s="284" t="s">
        <v>109</v>
      </c>
      <c r="D1231" s="284" t="s">
        <v>3358</v>
      </c>
      <c r="E1231" s="284" t="s">
        <v>2874</v>
      </c>
      <c r="F1231" s="284"/>
      <c r="G1231" s="285" t="s">
        <v>168</v>
      </c>
      <c r="H1231" s="286" t="n">
        <v>16</v>
      </c>
      <c r="I1231" s="287" t="n">
        <v>11.09</v>
      </c>
      <c r="J1231" s="288" t="n">
        <v>177.44</v>
      </c>
    </row>
    <row r="1232" customFormat="false" ht="38.25" hidden="false" customHeight="true" outlineLevel="0" collapsed="false">
      <c r="A1232" s="282" t="s">
        <v>2769</v>
      </c>
      <c r="B1232" s="283" t="s">
        <v>3377</v>
      </c>
      <c r="C1232" s="284" t="s">
        <v>203</v>
      </c>
      <c r="D1232" s="284" t="s">
        <v>3378</v>
      </c>
      <c r="E1232" s="284" t="s">
        <v>2874</v>
      </c>
      <c r="F1232" s="284"/>
      <c r="G1232" s="285" t="s">
        <v>168</v>
      </c>
      <c r="H1232" s="286" t="n">
        <v>4</v>
      </c>
      <c r="I1232" s="287" t="n">
        <v>104.32</v>
      </c>
      <c r="J1232" s="288" t="n">
        <v>417.28</v>
      </c>
    </row>
    <row r="1233" customFormat="false" ht="51" hidden="false" customHeight="true" outlineLevel="0" collapsed="false">
      <c r="A1233" s="282" t="s">
        <v>2769</v>
      </c>
      <c r="B1233" s="283" t="s">
        <v>3383</v>
      </c>
      <c r="C1233" s="284" t="s">
        <v>203</v>
      </c>
      <c r="D1233" s="284" t="s">
        <v>3384</v>
      </c>
      <c r="E1233" s="284" t="s">
        <v>2874</v>
      </c>
      <c r="F1233" s="284"/>
      <c r="G1233" s="285" t="s">
        <v>168</v>
      </c>
      <c r="H1233" s="286" t="n">
        <v>1</v>
      </c>
      <c r="I1233" s="287" t="n">
        <v>740.88</v>
      </c>
      <c r="J1233" s="288" t="n">
        <v>740.88</v>
      </c>
    </row>
    <row r="1234" customFormat="false" ht="25.5" hidden="false" customHeight="true" outlineLevel="0" collapsed="false">
      <c r="A1234" s="282" t="s">
        <v>2769</v>
      </c>
      <c r="B1234" s="283" t="s">
        <v>3385</v>
      </c>
      <c r="C1234" s="284" t="s">
        <v>203</v>
      </c>
      <c r="D1234" s="284" t="s">
        <v>3386</v>
      </c>
      <c r="E1234" s="284" t="s">
        <v>2874</v>
      </c>
      <c r="F1234" s="284"/>
      <c r="G1234" s="285" t="s">
        <v>168</v>
      </c>
      <c r="H1234" s="286" t="n">
        <v>1</v>
      </c>
      <c r="I1234" s="287" t="n">
        <v>344.14</v>
      </c>
      <c r="J1234" s="288" t="n">
        <v>344.14</v>
      </c>
    </row>
    <row r="1235" customFormat="false" ht="25.5" hidden="false" customHeight="false" outlineLevel="0" collapsed="false">
      <c r="A1235" s="266"/>
      <c r="B1235" s="267"/>
      <c r="C1235" s="267"/>
      <c r="D1235" s="267"/>
      <c r="E1235" s="267" t="s">
        <v>2748</v>
      </c>
      <c r="F1235" s="268" t="n">
        <v>375.97</v>
      </c>
      <c r="G1235" s="267" t="s">
        <v>2749</v>
      </c>
      <c r="H1235" s="268" t="n">
        <v>0</v>
      </c>
      <c r="I1235" s="267" t="s">
        <v>2750</v>
      </c>
      <c r="J1235" s="269" t="n">
        <v>375.97</v>
      </c>
    </row>
    <row r="1236" customFormat="false" ht="26.25" hidden="false" customHeight="true" outlineLevel="0" collapsed="false">
      <c r="A1236" s="266"/>
      <c r="B1236" s="267"/>
      <c r="C1236" s="267"/>
      <c r="D1236" s="267"/>
      <c r="E1236" s="267" t="s">
        <v>2751</v>
      </c>
      <c r="F1236" s="268" t="n">
        <v>564.52</v>
      </c>
      <c r="G1236" s="267"/>
      <c r="H1236" s="267" t="s">
        <v>2752</v>
      </c>
      <c r="I1236" s="267"/>
      <c r="J1236" s="269" t="n">
        <v>3277.3</v>
      </c>
    </row>
    <row r="1237" customFormat="false" ht="15.75" hidden="false" customHeight="false" outlineLevel="0" collapsed="false">
      <c r="A1237" s="272"/>
      <c r="B1237" s="273"/>
      <c r="C1237" s="273"/>
      <c r="D1237" s="273"/>
      <c r="E1237" s="273"/>
      <c r="F1237" s="273"/>
      <c r="G1237" s="273"/>
      <c r="H1237" s="273"/>
      <c r="I1237" s="273"/>
      <c r="J1237" s="274"/>
    </row>
    <row r="1238" customFormat="false" ht="38.25" hidden="false" customHeight="true" outlineLevel="0" collapsed="false">
      <c r="A1238" s="275" t="s">
        <v>2723</v>
      </c>
      <c r="B1238" s="276" t="s">
        <v>1187</v>
      </c>
      <c r="C1238" s="277" t="s">
        <v>203</v>
      </c>
      <c r="D1238" s="277" t="s">
        <v>1188</v>
      </c>
      <c r="E1238" s="277" t="s">
        <v>2874</v>
      </c>
      <c r="F1238" s="277"/>
      <c r="G1238" s="278" t="s">
        <v>168</v>
      </c>
      <c r="H1238" s="279" t="n">
        <v>1</v>
      </c>
      <c r="I1238" s="280" t="n">
        <v>3031.72</v>
      </c>
      <c r="J1238" s="281" t="n">
        <v>3031.72</v>
      </c>
    </row>
    <row r="1239" customFormat="false" ht="38.25" hidden="false" customHeight="true" outlineLevel="0" collapsed="false">
      <c r="A1239" s="282" t="s">
        <v>2769</v>
      </c>
      <c r="B1239" s="283" t="s">
        <v>3349</v>
      </c>
      <c r="C1239" s="284" t="s">
        <v>203</v>
      </c>
      <c r="D1239" s="284" t="s">
        <v>3350</v>
      </c>
      <c r="E1239" s="284" t="s">
        <v>2874</v>
      </c>
      <c r="F1239" s="284"/>
      <c r="G1239" s="285" t="s">
        <v>168</v>
      </c>
      <c r="H1239" s="286" t="n">
        <v>1</v>
      </c>
      <c r="I1239" s="287" t="n">
        <v>93.12</v>
      </c>
      <c r="J1239" s="288" t="n">
        <v>93.12</v>
      </c>
    </row>
    <row r="1240" customFormat="false" ht="38.25" hidden="false" customHeight="true" outlineLevel="0" collapsed="false">
      <c r="A1240" s="282" t="s">
        <v>2769</v>
      </c>
      <c r="B1240" s="283" t="s">
        <v>3351</v>
      </c>
      <c r="C1240" s="284" t="s">
        <v>203</v>
      </c>
      <c r="D1240" s="284" t="s">
        <v>3352</v>
      </c>
      <c r="E1240" s="284" t="s">
        <v>2874</v>
      </c>
      <c r="F1240" s="284"/>
      <c r="G1240" s="285" t="s">
        <v>168</v>
      </c>
      <c r="H1240" s="286" t="n">
        <v>1</v>
      </c>
      <c r="I1240" s="287" t="n">
        <v>93.12</v>
      </c>
      <c r="J1240" s="288" t="n">
        <v>93.12</v>
      </c>
    </row>
    <row r="1241" customFormat="false" ht="25.5" hidden="false" customHeight="true" outlineLevel="0" collapsed="false">
      <c r="A1241" s="282" t="s">
        <v>2769</v>
      </c>
      <c r="B1241" s="283" t="s">
        <v>3353</v>
      </c>
      <c r="C1241" s="284" t="s">
        <v>203</v>
      </c>
      <c r="D1241" s="284" t="s">
        <v>3354</v>
      </c>
      <c r="E1241" s="284" t="s">
        <v>2874</v>
      </c>
      <c r="F1241" s="284"/>
      <c r="G1241" s="285" t="s">
        <v>168</v>
      </c>
      <c r="H1241" s="286" t="n">
        <v>1</v>
      </c>
      <c r="I1241" s="287" t="n">
        <v>92.41</v>
      </c>
      <c r="J1241" s="288" t="n">
        <v>92.41</v>
      </c>
    </row>
    <row r="1242" customFormat="false" ht="38.25" hidden="false" customHeight="true" outlineLevel="0" collapsed="false">
      <c r="A1242" s="282" t="s">
        <v>2769</v>
      </c>
      <c r="B1242" s="283" t="s">
        <v>3355</v>
      </c>
      <c r="C1242" s="284" t="s">
        <v>203</v>
      </c>
      <c r="D1242" s="284" t="s">
        <v>3356</v>
      </c>
      <c r="E1242" s="284" t="s">
        <v>2874</v>
      </c>
      <c r="F1242" s="284"/>
      <c r="G1242" s="285" t="s">
        <v>168</v>
      </c>
      <c r="H1242" s="286" t="n">
        <v>34</v>
      </c>
      <c r="I1242" s="287" t="n">
        <v>12.45</v>
      </c>
      <c r="J1242" s="288" t="n">
        <v>423.3</v>
      </c>
    </row>
    <row r="1243" customFormat="false" ht="25.5" hidden="false" customHeight="true" outlineLevel="0" collapsed="false">
      <c r="A1243" s="282" t="s">
        <v>2769</v>
      </c>
      <c r="B1243" s="283" t="s">
        <v>3371</v>
      </c>
      <c r="C1243" s="284" t="s">
        <v>203</v>
      </c>
      <c r="D1243" s="284" t="s">
        <v>3372</v>
      </c>
      <c r="E1243" s="284" t="s">
        <v>2874</v>
      </c>
      <c r="F1243" s="284"/>
      <c r="G1243" s="285" t="s">
        <v>168</v>
      </c>
      <c r="H1243" s="286" t="n">
        <v>1</v>
      </c>
      <c r="I1243" s="287" t="n">
        <v>119.95</v>
      </c>
      <c r="J1243" s="288" t="n">
        <v>119.95</v>
      </c>
    </row>
    <row r="1244" customFormat="false" ht="38.25" hidden="false" customHeight="true" outlineLevel="0" collapsed="false">
      <c r="A1244" s="282" t="s">
        <v>2769</v>
      </c>
      <c r="B1244" s="283" t="s">
        <v>3373</v>
      </c>
      <c r="C1244" s="284" t="s">
        <v>109</v>
      </c>
      <c r="D1244" s="284" t="s">
        <v>3374</v>
      </c>
      <c r="E1244" s="284" t="s">
        <v>2874</v>
      </c>
      <c r="F1244" s="284"/>
      <c r="G1244" s="285" t="s">
        <v>168</v>
      </c>
      <c r="H1244" s="286" t="n">
        <v>14</v>
      </c>
      <c r="I1244" s="287" t="n">
        <v>10.19</v>
      </c>
      <c r="J1244" s="288" t="n">
        <v>142.66</v>
      </c>
    </row>
    <row r="1245" customFormat="false" ht="38.25" hidden="false" customHeight="true" outlineLevel="0" collapsed="false">
      <c r="A1245" s="282" t="s">
        <v>2769</v>
      </c>
      <c r="B1245" s="283" t="s">
        <v>3357</v>
      </c>
      <c r="C1245" s="284" t="s">
        <v>109</v>
      </c>
      <c r="D1245" s="284" t="s">
        <v>3358</v>
      </c>
      <c r="E1245" s="284" t="s">
        <v>2874</v>
      </c>
      <c r="F1245" s="284"/>
      <c r="G1245" s="285" t="s">
        <v>168</v>
      </c>
      <c r="H1245" s="286" t="n">
        <v>16</v>
      </c>
      <c r="I1245" s="287" t="n">
        <v>11.09</v>
      </c>
      <c r="J1245" s="288" t="n">
        <v>177.44</v>
      </c>
    </row>
    <row r="1246" customFormat="false" ht="38.25" hidden="false" customHeight="true" outlineLevel="0" collapsed="false">
      <c r="A1246" s="282" t="s">
        <v>2769</v>
      </c>
      <c r="B1246" s="283" t="s">
        <v>3377</v>
      </c>
      <c r="C1246" s="284" t="s">
        <v>203</v>
      </c>
      <c r="D1246" s="284" t="s">
        <v>3378</v>
      </c>
      <c r="E1246" s="284" t="s">
        <v>2874</v>
      </c>
      <c r="F1246" s="284"/>
      <c r="G1246" s="285" t="s">
        <v>168</v>
      </c>
      <c r="H1246" s="286" t="n">
        <v>4</v>
      </c>
      <c r="I1246" s="287" t="n">
        <v>104.32</v>
      </c>
      <c r="J1246" s="288" t="n">
        <v>417.28</v>
      </c>
    </row>
    <row r="1247" customFormat="false" ht="51" hidden="false" customHeight="true" outlineLevel="0" collapsed="false">
      <c r="A1247" s="282" t="s">
        <v>2769</v>
      </c>
      <c r="B1247" s="283" t="s">
        <v>3383</v>
      </c>
      <c r="C1247" s="284" t="s">
        <v>203</v>
      </c>
      <c r="D1247" s="284" t="s">
        <v>3384</v>
      </c>
      <c r="E1247" s="284" t="s">
        <v>2874</v>
      </c>
      <c r="F1247" s="284"/>
      <c r="G1247" s="285" t="s">
        <v>168</v>
      </c>
      <c r="H1247" s="286" t="n">
        <v>1</v>
      </c>
      <c r="I1247" s="287" t="n">
        <v>740.88</v>
      </c>
      <c r="J1247" s="288" t="n">
        <v>740.88</v>
      </c>
    </row>
    <row r="1248" customFormat="false" ht="25.5" hidden="false" customHeight="true" outlineLevel="0" collapsed="false">
      <c r="A1248" s="282" t="s">
        <v>2769</v>
      </c>
      <c r="B1248" s="283" t="s">
        <v>3385</v>
      </c>
      <c r="C1248" s="284" t="s">
        <v>203</v>
      </c>
      <c r="D1248" s="284" t="s">
        <v>3386</v>
      </c>
      <c r="E1248" s="284" t="s">
        <v>2874</v>
      </c>
      <c r="F1248" s="284"/>
      <c r="G1248" s="285" t="s">
        <v>168</v>
      </c>
      <c r="H1248" s="286" t="n">
        <v>1</v>
      </c>
      <c r="I1248" s="287" t="n">
        <v>344.14</v>
      </c>
      <c r="J1248" s="288" t="n">
        <v>344.14</v>
      </c>
    </row>
    <row r="1249" customFormat="false" ht="38.25" hidden="false" customHeight="true" outlineLevel="0" collapsed="false">
      <c r="A1249" s="282" t="s">
        <v>2769</v>
      </c>
      <c r="B1249" s="283" t="s">
        <v>3387</v>
      </c>
      <c r="C1249" s="284" t="s">
        <v>109</v>
      </c>
      <c r="D1249" s="284" t="s">
        <v>3388</v>
      </c>
      <c r="E1249" s="284" t="s">
        <v>2874</v>
      </c>
      <c r="F1249" s="284"/>
      <c r="G1249" s="285" t="s">
        <v>168</v>
      </c>
      <c r="H1249" s="286" t="n">
        <v>3</v>
      </c>
      <c r="I1249" s="287" t="n">
        <v>11.09</v>
      </c>
      <c r="J1249" s="288" t="n">
        <v>33.27</v>
      </c>
    </row>
    <row r="1250" customFormat="false" ht="25.5" hidden="false" customHeight="true" outlineLevel="0" collapsed="false">
      <c r="A1250" s="282" t="s">
        <v>2769</v>
      </c>
      <c r="B1250" s="283" t="s">
        <v>3365</v>
      </c>
      <c r="C1250" s="284" t="s">
        <v>203</v>
      </c>
      <c r="D1250" s="284" t="s">
        <v>3366</v>
      </c>
      <c r="E1250" s="284" t="s">
        <v>2874</v>
      </c>
      <c r="F1250" s="284"/>
      <c r="G1250" s="285" t="s">
        <v>168</v>
      </c>
      <c r="H1250" s="286" t="n">
        <v>1</v>
      </c>
      <c r="I1250" s="287" t="n">
        <v>354.15</v>
      </c>
      <c r="J1250" s="288" t="n">
        <v>354.15</v>
      </c>
    </row>
    <row r="1251" customFormat="false" ht="25.5" hidden="false" customHeight="false" outlineLevel="0" collapsed="false">
      <c r="A1251" s="266"/>
      <c r="B1251" s="267"/>
      <c r="C1251" s="267"/>
      <c r="D1251" s="267"/>
      <c r="E1251" s="267" t="s">
        <v>2748</v>
      </c>
      <c r="F1251" s="268" t="n">
        <v>399.12</v>
      </c>
      <c r="G1251" s="267" t="s">
        <v>2749</v>
      </c>
      <c r="H1251" s="268" t="n">
        <v>0</v>
      </c>
      <c r="I1251" s="267" t="s">
        <v>2750</v>
      </c>
      <c r="J1251" s="269" t="n">
        <v>399.12</v>
      </c>
    </row>
    <row r="1252" customFormat="false" ht="26.25" hidden="false" customHeight="true" outlineLevel="0" collapsed="false">
      <c r="A1252" s="266"/>
      <c r="B1252" s="267"/>
      <c r="C1252" s="267"/>
      <c r="D1252" s="267"/>
      <c r="E1252" s="267" t="s">
        <v>2751</v>
      </c>
      <c r="F1252" s="268" t="n">
        <v>630.9</v>
      </c>
      <c r="G1252" s="267"/>
      <c r="H1252" s="267" t="s">
        <v>2752</v>
      </c>
      <c r="I1252" s="267"/>
      <c r="J1252" s="269" t="n">
        <v>3662.62</v>
      </c>
    </row>
    <row r="1253" customFormat="false" ht="15.75" hidden="false" customHeight="false" outlineLevel="0" collapsed="false">
      <c r="A1253" s="272"/>
      <c r="B1253" s="273"/>
      <c r="C1253" s="273"/>
      <c r="D1253" s="273"/>
      <c r="E1253" s="273"/>
      <c r="F1253" s="273"/>
      <c r="G1253" s="273"/>
      <c r="H1253" s="273"/>
      <c r="I1253" s="273"/>
      <c r="J1253" s="274"/>
    </row>
    <row r="1254" customFormat="false" ht="38.25" hidden="false" customHeight="true" outlineLevel="0" collapsed="false">
      <c r="A1254" s="275" t="s">
        <v>2723</v>
      </c>
      <c r="B1254" s="276" t="s">
        <v>1190</v>
      </c>
      <c r="C1254" s="277" t="s">
        <v>203</v>
      </c>
      <c r="D1254" s="277" t="s">
        <v>1191</v>
      </c>
      <c r="E1254" s="277" t="s">
        <v>2874</v>
      </c>
      <c r="F1254" s="277"/>
      <c r="G1254" s="278" t="s">
        <v>168</v>
      </c>
      <c r="H1254" s="279" t="n">
        <v>1</v>
      </c>
      <c r="I1254" s="280" t="n">
        <v>512.99</v>
      </c>
      <c r="J1254" s="281" t="n">
        <v>512.99</v>
      </c>
    </row>
    <row r="1255" customFormat="false" ht="89.25" hidden="false" customHeight="true" outlineLevel="0" collapsed="false">
      <c r="A1255" s="282" t="s">
        <v>2769</v>
      </c>
      <c r="B1255" s="283" t="s">
        <v>3389</v>
      </c>
      <c r="C1255" s="284" t="s">
        <v>203</v>
      </c>
      <c r="D1255" s="284" t="s">
        <v>3390</v>
      </c>
      <c r="E1255" s="284" t="s">
        <v>2874</v>
      </c>
      <c r="F1255" s="284"/>
      <c r="G1255" s="285" t="s">
        <v>168</v>
      </c>
      <c r="H1255" s="286" t="n">
        <v>1</v>
      </c>
      <c r="I1255" s="287" t="n">
        <v>241.35</v>
      </c>
      <c r="J1255" s="288" t="n">
        <v>241.35</v>
      </c>
    </row>
    <row r="1256" customFormat="false" ht="63.75" hidden="false" customHeight="true" outlineLevel="0" collapsed="false">
      <c r="A1256" s="282" t="s">
        <v>2769</v>
      </c>
      <c r="B1256" s="283" t="s">
        <v>3391</v>
      </c>
      <c r="C1256" s="284" t="s">
        <v>203</v>
      </c>
      <c r="D1256" s="284" t="s">
        <v>3392</v>
      </c>
      <c r="E1256" s="284" t="s">
        <v>2874</v>
      </c>
      <c r="F1256" s="284"/>
      <c r="G1256" s="285" t="s">
        <v>168</v>
      </c>
      <c r="H1256" s="286" t="n">
        <v>1</v>
      </c>
      <c r="I1256" s="287" t="n">
        <v>271.64</v>
      </c>
      <c r="J1256" s="288" t="n">
        <v>271.64</v>
      </c>
    </row>
    <row r="1257" customFormat="false" ht="25.5" hidden="false" customHeight="false" outlineLevel="0" collapsed="false">
      <c r="A1257" s="266"/>
      <c r="B1257" s="267"/>
      <c r="C1257" s="267"/>
      <c r="D1257" s="267"/>
      <c r="E1257" s="267" t="s">
        <v>2748</v>
      </c>
      <c r="F1257" s="268" t="n">
        <v>142.06</v>
      </c>
      <c r="G1257" s="267" t="s">
        <v>2749</v>
      </c>
      <c r="H1257" s="268" t="n">
        <v>0</v>
      </c>
      <c r="I1257" s="267" t="s">
        <v>2750</v>
      </c>
      <c r="J1257" s="269" t="n">
        <v>142.06</v>
      </c>
    </row>
    <row r="1258" customFormat="false" ht="26.25" hidden="false" customHeight="true" outlineLevel="0" collapsed="false">
      <c r="A1258" s="266"/>
      <c r="B1258" s="267"/>
      <c r="C1258" s="267"/>
      <c r="D1258" s="267"/>
      <c r="E1258" s="267" t="s">
        <v>2751</v>
      </c>
      <c r="F1258" s="268" t="n">
        <v>106.75</v>
      </c>
      <c r="G1258" s="267"/>
      <c r="H1258" s="267" t="s">
        <v>2752</v>
      </c>
      <c r="I1258" s="267"/>
      <c r="J1258" s="269" t="n">
        <v>619.74</v>
      </c>
    </row>
    <row r="1259" customFormat="false" ht="15.75" hidden="false" customHeight="false" outlineLevel="0" collapsed="false">
      <c r="A1259" s="272"/>
      <c r="B1259" s="273"/>
      <c r="C1259" s="273"/>
      <c r="D1259" s="273"/>
      <c r="E1259" s="273"/>
      <c r="F1259" s="273"/>
      <c r="G1259" s="273"/>
      <c r="H1259" s="273"/>
      <c r="I1259" s="273"/>
      <c r="J1259" s="274"/>
    </row>
    <row r="1260" customFormat="false" ht="38.25" hidden="false" customHeight="true" outlineLevel="0" collapsed="false">
      <c r="A1260" s="275" t="s">
        <v>2723</v>
      </c>
      <c r="B1260" s="276" t="s">
        <v>1194</v>
      </c>
      <c r="C1260" s="277" t="s">
        <v>203</v>
      </c>
      <c r="D1260" s="277" t="s">
        <v>1195</v>
      </c>
      <c r="E1260" s="277" t="s">
        <v>2874</v>
      </c>
      <c r="F1260" s="277"/>
      <c r="G1260" s="278" t="s">
        <v>168</v>
      </c>
      <c r="H1260" s="279" t="n">
        <v>1</v>
      </c>
      <c r="I1260" s="280" t="n">
        <v>47.51</v>
      </c>
      <c r="J1260" s="281" t="n">
        <v>47.51</v>
      </c>
    </row>
    <row r="1261" customFormat="false" ht="25.5" hidden="false" customHeight="true" outlineLevel="0" collapsed="false">
      <c r="A1261" s="282" t="s">
        <v>2769</v>
      </c>
      <c r="B1261" s="283" t="s">
        <v>2889</v>
      </c>
      <c r="C1261" s="284" t="s">
        <v>109</v>
      </c>
      <c r="D1261" s="284" t="s">
        <v>2890</v>
      </c>
      <c r="E1261" s="284" t="s">
        <v>2768</v>
      </c>
      <c r="F1261" s="284"/>
      <c r="G1261" s="285" t="s">
        <v>2798</v>
      </c>
      <c r="H1261" s="286" t="n">
        <v>0.2299</v>
      </c>
      <c r="I1261" s="287" t="n">
        <v>18.4</v>
      </c>
      <c r="J1261" s="288" t="n">
        <v>4.23</v>
      </c>
    </row>
    <row r="1262" customFormat="false" ht="15" hidden="false" customHeight="true" outlineLevel="0" collapsed="false">
      <c r="A1262" s="282" t="s">
        <v>2769</v>
      </c>
      <c r="B1262" s="283" t="s">
        <v>2884</v>
      </c>
      <c r="C1262" s="284" t="s">
        <v>109</v>
      </c>
      <c r="D1262" s="284" t="s">
        <v>2885</v>
      </c>
      <c r="E1262" s="284" t="s">
        <v>2768</v>
      </c>
      <c r="F1262" s="284"/>
      <c r="G1262" s="285" t="s">
        <v>2798</v>
      </c>
      <c r="H1262" s="286" t="n">
        <v>0.5518</v>
      </c>
      <c r="I1262" s="287" t="n">
        <v>23.54</v>
      </c>
      <c r="J1262" s="288" t="n">
        <v>12.98</v>
      </c>
    </row>
    <row r="1263" customFormat="false" ht="25.5" hidden="false" customHeight="true" outlineLevel="0" collapsed="false">
      <c r="A1263" s="259" t="s">
        <v>2725</v>
      </c>
      <c r="B1263" s="260" t="s">
        <v>3393</v>
      </c>
      <c r="C1263" s="261" t="s">
        <v>203</v>
      </c>
      <c r="D1263" s="261" t="s">
        <v>3394</v>
      </c>
      <c r="E1263" s="261" t="s">
        <v>2728</v>
      </c>
      <c r="F1263" s="261"/>
      <c r="G1263" s="262" t="s">
        <v>168</v>
      </c>
      <c r="H1263" s="263" t="n">
        <v>1</v>
      </c>
      <c r="I1263" s="264" t="n">
        <v>30.3</v>
      </c>
      <c r="J1263" s="265" t="n">
        <v>30.3</v>
      </c>
    </row>
    <row r="1264" customFormat="false" ht="25.5" hidden="false" customHeight="false" outlineLevel="0" collapsed="false">
      <c r="A1264" s="266"/>
      <c r="B1264" s="267"/>
      <c r="C1264" s="267"/>
      <c r="D1264" s="267"/>
      <c r="E1264" s="267" t="s">
        <v>2748</v>
      </c>
      <c r="F1264" s="268" t="n">
        <v>12.33</v>
      </c>
      <c r="G1264" s="267" t="s">
        <v>2749</v>
      </c>
      <c r="H1264" s="268" t="n">
        <v>0</v>
      </c>
      <c r="I1264" s="267" t="s">
        <v>2750</v>
      </c>
      <c r="J1264" s="269" t="n">
        <v>12.33</v>
      </c>
    </row>
    <row r="1265" customFormat="false" ht="25.5" hidden="false" customHeight="true" outlineLevel="0" collapsed="false">
      <c r="A1265" s="266"/>
      <c r="B1265" s="267"/>
      <c r="C1265" s="267"/>
      <c r="D1265" s="267"/>
      <c r="E1265" s="267" t="s">
        <v>2751</v>
      </c>
      <c r="F1265" s="268" t="n">
        <v>9.88</v>
      </c>
      <c r="G1265" s="267"/>
      <c r="H1265" s="267" t="s">
        <v>2752</v>
      </c>
      <c r="I1265" s="267"/>
      <c r="J1265" s="269" t="n">
        <v>57.39</v>
      </c>
    </row>
    <row r="1266" customFormat="false" ht="15" hidden="false" customHeight="true" outlineLevel="0" collapsed="false">
      <c r="A1266" s="270" t="s">
        <v>2753</v>
      </c>
      <c r="B1266" s="270"/>
      <c r="C1266" s="270"/>
      <c r="D1266" s="270"/>
      <c r="E1266" s="270"/>
      <c r="F1266" s="270"/>
      <c r="G1266" s="270"/>
      <c r="H1266" s="270"/>
      <c r="I1266" s="270"/>
      <c r="J1266" s="270"/>
    </row>
    <row r="1267" customFormat="false" ht="15.75" hidden="false" customHeight="true" outlineLevel="0" collapsed="false">
      <c r="A1267" s="271" t="s">
        <v>3395</v>
      </c>
      <c r="B1267" s="271"/>
      <c r="C1267" s="271"/>
      <c r="D1267" s="271"/>
      <c r="E1267" s="271"/>
      <c r="F1267" s="271"/>
      <c r="G1267" s="271"/>
      <c r="H1267" s="271"/>
      <c r="I1267" s="271"/>
      <c r="J1267" s="271"/>
    </row>
    <row r="1268" customFormat="false" ht="15.75" hidden="false" customHeight="false" outlineLevel="0" collapsed="false">
      <c r="A1268" s="272"/>
      <c r="B1268" s="273"/>
      <c r="C1268" s="273"/>
      <c r="D1268" s="273"/>
      <c r="E1268" s="273"/>
      <c r="F1268" s="273"/>
      <c r="G1268" s="273"/>
      <c r="H1268" s="273"/>
      <c r="I1268" s="273"/>
      <c r="J1268" s="274"/>
    </row>
    <row r="1269" customFormat="false" ht="25.5" hidden="false" customHeight="true" outlineLevel="0" collapsed="false">
      <c r="A1269" s="275" t="s">
        <v>2723</v>
      </c>
      <c r="B1269" s="276" t="s">
        <v>1197</v>
      </c>
      <c r="C1269" s="277" t="s">
        <v>203</v>
      </c>
      <c r="D1269" s="277" t="s">
        <v>1198</v>
      </c>
      <c r="E1269" s="277" t="s">
        <v>2874</v>
      </c>
      <c r="F1269" s="277"/>
      <c r="G1269" s="278" t="s">
        <v>168</v>
      </c>
      <c r="H1269" s="279" t="n">
        <v>1</v>
      </c>
      <c r="I1269" s="280" t="n">
        <v>206.46</v>
      </c>
      <c r="J1269" s="281" t="n">
        <v>206.46</v>
      </c>
    </row>
    <row r="1270" customFormat="false" ht="25.5" hidden="false" customHeight="true" outlineLevel="0" collapsed="false">
      <c r="A1270" s="282" t="s">
        <v>2769</v>
      </c>
      <c r="B1270" s="283" t="s">
        <v>2889</v>
      </c>
      <c r="C1270" s="284" t="s">
        <v>109</v>
      </c>
      <c r="D1270" s="284" t="s">
        <v>2890</v>
      </c>
      <c r="E1270" s="284" t="s">
        <v>2768</v>
      </c>
      <c r="F1270" s="284"/>
      <c r="G1270" s="285" t="s">
        <v>2798</v>
      </c>
      <c r="H1270" s="286" t="n">
        <v>0.5</v>
      </c>
      <c r="I1270" s="287" t="n">
        <v>18.4</v>
      </c>
      <c r="J1270" s="288" t="n">
        <v>9.2</v>
      </c>
    </row>
    <row r="1271" customFormat="false" ht="15" hidden="false" customHeight="true" outlineLevel="0" collapsed="false">
      <c r="A1271" s="282" t="s">
        <v>2769</v>
      </c>
      <c r="B1271" s="283" t="s">
        <v>2884</v>
      </c>
      <c r="C1271" s="284" t="s">
        <v>109</v>
      </c>
      <c r="D1271" s="284" t="s">
        <v>2885</v>
      </c>
      <c r="E1271" s="284" t="s">
        <v>2768</v>
      </c>
      <c r="F1271" s="284"/>
      <c r="G1271" s="285" t="s">
        <v>2798</v>
      </c>
      <c r="H1271" s="286" t="n">
        <v>0.5</v>
      </c>
      <c r="I1271" s="287" t="n">
        <v>23.54</v>
      </c>
      <c r="J1271" s="288" t="n">
        <v>11.77</v>
      </c>
    </row>
    <row r="1272" customFormat="false" ht="15" hidden="false" customHeight="true" outlineLevel="0" collapsed="false">
      <c r="A1272" s="259" t="s">
        <v>2725</v>
      </c>
      <c r="B1272" s="260" t="s">
        <v>3396</v>
      </c>
      <c r="C1272" s="261" t="s">
        <v>203</v>
      </c>
      <c r="D1272" s="261" t="s">
        <v>3397</v>
      </c>
      <c r="E1272" s="261" t="s">
        <v>2728</v>
      </c>
      <c r="F1272" s="261"/>
      <c r="G1272" s="262" t="s">
        <v>168</v>
      </c>
      <c r="H1272" s="263" t="n">
        <v>1</v>
      </c>
      <c r="I1272" s="264" t="n">
        <v>185.49</v>
      </c>
      <c r="J1272" s="265" t="n">
        <v>185.49</v>
      </c>
    </row>
    <row r="1273" customFormat="false" ht="25.5" hidden="false" customHeight="false" outlineLevel="0" collapsed="false">
      <c r="A1273" s="266"/>
      <c r="B1273" s="267"/>
      <c r="C1273" s="267"/>
      <c r="D1273" s="267"/>
      <c r="E1273" s="267" t="s">
        <v>2748</v>
      </c>
      <c r="F1273" s="268" t="n">
        <v>14.71</v>
      </c>
      <c r="G1273" s="267" t="s">
        <v>2749</v>
      </c>
      <c r="H1273" s="268" t="n">
        <v>0</v>
      </c>
      <c r="I1273" s="267" t="s">
        <v>2750</v>
      </c>
      <c r="J1273" s="269" t="n">
        <v>14.71</v>
      </c>
    </row>
    <row r="1274" customFormat="false" ht="26.25" hidden="false" customHeight="true" outlineLevel="0" collapsed="false">
      <c r="A1274" s="266"/>
      <c r="B1274" s="267"/>
      <c r="C1274" s="267"/>
      <c r="D1274" s="267"/>
      <c r="E1274" s="267" t="s">
        <v>2751</v>
      </c>
      <c r="F1274" s="268" t="n">
        <v>42.96</v>
      </c>
      <c r="G1274" s="267"/>
      <c r="H1274" s="267" t="s">
        <v>2752</v>
      </c>
      <c r="I1274" s="267"/>
      <c r="J1274" s="269" t="n">
        <v>249.42</v>
      </c>
    </row>
    <row r="1275" customFormat="false" ht="15.75" hidden="false" customHeight="false" outlineLevel="0" collapsed="false">
      <c r="A1275" s="272"/>
      <c r="B1275" s="273"/>
      <c r="C1275" s="273"/>
      <c r="D1275" s="273"/>
      <c r="E1275" s="273"/>
      <c r="F1275" s="273"/>
      <c r="G1275" s="273"/>
      <c r="H1275" s="273"/>
      <c r="I1275" s="273"/>
      <c r="J1275" s="274"/>
    </row>
    <row r="1276" customFormat="false" ht="25.5" hidden="false" customHeight="true" outlineLevel="0" collapsed="false">
      <c r="A1276" s="275" t="s">
        <v>2723</v>
      </c>
      <c r="B1276" s="276" t="s">
        <v>1200</v>
      </c>
      <c r="C1276" s="277" t="s">
        <v>203</v>
      </c>
      <c r="D1276" s="277" t="s">
        <v>1201</v>
      </c>
      <c r="E1276" s="277" t="s">
        <v>2874</v>
      </c>
      <c r="F1276" s="277"/>
      <c r="G1276" s="278" t="s">
        <v>168</v>
      </c>
      <c r="H1276" s="279" t="n">
        <v>1</v>
      </c>
      <c r="I1276" s="280" t="n">
        <v>7.3</v>
      </c>
      <c r="J1276" s="281" t="n">
        <v>7.3</v>
      </c>
    </row>
    <row r="1277" customFormat="false" ht="15" hidden="false" customHeight="true" outlineLevel="0" collapsed="false">
      <c r="A1277" s="282" t="s">
        <v>2769</v>
      </c>
      <c r="B1277" s="283" t="s">
        <v>2884</v>
      </c>
      <c r="C1277" s="284" t="s">
        <v>109</v>
      </c>
      <c r="D1277" s="284" t="s">
        <v>2885</v>
      </c>
      <c r="E1277" s="284" t="s">
        <v>2768</v>
      </c>
      <c r="F1277" s="284"/>
      <c r="G1277" s="285" t="s">
        <v>2798</v>
      </c>
      <c r="H1277" s="286" t="n">
        <v>0.2</v>
      </c>
      <c r="I1277" s="287" t="n">
        <v>23.54</v>
      </c>
      <c r="J1277" s="288" t="n">
        <v>4.7</v>
      </c>
    </row>
    <row r="1278" customFormat="false" ht="25.5" hidden="false" customHeight="true" outlineLevel="0" collapsed="false">
      <c r="A1278" s="259" t="s">
        <v>2725</v>
      </c>
      <c r="B1278" s="260" t="s">
        <v>3398</v>
      </c>
      <c r="C1278" s="261" t="s">
        <v>2730</v>
      </c>
      <c r="D1278" s="261" t="s">
        <v>3399</v>
      </c>
      <c r="E1278" s="261" t="s">
        <v>2728</v>
      </c>
      <c r="F1278" s="261"/>
      <c r="G1278" s="262" t="s">
        <v>2732</v>
      </c>
      <c r="H1278" s="263" t="n">
        <v>1</v>
      </c>
      <c r="I1278" s="264" t="n">
        <v>2.6</v>
      </c>
      <c r="J1278" s="265" t="n">
        <v>2.6</v>
      </c>
    </row>
    <row r="1279" customFormat="false" ht="25.5" hidden="false" customHeight="false" outlineLevel="0" collapsed="false">
      <c r="A1279" s="266"/>
      <c r="B1279" s="267"/>
      <c r="C1279" s="267"/>
      <c r="D1279" s="267"/>
      <c r="E1279" s="267" t="s">
        <v>2748</v>
      </c>
      <c r="F1279" s="268" t="n">
        <v>3.45</v>
      </c>
      <c r="G1279" s="267" t="s">
        <v>2749</v>
      </c>
      <c r="H1279" s="268" t="n">
        <v>0</v>
      </c>
      <c r="I1279" s="267" t="s">
        <v>2750</v>
      </c>
      <c r="J1279" s="269" t="n">
        <v>3.45</v>
      </c>
    </row>
    <row r="1280" customFormat="false" ht="25.5" hidden="false" customHeight="true" outlineLevel="0" collapsed="false">
      <c r="A1280" s="266"/>
      <c r="B1280" s="267"/>
      <c r="C1280" s="267"/>
      <c r="D1280" s="267"/>
      <c r="E1280" s="267" t="s">
        <v>2751</v>
      </c>
      <c r="F1280" s="268" t="n">
        <v>1.51</v>
      </c>
      <c r="G1280" s="267"/>
      <c r="H1280" s="267" t="s">
        <v>2752</v>
      </c>
      <c r="I1280" s="267"/>
      <c r="J1280" s="269" t="n">
        <v>8.81</v>
      </c>
    </row>
    <row r="1281" customFormat="false" ht="15" hidden="false" customHeight="true" outlineLevel="0" collapsed="false">
      <c r="A1281" s="270" t="s">
        <v>2753</v>
      </c>
      <c r="B1281" s="270"/>
      <c r="C1281" s="270"/>
      <c r="D1281" s="270"/>
      <c r="E1281" s="270"/>
      <c r="F1281" s="270"/>
      <c r="G1281" s="270"/>
      <c r="H1281" s="270"/>
      <c r="I1281" s="270"/>
      <c r="J1281" s="270"/>
    </row>
    <row r="1282" customFormat="false" ht="15.75" hidden="false" customHeight="true" outlineLevel="0" collapsed="false">
      <c r="A1282" s="271" t="s">
        <v>3400</v>
      </c>
      <c r="B1282" s="271"/>
      <c r="C1282" s="271"/>
      <c r="D1282" s="271"/>
      <c r="E1282" s="271"/>
      <c r="F1282" s="271"/>
      <c r="G1282" s="271"/>
      <c r="H1282" s="271"/>
      <c r="I1282" s="271"/>
      <c r="J1282" s="271"/>
    </row>
    <row r="1283" customFormat="false" ht="15.75" hidden="false" customHeight="false" outlineLevel="0" collapsed="false">
      <c r="A1283" s="272"/>
      <c r="B1283" s="273"/>
      <c r="C1283" s="273"/>
      <c r="D1283" s="273"/>
      <c r="E1283" s="273"/>
      <c r="F1283" s="273"/>
      <c r="G1283" s="273"/>
      <c r="H1283" s="273"/>
      <c r="I1283" s="273"/>
      <c r="J1283" s="274"/>
    </row>
    <row r="1284" customFormat="false" ht="38.25" hidden="false" customHeight="true" outlineLevel="0" collapsed="false">
      <c r="A1284" s="275" t="s">
        <v>2723</v>
      </c>
      <c r="B1284" s="276" t="s">
        <v>1203</v>
      </c>
      <c r="C1284" s="277" t="s">
        <v>203</v>
      </c>
      <c r="D1284" s="277" t="s">
        <v>1204</v>
      </c>
      <c r="E1284" s="277" t="s">
        <v>2874</v>
      </c>
      <c r="F1284" s="277"/>
      <c r="G1284" s="278" t="s">
        <v>168</v>
      </c>
      <c r="H1284" s="279" t="n">
        <v>1</v>
      </c>
      <c r="I1284" s="280" t="n">
        <v>111.38</v>
      </c>
      <c r="J1284" s="281" t="n">
        <v>111.38</v>
      </c>
    </row>
    <row r="1285" customFormat="false" ht="25.5" hidden="false" customHeight="true" outlineLevel="0" collapsed="false">
      <c r="A1285" s="282" t="s">
        <v>2769</v>
      </c>
      <c r="B1285" s="283" t="s">
        <v>2889</v>
      </c>
      <c r="C1285" s="284" t="s">
        <v>109</v>
      </c>
      <c r="D1285" s="284" t="s">
        <v>2890</v>
      </c>
      <c r="E1285" s="284" t="s">
        <v>2768</v>
      </c>
      <c r="F1285" s="284"/>
      <c r="G1285" s="285" t="s">
        <v>2798</v>
      </c>
      <c r="H1285" s="286" t="n">
        <v>0.1289</v>
      </c>
      <c r="I1285" s="287" t="n">
        <v>18.4</v>
      </c>
      <c r="J1285" s="288" t="n">
        <v>2.37</v>
      </c>
    </row>
    <row r="1286" customFormat="false" ht="15" hidden="false" customHeight="true" outlineLevel="0" collapsed="false">
      <c r="A1286" s="282" t="s">
        <v>2769</v>
      </c>
      <c r="B1286" s="283" t="s">
        <v>2884</v>
      </c>
      <c r="C1286" s="284" t="s">
        <v>109</v>
      </c>
      <c r="D1286" s="284" t="s">
        <v>2885</v>
      </c>
      <c r="E1286" s="284" t="s">
        <v>2768</v>
      </c>
      <c r="F1286" s="284"/>
      <c r="G1286" s="285" t="s">
        <v>2798</v>
      </c>
      <c r="H1286" s="286" t="n">
        <v>0.3094</v>
      </c>
      <c r="I1286" s="287" t="n">
        <v>23.54</v>
      </c>
      <c r="J1286" s="288" t="n">
        <v>7.28</v>
      </c>
    </row>
    <row r="1287" customFormat="false" ht="38.25" hidden="false" customHeight="true" outlineLevel="0" collapsed="false">
      <c r="A1287" s="259" t="s">
        <v>2725</v>
      </c>
      <c r="B1287" s="260" t="s">
        <v>3401</v>
      </c>
      <c r="C1287" s="261" t="s">
        <v>203</v>
      </c>
      <c r="D1287" s="261" t="s">
        <v>3402</v>
      </c>
      <c r="E1287" s="261" t="s">
        <v>2728</v>
      </c>
      <c r="F1287" s="261"/>
      <c r="G1287" s="262" t="s">
        <v>168</v>
      </c>
      <c r="H1287" s="263" t="n">
        <v>1</v>
      </c>
      <c r="I1287" s="264" t="n">
        <v>101.73</v>
      </c>
      <c r="J1287" s="265" t="n">
        <v>101.73</v>
      </c>
    </row>
    <row r="1288" customFormat="false" ht="25.5" hidden="false" customHeight="false" outlineLevel="0" collapsed="false">
      <c r="A1288" s="266"/>
      <c r="B1288" s="267"/>
      <c r="C1288" s="267"/>
      <c r="D1288" s="267"/>
      <c r="E1288" s="267" t="s">
        <v>2748</v>
      </c>
      <c r="F1288" s="268" t="n">
        <v>6.9</v>
      </c>
      <c r="G1288" s="267" t="s">
        <v>2749</v>
      </c>
      <c r="H1288" s="268" t="n">
        <v>0</v>
      </c>
      <c r="I1288" s="267" t="s">
        <v>2750</v>
      </c>
      <c r="J1288" s="269" t="n">
        <v>6.9</v>
      </c>
    </row>
    <row r="1289" customFormat="false" ht="25.5" hidden="false" customHeight="true" outlineLevel="0" collapsed="false">
      <c r="A1289" s="266"/>
      <c r="B1289" s="267"/>
      <c r="C1289" s="267"/>
      <c r="D1289" s="267"/>
      <c r="E1289" s="267" t="s">
        <v>2751</v>
      </c>
      <c r="F1289" s="268" t="n">
        <v>23.17</v>
      </c>
      <c r="G1289" s="267"/>
      <c r="H1289" s="267" t="s">
        <v>2752</v>
      </c>
      <c r="I1289" s="267"/>
      <c r="J1289" s="269" t="n">
        <v>134.55</v>
      </c>
    </row>
    <row r="1290" customFormat="false" ht="15" hidden="false" customHeight="true" outlineLevel="0" collapsed="false">
      <c r="A1290" s="270" t="s">
        <v>2753</v>
      </c>
      <c r="B1290" s="270"/>
      <c r="C1290" s="270"/>
      <c r="D1290" s="270"/>
      <c r="E1290" s="270"/>
      <c r="F1290" s="270"/>
      <c r="G1290" s="270"/>
      <c r="H1290" s="270"/>
      <c r="I1290" s="270"/>
      <c r="J1290" s="270"/>
    </row>
    <row r="1291" customFormat="false" ht="15.75" hidden="false" customHeight="true" outlineLevel="0" collapsed="false">
      <c r="A1291" s="271" t="s">
        <v>3403</v>
      </c>
      <c r="B1291" s="271"/>
      <c r="C1291" s="271"/>
      <c r="D1291" s="271"/>
      <c r="E1291" s="271"/>
      <c r="F1291" s="271"/>
      <c r="G1291" s="271"/>
      <c r="H1291" s="271"/>
      <c r="I1291" s="271"/>
      <c r="J1291" s="271"/>
    </row>
    <row r="1292" customFormat="false" ht="15.75" hidden="false" customHeight="false" outlineLevel="0" collapsed="false">
      <c r="A1292" s="272"/>
      <c r="B1292" s="273"/>
      <c r="C1292" s="273"/>
      <c r="D1292" s="273"/>
      <c r="E1292" s="273"/>
      <c r="F1292" s="273"/>
      <c r="G1292" s="273"/>
      <c r="H1292" s="273"/>
      <c r="I1292" s="273"/>
      <c r="J1292" s="274"/>
    </row>
    <row r="1293" customFormat="false" ht="38.25" hidden="false" customHeight="true" outlineLevel="0" collapsed="false">
      <c r="A1293" s="275" t="s">
        <v>2723</v>
      </c>
      <c r="B1293" s="276" t="s">
        <v>1206</v>
      </c>
      <c r="C1293" s="277" t="s">
        <v>203</v>
      </c>
      <c r="D1293" s="277" t="s">
        <v>1207</v>
      </c>
      <c r="E1293" s="277" t="s">
        <v>2874</v>
      </c>
      <c r="F1293" s="277"/>
      <c r="G1293" s="278" t="s">
        <v>168</v>
      </c>
      <c r="H1293" s="279" t="n">
        <v>1</v>
      </c>
      <c r="I1293" s="280" t="n">
        <v>50.87</v>
      </c>
      <c r="J1293" s="281" t="n">
        <v>50.87</v>
      </c>
    </row>
    <row r="1294" customFormat="false" ht="25.5" hidden="false" customHeight="true" outlineLevel="0" collapsed="false">
      <c r="A1294" s="282" t="s">
        <v>2769</v>
      </c>
      <c r="B1294" s="283" t="s">
        <v>2889</v>
      </c>
      <c r="C1294" s="284" t="s">
        <v>109</v>
      </c>
      <c r="D1294" s="284" t="s">
        <v>2890</v>
      </c>
      <c r="E1294" s="284" t="s">
        <v>2768</v>
      </c>
      <c r="F1294" s="284"/>
      <c r="G1294" s="285" t="s">
        <v>2798</v>
      </c>
      <c r="H1294" s="286" t="n">
        <v>0.2883</v>
      </c>
      <c r="I1294" s="287" t="n">
        <v>18.4</v>
      </c>
      <c r="J1294" s="288" t="n">
        <v>5.3</v>
      </c>
    </row>
    <row r="1295" customFormat="false" ht="15" hidden="false" customHeight="true" outlineLevel="0" collapsed="false">
      <c r="A1295" s="282" t="s">
        <v>2769</v>
      </c>
      <c r="B1295" s="283" t="s">
        <v>2884</v>
      </c>
      <c r="C1295" s="284" t="s">
        <v>109</v>
      </c>
      <c r="D1295" s="284" t="s">
        <v>2885</v>
      </c>
      <c r="E1295" s="284" t="s">
        <v>2768</v>
      </c>
      <c r="F1295" s="284"/>
      <c r="G1295" s="285" t="s">
        <v>2798</v>
      </c>
      <c r="H1295" s="286" t="n">
        <v>0.692</v>
      </c>
      <c r="I1295" s="287" t="n">
        <v>23.54</v>
      </c>
      <c r="J1295" s="288" t="n">
        <v>16.28</v>
      </c>
    </row>
    <row r="1296" customFormat="false" ht="25.5" hidden="false" customHeight="true" outlineLevel="0" collapsed="false">
      <c r="A1296" s="259" t="s">
        <v>2725</v>
      </c>
      <c r="B1296" s="260" t="s">
        <v>3404</v>
      </c>
      <c r="C1296" s="261" t="s">
        <v>203</v>
      </c>
      <c r="D1296" s="261" t="s">
        <v>3405</v>
      </c>
      <c r="E1296" s="261" t="s">
        <v>2728</v>
      </c>
      <c r="F1296" s="261"/>
      <c r="G1296" s="262" t="s">
        <v>168</v>
      </c>
      <c r="H1296" s="263" t="n">
        <v>1</v>
      </c>
      <c r="I1296" s="264" t="n">
        <v>29.29</v>
      </c>
      <c r="J1296" s="265" t="n">
        <v>29.29</v>
      </c>
    </row>
    <row r="1297" customFormat="false" ht="25.5" hidden="false" customHeight="false" outlineLevel="0" collapsed="false">
      <c r="A1297" s="266"/>
      <c r="B1297" s="267"/>
      <c r="C1297" s="267"/>
      <c r="D1297" s="267"/>
      <c r="E1297" s="267" t="s">
        <v>2748</v>
      </c>
      <c r="F1297" s="268" t="n">
        <v>15.46</v>
      </c>
      <c r="G1297" s="267" t="s">
        <v>2749</v>
      </c>
      <c r="H1297" s="268" t="n">
        <v>0</v>
      </c>
      <c r="I1297" s="267" t="s">
        <v>2750</v>
      </c>
      <c r="J1297" s="269" t="n">
        <v>15.46</v>
      </c>
    </row>
    <row r="1298" customFormat="false" ht="25.5" hidden="false" customHeight="true" outlineLevel="0" collapsed="false">
      <c r="A1298" s="266"/>
      <c r="B1298" s="267"/>
      <c r="C1298" s="267"/>
      <c r="D1298" s="267"/>
      <c r="E1298" s="267" t="s">
        <v>2751</v>
      </c>
      <c r="F1298" s="268" t="n">
        <v>10.58</v>
      </c>
      <c r="G1298" s="267"/>
      <c r="H1298" s="267" t="s">
        <v>2752</v>
      </c>
      <c r="I1298" s="267"/>
      <c r="J1298" s="269" t="n">
        <v>61.45</v>
      </c>
    </row>
    <row r="1299" customFormat="false" ht="15" hidden="false" customHeight="true" outlineLevel="0" collapsed="false">
      <c r="A1299" s="270" t="s">
        <v>2753</v>
      </c>
      <c r="B1299" s="270"/>
      <c r="C1299" s="270"/>
      <c r="D1299" s="270"/>
      <c r="E1299" s="270"/>
      <c r="F1299" s="270"/>
      <c r="G1299" s="270"/>
      <c r="H1299" s="270"/>
      <c r="I1299" s="270"/>
      <c r="J1299" s="270"/>
    </row>
    <row r="1300" customFormat="false" ht="15.75" hidden="false" customHeight="true" outlineLevel="0" collapsed="false">
      <c r="A1300" s="271" t="s">
        <v>3406</v>
      </c>
      <c r="B1300" s="271"/>
      <c r="C1300" s="271"/>
      <c r="D1300" s="271"/>
      <c r="E1300" s="271"/>
      <c r="F1300" s="271"/>
      <c r="G1300" s="271"/>
      <c r="H1300" s="271"/>
      <c r="I1300" s="271"/>
      <c r="J1300" s="271"/>
    </row>
    <row r="1301" customFormat="false" ht="15.75" hidden="false" customHeight="false" outlineLevel="0" collapsed="false">
      <c r="A1301" s="272"/>
      <c r="B1301" s="273"/>
      <c r="C1301" s="273"/>
      <c r="D1301" s="273"/>
      <c r="E1301" s="273"/>
      <c r="F1301" s="273"/>
      <c r="G1301" s="273"/>
      <c r="H1301" s="273"/>
      <c r="I1301" s="273"/>
      <c r="J1301" s="274"/>
    </row>
    <row r="1302" customFormat="false" ht="38.25" hidden="false" customHeight="true" outlineLevel="0" collapsed="false">
      <c r="A1302" s="275" t="s">
        <v>2723</v>
      </c>
      <c r="B1302" s="276" t="s">
        <v>1209</v>
      </c>
      <c r="C1302" s="277" t="s">
        <v>203</v>
      </c>
      <c r="D1302" s="277" t="s">
        <v>1210</v>
      </c>
      <c r="E1302" s="277" t="s">
        <v>2874</v>
      </c>
      <c r="F1302" s="277"/>
      <c r="G1302" s="278" t="s">
        <v>168</v>
      </c>
      <c r="H1302" s="279" t="n">
        <v>1</v>
      </c>
      <c r="I1302" s="280" t="n">
        <v>30.86</v>
      </c>
      <c r="J1302" s="281" t="n">
        <v>30.86</v>
      </c>
    </row>
    <row r="1303" customFormat="false" ht="15" hidden="false" customHeight="true" outlineLevel="0" collapsed="false">
      <c r="A1303" s="282" t="s">
        <v>2769</v>
      </c>
      <c r="B1303" s="283" t="s">
        <v>2884</v>
      </c>
      <c r="C1303" s="284" t="s">
        <v>109</v>
      </c>
      <c r="D1303" s="284" t="s">
        <v>2885</v>
      </c>
      <c r="E1303" s="284" t="s">
        <v>2768</v>
      </c>
      <c r="F1303" s="284"/>
      <c r="G1303" s="285" t="s">
        <v>2798</v>
      </c>
      <c r="H1303" s="286" t="n">
        <v>0.35</v>
      </c>
      <c r="I1303" s="287" t="n">
        <v>23.54</v>
      </c>
      <c r="J1303" s="288" t="n">
        <v>8.23</v>
      </c>
    </row>
    <row r="1304" customFormat="false" ht="15" hidden="false" customHeight="true" outlineLevel="0" collapsed="false">
      <c r="A1304" s="282" t="s">
        <v>2769</v>
      </c>
      <c r="B1304" s="283" t="s">
        <v>2860</v>
      </c>
      <c r="C1304" s="284" t="s">
        <v>109</v>
      </c>
      <c r="D1304" s="284" t="s">
        <v>2861</v>
      </c>
      <c r="E1304" s="284" t="s">
        <v>2768</v>
      </c>
      <c r="F1304" s="284"/>
      <c r="G1304" s="285" t="s">
        <v>2798</v>
      </c>
      <c r="H1304" s="286" t="n">
        <v>0.35</v>
      </c>
      <c r="I1304" s="287" t="n">
        <v>16.28</v>
      </c>
      <c r="J1304" s="288" t="n">
        <v>5.69</v>
      </c>
    </row>
    <row r="1305" customFormat="false" ht="25.5" hidden="false" customHeight="true" outlineLevel="0" collapsed="false">
      <c r="A1305" s="259" t="s">
        <v>2725</v>
      </c>
      <c r="B1305" s="260" t="s">
        <v>3407</v>
      </c>
      <c r="C1305" s="261" t="s">
        <v>203</v>
      </c>
      <c r="D1305" s="261" t="s">
        <v>3408</v>
      </c>
      <c r="E1305" s="261" t="s">
        <v>2728</v>
      </c>
      <c r="F1305" s="261"/>
      <c r="G1305" s="262" t="s">
        <v>168</v>
      </c>
      <c r="H1305" s="263" t="n">
        <v>1</v>
      </c>
      <c r="I1305" s="264" t="n">
        <v>16.94</v>
      </c>
      <c r="J1305" s="265" t="n">
        <v>16.94</v>
      </c>
    </row>
    <row r="1306" customFormat="false" ht="25.5" hidden="false" customHeight="false" outlineLevel="0" collapsed="false">
      <c r="A1306" s="266"/>
      <c r="B1306" s="267"/>
      <c r="C1306" s="267"/>
      <c r="D1306" s="267"/>
      <c r="E1306" s="267" t="s">
        <v>2748</v>
      </c>
      <c r="F1306" s="268" t="n">
        <v>9.58</v>
      </c>
      <c r="G1306" s="267" t="s">
        <v>2749</v>
      </c>
      <c r="H1306" s="268" t="n">
        <v>0</v>
      </c>
      <c r="I1306" s="267" t="s">
        <v>2750</v>
      </c>
      <c r="J1306" s="269" t="n">
        <v>9.58</v>
      </c>
    </row>
    <row r="1307" customFormat="false" ht="25.5" hidden="false" customHeight="true" outlineLevel="0" collapsed="false">
      <c r="A1307" s="266"/>
      <c r="B1307" s="267"/>
      <c r="C1307" s="267"/>
      <c r="D1307" s="267"/>
      <c r="E1307" s="267" t="s">
        <v>2751</v>
      </c>
      <c r="F1307" s="268" t="n">
        <v>6.42</v>
      </c>
      <c r="G1307" s="267"/>
      <c r="H1307" s="267" t="s">
        <v>2752</v>
      </c>
      <c r="I1307" s="267"/>
      <c r="J1307" s="269" t="n">
        <v>37.28</v>
      </c>
    </row>
    <row r="1308" customFormat="false" ht="15" hidden="false" customHeight="true" outlineLevel="0" collapsed="false">
      <c r="A1308" s="270" t="s">
        <v>2753</v>
      </c>
      <c r="B1308" s="270"/>
      <c r="C1308" s="270"/>
      <c r="D1308" s="270"/>
      <c r="E1308" s="270"/>
      <c r="F1308" s="270"/>
      <c r="G1308" s="270"/>
      <c r="H1308" s="270"/>
      <c r="I1308" s="270"/>
      <c r="J1308" s="270"/>
    </row>
    <row r="1309" customFormat="false" ht="15.75" hidden="false" customHeight="true" outlineLevel="0" collapsed="false">
      <c r="A1309" s="271" t="s">
        <v>3409</v>
      </c>
      <c r="B1309" s="271"/>
      <c r="C1309" s="271"/>
      <c r="D1309" s="271"/>
      <c r="E1309" s="271"/>
      <c r="F1309" s="271"/>
      <c r="G1309" s="271"/>
      <c r="H1309" s="271"/>
      <c r="I1309" s="271"/>
      <c r="J1309" s="271"/>
    </row>
    <row r="1310" customFormat="false" ht="15.75" hidden="false" customHeight="false" outlineLevel="0" collapsed="false">
      <c r="A1310" s="272"/>
      <c r="B1310" s="273"/>
      <c r="C1310" s="273"/>
      <c r="D1310" s="273"/>
      <c r="E1310" s="273"/>
      <c r="F1310" s="273"/>
      <c r="G1310" s="273"/>
      <c r="H1310" s="273"/>
      <c r="I1310" s="273"/>
      <c r="J1310" s="274"/>
    </row>
    <row r="1311" customFormat="false" ht="38.25" hidden="false" customHeight="true" outlineLevel="0" collapsed="false">
      <c r="A1311" s="275" t="s">
        <v>2723</v>
      </c>
      <c r="B1311" s="276" t="s">
        <v>1226</v>
      </c>
      <c r="C1311" s="277" t="s">
        <v>203</v>
      </c>
      <c r="D1311" s="277" t="s">
        <v>1227</v>
      </c>
      <c r="E1311" s="277" t="s">
        <v>2874</v>
      </c>
      <c r="F1311" s="277"/>
      <c r="G1311" s="278" t="s">
        <v>269</v>
      </c>
      <c r="H1311" s="279" t="n">
        <v>1</v>
      </c>
      <c r="I1311" s="280" t="n">
        <v>13.02</v>
      </c>
      <c r="J1311" s="281" t="n">
        <v>13.02</v>
      </c>
    </row>
    <row r="1312" customFormat="false" ht="25.5" hidden="false" customHeight="true" outlineLevel="0" collapsed="false">
      <c r="A1312" s="282" t="s">
        <v>2769</v>
      </c>
      <c r="B1312" s="283" t="s">
        <v>2889</v>
      </c>
      <c r="C1312" s="284" t="s">
        <v>109</v>
      </c>
      <c r="D1312" s="284" t="s">
        <v>2890</v>
      </c>
      <c r="E1312" s="284" t="s">
        <v>2768</v>
      </c>
      <c r="F1312" s="284"/>
      <c r="G1312" s="285" t="s">
        <v>2798</v>
      </c>
      <c r="H1312" s="286" t="n">
        <v>0.1944</v>
      </c>
      <c r="I1312" s="287" t="n">
        <v>18.4</v>
      </c>
      <c r="J1312" s="288" t="n">
        <v>3.57</v>
      </c>
    </row>
    <row r="1313" customFormat="false" ht="15" hidden="false" customHeight="true" outlineLevel="0" collapsed="false">
      <c r="A1313" s="282" t="s">
        <v>2769</v>
      </c>
      <c r="B1313" s="283" t="s">
        <v>2884</v>
      </c>
      <c r="C1313" s="284" t="s">
        <v>109</v>
      </c>
      <c r="D1313" s="284" t="s">
        <v>2885</v>
      </c>
      <c r="E1313" s="284" t="s">
        <v>2768</v>
      </c>
      <c r="F1313" s="284"/>
      <c r="G1313" s="285" t="s">
        <v>2798</v>
      </c>
      <c r="H1313" s="286" t="n">
        <v>0.1944</v>
      </c>
      <c r="I1313" s="287" t="n">
        <v>23.54</v>
      </c>
      <c r="J1313" s="288" t="n">
        <v>4.57</v>
      </c>
    </row>
    <row r="1314" customFormat="false" ht="38.25" hidden="false" customHeight="true" outlineLevel="0" collapsed="false">
      <c r="A1314" s="259" t="s">
        <v>2725</v>
      </c>
      <c r="B1314" s="260" t="s">
        <v>3410</v>
      </c>
      <c r="C1314" s="261" t="s">
        <v>109</v>
      </c>
      <c r="D1314" s="261" t="s">
        <v>3411</v>
      </c>
      <c r="E1314" s="261" t="s">
        <v>2728</v>
      </c>
      <c r="F1314" s="261"/>
      <c r="G1314" s="262" t="s">
        <v>269</v>
      </c>
      <c r="H1314" s="263" t="n">
        <v>1.05</v>
      </c>
      <c r="I1314" s="264" t="n">
        <v>4.65</v>
      </c>
      <c r="J1314" s="265" t="n">
        <v>4.88</v>
      </c>
    </row>
    <row r="1315" customFormat="false" ht="25.5" hidden="false" customHeight="false" outlineLevel="0" collapsed="false">
      <c r="A1315" s="266"/>
      <c r="B1315" s="267"/>
      <c r="C1315" s="267"/>
      <c r="D1315" s="267"/>
      <c r="E1315" s="267" t="s">
        <v>2748</v>
      </c>
      <c r="F1315" s="268" t="n">
        <v>5.72</v>
      </c>
      <c r="G1315" s="267" t="s">
        <v>2749</v>
      </c>
      <c r="H1315" s="268" t="n">
        <v>0</v>
      </c>
      <c r="I1315" s="267" t="s">
        <v>2750</v>
      </c>
      <c r="J1315" s="269" t="n">
        <v>5.72</v>
      </c>
    </row>
    <row r="1316" customFormat="false" ht="25.5" hidden="false" customHeight="true" outlineLevel="0" collapsed="false">
      <c r="A1316" s="266"/>
      <c r="B1316" s="267"/>
      <c r="C1316" s="267"/>
      <c r="D1316" s="267"/>
      <c r="E1316" s="267" t="s">
        <v>2751</v>
      </c>
      <c r="F1316" s="268" t="n">
        <v>2.7</v>
      </c>
      <c r="G1316" s="267"/>
      <c r="H1316" s="267" t="s">
        <v>2752</v>
      </c>
      <c r="I1316" s="267"/>
      <c r="J1316" s="269" t="n">
        <v>15.72</v>
      </c>
    </row>
    <row r="1317" customFormat="false" ht="15" hidden="false" customHeight="true" outlineLevel="0" collapsed="false">
      <c r="A1317" s="270" t="s">
        <v>2753</v>
      </c>
      <c r="B1317" s="270"/>
      <c r="C1317" s="270"/>
      <c r="D1317" s="270"/>
      <c r="E1317" s="270"/>
      <c r="F1317" s="270"/>
      <c r="G1317" s="270"/>
      <c r="H1317" s="270"/>
      <c r="I1317" s="270"/>
      <c r="J1317" s="270"/>
    </row>
    <row r="1318" customFormat="false" ht="15.75" hidden="false" customHeight="true" outlineLevel="0" collapsed="false">
      <c r="A1318" s="271" t="s">
        <v>3412</v>
      </c>
      <c r="B1318" s="271"/>
      <c r="C1318" s="271"/>
      <c r="D1318" s="271"/>
      <c r="E1318" s="271"/>
      <c r="F1318" s="271"/>
      <c r="G1318" s="271"/>
      <c r="H1318" s="271"/>
      <c r="I1318" s="271"/>
      <c r="J1318" s="271"/>
    </row>
    <row r="1319" customFormat="false" ht="15.75" hidden="false" customHeight="false" outlineLevel="0" collapsed="false">
      <c r="A1319" s="272"/>
      <c r="B1319" s="273"/>
      <c r="C1319" s="273"/>
      <c r="D1319" s="273"/>
      <c r="E1319" s="273"/>
      <c r="F1319" s="273"/>
      <c r="G1319" s="273"/>
      <c r="H1319" s="273"/>
      <c r="I1319" s="273"/>
      <c r="J1319" s="274"/>
    </row>
    <row r="1320" customFormat="false" ht="38.25" hidden="false" customHeight="true" outlineLevel="0" collapsed="false">
      <c r="A1320" s="275" t="s">
        <v>2723</v>
      </c>
      <c r="B1320" s="276" t="s">
        <v>1229</v>
      </c>
      <c r="C1320" s="277" t="s">
        <v>203</v>
      </c>
      <c r="D1320" s="277" t="s">
        <v>1230</v>
      </c>
      <c r="E1320" s="277" t="s">
        <v>2874</v>
      </c>
      <c r="F1320" s="277"/>
      <c r="G1320" s="278" t="s">
        <v>269</v>
      </c>
      <c r="H1320" s="279" t="n">
        <v>1</v>
      </c>
      <c r="I1320" s="280" t="n">
        <v>15.37</v>
      </c>
      <c r="J1320" s="281" t="n">
        <v>15.37</v>
      </c>
    </row>
    <row r="1321" customFormat="false" ht="25.5" hidden="false" customHeight="true" outlineLevel="0" collapsed="false">
      <c r="A1321" s="282" t="s">
        <v>2769</v>
      </c>
      <c r="B1321" s="283" t="s">
        <v>2889</v>
      </c>
      <c r="C1321" s="284" t="s">
        <v>109</v>
      </c>
      <c r="D1321" s="284" t="s">
        <v>2890</v>
      </c>
      <c r="E1321" s="284" t="s">
        <v>2768</v>
      </c>
      <c r="F1321" s="284"/>
      <c r="G1321" s="285" t="s">
        <v>2798</v>
      </c>
      <c r="H1321" s="286" t="n">
        <v>0.2163</v>
      </c>
      <c r="I1321" s="287" t="n">
        <v>18.4</v>
      </c>
      <c r="J1321" s="288" t="n">
        <v>3.97</v>
      </c>
    </row>
    <row r="1322" customFormat="false" ht="15" hidden="false" customHeight="true" outlineLevel="0" collapsed="false">
      <c r="A1322" s="282" t="s">
        <v>2769</v>
      </c>
      <c r="B1322" s="283" t="s">
        <v>2884</v>
      </c>
      <c r="C1322" s="284" t="s">
        <v>109</v>
      </c>
      <c r="D1322" s="284" t="s">
        <v>2885</v>
      </c>
      <c r="E1322" s="284" t="s">
        <v>2768</v>
      </c>
      <c r="F1322" s="284"/>
      <c r="G1322" s="285" t="s">
        <v>2798</v>
      </c>
      <c r="H1322" s="286" t="n">
        <v>0.2163</v>
      </c>
      <c r="I1322" s="287" t="n">
        <v>23.54</v>
      </c>
      <c r="J1322" s="288" t="n">
        <v>5.09</v>
      </c>
    </row>
    <row r="1323" customFormat="false" ht="38.25" hidden="false" customHeight="true" outlineLevel="0" collapsed="false">
      <c r="A1323" s="259" t="s">
        <v>2725</v>
      </c>
      <c r="B1323" s="260" t="s">
        <v>3413</v>
      </c>
      <c r="C1323" s="261" t="s">
        <v>109</v>
      </c>
      <c r="D1323" s="261" t="s">
        <v>3414</v>
      </c>
      <c r="E1323" s="261" t="s">
        <v>2728</v>
      </c>
      <c r="F1323" s="261"/>
      <c r="G1323" s="262" t="s">
        <v>269</v>
      </c>
      <c r="H1323" s="263" t="n">
        <v>1.05</v>
      </c>
      <c r="I1323" s="264" t="n">
        <v>6.01</v>
      </c>
      <c r="J1323" s="265" t="n">
        <v>6.31</v>
      </c>
    </row>
    <row r="1324" customFormat="false" ht="25.5" hidden="false" customHeight="false" outlineLevel="0" collapsed="false">
      <c r="A1324" s="266"/>
      <c r="B1324" s="267"/>
      <c r="C1324" s="267"/>
      <c r="D1324" s="267"/>
      <c r="E1324" s="267" t="s">
        <v>2748</v>
      </c>
      <c r="F1324" s="268" t="n">
        <v>6.35</v>
      </c>
      <c r="G1324" s="267" t="s">
        <v>2749</v>
      </c>
      <c r="H1324" s="268" t="n">
        <v>0</v>
      </c>
      <c r="I1324" s="267" t="s">
        <v>2750</v>
      </c>
      <c r="J1324" s="269" t="n">
        <v>6.35</v>
      </c>
    </row>
    <row r="1325" customFormat="false" ht="25.5" hidden="false" customHeight="true" outlineLevel="0" collapsed="false">
      <c r="A1325" s="266"/>
      <c r="B1325" s="267"/>
      <c r="C1325" s="267"/>
      <c r="D1325" s="267"/>
      <c r="E1325" s="267" t="s">
        <v>2751</v>
      </c>
      <c r="F1325" s="268" t="n">
        <v>3.19</v>
      </c>
      <c r="G1325" s="267"/>
      <c r="H1325" s="267" t="s">
        <v>2752</v>
      </c>
      <c r="I1325" s="267"/>
      <c r="J1325" s="269" t="n">
        <v>18.56</v>
      </c>
    </row>
    <row r="1326" customFormat="false" ht="15" hidden="false" customHeight="true" outlineLevel="0" collapsed="false">
      <c r="A1326" s="270" t="s">
        <v>2753</v>
      </c>
      <c r="B1326" s="270"/>
      <c r="C1326" s="270"/>
      <c r="D1326" s="270"/>
      <c r="E1326" s="270"/>
      <c r="F1326" s="270"/>
      <c r="G1326" s="270"/>
      <c r="H1326" s="270"/>
      <c r="I1326" s="270"/>
      <c r="J1326" s="270"/>
    </row>
    <row r="1327" customFormat="false" ht="15.75" hidden="false" customHeight="true" outlineLevel="0" collapsed="false">
      <c r="A1327" s="271" t="s">
        <v>3415</v>
      </c>
      <c r="B1327" s="271"/>
      <c r="C1327" s="271"/>
      <c r="D1327" s="271"/>
      <c r="E1327" s="271"/>
      <c r="F1327" s="271"/>
      <c r="G1327" s="271"/>
      <c r="H1327" s="271"/>
      <c r="I1327" s="271"/>
      <c r="J1327" s="271"/>
    </row>
    <row r="1328" customFormat="false" ht="15.75" hidden="false" customHeight="false" outlineLevel="0" collapsed="false">
      <c r="A1328" s="272"/>
      <c r="B1328" s="273"/>
      <c r="C1328" s="273"/>
      <c r="D1328" s="273"/>
      <c r="E1328" s="273"/>
      <c r="F1328" s="273"/>
      <c r="G1328" s="273"/>
      <c r="H1328" s="273"/>
      <c r="I1328" s="273"/>
      <c r="J1328" s="274"/>
    </row>
    <row r="1329" customFormat="false" ht="51" hidden="false" customHeight="true" outlineLevel="0" collapsed="false">
      <c r="A1329" s="275" t="s">
        <v>2723</v>
      </c>
      <c r="B1329" s="276" t="s">
        <v>1232</v>
      </c>
      <c r="C1329" s="277" t="s">
        <v>203</v>
      </c>
      <c r="D1329" s="277" t="s">
        <v>1233</v>
      </c>
      <c r="E1329" s="277" t="s">
        <v>2874</v>
      </c>
      <c r="F1329" s="277"/>
      <c r="G1329" s="278" t="s">
        <v>269</v>
      </c>
      <c r="H1329" s="279" t="n">
        <v>1</v>
      </c>
      <c r="I1329" s="280" t="n">
        <v>22.48</v>
      </c>
      <c r="J1329" s="281" t="n">
        <v>22.48</v>
      </c>
    </row>
    <row r="1330" customFormat="false" ht="25.5" hidden="false" customHeight="true" outlineLevel="0" collapsed="false">
      <c r="A1330" s="282" t="s">
        <v>2769</v>
      </c>
      <c r="B1330" s="283" t="s">
        <v>2889</v>
      </c>
      <c r="C1330" s="284" t="s">
        <v>109</v>
      </c>
      <c r="D1330" s="284" t="s">
        <v>2890</v>
      </c>
      <c r="E1330" s="284" t="s">
        <v>2768</v>
      </c>
      <c r="F1330" s="284"/>
      <c r="G1330" s="285" t="s">
        <v>2798</v>
      </c>
      <c r="H1330" s="286" t="n">
        <v>0.247</v>
      </c>
      <c r="I1330" s="287" t="n">
        <v>18.4</v>
      </c>
      <c r="J1330" s="288" t="n">
        <v>4.54</v>
      </c>
    </row>
    <row r="1331" customFormat="false" ht="15" hidden="false" customHeight="true" outlineLevel="0" collapsed="false">
      <c r="A1331" s="282" t="s">
        <v>2769</v>
      </c>
      <c r="B1331" s="283" t="s">
        <v>2884</v>
      </c>
      <c r="C1331" s="284" t="s">
        <v>109</v>
      </c>
      <c r="D1331" s="284" t="s">
        <v>2885</v>
      </c>
      <c r="E1331" s="284" t="s">
        <v>2768</v>
      </c>
      <c r="F1331" s="284"/>
      <c r="G1331" s="285" t="s">
        <v>2798</v>
      </c>
      <c r="H1331" s="286" t="n">
        <v>0.247</v>
      </c>
      <c r="I1331" s="287" t="n">
        <v>23.54</v>
      </c>
      <c r="J1331" s="288" t="n">
        <v>5.81</v>
      </c>
    </row>
    <row r="1332" customFormat="false" ht="38.25" hidden="false" customHeight="true" outlineLevel="0" collapsed="false">
      <c r="A1332" s="259" t="s">
        <v>2725</v>
      </c>
      <c r="B1332" s="260" t="s">
        <v>3416</v>
      </c>
      <c r="C1332" s="261" t="s">
        <v>109</v>
      </c>
      <c r="D1332" s="261" t="s">
        <v>3417</v>
      </c>
      <c r="E1332" s="261" t="s">
        <v>2728</v>
      </c>
      <c r="F1332" s="261"/>
      <c r="G1332" s="262" t="s">
        <v>269</v>
      </c>
      <c r="H1332" s="263" t="n">
        <v>1.05</v>
      </c>
      <c r="I1332" s="264" t="n">
        <v>11.56</v>
      </c>
      <c r="J1332" s="265" t="n">
        <v>12.13</v>
      </c>
    </row>
    <row r="1333" customFormat="false" ht="25.5" hidden="false" customHeight="false" outlineLevel="0" collapsed="false">
      <c r="A1333" s="266"/>
      <c r="B1333" s="267"/>
      <c r="C1333" s="267"/>
      <c r="D1333" s="267"/>
      <c r="E1333" s="267" t="s">
        <v>2748</v>
      </c>
      <c r="F1333" s="268" t="n">
        <v>7.27</v>
      </c>
      <c r="G1333" s="267" t="s">
        <v>2749</v>
      </c>
      <c r="H1333" s="268" t="n">
        <v>0</v>
      </c>
      <c r="I1333" s="267" t="s">
        <v>2750</v>
      </c>
      <c r="J1333" s="269" t="n">
        <v>7.27</v>
      </c>
    </row>
    <row r="1334" customFormat="false" ht="25.5" hidden="false" customHeight="true" outlineLevel="0" collapsed="false">
      <c r="A1334" s="266"/>
      <c r="B1334" s="267"/>
      <c r="C1334" s="267"/>
      <c r="D1334" s="267"/>
      <c r="E1334" s="267" t="s">
        <v>2751</v>
      </c>
      <c r="F1334" s="268" t="n">
        <v>4.67</v>
      </c>
      <c r="G1334" s="267"/>
      <c r="H1334" s="267" t="s">
        <v>2752</v>
      </c>
      <c r="I1334" s="267"/>
      <c r="J1334" s="269" t="n">
        <v>27.15</v>
      </c>
    </row>
    <row r="1335" customFormat="false" ht="15" hidden="false" customHeight="true" outlineLevel="0" collapsed="false">
      <c r="A1335" s="270" t="s">
        <v>2753</v>
      </c>
      <c r="B1335" s="270"/>
      <c r="C1335" s="270"/>
      <c r="D1335" s="270"/>
      <c r="E1335" s="270"/>
      <c r="F1335" s="270"/>
      <c r="G1335" s="270"/>
      <c r="H1335" s="270"/>
      <c r="I1335" s="270"/>
      <c r="J1335" s="270"/>
    </row>
    <row r="1336" customFormat="false" ht="15.75" hidden="false" customHeight="true" outlineLevel="0" collapsed="false">
      <c r="A1336" s="271" t="s">
        <v>3418</v>
      </c>
      <c r="B1336" s="271"/>
      <c r="C1336" s="271"/>
      <c r="D1336" s="271"/>
      <c r="E1336" s="271"/>
      <c r="F1336" s="271"/>
      <c r="G1336" s="271"/>
      <c r="H1336" s="271"/>
      <c r="I1336" s="271"/>
      <c r="J1336" s="271"/>
    </row>
    <row r="1337" customFormat="false" ht="15.75" hidden="false" customHeight="false" outlineLevel="0" collapsed="false">
      <c r="A1337" s="272"/>
      <c r="B1337" s="273"/>
      <c r="C1337" s="273"/>
      <c r="D1337" s="273"/>
      <c r="E1337" s="273"/>
      <c r="F1337" s="273"/>
      <c r="G1337" s="273"/>
      <c r="H1337" s="273"/>
      <c r="I1337" s="273"/>
      <c r="J1337" s="274"/>
    </row>
    <row r="1338" customFormat="false" ht="51" hidden="false" customHeight="true" outlineLevel="0" collapsed="false">
      <c r="A1338" s="275" t="s">
        <v>2723</v>
      </c>
      <c r="B1338" s="276" t="s">
        <v>1235</v>
      </c>
      <c r="C1338" s="277" t="s">
        <v>203</v>
      </c>
      <c r="D1338" s="277" t="s">
        <v>1236</v>
      </c>
      <c r="E1338" s="277" t="s">
        <v>2874</v>
      </c>
      <c r="F1338" s="277"/>
      <c r="G1338" s="278" t="s">
        <v>269</v>
      </c>
      <c r="H1338" s="279" t="n">
        <v>1</v>
      </c>
      <c r="I1338" s="280" t="n">
        <v>11.47</v>
      </c>
      <c r="J1338" s="281" t="n">
        <v>11.47</v>
      </c>
    </row>
    <row r="1339" customFormat="false" ht="25.5" hidden="false" customHeight="true" outlineLevel="0" collapsed="false">
      <c r="A1339" s="282" t="s">
        <v>2769</v>
      </c>
      <c r="B1339" s="283" t="s">
        <v>2889</v>
      </c>
      <c r="C1339" s="284" t="s">
        <v>109</v>
      </c>
      <c r="D1339" s="284" t="s">
        <v>2890</v>
      </c>
      <c r="E1339" s="284" t="s">
        <v>2768</v>
      </c>
      <c r="F1339" s="284"/>
      <c r="G1339" s="285" t="s">
        <v>2798</v>
      </c>
      <c r="H1339" s="286" t="n">
        <v>0.17</v>
      </c>
      <c r="I1339" s="287" t="n">
        <v>18.4</v>
      </c>
      <c r="J1339" s="288" t="n">
        <v>3.12</v>
      </c>
    </row>
    <row r="1340" customFormat="false" ht="15" hidden="false" customHeight="true" outlineLevel="0" collapsed="false">
      <c r="A1340" s="282" t="s">
        <v>2769</v>
      </c>
      <c r="B1340" s="283" t="s">
        <v>2884</v>
      </c>
      <c r="C1340" s="284" t="s">
        <v>109</v>
      </c>
      <c r="D1340" s="284" t="s">
        <v>2885</v>
      </c>
      <c r="E1340" s="284" t="s">
        <v>2768</v>
      </c>
      <c r="F1340" s="284"/>
      <c r="G1340" s="285" t="s">
        <v>2798</v>
      </c>
      <c r="H1340" s="286" t="n">
        <v>0.17</v>
      </c>
      <c r="I1340" s="287" t="n">
        <v>23.54</v>
      </c>
      <c r="J1340" s="288" t="n">
        <v>4</v>
      </c>
    </row>
    <row r="1341" customFormat="false" ht="25.5" hidden="false" customHeight="true" outlineLevel="0" collapsed="false">
      <c r="A1341" s="259" t="s">
        <v>2725</v>
      </c>
      <c r="B1341" s="260" t="s">
        <v>3419</v>
      </c>
      <c r="C1341" s="261" t="s">
        <v>2912</v>
      </c>
      <c r="D1341" s="261" t="s">
        <v>3420</v>
      </c>
      <c r="E1341" s="261" t="s">
        <v>2728</v>
      </c>
      <c r="F1341" s="261"/>
      <c r="G1341" s="262" t="s">
        <v>2930</v>
      </c>
      <c r="H1341" s="263" t="n">
        <v>1</v>
      </c>
      <c r="I1341" s="264" t="n">
        <v>4.35</v>
      </c>
      <c r="J1341" s="265" t="n">
        <v>4.35</v>
      </c>
    </row>
    <row r="1342" customFormat="false" ht="25.5" hidden="false" customHeight="false" outlineLevel="0" collapsed="false">
      <c r="A1342" s="266"/>
      <c r="B1342" s="267"/>
      <c r="C1342" s="267"/>
      <c r="D1342" s="267"/>
      <c r="E1342" s="267" t="s">
        <v>2748</v>
      </c>
      <c r="F1342" s="268" t="n">
        <v>4.99</v>
      </c>
      <c r="G1342" s="267" t="s">
        <v>2749</v>
      </c>
      <c r="H1342" s="268" t="n">
        <v>0</v>
      </c>
      <c r="I1342" s="267" t="s">
        <v>2750</v>
      </c>
      <c r="J1342" s="269" t="n">
        <v>4.99</v>
      </c>
    </row>
    <row r="1343" customFormat="false" ht="25.5" hidden="false" customHeight="true" outlineLevel="0" collapsed="false">
      <c r="A1343" s="266"/>
      <c r="B1343" s="267"/>
      <c r="C1343" s="267"/>
      <c r="D1343" s="267"/>
      <c r="E1343" s="267" t="s">
        <v>2751</v>
      </c>
      <c r="F1343" s="268" t="n">
        <v>2.38</v>
      </c>
      <c r="G1343" s="267"/>
      <c r="H1343" s="267" t="s">
        <v>2752</v>
      </c>
      <c r="I1343" s="267"/>
      <c r="J1343" s="269" t="n">
        <v>13.85</v>
      </c>
    </row>
    <row r="1344" customFormat="false" ht="15" hidden="false" customHeight="true" outlineLevel="0" collapsed="false">
      <c r="A1344" s="270" t="s">
        <v>2753</v>
      </c>
      <c r="B1344" s="270"/>
      <c r="C1344" s="270"/>
      <c r="D1344" s="270"/>
      <c r="E1344" s="270"/>
      <c r="F1344" s="270"/>
      <c r="G1344" s="270"/>
      <c r="H1344" s="270"/>
      <c r="I1344" s="270"/>
      <c r="J1344" s="270"/>
    </row>
    <row r="1345" customFormat="false" ht="15.75" hidden="false" customHeight="true" outlineLevel="0" collapsed="false">
      <c r="A1345" s="271" t="s">
        <v>3421</v>
      </c>
      <c r="B1345" s="271"/>
      <c r="C1345" s="271"/>
      <c r="D1345" s="271"/>
      <c r="E1345" s="271"/>
      <c r="F1345" s="271"/>
      <c r="G1345" s="271"/>
      <c r="H1345" s="271"/>
      <c r="I1345" s="271"/>
      <c r="J1345" s="271"/>
    </row>
    <row r="1346" customFormat="false" ht="15.75" hidden="false" customHeight="false" outlineLevel="0" collapsed="false">
      <c r="A1346" s="272"/>
      <c r="B1346" s="273"/>
      <c r="C1346" s="273"/>
      <c r="D1346" s="273"/>
      <c r="E1346" s="273"/>
      <c r="F1346" s="273"/>
      <c r="G1346" s="273"/>
      <c r="H1346" s="273"/>
      <c r="I1346" s="273"/>
      <c r="J1346" s="274"/>
    </row>
    <row r="1347" customFormat="false" ht="38.25" hidden="false" customHeight="true" outlineLevel="0" collapsed="false">
      <c r="A1347" s="275" t="s">
        <v>2723</v>
      </c>
      <c r="B1347" s="276" t="s">
        <v>1238</v>
      </c>
      <c r="C1347" s="277" t="s">
        <v>203</v>
      </c>
      <c r="D1347" s="277" t="s">
        <v>1239</v>
      </c>
      <c r="E1347" s="277" t="s">
        <v>2874</v>
      </c>
      <c r="F1347" s="277"/>
      <c r="G1347" s="278" t="s">
        <v>269</v>
      </c>
      <c r="H1347" s="279" t="n">
        <v>1</v>
      </c>
      <c r="I1347" s="280" t="n">
        <v>60.75</v>
      </c>
      <c r="J1347" s="281" t="n">
        <v>60.75</v>
      </c>
    </row>
    <row r="1348" customFormat="false" ht="25.5" hidden="false" customHeight="true" outlineLevel="0" collapsed="false">
      <c r="A1348" s="282" t="s">
        <v>2769</v>
      </c>
      <c r="B1348" s="283" t="s">
        <v>2889</v>
      </c>
      <c r="C1348" s="284" t="s">
        <v>109</v>
      </c>
      <c r="D1348" s="284" t="s">
        <v>2890</v>
      </c>
      <c r="E1348" s="284" t="s">
        <v>2768</v>
      </c>
      <c r="F1348" s="284"/>
      <c r="G1348" s="285" t="s">
        <v>2798</v>
      </c>
      <c r="H1348" s="286" t="n">
        <v>0.4</v>
      </c>
      <c r="I1348" s="287" t="n">
        <v>18.4</v>
      </c>
      <c r="J1348" s="288" t="n">
        <v>7.36</v>
      </c>
    </row>
    <row r="1349" customFormat="false" ht="15" hidden="false" customHeight="true" outlineLevel="0" collapsed="false">
      <c r="A1349" s="282" t="s">
        <v>2769</v>
      </c>
      <c r="B1349" s="283" t="s">
        <v>2884</v>
      </c>
      <c r="C1349" s="284" t="s">
        <v>109</v>
      </c>
      <c r="D1349" s="284" t="s">
        <v>2885</v>
      </c>
      <c r="E1349" s="284" t="s">
        <v>2768</v>
      </c>
      <c r="F1349" s="284"/>
      <c r="G1349" s="285" t="s">
        <v>2798</v>
      </c>
      <c r="H1349" s="286" t="n">
        <v>0.4</v>
      </c>
      <c r="I1349" s="287" t="n">
        <v>23.54</v>
      </c>
      <c r="J1349" s="288" t="n">
        <v>9.41</v>
      </c>
    </row>
    <row r="1350" customFormat="false" ht="25.5" hidden="false" customHeight="true" outlineLevel="0" collapsed="false">
      <c r="A1350" s="259" t="s">
        <v>2725</v>
      </c>
      <c r="B1350" s="260" t="s">
        <v>3422</v>
      </c>
      <c r="C1350" s="261" t="s">
        <v>2730</v>
      </c>
      <c r="D1350" s="261" t="s">
        <v>3423</v>
      </c>
      <c r="E1350" s="261" t="s">
        <v>2728</v>
      </c>
      <c r="F1350" s="261"/>
      <c r="G1350" s="262" t="s">
        <v>2930</v>
      </c>
      <c r="H1350" s="263" t="n">
        <v>1</v>
      </c>
      <c r="I1350" s="264" t="n">
        <v>25.37</v>
      </c>
      <c r="J1350" s="265" t="n">
        <v>25.37</v>
      </c>
    </row>
    <row r="1351" customFormat="false" ht="25.5" hidden="false" customHeight="true" outlineLevel="0" collapsed="false">
      <c r="A1351" s="259" t="s">
        <v>2725</v>
      </c>
      <c r="B1351" s="260" t="s">
        <v>3424</v>
      </c>
      <c r="C1351" s="261" t="s">
        <v>2730</v>
      </c>
      <c r="D1351" s="261" t="s">
        <v>3425</v>
      </c>
      <c r="E1351" s="261" t="s">
        <v>2728</v>
      </c>
      <c r="F1351" s="261"/>
      <c r="G1351" s="262" t="s">
        <v>2930</v>
      </c>
      <c r="H1351" s="263" t="n">
        <v>1</v>
      </c>
      <c r="I1351" s="264" t="n">
        <v>18.61</v>
      </c>
      <c r="J1351" s="265" t="n">
        <v>18.61</v>
      </c>
    </row>
    <row r="1352" customFormat="false" ht="25.5" hidden="false" customHeight="false" outlineLevel="0" collapsed="false">
      <c r="A1352" s="266"/>
      <c r="B1352" s="267"/>
      <c r="C1352" s="267"/>
      <c r="D1352" s="267"/>
      <c r="E1352" s="267" t="s">
        <v>2748</v>
      </c>
      <c r="F1352" s="268" t="n">
        <v>11.77</v>
      </c>
      <c r="G1352" s="267" t="s">
        <v>2749</v>
      </c>
      <c r="H1352" s="268" t="n">
        <v>0</v>
      </c>
      <c r="I1352" s="267" t="s">
        <v>2750</v>
      </c>
      <c r="J1352" s="269" t="n">
        <v>11.77</v>
      </c>
    </row>
    <row r="1353" customFormat="false" ht="25.5" hidden="false" customHeight="true" outlineLevel="0" collapsed="false">
      <c r="A1353" s="266"/>
      <c r="B1353" s="267"/>
      <c r="C1353" s="267"/>
      <c r="D1353" s="267"/>
      <c r="E1353" s="267" t="s">
        <v>2751</v>
      </c>
      <c r="F1353" s="268" t="n">
        <v>12.64</v>
      </c>
      <c r="G1353" s="267"/>
      <c r="H1353" s="267" t="s">
        <v>2752</v>
      </c>
      <c r="I1353" s="267"/>
      <c r="J1353" s="269" t="n">
        <v>73.39</v>
      </c>
    </row>
    <row r="1354" customFormat="false" ht="15" hidden="false" customHeight="true" outlineLevel="0" collapsed="false">
      <c r="A1354" s="270" t="s">
        <v>2753</v>
      </c>
      <c r="B1354" s="270"/>
      <c r="C1354" s="270"/>
      <c r="D1354" s="270"/>
      <c r="E1354" s="270"/>
      <c r="F1354" s="270"/>
      <c r="G1354" s="270"/>
      <c r="H1354" s="270"/>
      <c r="I1354" s="270"/>
      <c r="J1354" s="270"/>
    </row>
    <row r="1355" customFormat="false" ht="15.75" hidden="false" customHeight="true" outlineLevel="0" collapsed="false">
      <c r="A1355" s="271" t="s">
        <v>3426</v>
      </c>
      <c r="B1355" s="271"/>
      <c r="C1355" s="271"/>
      <c r="D1355" s="271"/>
      <c r="E1355" s="271"/>
      <c r="F1355" s="271"/>
      <c r="G1355" s="271"/>
      <c r="H1355" s="271"/>
      <c r="I1355" s="271"/>
      <c r="J1355" s="271"/>
    </row>
    <row r="1356" customFormat="false" ht="15.75" hidden="false" customHeight="false" outlineLevel="0" collapsed="false">
      <c r="A1356" s="272"/>
      <c r="B1356" s="273"/>
      <c r="C1356" s="273"/>
      <c r="D1356" s="273"/>
      <c r="E1356" s="273"/>
      <c r="F1356" s="273"/>
      <c r="G1356" s="273"/>
      <c r="H1356" s="273"/>
      <c r="I1356" s="273"/>
      <c r="J1356" s="274"/>
    </row>
    <row r="1357" customFormat="false" ht="38.25" hidden="false" customHeight="true" outlineLevel="0" collapsed="false">
      <c r="A1357" s="275" t="s">
        <v>2723</v>
      </c>
      <c r="B1357" s="276" t="s">
        <v>1264</v>
      </c>
      <c r="C1357" s="277" t="s">
        <v>203</v>
      </c>
      <c r="D1357" s="277" t="s">
        <v>1265</v>
      </c>
      <c r="E1357" s="277" t="s">
        <v>2874</v>
      </c>
      <c r="F1357" s="277"/>
      <c r="G1357" s="278" t="s">
        <v>168</v>
      </c>
      <c r="H1357" s="279" t="n">
        <v>1</v>
      </c>
      <c r="I1357" s="280" t="n">
        <v>8.2</v>
      </c>
      <c r="J1357" s="281" t="n">
        <v>8.2</v>
      </c>
    </row>
    <row r="1358" customFormat="false" ht="25.5" hidden="false" customHeight="true" outlineLevel="0" collapsed="false">
      <c r="A1358" s="282" t="s">
        <v>2769</v>
      </c>
      <c r="B1358" s="283" t="s">
        <v>2889</v>
      </c>
      <c r="C1358" s="284" t="s">
        <v>109</v>
      </c>
      <c r="D1358" s="284" t="s">
        <v>2890</v>
      </c>
      <c r="E1358" s="284" t="s">
        <v>2768</v>
      </c>
      <c r="F1358" s="284"/>
      <c r="G1358" s="285" t="s">
        <v>2798</v>
      </c>
      <c r="H1358" s="286" t="n">
        <v>0.11</v>
      </c>
      <c r="I1358" s="287" t="n">
        <v>18.4</v>
      </c>
      <c r="J1358" s="288" t="n">
        <v>2.02</v>
      </c>
    </row>
    <row r="1359" customFormat="false" ht="15" hidden="false" customHeight="true" outlineLevel="0" collapsed="false">
      <c r="A1359" s="282" t="s">
        <v>2769</v>
      </c>
      <c r="B1359" s="283" t="s">
        <v>2884</v>
      </c>
      <c r="C1359" s="284" t="s">
        <v>109</v>
      </c>
      <c r="D1359" s="284" t="s">
        <v>2885</v>
      </c>
      <c r="E1359" s="284" t="s">
        <v>2768</v>
      </c>
      <c r="F1359" s="284"/>
      <c r="G1359" s="285" t="s">
        <v>2798</v>
      </c>
      <c r="H1359" s="286" t="n">
        <v>0.11</v>
      </c>
      <c r="I1359" s="287" t="n">
        <v>23.54</v>
      </c>
      <c r="J1359" s="288" t="n">
        <v>2.58</v>
      </c>
    </row>
    <row r="1360" customFormat="false" ht="15" hidden="false" customHeight="true" outlineLevel="0" collapsed="false">
      <c r="A1360" s="259" t="s">
        <v>2725</v>
      </c>
      <c r="B1360" s="260" t="s">
        <v>3427</v>
      </c>
      <c r="C1360" s="261" t="s">
        <v>2730</v>
      </c>
      <c r="D1360" s="261" t="s">
        <v>3428</v>
      </c>
      <c r="E1360" s="261" t="s">
        <v>2728</v>
      </c>
      <c r="F1360" s="261"/>
      <c r="G1360" s="262" t="s">
        <v>2732</v>
      </c>
      <c r="H1360" s="263" t="n">
        <v>1</v>
      </c>
      <c r="I1360" s="264" t="n">
        <v>3.6</v>
      </c>
      <c r="J1360" s="265" t="n">
        <v>3.6</v>
      </c>
    </row>
    <row r="1361" customFormat="false" ht="25.5" hidden="false" customHeight="false" outlineLevel="0" collapsed="false">
      <c r="A1361" s="266"/>
      <c r="B1361" s="267"/>
      <c r="C1361" s="267"/>
      <c r="D1361" s="267"/>
      <c r="E1361" s="267" t="s">
        <v>2748</v>
      </c>
      <c r="F1361" s="268" t="n">
        <v>3.23</v>
      </c>
      <c r="G1361" s="267" t="s">
        <v>2749</v>
      </c>
      <c r="H1361" s="268" t="n">
        <v>0</v>
      </c>
      <c r="I1361" s="267" t="s">
        <v>2750</v>
      </c>
      <c r="J1361" s="269" t="n">
        <v>3.23</v>
      </c>
    </row>
    <row r="1362" customFormat="false" ht="25.5" hidden="false" customHeight="true" outlineLevel="0" collapsed="false">
      <c r="A1362" s="266"/>
      <c r="B1362" s="267"/>
      <c r="C1362" s="267"/>
      <c r="D1362" s="267"/>
      <c r="E1362" s="267" t="s">
        <v>2751</v>
      </c>
      <c r="F1362" s="268" t="n">
        <v>1.7</v>
      </c>
      <c r="G1362" s="267"/>
      <c r="H1362" s="267" t="s">
        <v>2752</v>
      </c>
      <c r="I1362" s="267"/>
      <c r="J1362" s="269" t="n">
        <v>9.9</v>
      </c>
    </row>
    <row r="1363" customFormat="false" ht="15" hidden="false" customHeight="true" outlineLevel="0" collapsed="false">
      <c r="A1363" s="270" t="s">
        <v>2753</v>
      </c>
      <c r="B1363" s="270"/>
      <c r="C1363" s="270"/>
      <c r="D1363" s="270"/>
      <c r="E1363" s="270"/>
      <c r="F1363" s="270"/>
      <c r="G1363" s="270"/>
      <c r="H1363" s="270"/>
      <c r="I1363" s="270"/>
      <c r="J1363" s="270"/>
    </row>
    <row r="1364" customFormat="false" ht="15.75" hidden="false" customHeight="true" outlineLevel="0" collapsed="false">
      <c r="A1364" s="271" t="s">
        <v>3429</v>
      </c>
      <c r="B1364" s="271"/>
      <c r="C1364" s="271"/>
      <c r="D1364" s="271"/>
      <c r="E1364" s="271"/>
      <c r="F1364" s="271"/>
      <c r="G1364" s="271"/>
      <c r="H1364" s="271"/>
      <c r="I1364" s="271"/>
      <c r="J1364" s="271"/>
    </row>
    <row r="1365" customFormat="false" ht="15.75" hidden="false" customHeight="false" outlineLevel="0" collapsed="false">
      <c r="A1365" s="272"/>
      <c r="B1365" s="273"/>
      <c r="C1365" s="273"/>
      <c r="D1365" s="273"/>
      <c r="E1365" s="273"/>
      <c r="F1365" s="273"/>
      <c r="G1365" s="273"/>
      <c r="H1365" s="273"/>
      <c r="I1365" s="273"/>
      <c r="J1365" s="274"/>
    </row>
    <row r="1366" customFormat="false" ht="38.25" hidden="false" customHeight="true" outlineLevel="0" collapsed="false">
      <c r="A1366" s="275" t="s">
        <v>2723</v>
      </c>
      <c r="B1366" s="276" t="s">
        <v>1267</v>
      </c>
      <c r="C1366" s="277" t="s">
        <v>203</v>
      </c>
      <c r="D1366" s="277" t="s">
        <v>1268</v>
      </c>
      <c r="E1366" s="277" t="s">
        <v>2874</v>
      </c>
      <c r="F1366" s="277"/>
      <c r="G1366" s="278" t="s">
        <v>168</v>
      </c>
      <c r="H1366" s="279" t="n">
        <v>1</v>
      </c>
      <c r="I1366" s="280" t="n">
        <v>8.35</v>
      </c>
      <c r="J1366" s="281" t="n">
        <v>8.35</v>
      </c>
    </row>
    <row r="1367" customFormat="false" ht="25.5" hidden="false" customHeight="true" outlineLevel="0" collapsed="false">
      <c r="A1367" s="282" t="s">
        <v>2769</v>
      </c>
      <c r="B1367" s="283" t="s">
        <v>2889</v>
      </c>
      <c r="C1367" s="284" t="s">
        <v>109</v>
      </c>
      <c r="D1367" s="284" t="s">
        <v>2890</v>
      </c>
      <c r="E1367" s="284" t="s">
        <v>2768</v>
      </c>
      <c r="F1367" s="284"/>
      <c r="G1367" s="285" t="s">
        <v>2798</v>
      </c>
      <c r="H1367" s="286" t="n">
        <v>0.11</v>
      </c>
      <c r="I1367" s="287" t="n">
        <v>18.4</v>
      </c>
      <c r="J1367" s="288" t="n">
        <v>2.02</v>
      </c>
    </row>
    <row r="1368" customFormat="false" ht="15" hidden="false" customHeight="true" outlineLevel="0" collapsed="false">
      <c r="A1368" s="282" t="s">
        <v>2769</v>
      </c>
      <c r="B1368" s="283" t="s">
        <v>2884</v>
      </c>
      <c r="C1368" s="284" t="s">
        <v>109</v>
      </c>
      <c r="D1368" s="284" t="s">
        <v>2885</v>
      </c>
      <c r="E1368" s="284" t="s">
        <v>2768</v>
      </c>
      <c r="F1368" s="284"/>
      <c r="G1368" s="285" t="s">
        <v>2798</v>
      </c>
      <c r="H1368" s="286" t="n">
        <v>0.11</v>
      </c>
      <c r="I1368" s="287" t="n">
        <v>23.54</v>
      </c>
      <c r="J1368" s="288" t="n">
        <v>2.58</v>
      </c>
    </row>
    <row r="1369" customFormat="false" ht="15" hidden="false" customHeight="true" outlineLevel="0" collapsed="false">
      <c r="A1369" s="259" t="s">
        <v>2725</v>
      </c>
      <c r="B1369" s="260" t="s">
        <v>3430</v>
      </c>
      <c r="C1369" s="261" t="s">
        <v>2730</v>
      </c>
      <c r="D1369" s="261" t="s">
        <v>3431</v>
      </c>
      <c r="E1369" s="261" t="s">
        <v>2728</v>
      </c>
      <c r="F1369" s="261"/>
      <c r="G1369" s="262" t="s">
        <v>2732</v>
      </c>
      <c r="H1369" s="263" t="n">
        <v>1</v>
      </c>
      <c r="I1369" s="264" t="n">
        <v>3.75</v>
      </c>
      <c r="J1369" s="265" t="n">
        <v>3.75</v>
      </c>
    </row>
    <row r="1370" customFormat="false" ht="25.5" hidden="false" customHeight="false" outlineLevel="0" collapsed="false">
      <c r="A1370" s="266"/>
      <c r="B1370" s="267"/>
      <c r="C1370" s="267"/>
      <c r="D1370" s="267"/>
      <c r="E1370" s="267" t="s">
        <v>2748</v>
      </c>
      <c r="F1370" s="268" t="n">
        <v>3.23</v>
      </c>
      <c r="G1370" s="267" t="s">
        <v>2749</v>
      </c>
      <c r="H1370" s="268" t="n">
        <v>0</v>
      </c>
      <c r="I1370" s="267" t="s">
        <v>2750</v>
      </c>
      <c r="J1370" s="269" t="n">
        <v>3.23</v>
      </c>
    </row>
    <row r="1371" customFormat="false" ht="25.5" hidden="false" customHeight="true" outlineLevel="0" collapsed="false">
      <c r="A1371" s="266"/>
      <c r="B1371" s="267"/>
      <c r="C1371" s="267"/>
      <c r="D1371" s="267"/>
      <c r="E1371" s="267" t="s">
        <v>2751</v>
      </c>
      <c r="F1371" s="268" t="n">
        <v>1.73</v>
      </c>
      <c r="G1371" s="267"/>
      <c r="H1371" s="267" t="s">
        <v>2752</v>
      </c>
      <c r="I1371" s="267"/>
      <c r="J1371" s="269" t="n">
        <v>10.08</v>
      </c>
    </row>
    <row r="1372" customFormat="false" ht="15" hidden="false" customHeight="true" outlineLevel="0" collapsed="false">
      <c r="A1372" s="270" t="s">
        <v>2753</v>
      </c>
      <c r="B1372" s="270"/>
      <c r="C1372" s="270"/>
      <c r="D1372" s="270"/>
      <c r="E1372" s="270"/>
      <c r="F1372" s="270"/>
      <c r="G1372" s="270"/>
      <c r="H1372" s="270"/>
      <c r="I1372" s="270"/>
      <c r="J1372" s="270"/>
    </row>
    <row r="1373" customFormat="false" ht="15.75" hidden="false" customHeight="true" outlineLevel="0" collapsed="false">
      <c r="A1373" s="271" t="s">
        <v>3429</v>
      </c>
      <c r="B1373" s="271"/>
      <c r="C1373" s="271"/>
      <c r="D1373" s="271"/>
      <c r="E1373" s="271"/>
      <c r="F1373" s="271"/>
      <c r="G1373" s="271"/>
      <c r="H1373" s="271"/>
      <c r="I1373" s="271"/>
      <c r="J1373" s="271"/>
    </row>
    <row r="1374" customFormat="false" ht="15.75" hidden="false" customHeight="false" outlineLevel="0" collapsed="false">
      <c r="A1374" s="272"/>
      <c r="B1374" s="273"/>
      <c r="C1374" s="273"/>
      <c r="D1374" s="273"/>
      <c r="E1374" s="273"/>
      <c r="F1374" s="273"/>
      <c r="G1374" s="273"/>
      <c r="H1374" s="273"/>
      <c r="I1374" s="273"/>
      <c r="J1374" s="274"/>
    </row>
    <row r="1375" customFormat="false" ht="38.25" hidden="false" customHeight="true" outlineLevel="0" collapsed="false">
      <c r="A1375" s="275" t="s">
        <v>2723</v>
      </c>
      <c r="B1375" s="276" t="s">
        <v>1276</v>
      </c>
      <c r="C1375" s="277" t="s">
        <v>203</v>
      </c>
      <c r="D1375" s="277" t="s">
        <v>1277</v>
      </c>
      <c r="E1375" s="277" t="s">
        <v>2874</v>
      </c>
      <c r="F1375" s="277"/>
      <c r="G1375" s="278" t="s">
        <v>168</v>
      </c>
      <c r="H1375" s="279" t="n">
        <v>1</v>
      </c>
      <c r="I1375" s="280" t="n">
        <v>4.64</v>
      </c>
      <c r="J1375" s="281" t="n">
        <v>4.64</v>
      </c>
    </row>
    <row r="1376" customFormat="false" ht="25.5" hidden="false" customHeight="true" outlineLevel="0" collapsed="false">
      <c r="A1376" s="282" t="s">
        <v>2769</v>
      </c>
      <c r="B1376" s="283" t="s">
        <v>2889</v>
      </c>
      <c r="C1376" s="284" t="s">
        <v>109</v>
      </c>
      <c r="D1376" s="284" t="s">
        <v>2890</v>
      </c>
      <c r="E1376" s="284" t="s">
        <v>2768</v>
      </c>
      <c r="F1376" s="284"/>
      <c r="G1376" s="285" t="s">
        <v>2798</v>
      </c>
      <c r="H1376" s="286" t="n">
        <v>0.06</v>
      </c>
      <c r="I1376" s="287" t="n">
        <v>18.4</v>
      </c>
      <c r="J1376" s="288" t="n">
        <v>1.1</v>
      </c>
    </row>
    <row r="1377" customFormat="false" ht="15" hidden="false" customHeight="true" outlineLevel="0" collapsed="false">
      <c r="A1377" s="282" t="s">
        <v>2769</v>
      </c>
      <c r="B1377" s="283" t="s">
        <v>2884</v>
      </c>
      <c r="C1377" s="284" t="s">
        <v>109</v>
      </c>
      <c r="D1377" s="284" t="s">
        <v>2885</v>
      </c>
      <c r="E1377" s="284" t="s">
        <v>2768</v>
      </c>
      <c r="F1377" s="284"/>
      <c r="G1377" s="285" t="s">
        <v>2798</v>
      </c>
      <c r="H1377" s="286" t="n">
        <v>0.06</v>
      </c>
      <c r="I1377" s="287" t="n">
        <v>23.54</v>
      </c>
      <c r="J1377" s="288" t="n">
        <v>1.41</v>
      </c>
    </row>
    <row r="1378" customFormat="false" ht="25.5" hidden="false" customHeight="true" outlineLevel="0" collapsed="false">
      <c r="A1378" s="259" t="s">
        <v>2725</v>
      </c>
      <c r="B1378" s="260" t="s">
        <v>3432</v>
      </c>
      <c r="C1378" s="261" t="s">
        <v>2730</v>
      </c>
      <c r="D1378" s="261" t="s">
        <v>3433</v>
      </c>
      <c r="E1378" s="261" t="s">
        <v>2728</v>
      </c>
      <c r="F1378" s="261"/>
      <c r="G1378" s="262" t="s">
        <v>2732</v>
      </c>
      <c r="H1378" s="263" t="n">
        <v>1</v>
      </c>
      <c r="I1378" s="264" t="n">
        <v>1.9</v>
      </c>
      <c r="J1378" s="265" t="n">
        <v>1.9</v>
      </c>
    </row>
    <row r="1379" customFormat="false" ht="38.25" hidden="false" customHeight="true" outlineLevel="0" collapsed="false">
      <c r="A1379" s="259" t="s">
        <v>2725</v>
      </c>
      <c r="B1379" s="260" t="s">
        <v>3434</v>
      </c>
      <c r="C1379" s="261" t="s">
        <v>109</v>
      </c>
      <c r="D1379" s="261" t="s">
        <v>3435</v>
      </c>
      <c r="E1379" s="261" t="s">
        <v>2728</v>
      </c>
      <c r="F1379" s="261"/>
      <c r="G1379" s="262" t="s">
        <v>168</v>
      </c>
      <c r="H1379" s="263" t="n">
        <v>1</v>
      </c>
      <c r="I1379" s="264" t="n">
        <v>0.23</v>
      </c>
      <c r="J1379" s="265" t="n">
        <v>0.23</v>
      </c>
    </row>
    <row r="1380" customFormat="false" ht="25.5" hidden="false" customHeight="false" outlineLevel="0" collapsed="false">
      <c r="A1380" s="266"/>
      <c r="B1380" s="267"/>
      <c r="C1380" s="267"/>
      <c r="D1380" s="267"/>
      <c r="E1380" s="267" t="s">
        <v>2748</v>
      </c>
      <c r="F1380" s="268" t="n">
        <v>1.75</v>
      </c>
      <c r="G1380" s="267" t="s">
        <v>2749</v>
      </c>
      <c r="H1380" s="268" t="n">
        <v>0</v>
      </c>
      <c r="I1380" s="267" t="s">
        <v>2750</v>
      </c>
      <c r="J1380" s="269" t="n">
        <v>1.75</v>
      </c>
    </row>
    <row r="1381" customFormat="false" ht="25.5" hidden="false" customHeight="true" outlineLevel="0" collapsed="false">
      <c r="A1381" s="266"/>
      <c r="B1381" s="267"/>
      <c r="C1381" s="267"/>
      <c r="D1381" s="267"/>
      <c r="E1381" s="267" t="s">
        <v>2751</v>
      </c>
      <c r="F1381" s="268" t="n">
        <v>0.96</v>
      </c>
      <c r="G1381" s="267"/>
      <c r="H1381" s="267" t="s">
        <v>2752</v>
      </c>
      <c r="I1381" s="267"/>
      <c r="J1381" s="269" t="n">
        <v>5.6</v>
      </c>
    </row>
    <row r="1382" customFormat="false" ht="15" hidden="false" customHeight="true" outlineLevel="0" collapsed="false">
      <c r="A1382" s="270" t="s">
        <v>2753</v>
      </c>
      <c r="B1382" s="270"/>
      <c r="C1382" s="270"/>
      <c r="D1382" s="270"/>
      <c r="E1382" s="270"/>
      <c r="F1382" s="270"/>
      <c r="G1382" s="270"/>
      <c r="H1382" s="270"/>
      <c r="I1382" s="270"/>
      <c r="J1382" s="270"/>
    </row>
    <row r="1383" customFormat="false" ht="15.75" hidden="false" customHeight="true" outlineLevel="0" collapsed="false">
      <c r="A1383" s="271" t="s">
        <v>3436</v>
      </c>
      <c r="B1383" s="271"/>
      <c r="C1383" s="271"/>
      <c r="D1383" s="271"/>
      <c r="E1383" s="271"/>
      <c r="F1383" s="271"/>
      <c r="G1383" s="271"/>
      <c r="H1383" s="271"/>
      <c r="I1383" s="271"/>
      <c r="J1383" s="271"/>
    </row>
    <row r="1384" customFormat="false" ht="15.75" hidden="false" customHeight="false" outlineLevel="0" collapsed="false">
      <c r="A1384" s="272"/>
      <c r="B1384" s="273"/>
      <c r="C1384" s="273"/>
      <c r="D1384" s="273"/>
      <c r="E1384" s="273"/>
      <c r="F1384" s="273"/>
      <c r="G1384" s="273"/>
      <c r="H1384" s="273"/>
      <c r="I1384" s="273"/>
      <c r="J1384" s="274"/>
    </row>
    <row r="1385" customFormat="false" ht="63.75" hidden="false" customHeight="true" outlineLevel="0" collapsed="false">
      <c r="A1385" s="275" t="s">
        <v>2723</v>
      </c>
      <c r="B1385" s="276" t="s">
        <v>1287</v>
      </c>
      <c r="C1385" s="277" t="s">
        <v>203</v>
      </c>
      <c r="D1385" s="277" t="s">
        <v>1288</v>
      </c>
      <c r="E1385" s="277" t="s">
        <v>2874</v>
      </c>
      <c r="F1385" s="277"/>
      <c r="G1385" s="278" t="s">
        <v>269</v>
      </c>
      <c r="H1385" s="279" t="n">
        <v>1</v>
      </c>
      <c r="I1385" s="280" t="n">
        <v>9.6</v>
      </c>
      <c r="J1385" s="281" t="n">
        <v>9.6</v>
      </c>
    </row>
    <row r="1386" customFormat="false" ht="25.5" hidden="false" customHeight="true" outlineLevel="0" collapsed="false">
      <c r="A1386" s="282" t="s">
        <v>2769</v>
      </c>
      <c r="B1386" s="283" t="s">
        <v>2889</v>
      </c>
      <c r="C1386" s="284" t="s">
        <v>109</v>
      </c>
      <c r="D1386" s="284" t="s">
        <v>2890</v>
      </c>
      <c r="E1386" s="284" t="s">
        <v>2768</v>
      </c>
      <c r="F1386" s="284"/>
      <c r="G1386" s="285" t="s">
        <v>2798</v>
      </c>
      <c r="H1386" s="286" t="n">
        <v>0.02</v>
      </c>
      <c r="I1386" s="287" t="n">
        <v>18.4</v>
      </c>
      <c r="J1386" s="288" t="n">
        <v>0.36</v>
      </c>
    </row>
    <row r="1387" customFormat="false" ht="15" hidden="false" customHeight="true" outlineLevel="0" collapsed="false">
      <c r="A1387" s="282" t="s">
        <v>2769</v>
      </c>
      <c r="B1387" s="283" t="s">
        <v>2884</v>
      </c>
      <c r="C1387" s="284" t="s">
        <v>109</v>
      </c>
      <c r="D1387" s="284" t="s">
        <v>2885</v>
      </c>
      <c r="E1387" s="284" t="s">
        <v>2768</v>
      </c>
      <c r="F1387" s="284"/>
      <c r="G1387" s="285" t="s">
        <v>2798</v>
      </c>
      <c r="H1387" s="286" t="n">
        <v>0.141</v>
      </c>
      <c r="I1387" s="287" t="n">
        <v>23.54</v>
      </c>
      <c r="J1387" s="288" t="n">
        <v>3.31</v>
      </c>
    </row>
    <row r="1388" customFormat="false" ht="38.25" hidden="false" customHeight="true" outlineLevel="0" collapsed="false">
      <c r="A1388" s="259" t="s">
        <v>2725</v>
      </c>
      <c r="B1388" s="260" t="s">
        <v>3437</v>
      </c>
      <c r="C1388" s="261" t="s">
        <v>109</v>
      </c>
      <c r="D1388" s="261" t="s">
        <v>3438</v>
      </c>
      <c r="E1388" s="261" t="s">
        <v>2728</v>
      </c>
      <c r="F1388" s="261"/>
      <c r="G1388" s="262" t="s">
        <v>168</v>
      </c>
      <c r="H1388" s="263" t="n">
        <v>0.65</v>
      </c>
      <c r="I1388" s="264" t="n">
        <v>1.13</v>
      </c>
      <c r="J1388" s="265" t="n">
        <v>0.73</v>
      </c>
    </row>
    <row r="1389" customFormat="false" ht="38.25" hidden="false" customHeight="true" outlineLevel="0" collapsed="false">
      <c r="A1389" s="259" t="s">
        <v>2725</v>
      </c>
      <c r="B1389" s="260" t="s">
        <v>3439</v>
      </c>
      <c r="C1389" s="261" t="s">
        <v>109</v>
      </c>
      <c r="D1389" s="261" t="s">
        <v>3440</v>
      </c>
      <c r="E1389" s="261" t="s">
        <v>2728</v>
      </c>
      <c r="F1389" s="261"/>
      <c r="G1389" s="262" t="s">
        <v>168</v>
      </c>
      <c r="H1389" s="263" t="n">
        <v>0.65</v>
      </c>
      <c r="I1389" s="264" t="n">
        <v>6.95</v>
      </c>
      <c r="J1389" s="265" t="n">
        <v>4.51</v>
      </c>
    </row>
    <row r="1390" customFormat="false" ht="25.5" hidden="false" customHeight="true" outlineLevel="0" collapsed="false">
      <c r="A1390" s="259" t="s">
        <v>2725</v>
      </c>
      <c r="B1390" s="260" t="s">
        <v>3441</v>
      </c>
      <c r="C1390" s="261" t="s">
        <v>109</v>
      </c>
      <c r="D1390" s="261" t="s">
        <v>3442</v>
      </c>
      <c r="E1390" s="261" t="s">
        <v>2728</v>
      </c>
      <c r="F1390" s="261"/>
      <c r="G1390" s="262" t="s">
        <v>168</v>
      </c>
      <c r="H1390" s="263" t="n">
        <v>0.65</v>
      </c>
      <c r="I1390" s="264" t="n">
        <v>0.63</v>
      </c>
      <c r="J1390" s="265" t="n">
        <v>0.4</v>
      </c>
    </row>
    <row r="1391" customFormat="false" ht="15" hidden="false" customHeight="true" outlineLevel="0" collapsed="false">
      <c r="A1391" s="259" t="s">
        <v>2725</v>
      </c>
      <c r="B1391" s="260" t="s">
        <v>3443</v>
      </c>
      <c r="C1391" s="261" t="s">
        <v>109</v>
      </c>
      <c r="D1391" s="261" t="s">
        <v>3444</v>
      </c>
      <c r="E1391" s="261" t="s">
        <v>2728</v>
      </c>
      <c r="F1391" s="261"/>
      <c r="G1391" s="262" t="s">
        <v>269</v>
      </c>
      <c r="H1391" s="263" t="n">
        <v>0.065</v>
      </c>
      <c r="I1391" s="264" t="n">
        <v>2.95</v>
      </c>
      <c r="J1391" s="265" t="n">
        <v>0.19</v>
      </c>
    </row>
    <row r="1392" customFormat="false" ht="15" hidden="false" customHeight="true" outlineLevel="0" collapsed="false">
      <c r="A1392" s="259" t="s">
        <v>2725</v>
      </c>
      <c r="B1392" s="260" t="s">
        <v>3445</v>
      </c>
      <c r="C1392" s="261" t="s">
        <v>109</v>
      </c>
      <c r="D1392" s="261" t="s">
        <v>3446</v>
      </c>
      <c r="E1392" s="261" t="s">
        <v>2728</v>
      </c>
      <c r="F1392" s="261"/>
      <c r="G1392" s="262" t="s">
        <v>168</v>
      </c>
      <c r="H1392" s="263" t="n">
        <v>0.65</v>
      </c>
      <c r="I1392" s="264" t="n">
        <v>0.16</v>
      </c>
      <c r="J1392" s="265" t="n">
        <v>0.1</v>
      </c>
    </row>
    <row r="1393" customFormat="false" ht="25.5" hidden="false" customHeight="false" outlineLevel="0" collapsed="false">
      <c r="A1393" s="266"/>
      <c r="B1393" s="267"/>
      <c r="C1393" s="267"/>
      <c r="D1393" s="267"/>
      <c r="E1393" s="267" t="s">
        <v>2748</v>
      </c>
      <c r="F1393" s="268" t="n">
        <v>2.67</v>
      </c>
      <c r="G1393" s="267" t="s">
        <v>2749</v>
      </c>
      <c r="H1393" s="268" t="n">
        <v>0</v>
      </c>
      <c r="I1393" s="267" t="s">
        <v>2750</v>
      </c>
      <c r="J1393" s="269" t="n">
        <v>2.67</v>
      </c>
    </row>
    <row r="1394" customFormat="false" ht="25.5" hidden="false" customHeight="true" outlineLevel="0" collapsed="false">
      <c r="A1394" s="266"/>
      <c r="B1394" s="267"/>
      <c r="C1394" s="267"/>
      <c r="D1394" s="267"/>
      <c r="E1394" s="267" t="s">
        <v>2751</v>
      </c>
      <c r="F1394" s="268" t="n">
        <v>1.99</v>
      </c>
      <c r="G1394" s="267"/>
      <c r="H1394" s="267" t="s">
        <v>2752</v>
      </c>
      <c r="I1394" s="267"/>
      <c r="J1394" s="269" t="n">
        <v>11.59</v>
      </c>
    </row>
    <row r="1395" customFormat="false" ht="15" hidden="false" customHeight="true" outlineLevel="0" collapsed="false">
      <c r="A1395" s="270" t="s">
        <v>2753</v>
      </c>
      <c r="B1395" s="270"/>
      <c r="C1395" s="270"/>
      <c r="D1395" s="270"/>
      <c r="E1395" s="270"/>
      <c r="F1395" s="270"/>
      <c r="G1395" s="270"/>
      <c r="H1395" s="270"/>
      <c r="I1395" s="270"/>
      <c r="J1395" s="270"/>
    </row>
    <row r="1396" customFormat="false" ht="15.75" hidden="false" customHeight="true" outlineLevel="0" collapsed="false">
      <c r="A1396" s="271" t="s">
        <v>3447</v>
      </c>
      <c r="B1396" s="271"/>
      <c r="C1396" s="271"/>
      <c r="D1396" s="271"/>
      <c r="E1396" s="271"/>
      <c r="F1396" s="271"/>
      <c r="G1396" s="271"/>
      <c r="H1396" s="271"/>
      <c r="I1396" s="271"/>
      <c r="J1396" s="271"/>
    </row>
    <row r="1397" customFormat="false" ht="15.75" hidden="false" customHeight="false" outlineLevel="0" collapsed="false">
      <c r="A1397" s="272"/>
      <c r="B1397" s="273"/>
      <c r="C1397" s="273"/>
      <c r="D1397" s="273"/>
      <c r="E1397" s="273"/>
      <c r="F1397" s="273"/>
      <c r="G1397" s="273"/>
      <c r="H1397" s="273"/>
      <c r="I1397" s="273"/>
      <c r="J1397" s="274"/>
    </row>
    <row r="1398" customFormat="false" ht="38.25" hidden="false" customHeight="true" outlineLevel="0" collapsed="false">
      <c r="A1398" s="275" t="s">
        <v>2723</v>
      </c>
      <c r="B1398" s="276" t="s">
        <v>1290</v>
      </c>
      <c r="C1398" s="277" t="s">
        <v>203</v>
      </c>
      <c r="D1398" s="277" t="s">
        <v>1291</v>
      </c>
      <c r="E1398" s="277" t="s">
        <v>2874</v>
      </c>
      <c r="F1398" s="277"/>
      <c r="G1398" s="278" t="s">
        <v>269</v>
      </c>
      <c r="H1398" s="279" t="n">
        <v>1</v>
      </c>
      <c r="I1398" s="280" t="n">
        <v>9.29</v>
      </c>
      <c r="J1398" s="281" t="n">
        <v>9.29</v>
      </c>
    </row>
    <row r="1399" customFormat="false" ht="25.5" hidden="false" customHeight="true" outlineLevel="0" collapsed="false">
      <c r="A1399" s="282" t="s">
        <v>2769</v>
      </c>
      <c r="B1399" s="283" t="s">
        <v>2889</v>
      </c>
      <c r="C1399" s="284" t="s">
        <v>109</v>
      </c>
      <c r="D1399" s="284" t="s">
        <v>2890</v>
      </c>
      <c r="E1399" s="284" t="s">
        <v>2768</v>
      </c>
      <c r="F1399" s="284"/>
      <c r="G1399" s="285" t="s">
        <v>2798</v>
      </c>
      <c r="H1399" s="286" t="n">
        <v>0.018</v>
      </c>
      <c r="I1399" s="287" t="n">
        <v>18.4</v>
      </c>
      <c r="J1399" s="288" t="n">
        <v>0.33</v>
      </c>
    </row>
    <row r="1400" customFormat="false" ht="15" hidden="false" customHeight="true" outlineLevel="0" collapsed="false">
      <c r="A1400" s="282" t="s">
        <v>2769</v>
      </c>
      <c r="B1400" s="283" t="s">
        <v>2884</v>
      </c>
      <c r="C1400" s="284" t="s">
        <v>109</v>
      </c>
      <c r="D1400" s="284" t="s">
        <v>2885</v>
      </c>
      <c r="E1400" s="284" t="s">
        <v>2768</v>
      </c>
      <c r="F1400" s="284"/>
      <c r="G1400" s="285" t="s">
        <v>2798</v>
      </c>
      <c r="H1400" s="286" t="n">
        <v>0.13</v>
      </c>
      <c r="I1400" s="287" t="n">
        <v>23.54</v>
      </c>
      <c r="J1400" s="288" t="n">
        <v>3.06</v>
      </c>
    </row>
    <row r="1401" customFormat="false" ht="38.25" hidden="false" customHeight="true" outlineLevel="0" collapsed="false">
      <c r="A1401" s="259" t="s">
        <v>2725</v>
      </c>
      <c r="B1401" s="260" t="s">
        <v>3448</v>
      </c>
      <c r="C1401" s="261" t="s">
        <v>109</v>
      </c>
      <c r="D1401" s="261" t="s">
        <v>3449</v>
      </c>
      <c r="E1401" s="261" t="s">
        <v>2728</v>
      </c>
      <c r="F1401" s="261"/>
      <c r="G1401" s="262" t="s">
        <v>168</v>
      </c>
      <c r="H1401" s="263" t="n">
        <v>0.418</v>
      </c>
      <c r="I1401" s="264" t="n">
        <v>2.32</v>
      </c>
      <c r="J1401" s="265" t="n">
        <v>0.96</v>
      </c>
    </row>
    <row r="1402" customFormat="false" ht="38.25" hidden="false" customHeight="true" outlineLevel="0" collapsed="false">
      <c r="A1402" s="259" t="s">
        <v>2725</v>
      </c>
      <c r="B1402" s="260" t="s">
        <v>3439</v>
      </c>
      <c r="C1402" s="261" t="s">
        <v>109</v>
      </c>
      <c r="D1402" s="261" t="s">
        <v>3440</v>
      </c>
      <c r="E1402" s="261" t="s">
        <v>2728</v>
      </c>
      <c r="F1402" s="261"/>
      <c r="G1402" s="262" t="s">
        <v>168</v>
      </c>
      <c r="H1402" s="263" t="n">
        <v>0.418</v>
      </c>
      <c r="I1402" s="264" t="n">
        <v>6.95</v>
      </c>
      <c r="J1402" s="265" t="n">
        <v>2.9</v>
      </c>
    </row>
    <row r="1403" customFormat="false" ht="25.5" hidden="false" customHeight="true" outlineLevel="0" collapsed="false">
      <c r="A1403" s="259" t="s">
        <v>2725</v>
      </c>
      <c r="B1403" s="260" t="s">
        <v>3441</v>
      </c>
      <c r="C1403" s="261" t="s">
        <v>109</v>
      </c>
      <c r="D1403" s="261" t="s">
        <v>3442</v>
      </c>
      <c r="E1403" s="261" t="s">
        <v>2728</v>
      </c>
      <c r="F1403" s="261"/>
      <c r="G1403" s="262" t="s">
        <v>168</v>
      </c>
      <c r="H1403" s="263" t="n">
        <v>0.418</v>
      </c>
      <c r="I1403" s="264" t="n">
        <v>0.63</v>
      </c>
      <c r="J1403" s="265" t="n">
        <v>0.26</v>
      </c>
    </row>
    <row r="1404" customFormat="false" ht="15" hidden="false" customHeight="true" outlineLevel="0" collapsed="false">
      <c r="A1404" s="259" t="s">
        <v>2725</v>
      </c>
      <c r="B1404" s="260" t="s">
        <v>3443</v>
      </c>
      <c r="C1404" s="261" t="s">
        <v>109</v>
      </c>
      <c r="D1404" s="261" t="s">
        <v>3444</v>
      </c>
      <c r="E1404" s="261" t="s">
        <v>2728</v>
      </c>
      <c r="F1404" s="261"/>
      <c r="G1404" s="262" t="s">
        <v>269</v>
      </c>
      <c r="H1404" s="263" t="n">
        <v>0.042</v>
      </c>
      <c r="I1404" s="264" t="n">
        <v>2.95</v>
      </c>
      <c r="J1404" s="265" t="n">
        <v>0.12</v>
      </c>
    </row>
    <row r="1405" customFormat="false" ht="15" hidden="false" customHeight="true" outlineLevel="0" collapsed="false">
      <c r="A1405" s="259" t="s">
        <v>2725</v>
      </c>
      <c r="B1405" s="260" t="s">
        <v>3445</v>
      </c>
      <c r="C1405" s="261" t="s">
        <v>109</v>
      </c>
      <c r="D1405" s="261" t="s">
        <v>3446</v>
      </c>
      <c r="E1405" s="261" t="s">
        <v>2728</v>
      </c>
      <c r="F1405" s="261"/>
      <c r="G1405" s="262" t="s">
        <v>168</v>
      </c>
      <c r="H1405" s="263" t="n">
        <v>0.418</v>
      </c>
      <c r="I1405" s="264" t="n">
        <v>0.16</v>
      </c>
      <c r="J1405" s="265" t="n">
        <v>0.06</v>
      </c>
    </row>
    <row r="1406" customFormat="false" ht="25.5" hidden="false" customHeight="true" outlineLevel="0" collapsed="false">
      <c r="A1406" s="259" t="s">
        <v>2725</v>
      </c>
      <c r="B1406" s="260" t="s">
        <v>3450</v>
      </c>
      <c r="C1406" s="261" t="s">
        <v>109</v>
      </c>
      <c r="D1406" s="261" t="s">
        <v>3451</v>
      </c>
      <c r="E1406" s="261" t="s">
        <v>2728</v>
      </c>
      <c r="F1406" s="261"/>
      <c r="G1406" s="262" t="s">
        <v>269</v>
      </c>
      <c r="H1406" s="263" t="n">
        <v>0.209</v>
      </c>
      <c r="I1406" s="264" t="n">
        <v>7.69</v>
      </c>
      <c r="J1406" s="265" t="n">
        <v>1.6</v>
      </c>
    </row>
    <row r="1407" customFormat="false" ht="25.5" hidden="false" customHeight="false" outlineLevel="0" collapsed="false">
      <c r="A1407" s="266"/>
      <c r="B1407" s="267"/>
      <c r="C1407" s="267"/>
      <c r="D1407" s="267"/>
      <c r="E1407" s="267" t="s">
        <v>2748</v>
      </c>
      <c r="F1407" s="268" t="n">
        <v>2.45</v>
      </c>
      <c r="G1407" s="267" t="s">
        <v>2749</v>
      </c>
      <c r="H1407" s="268" t="n">
        <v>0</v>
      </c>
      <c r="I1407" s="267" t="s">
        <v>2750</v>
      </c>
      <c r="J1407" s="269" t="n">
        <v>2.45</v>
      </c>
    </row>
    <row r="1408" customFormat="false" ht="25.5" hidden="false" customHeight="true" outlineLevel="0" collapsed="false">
      <c r="A1408" s="266"/>
      <c r="B1408" s="267"/>
      <c r="C1408" s="267"/>
      <c r="D1408" s="267"/>
      <c r="E1408" s="267" t="s">
        <v>2751</v>
      </c>
      <c r="F1408" s="268" t="n">
        <v>1.93</v>
      </c>
      <c r="G1408" s="267"/>
      <c r="H1408" s="267" t="s">
        <v>2752</v>
      </c>
      <c r="I1408" s="267"/>
      <c r="J1408" s="269" t="n">
        <v>11.22</v>
      </c>
    </row>
    <row r="1409" customFormat="false" ht="15" hidden="false" customHeight="true" outlineLevel="0" collapsed="false">
      <c r="A1409" s="270" t="s">
        <v>2753</v>
      </c>
      <c r="B1409" s="270"/>
      <c r="C1409" s="270"/>
      <c r="D1409" s="270"/>
      <c r="E1409" s="270"/>
      <c r="F1409" s="270"/>
      <c r="G1409" s="270"/>
      <c r="H1409" s="270"/>
      <c r="I1409" s="270"/>
      <c r="J1409" s="270"/>
    </row>
    <row r="1410" customFormat="false" ht="15.75" hidden="false" customHeight="true" outlineLevel="0" collapsed="false">
      <c r="A1410" s="271" t="s">
        <v>3452</v>
      </c>
      <c r="B1410" s="271"/>
      <c r="C1410" s="271"/>
      <c r="D1410" s="271"/>
      <c r="E1410" s="271"/>
      <c r="F1410" s="271"/>
      <c r="G1410" s="271"/>
      <c r="H1410" s="271"/>
      <c r="I1410" s="271"/>
      <c r="J1410" s="271"/>
    </row>
    <row r="1411" customFormat="false" ht="15.75" hidden="false" customHeight="false" outlineLevel="0" collapsed="false">
      <c r="A1411" s="272"/>
      <c r="B1411" s="273"/>
      <c r="C1411" s="273"/>
      <c r="D1411" s="273"/>
      <c r="E1411" s="273"/>
      <c r="F1411" s="273"/>
      <c r="G1411" s="273"/>
      <c r="H1411" s="273"/>
      <c r="I1411" s="273"/>
      <c r="J1411" s="274"/>
    </row>
    <row r="1412" customFormat="false" ht="25.5" hidden="false" customHeight="true" outlineLevel="0" collapsed="false">
      <c r="A1412" s="275" t="s">
        <v>2723</v>
      </c>
      <c r="B1412" s="276" t="s">
        <v>1327</v>
      </c>
      <c r="C1412" s="277" t="s">
        <v>203</v>
      </c>
      <c r="D1412" s="277" t="s">
        <v>1328</v>
      </c>
      <c r="E1412" s="277" t="s">
        <v>2874</v>
      </c>
      <c r="F1412" s="277"/>
      <c r="G1412" s="278" t="s">
        <v>269</v>
      </c>
      <c r="H1412" s="279" t="n">
        <v>1</v>
      </c>
      <c r="I1412" s="280" t="n">
        <v>8.61</v>
      </c>
      <c r="J1412" s="281" t="n">
        <v>8.61</v>
      </c>
    </row>
    <row r="1413" customFormat="false" ht="25.5" hidden="false" customHeight="true" outlineLevel="0" collapsed="false">
      <c r="A1413" s="282" t="s">
        <v>2769</v>
      </c>
      <c r="B1413" s="283" t="s">
        <v>2889</v>
      </c>
      <c r="C1413" s="284" t="s">
        <v>109</v>
      </c>
      <c r="D1413" s="284" t="s">
        <v>2890</v>
      </c>
      <c r="E1413" s="284" t="s">
        <v>2768</v>
      </c>
      <c r="F1413" s="284"/>
      <c r="G1413" s="285" t="s">
        <v>2798</v>
      </c>
      <c r="H1413" s="286" t="n">
        <v>0.11</v>
      </c>
      <c r="I1413" s="287" t="n">
        <v>18.4</v>
      </c>
      <c r="J1413" s="288" t="n">
        <v>2.02</v>
      </c>
    </row>
    <row r="1414" customFormat="false" ht="15" hidden="false" customHeight="true" outlineLevel="0" collapsed="false">
      <c r="A1414" s="282" t="s">
        <v>2769</v>
      </c>
      <c r="B1414" s="283" t="s">
        <v>2884</v>
      </c>
      <c r="C1414" s="284" t="s">
        <v>109</v>
      </c>
      <c r="D1414" s="284" t="s">
        <v>2885</v>
      </c>
      <c r="E1414" s="284" t="s">
        <v>2768</v>
      </c>
      <c r="F1414" s="284"/>
      <c r="G1414" s="285" t="s">
        <v>2798</v>
      </c>
      <c r="H1414" s="286" t="n">
        <v>0.11</v>
      </c>
      <c r="I1414" s="287" t="n">
        <v>23.54</v>
      </c>
      <c r="J1414" s="288" t="n">
        <v>2.58</v>
      </c>
    </row>
    <row r="1415" customFormat="false" ht="15" hidden="false" customHeight="true" outlineLevel="0" collapsed="false">
      <c r="A1415" s="259" t="s">
        <v>2725</v>
      </c>
      <c r="B1415" s="260" t="s">
        <v>3453</v>
      </c>
      <c r="C1415" s="261" t="s">
        <v>2730</v>
      </c>
      <c r="D1415" s="261" t="s">
        <v>3454</v>
      </c>
      <c r="E1415" s="261" t="s">
        <v>2728</v>
      </c>
      <c r="F1415" s="261"/>
      <c r="G1415" s="262" t="s">
        <v>2930</v>
      </c>
      <c r="H1415" s="263" t="n">
        <v>1</v>
      </c>
      <c r="I1415" s="264" t="n">
        <v>4.01</v>
      </c>
      <c r="J1415" s="265" t="n">
        <v>4.01</v>
      </c>
    </row>
    <row r="1416" customFormat="false" ht="25.5" hidden="false" customHeight="false" outlineLevel="0" collapsed="false">
      <c r="A1416" s="266"/>
      <c r="B1416" s="267"/>
      <c r="C1416" s="267"/>
      <c r="D1416" s="267"/>
      <c r="E1416" s="267" t="s">
        <v>2748</v>
      </c>
      <c r="F1416" s="268" t="n">
        <v>3.23</v>
      </c>
      <c r="G1416" s="267" t="s">
        <v>2749</v>
      </c>
      <c r="H1416" s="268" t="n">
        <v>0</v>
      </c>
      <c r="I1416" s="267" t="s">
        <v>2750</v>
      </c>
      <c r="J1416" s="269" t="n">
        <v>3.23</v>
      </c>
    </row>
    <row r="1417" customFormat="false" ht="25.5" hidden="false" customHeight="true" outlineLevel="0" collapsed="false">
      <c r="A1417" s="266"/>
      <c r="B1417" s="267"/>
      <c r="C1417" s="267"/>
      <c r="D1417" s="267"/>
      <c r="E1417" s="267" t="s">
        <v>2751</v>
      </c>
      <c r="F1417" s="268" t="n">
        <v>1.79</v>
      </c>
      <c r="G1417" s="267"/>
      <c r="H1417" s="267" t="s">
        <v>2752</v>
      </c>
      <c r="I1417" s="267"/>
      <c r="J1417" s="269" t="n">
        <v>10.4</v>
      </c>
    </row>
    <row r="1418" customFormat="false" ht="15" hidden="false" customHeight="true" outlineLevel="0" collapsed="false">
      <c r="A1418" s="270" t="s">
        <v>2753</v>
      </c>
      <c r="B1418" s="270"/>
      <c r="C1418" s="270"/>
      <c r="D1418" s="270"/>
      <c r="E1418" s="270"/>
      <c r="F1418" s="270"/>
      <c r="G1418" s="270"/>
      <c r="H1418" s="270"/>
      <c r="I1418" s="270"/>
      <c r="J1418" s="270"/>
    </row>
    <row r="1419" customFormat="false" ht="15.75" hidden="false" customHeight="true" outlineLevel="0" collapsed="false">
      <c r="A1419" s="271" t="s">
        <v>3455</v>
      </c>
      <c r="B1419" s="271"/>
      <c r="C1419" s="271"/>
      <c r="D1419" s="271"/>
      <c r="E1419" s="271"/>
      <c r="F1419" s="271"/>
      <c r="G1419" s="271"/>
      <c r="H1419" s="271"/>
      <c r="I1419" s="271"/>
      <c r="J1419" s="271"/>
    </row>
    <row r="1420" customFormat="false" ht="15.75" hidden="false" customHeight="false" outlineLevel="0" collapsed="false">
      <c r="A1420" s="272"/>
      <c r="B1420" s="273"/>
      <c r="C1420" s="273"/>
      <c r="D1420" s="273"/>
      <c r="E1420" s="273"/>
      <c r="F1420" s="273"/>
      <c r="G1420" s="273"/>
      <c r="H1420" s="273"/>
      <c r="I1420" s="273"/>
      <c r="J1420" s="274"/>
    </row>
    <row r="1421" customFormat="false" ht="25.5" hidden="false" customHeight="true" outlineLevel="0" collapsed="false">
      <c r="A1421" s="275" t="s">
        <v>2723</v>
      </c>
      <c r="B1421" s="276" t="s">
        <v>1330</v>
      </c>
      <c r="C1421" s="277" t="s">
        <v>203</v>
      </c>
      <c r="D1421" s="277" t="s">
        <v>1331</v>
      </c>
      <c r="E1421" s="277" t="s">
        <v>2874</v>
      </c>
      <c r="F1421" s="277"/>
      <c r="G1421" s="278" t="s">
        <v>168</v>
      </c>
      <c r="H1421" s="279" t="n">
        <v>1</v>
      </c>
      <c r="I1421" s="280" t="n">
        <v>0.82</v>
      </c>
      <c r="J1421" s="281" t="n">
        <v>0.82</v>
      </c>
    </row>
    <row r="1422" customFormat="false" ht="15" hidden="false" customHeight="true" outlineLevel="0" collapsed="false">
      <c r="A1422" s="282" t="s">
        <v>2769</v>
      </c>
      <c r="B1422" s="283" t="s">
        <v>2884</v>
      </c>
      <c r="C1422" s="284" t="s">
        <v>109</v>
      </c>
      <c r="D1422" s="284" t="s">
        <v>2885</v>
      </c>
      <c r="E1422" s="284" t="s">
        <v>2768</v>
      </c>
      <c r="F1422" s="284"/>
      <c r="G1422" s="285" t="s">
        <v>2798</v>
      </c>
      <c r="H1422" s="286" t="n">
        <v>0.033</v>
      </c>
      <c r="I1422" s="287" t="n">
        <v>23.54</v>
      </c>
      <c r="J1422" s="288" t="n">
        <v>0.77</v>
      </c>
    </row>
    <row r="1423" customFormat="false" ht="15" hidden="false" customHeight="true" outlineLevel="0" collapsed="false">
      <c r="A1423" s="259" t="s">
        <v>2725</v>
      </c>
      <c r="B1423" s="260" t="s">
        <v>3456</v>
      </c>
      <c r="C1423" s="261" t="s">
        <v>2730</v>
      </c>
      <c r="D1423" s="261" t="s">
        <v>3457</v>
      </c>
      <c r="E1423" s="261" t="s">
        <v>2728</v>
      </c>
      <c r="F1423" s="261"/>
      <c r="G1423" s="262" t="s">
        <v>2732</v>
      </c>
      <c r="H1423" s="263" t="n">
        <v>1</v>
      </c>
      <c r="I1423" s="264" t="n">
        <v>0.05</v>
      </c>
      <c r="J1423" s="265" t="n">
        <v>0.05</v>
      </c>
    </row>
    <row r="1424" customFormat="false" ht="25.5" hidden="false" customHeight="false" outlineLevel="0" collapsed="false">
      <c r="A1424" s="266"/>
      <c r="B1424" s="267"/>
      <c r="C1424" s="267"/>
      <c r="D1424" s="267"/>
      <c r="E1424" s="267" t="s">
        <v>2748</v>
      </c>
      <c r="F1424" s="268" t="n">
        <v>0.57</v>
      </c>
      <c r="G1424" s="267" t="s">
        <v>2749</v>
      </c>
      <c r="H1424" s="268" t="n">
        <v>0</v>
      </c>
      <c r="I1424" s="267" t="s">
        <v>2750</v>
      </c>
      <c r="J1424" s="269" t="n">
        <v>0.57</v>
      </c>
    </row>
    <row r="1425" customFormat="false" ht="25.5" hidden="false" customHeight="true" outlineLevel="0" collapsed="false">
      <c r="A1425" s="266"/>
      <c r="B1425" s="267"/>
      <c r="C1425" s="267"/>
      <c r="D1425" s="267"/>
      <c r="E1425" s="267" t="s">
        <v>2751</v>
      </c>
      <c r="F1425" s="268" t="n">
        <v>0.17</v>
      </c>
      <c r="G1425" s="267"/>
      <c r="H1425" s="267" t="s">
        <v>2752</v>
      </c>
      <c r="I1425" s="267"/>
      <c r="J1425" s="269" t="n">
        <v>0.99</v>
      </c>
    </row>
    <row r="1426" customFormat="false" ht="15" hidden="false" customHeight="true" outlineLevel="0" collapsed="false">
      <c r="A1426" s="270" t="s">
        <v>2753</v>
      </c>
      <c r="B1426" s="270"/>
      <c r="C1426" s="270"/>
      <c r="D1426" s="270"/>
      <c r="E1426" s="270"/>
      <c r="F1426" s="270"/>
      <c r="G1426" s="270"/>
      <c r="H1426" s="270"/>
      <c r="I1426" s="270"/>
      <c r="J1426" s="270"/>
    </row>
    <row r="1427" customFormat="false" ht="15.75" hidden="false" customHeight="true" outlineLevel="0" collapsed="false">
      <c r="A1427" s="271" t="s">
        <v>3458</v>
      </c>
      <c r="B1427" s="271"/>
      <c r="C1427" s="271"/>
      <c r="D1427" s="271"/>
      <c r="E1427" s="271"/>
      <c r="F1427" s="271"/>
      <c r="G1427" s="271"/>
      <c r="H1427" s="271"/>
      <c r="I1427" s="271"/>
      <c r="J1427" s="271"/>
    </row>
    <row r="1428" customFormat="false" ht="15.75" hidden="false" customHeight="false" outlineLevel="0" collapsed="false">
      <c r="A1428" s="272"/>
      <c r="B1428" s="273"/>
      <c r="C1428" s="273"/>
      <c r="D1428" s="273"/>
      <c r="E1428" s="273"/>
      <c r="F1428" s="273"/>
      <c r="G1428" s="273"/>
      <c r="H1428" s="273"/>
      <c r="I1428" s="273"/>
      <c r="J1428" s="274"/>
    </row>
    <row r="1429" customFormat="false" ht="25.5" hidden="false" customHeight="true" outlineLevel="0" collapsed="false">
      <c r="A1429" s="275" t="s">
        <v>2723</v>
      </c>
      <c r="B1429" s="276" t="s">
        <v>1333</v>
      </c>
      <c r="C1429" s="277" t="s">
        <v>203</v>
      </c>
      <c r="D1429" s="277" t="s">
        <v>1334</v>
      </c>
      <c r="E1429" s="277" t="s">
        <v>2874</v>
      </c>
      <c r="F1429" s="277"/>
      <c r="G1429" s="278" t="s">
        <v>168</v>
      </c>
      <c r="H1429" s="279" t="n">
        <v>1</v>
      </c>
      <c r="I1429" s="280" t="n">
        <v>0.28</v>
      </c>
      <c r="J1429" s="281" t="n">
        <v>0.28</v>
      </c>
    </row>
    <row r="1430" customFormat="false" ht="25.5" hidden="false" customHeight="true" outlineLevel="0" collapsed="false">
      <c r="A1430" s="259" t="s">
        <v>2725</v>
      </c>
      <c r="B1430" s="260" t="s">
        <v>3459</v>
      </c>
      <c r="C1430" s="261" t="s">
        <v>2730</v>
      </c>
      <c r="D1430" s="261" t="s">
        <v>3460</v>
      </c>
      <c r="E1430" s="261" t="s">
        <v>2728</v>
      </c>
      <c r="F1430" s="261"/>
      <c r="G1430" s="262" t="s">
        <v>2732</v>
      </c>
      <c r="H1430" s="263" t="n">
        <v>1</v>
      </c>
      <c r="I1430" s="264" t="n">
        <v>0.28</v>
      </c>
      <c r="J1430" s="265" t="n">
        <v>0.28</v>
      </c>
    </row>
    <row r="1431" customFormat="false" ht="25.5" hidden="false" customHeight="false" outlineLevel="0" collapsed="false">
      <c r="A1431" s="266"/>
      <c r="B1431" s="267"/>
      <c r="C1431" s="267"/>
      <c r="D1431" s="267"/>
      <c r="E1431" s="267" t="s">
        <v>2748</v>
      </c>
      <c r="F1431" s="268" t="n">
        <v>0</v>
      </c>
      <c r="G1431" s="267" t="s">
        <v>2749</v>
      </c>
      <c r="H1431" s="268" t="n">
        <v>0</v>
      </c>
      <c r="I1431" s="267" t="s">
        <v>2750</v>
      </c>
      <c r="J1431" s="269" t="n">
        <v>0</v>
      </c>
    </row>
    <row r="1432" customFormat="false" ht="25.5" hidden="false" customHeight="true" outlineLevel="0" collapsed="false">
      <c r="A1432" s="266"/>
      <c r="B1432" s="267"/>
      <c r="C1432" s="267"/>
      <c r="D1432" s="267"/>
      <c r="E1432" s="267" t="s">
        <v>2751</v>
      </c>
      <c r="F1432" s="268" t="n">
        <v>0.05</v>
      </c>
      <c r="G1432" s="267"/>
      <c r="H1432" s="267" t="s">
        <v>2752</v>
      </c>
      <c r="I1432" s="267"/>
      <c r="J1432" s="269" t="n">
        <v>0.33</v>
      </c>
    </row>
    <row r="1433" customFormat="false" ht="15" hidden="false" customHeight="true" outlineLevel="0" collapsed="false">
      <c r="A1433" s="270" t="s">
        <v>2753</v>
      </c>
      <c r="B1433" s="270"/>
      <c r="C1433" s="270"/>
      <c r="D1433" s="270"/>
      <c r="E1433" s="270"/>
      <c r="F1433" s="270"/>
      <c r="G1433" s="270"/>
      <c r="H1433" s="270"/>
      <c r="I1433" s="270"/>
      <c r="J1433" s="270"/>
    </row>
    <row r="1434" customFormat="false" ht="15.75" hidden="false" customHeight="true" outlineLevel="0" collapsed="false">
      <c r="A1434" s="271" t="s">
        <v>3461</v>
      </c>
      <c r="B1434" s="271"/>
      <c r="C1434" s="271"/>
      <c r="D1434" s="271"/>
      <c r="E1434" s="271"/>
      <c r="F1434" s="271"/>
      <c r="G1434" s="271"/>
      <c r="H1434" s="271"/>
      <c r="I1434" s="271"/>
      <c r="J1434" s="271"/>
    </row>
    <row r="1435" customFormat="false" ht="15.75" hidden="false" customHeight="false" outlineLevel="0" collapsed="false">
      <c r="A1435" s="272"/>
      <c r="B1435" s="273"/>
      <c r="C1435" s="273"/>
      <c r="D1435" s="273"/>
      <c r="E1435" s="273"/>
      <c r="F1435" s="273"/>
      <c r="G1435" s="273"/>
      <c r="H1435" s="273"/>
      <c r="I1435" s="273"/>
      <c r="J1435" s="274"/>
    </row>
    <row r="1436" customFormat="false" ht="25.5" hidden="false" customHeight="true" outlineLevel="0" collapsed="false">
      <c r="A1436" s="275" t="s">
        <v>2723</v>
      </c>
      <c r="B1436" s="276" t="s">
        <v>1336</v>
      </c>
      <c r="C1436" s="277" t="s">
        <v>203</v>
      </c>
      <c r="D1436" s="277" t="s">
        <v>1337</v>
      </c>
      <c r="E1436" s="277" t="s">
        <v>2874</v>
      </c>
      <c r="F1436" s="277"/>
      <c r="G1436" s="278" t="s">
        <v>168</v>
      </c>
      <c r="H1436" s="279" t="n">
        <v>1</v>
      </c>
      <c r="I1436" s="280" t="n">
        <v>0.57</v>
      </c>
      <c r="J1436" s="281" t="n">
        <v>0.57</v>
      </c>
    </row>
    <row r="1437" customFormat="false" ht="25.5" hidden="false" customHeight="true" outlineLevel="0" collapsed="false">
      <c r="A1437" s="259" t="s">
        <v>2725</v>
      </c>
      <c r="B1437" s="260" t="s">
        <v>3462</v>
      </c>
      <c r="C1437" s="261" t="s">
        <v>2730</v>
      </c>
      <c r="D1437" s="261" t="s">
        <v>3463</v>
      </c>
      <c r="E1437" s="261" t="s">
        <v>2728</v>
      </c>
      <c r="F1437" s="261"/>
      <c r="G1437" s="262" t="s">
        <v>2732</v>
      </c>
      <c r="H1437" s="263" t="n">
        <v>1</v>
      </c>
      <c r="I1437" s="264" t="n">
        <v>0.57</v>
      </c>
      <c r="J1437" s="265" t="n">
        <v>0.57</v>
      </c>
    </row>
    <row r="1438" customFormat="false" ht="25.5" hidden="false" customHeight="false" outlineLevel="0" collapsed="false">
      <c r="A1438" s="266"/>
      <c r="B1438" s="267"/>
      <c r="C1438" s="267"/>
      <c r="D1438" s="267"/>
      <c r="E1438" s="267" t="s">
        <v>2748</v>
      </c>
      <c r="F1438" s="268" t="n">
        <v>0</v>
      </c>
      <c r="G1438" s="267" t="s">
        <v>2749</v>
      </c>
      <c r="H1438" s="268" t="n">
        <v>0</v>
      </c>
      <c r="I1438" s="267" t="s">
        <v>2750</v>
      </c>
      <c r="J1438" s="269" t="n">
        <v>0</v>
      </c>
    </row>
    <row r="1439" customFormat="false" ht="25.5" hidden="false" customHeight="true" outlineLevel="0" collapsed="false">
      <c r="A1439" s="266"/>
      <c r="B1439" s="267"/>
      <c r="C1439" s="267"/>
      <c r="D1439" s="267"/>
      <c r="E1439" s="267" t="s">
        <v>2751</v>
      </c>
      <c r="F1439" s="268" t="n">
        <v>0.11</v>
      </c>
      <c r="G1439" s="267"/>
      <c r="H1439" s="267" t="s">
        <v>2752</v>
      </c>
      <c r="I1439" s="267"/>
      <c r="J1439" s="269" t="n">
        <v>0.68</v>
      </c>
    </row>
    <row r="1440" customFormat="false" ht="15" hidden="false" customHeight="true" outlineLevel="0" collapsed="false">
      <c r="A1440" s="270" t="s">
        <v>2753</v>
      </c>
      <c r="B1440" s="270"/>
      <c r="C1440" s="270"/>
      <c r="D1440" s="270"/>
      <c r="E1440" s="270"/>
      <c r="F1440" s="270"/>
      <c r="G1440" s="270"/>
      <c r="H1440" s="270"/>
      <c r="I1440" s="270"/>
      <c r="J1440" s="270"/>
    </row>
    <row r="1441" customFormat="false" ht="15.75" hidden="false" customHeight="true" outlineLevel="0" collapsed="false">
      <c r="A1441" s="271" t="s">
        <v>3461</v>
      </c>
      <c r="B1441" s="271"/>
      <c r="C1441" s="271"/>
      <c r="D1441" s="271"/>
      <c r="E1441" s="271"/>
      <c r="F1441" s="271"/>
      <c r="G1441" s="271"/>
      <c r="H1441" s="271"/>
      <c r="I1441" s="271"/>
      <c r="J1441" s="271"/>
    </row>
    <row r="1442" customFormat="false" ht="15.75" hidden="false" customHeight="false" outlineLevel="0" collapsed="false">
      <c r="A1442" s="272"/>
      <c r="B1442" s="273"/>
      <c r="C1442" s="273"/>
      <c r="D1442" s="273"/>
      <c r="E1442" s="273"/>
      <c r="F1442" s="273"/>
      <c r="G1442" s="273"/>
      <c r="H1442" s="273"/>
      <c r="I1442" s="273"/>
      <c r="J1442" s="274"/>
    </row>
    <row r="1443" customFormat="false" ht="38.25" hidden="false" customHeight="true" outlineLevel="0" collapsed="false">
      <c r="A1443" s="275" t="s">
        <v>2723</v>
      </c>
      <c r="B1443" s="276" t="s">
        <v>1362</v>
      </c>
      <c r="C1443" s="277" t="s">
        <v>203</v>
      </c>
      <c r="D1443" s="277" t="s">
        <v>1363</v>
      </c>
      <c r="E1443" s="277" t="s">
        <v>2874</v>
      </c>
      <c r="F1443" s="277"/>
      <c r="G1443" s="278" t="s">
        <v>168</v>
      </c>
      <c r="H1443" s="279" t="n">
        <v>1</v>
      </c>
      <c r="I1443" s="280" t="n">
        <v>34.35</v>
      </c>
      <c r="J1443" s="281" t="n">
        <v>34.35</v>
      </c>
    </row>
    <row r="1444" customFormat="false" ht="38.25" hidden="false" customHeight="true" outlineLevel="0" collapsed="false">
      <c r="A1444" s="282" t="s">
        <v>2769</v>
      </c>
      <c r="B1444" s="283" t="s">
        <v>3464</v>
      </c>
      <c r="C1444" s="284" t="s">
        <v>109</v>
      </c>
      <c r="D1444" s="284" t="s">
        <v>3465</v>
      </c>
      <c r="E1444" s="284" t="s">
        <v>2874</v>
      </c>
      <c r="F1444" s="284"/>
      <c r="G1444" s="285" t="s">
        <v>168</v>
      </c>
      <c r="H1444" s="286" t="n">
        <v>1</v>
      </c>
      <c r="I1444" s="287" t="n">
        <v>6.75</v>
      </c>
      <c r="J1444" s="288" t="n">
        <v>6.75</v>
      </c>
    </row>
    <row r="1445" customFormat="false" ht="38.25" hidden="false" customHeight="true" outlineLevel="0" collapsed="false">
      <c r="A1445" s="282" t="s">
        <v>2769</v>
      </c>
      <c r="B1445" s="283" t="s">
        <v>3466</v>
      </c>
      <c r="C1445" s="284" t="s">
        <v>109</v>
      </c>
      <c r="D1445" s="284" t="s">
        <v>3467</v>
      </c>
      <c r="E1445" s="284" t="s">
        <v>2874</v>
      </c>
      <c r="F1445" s="284"/>
      <c r="G1445" s="285" t="s">
        <v>168</v>
      </c>
      <c r="H1445" s="286" t="n">
        <v>1</v>
      </c>
      <c r="I1445" s="287" t="n">
        <v>27.6</v>
      </c>
      <c r="J1445" s="288" t="n">
        <v>27.6</v>
      </c>
    </row>
    <row r="1446" customFormat="false" ht="25.5" hidden="false" customHeight="false" outlineLevel="0" collapsed="false">
      <c r="A1446" s="266"/>
      <c r="B1446" s="267"/>
      <c r="C1446" s="267"/>
      <c r="D1446" s="267"/>
      <c r="E1446" s="267" t="s">
        <v>2748</v>
      </c>
      <c r="F1446" s="268" t="n">
        <v>16.73</v>
      </c>
      <c r="G1446" s="267" t="s">
        <v>2749</v>
      </c>
      <c r="H1446" s="268" t="n">
        <v>0</v>
      </c>
      <c r="I1446" s="267" t="s">
        <v>2750</v>
      </c>
      <c r="J1446" s="269" t="n">
        <v>16.73</v>
      </c>
    </row>
    <row r="1447" customFormat="false" ht="25.5" hidden="false" customHeight="true" outlineLevel="0" collapsed="false">
      <c r="A1447" s="266"/>
      <c r="B1447" s="267"/>
      <c r="C1447" s="267"/>
      <c r="D1447" s="267"/>
      <c r="E1447" s="267" t="s">
        <v>2751</v>
      </c>
      <c r="F1447" s="268" t="n">
        <v>7.14</v>
      </c>
      <c r="G1447" s="267"/>
      <c r="H1447" s="267" t="s">
        <v>2752</v>
      </c>
      <c r="I1447" s="267"/>
      <c r="J1447" s="269" t="n">
        <v>41.49</v>
      </c>
    </row>
    <row r="1448" customFormat="false" ht="15" hidden="false" customHeight="true" outlineLevel="0" collapsed="false">
      <c r="A1448" s="270" t="s">
        <v>2753</v>
      </c>
      <c r="B1448" s="270"/>
      <c r="C1448" s="270"/>
      <c r="D1448" s="270"/>
      <c r="E1448" s="270"/>
      <c r="F1448" s="270"/>
      <c r="G1448" s="270"/>
      <c r="H1448" s="270"/>
      <c r="I1448" s="270"/>
      <c r="J1448" s="270"/>
    </row>
    <row r="1449" customFormat="false" ht="15.75" hidden="false" customHeight="true" outlineLevel="0" collapsed="false">
      <c r="A1449" s="271" t="s">
        <v>3468</v>
      </c>
      <c r="B1449" s="271"/>
      <c r="C1449" s="271"/>
      <c r="D1449" s="271"/>
      <c r="E1449" s="271"/>
      <c r="F1449" s="271"/>
      <c r="G1449" s="271"/>
      <c r="H1449" s="271"/>
      <c r="I1449" s="271"/>
      <c r="J1449" s="271"/>
    </row>
    <row r="1450" customFormat="false" ht="15.75" hidden="false" customHeight="false" outlineLevel="0" collapsed="false">
      <c r="A1450" s="272"/>
      <c r="B1450" s="273"/>
      <c r="C1450" s="273"/>
      <c r="D1450" s="273"/>
      <c r="E1450" s="273"/>
      <c r="F1450" s="273"/>
      <c r="G1450" s="273"/>
      <c r="H1450" s="273"/>
      <c r="I1450" s="273"/>
      <c r="J1450" s="274"/>
    </row>
    <row r="1451" customFormat="false" ht="38.25" hidden="false" customHeight="true" outlineLevel="0" collapsed="false">
      <c r="A1451" s="275" t="s">
        <v>2723</v>
      </c>
      <c r="B1451" s="276" t="s">
        <v>1365</v>
      </c>
      <c r="C1451" s="277" t="s">
        <v>203</v>
      </c>
      <c r="D1451" s="277" t="s">
        <v>1366</v>
      </c>
      <c r="E1451" s="277" t="s">
        <v>2874</v>
      </c>
      <c r="F1451" s="277"/>
      <c r="G1451" s="278" t="s">
        <v>168</v>
      </c>
      <c r="H1451" s="279" t="n">
        <v>1</v>
      </c>
      <c r="I1451" s="280" t="n">
        <v>41.31</v>
      </c>
      <c r="J1451" s="281" t="n">
        <v>41.31</v>
      </c>
    </row>
    <row r="1452" customFormat="false" ht="38.25" hidden="false" customHeight="true" outlineLevel="0" collapsed="false">
      <c r="A1452" s="282" t="s">
        <v>2769</v>
      </c>
      <c r="B1452" s="283" t="s">
        <v>3464</v>
      </c>
      <c r="C1452" s="284" t="s">
        <v>109</v>
      </c>
      <c r="D1452" s="284" t="s">
        <v>3465</v>
      </c>
      <c r="E1452" s="284" t="s">
        <v>2874</v>
      </c>
      <c r="F1452" s="284"/>
      <c r="G1452" s="285" t="s">
        <v>168</v>
      </c>
      <c r="H1452" s="286" t="n">
        <v>1</v>
      </c>
      <c r="I1452" s="287" t="n">
        <v>6.75</v>
      </c>
      <c r="J1452" s="288" t="n">
        <v>6.75</v>
      </c>
    </row>
    <row r="1453" customFormat="false" ht="38.25" hidden="false" customHeight="true" outlineLevel="0" collapsed="false">
      <c r="A1453" s="282" t="s">
        <v>2769</v>
      </c>
      <c r="B1453" s="283" t="s">
        <v>3469</v>
      </c>
      <c r="C1453" s="284" t="s">
        <v>109</v>
      </c>
      <c r="D1453" s="284" t="s">
        <v>3470</v>
      </c>
      <c r="E1453" s="284" t="s">
        <v>2874</v>
      </c>
      <c r="F1453" s="284"/>
      <c r="G1453" s="285" t="s">
        <v>168</v>
      </c>
      <c r="H1453" s="286" t="n">
        <v>1</v>
      </c>
      <c r="I1453" s="287" t="n">
        <v>34.56</v>
      </c>
      <c r="J1453" s="288" t="n">
        <v>34.56</v>
      </c>
    </row>
    <row r="1454" customFormat="false" ht="25.5" hidden="false" customHeight="false" outlineLevel="0" collapsed="false">
      <c r="A1454" s="266"/>
      <c r="B1454" s="267"/>
      <c r="C1454" s="267"/>
      <c r="D1454" s="267"/>
      <c r="E1454" s="267" t="s">
        <v>2748</v>
      </c>
      <c r="F1454" s="268" t="n">
        <v>14.17</v>
      </c>
      <c r="G1454" s="267" t="s">
        <v>2749</v>
      </c>
      <c r="H1454" s="268" t="n">
        <v>0</v>
      </c>
      <c r="I1454" s="267" t="s">
        <v>2750</v>
      </c>
      <c r="J1454" s="269" t="n">
        <v>14.17</v>
      </c>
    </row>
    <row r="1455" customFormat="false" ht="25.5" hidden="false" customHeight="true" outlineLevel="0" collapsed="false">
      <c r="A1455" s="266"/>
      <c r="B1455" s="267"/>
      <c r="C1455" s="267"/>
      <c r="D1455" s="267"/>
      <c r="E1455" s="267" t="s">
        <v>2751</v>
      </c>
      <c r="F1455" s="268" t="n">
        <v>8.59</v>
      </c>
      <c r="G1455" s="267"/>
      <c r="H1455" s="267" t="s">
        <v>2752</v>
      </c>
      <c r="I1455" s="267"/>
      <c r="J1455" s="269" t="n">
        <v>49.9</v>
      </c>
    </row>
    <row r="1456" customFormat="false" ht="15" hidden="false" customHeight="true" outlineLevel="0" collapsed="false">
      <c r="A1456" s="270" t="s">
        <v>2753</v>
      </c>
      <c r="B1456" s="270"/>
      <c r="C1456" s="270"/>
      <c r="D1456" s="270"/>
      <c r="E1456" s="270"/>
      <c r="F1456" s="270"/>
      <c r="G1456" s="270"/>
      <c r="H1456" s="270"/>
      <c r="I1456" s="270"/>
      <c r="J1456" s="270"/>
    </row>
    <row r="1457" customFormat="false" ht="15.75" hidden="false" customHeight="true" outlineLevel="0" collapsed="false">
      <c r="A1457" s="271" t="s">
        <v>3471</v>
      </c>
      <c r="B1457" s="271"/>
      <c r="C1457" s="271"/>
      <c r="D1457" s="271"/>
      <c r="E1457" s="271"/>
      <c r="F1457" s="271"/>
      <c r="G1457" s="271"/>
      <c r="H1457" s="271"/>
      <c r="I1457" s="271"/>
      <c r="J1457" s="271"/>
    </row>
    <row r="1458" customFormat="false" ht="15.75" hidden="false" customHeight="false" outlineLevel="0" collapsed="false">
      <c r="A1458" s="272"/>
      <c r="B1458" s="273"/>
      <c r="C1458" s="273"/>
      <c r="D1458" s="273"/>
      <c r="E1458" s="273"/>
      <c r="F1458" s="273"/>
      <c r="G1458" s="273"/>
      <c r="H1458" s="273"/>
      <c r="I1458" s="273"/>
      <c r="J1458" s="274"/>
    </row>
    <row r="1459" customFormat="false" ht="38.25" hidden="false" customHeight="true" outlineLevel="0" collapsed="false">
      <c r="A1459" s="275" t="s">
        <v>2723</v>
      </c>
      <c r="B1459" s="276" t="s">
        <v>1368</v>
      </c>
      <c r="C1459" s="277" t="s">
        <v>203</v>
      </c>
      <c r="D1459" s="277" t="s">
        <v>1369</v>
      </c>
      <c r="E1459" s="277" t="s">
        <v>2874</v>
      </c>
      <c r="F1459" s="277"/>
      <c r="G1459" s="278" t="s">
        <v>168</v>
      </c>
      <c r="H1459" s="279" t="n">
        <v>1</v>
      </c>
      <c r="I1459" s="280" t="n">
        <v>3.17</v>
      </c>
      <c r="J1459" s="281" t="n">
        <v>3.17</v>
      </c>
    </row>
    <row r="1460" customFormat="false" ht="15" hidden="false" customHeight="true" outlineLevel="0" collapsed="false">
      <c r="A1460" s="282" t="s">
        <v>2769</v>
      </c>
      <c r="B1460" s="283" t="s">
        <v>2884</v>
      </c>
      <c r="C1460" s="284" t="s">
        <v>109</v>
      </c>
      <c r="D1460" s="284" t="s">
        <v>2885</v>
      </c>
      <c r="E1460" s="284" t="s">
        <v>2768</v>
      </c>
      <c r="F1460" s="284"/>
      <c r="G1460" s="285" t="s">
        <v>2798</v>
      </c>
      <c r="H1460" s="286" t="n">
        <v>0.05</v>
      </c>
      <c r="I1460" s="287" t="n">
        <v>23.54</v>
      </c>
      <c r="J1460" s="288" t="n">
        <v>1.17</v>
      </c>
    </row>
    <row r="1461" customFormat="false" ht="25.5" hidden="false" customHeight="true" outlineLevel="0" collapsed="false">
      <c r="A1461" s="259" t="s">
        <v>2725</v>
      </c>
      <c r="B1461" s="260" t="s">
        <v>3472</v>
      </c>
      <c r="C1461" s="261" t="s">
        <v>109</v>
      </c>
      <c r="D1461" s="261" t="s">
        <v>3473</v>
      </c>
      <c r="E1461" s="261" t="s">
        <v>2728</v>
      </c>
      <c r="F1461" s="261"/>
      <c r="G1461" s="262" t="s">
        <v>168</v>
      </c>
      <c r="H1461" s="263" t="n">
        <v>1</v>
      </c>
      <c r="I1461" s="264" t="n">
        <v>2</v>
      </c>
      <c r="J1461" s="265" t="n">
        <v>2</v>
      </c>
    </row>
    <row r="1462" customFormat="false" ht="25.5" hidden="false" customHeight="false" outlineLevel="0" collapsed="false">
      <c r="A1462" s="266"/>
      <c r="B1462" s="267"/>
      <c r="C1462" s="267"/>
      <c r="D1462" s="267"/>
      <c r="E1462" s="267" t="s">
        <v>2748</v>
      </c>
      <c r="F1462" s="268" t="n">
        <v>0.86</v>
      </c>
      <c r="G1462" s="267" t="s">
        <v>2749</v>
      </c>
      <c r="H1462" s="268" t="n">
        <v>0</v>
      </c>
      <c r="I1462" s="267" t="s">
        <v>2750</v>
      </c>
      <c r="J1462" s="269" t="n">
        <v>0.86</v>
      </c>
    </row>
    <row r="1463" customFormat="false" ht="26.25" hidden="false" customHeight="true" outlineLevel="0" collapsed="false">
      <c r="A1463" s="266"/>
      <c r="B1463" s="267"/>
      <c r="C1463" s="267"/>
      <c r="D1463" s="267"/>
      <c r="E1463" s="267" t="s">
        <v>2751</v>
      </c>
      <c r="F1463" s="268" t="n">
        <v>0.65</v>
      </c>
      <c r="G1463" s="267"/>
      <c r="H1463" s="267" t="s">
        <v>2752</v>
      </c>
      <c r="I1463" s="267"/>
      <c r="J1463" s="269" t="n">
        <v>3.82</v>
      </c>
    </row>
    <row r="1464" customFormat="false" ht="15.75" hidden="false" customHeight="false" outlineLevel="0" collapsed="false">
      <c r="A1464" s="272"/>
      <c r="B1464" s="273"/>
      <c r="C1464" s="273"/>
      <c r="D1464" s="273"/>
      <c r="E1464" s="273"/>
      <c r="F1464" s="273"/>
      <c r="G1464" s="273"/>
      <c r="H1464" s="273"/>
      <c r="I1464" s="273"/>
      <c r="J1464" s="274"/>
    </row>
    <row r="1465" customFormat="false" ht="25.5" hidden="false" customHeight="true" outlineLevel="0" collapsed="false">
      <c r="A1465" s="275" t="s">
        <v>2723</v>
      </c>
      <c r="B1465" s="276" t="s">
        <v>1371</v>
      </c>
      <c r="C1465" s="277" t="s">
        <v>203</v>
      </c>
      <c r="D1465" s="277" t="s">
        <v>1372</v>
      </c>
      <c r="E1465" s="277" t="s">
        <v>2874</v>
      </c>
      <c r="F1465" s="277"/>
      <c r="G1465" s="278" t="s">
        <v>168</v>
      </c>
      <c r="H1465" s="279" t="n">
        <v>1</v>
      </c>
      <c r="I1465" s="280" t="n">
        <v>3.28</v>
      </c>
      <c r="J1465" s="281" t="n">
        <v>3.28</v>
      </c>
    </row>
    <row r="1466" customFormat="false" ht="15" hidden="false" customHeight="true" outlineLevel="0" collapsed="false">
      <c r="A1466" s="282" t="s">
        <v>2769</v>
      </c>
      <c r="B1466" s="283" t="s">
        <v>2884</v>
      </c>
      <c r="C1466" s="284" t="s">
        <v>109</v>
      </c>
      <c r="D1466" s="284" t="s">
        <v>2885</v>
      </c>
      <c r="E1466" s="284" t="s">
        <v>2768</v>
      </c>
      <c r="F1466" s="284"/>
      <c r="G1466" s="285" t="s">
        <v>2798</v>
      </c>
      <c r="H1466" s="286" t="n">
        <v>0.05</v>
      </c>
      <c r="I1466" s="287" t="n">
        <v>23.54</v>
      </c>
      <c r="J1466" s="288" t="n">
        <v>1.17</v>
      </c>
    </row>
    <row r="1467" customFormat="false" ht="25.5" hidden="false" customHeight="true" outlineLevel="0" collapsed="false">
      <c r="A1467" s="259" t="s">
        <v>2725</v>
      </c>
      <c r="B1467" s="260" t="s">
        <v>3474</v>
      </c>
      <c r="C1467" s="261" t="s">
        <v>109</v>
      </c>
      <c r="D1467" s="261" t="s">
        <v>3475</v>
      </c>
      <c r="E1467" s="261" t="s">
        <v>2728</v>
      </c>
      <c r="F1467" s="261"/>
      <c r="G1467" s="262" t="s">
        <v>168</v>
      </c>
      <c r="H1467" s="263" t="n">
        <v>1</v>
      </c>
      <c r="I1467" s="264" t="n">
        <v>2.11</v>
      </c>
      <c r="J1467" s="265" t="n">
        <v>2.11</v>
      </c>
    </row>
    <row r="1468" customFormat="false" ht="25.5" hidden="false" customHeight="false" outlineLevel="0" collapsed="false">
      <c r="A1468" s="266"/>
      <c r="B1468" s="267"/>
      <c r="C1468" s="267"/>
      <c r="D1468" s="267"/>
      <c r="E1468" s="267" t="s">
        <v>2748</v>
      </c>
      <c r="F1468" s="268" t="n">
        <v>0.86</v>
      </c>
      <c r="G1468" s="267" t="s">
        <v>2749</v>
      </c>
      <c r="H1468" s="268" t="n">
        <v>0</v>
      </c>
      <c r="I1468" s="267" t="s">
        <v>2750</v>
      </c>
      <c r="J1468" s="269" t="n">
        <v>0.86</v>
      </c>
    </row>
    <row r="1469" customFormat="false" ht="26.25" hidden="false" customHeight="true" outlineLevel="0" collapsed="false">
      <c r="A1469" s="266"/>
      <c r="B1469" s="267"/>
      <c r="C1469" s="267"/>
      <c r="D1469" s="267"/>
      <c r="E1469" s="267" t="s">
        <v>2751</v>
      </c>
      <c r="F1469" s="268" t="n">
        <v>0.68</v>
      </c>
      <c r="G1469" s="267"/>
      <c r="H1469" s="267" t="s">
        <v>2752</v>
      </c>
      <c r="I1469" s="267"/>
      <c r="J1469" s="269" t="n">
        <v>3.96</v>
      </c>
    </row>
    <row r="1470" customFormat="false" ht="15.75" hidden="false" customHeight="false" outlineLevel="0" collapsed="false">
      <c r="A1470" s="272"/>
      <c r="B1470" s="273"/>
      <c r="C1470" s="273"/>
      <c r="D1470" s="273"/>
      <c r="E1470" s="273"/>
      <c r="F1470" s="273"/>
      <c r="G1470" s="273"/>
      <c r="H1470" s="273"/>
      <c r="I1470" s="273"/>
      <c r="J1470" s="274"/>
    </row>
    <row r="1471" customFormat="false" ht="25.5" hidden="false" customHeight="true" outlineLevel="0" collapsed="false">
      <c r="A1471" s="275" t="s">
        <v>2723</v>
      </c>
      <c r="B1471" s="276" t="s">
        <v>1375</v>
      </c>
      <c r="C1471" s="277" t="s">
        <v>203</v>
      </c>
      <c r="D1471" s="277" t="s">
        <v>1376</v>
      </c>
      <c r="E1471" s="277" t="s">
        <v>2874</v>
      </c>
      <c r="F1471" s="277"/>
      <c r="G1471" s="278" t="s">
        <v>168</v>
      </c>
      <c r="H1471" s="279" t="n">
        <v>1</v>
      </c>
      <c r="I1471" s="280" t="n">
        <v>16.99</v>
      </c>
      <c r="J1471" s="281" t="n">
        <v>16.99</v>
      </c>
    </row>
    <row r="1472" customFormat="false" ht="25.5" hidden="false" customHeight="true" outlineLevel="0" collapsed="false">
      <c r="A1472" s="282" t="s">
        <v>2769</v>
      </c>
      <c r="B1472" s="283" t="s">
        <v>2889</v>
      </c>
      <c r="C1472" s="284" t="s">
        <v>109</v>
      </c>
      <c r="D1472" s="284" t="s">
        <v>2890</v>
      </c>
      <c r="E1472" s="284" t="s">
        <v>2768</v>
      </c>
      <c r="F1472" s="284"/>
      <c r="G1472" s="285" t="s">
        <v>2798</v>
      </c>
      <c r="H1472" s="286" t="n">
        <v>0.143</v>
      </c>
      <c r="I1472" s="287" t="n">
        <v>18.4</v>
      </c>
      <c r="J1472" s="288" t="n">
        <v>2.63</v>
      </c>
    </row>
    <row r="1473" customFormat="false" ht="15" hidden="false" customHeight="true" outlineLevel="0" collapsed="false">
      <c r="A1473" s="282" t="s">
        <v>2769</v>
      </c>
      <c r="B1473" s="283" t="s">
        <v>2884</v>
      </c>
      <c r="C1473" s="284" t="s">
        <v>109</v>
      </c>
      <c r="D1473" s="284" t="s">
        <v>2885</v>
      </c>
      <c r="E1473" s="284" t="s">
        <v>2768</v>
      </c>
      <c r="F1473" s="284"/>
      <c r="G1473" s="285" t="s">
        <v>2798</v>
      </c>
      <c r="H1473" s="286" t="n">
        <v>0.143</v>
      </c>
      <c r="I1473" s="287" t="n">
        <v>23.54</v>
      </c>
      <c r="J1473" s="288" t="n">
        <v>3.36</v>
      </c>
    </row>
    <row r="1474" customFormat="false" ht="15" hidden="false" customHeight="true" outlineLevel="0" collapsed="false">
      <c r="A1474" s="259" t="s">
        <v>2725</v>
      </c>
      <c r="B1474" s="260" t="s">
        <v>3476</v>
      </c>
      <c r="C1474" s="261" t="s">
        <v>2730</v>
      </c>
      <c r="D1474" s="261" t="s">
        <v>3477</v>
      </c>
      <c r="E1474" s="261" t="s">
        <v>2728</v>
      </c>
      <c r="F1474" s="261"/>
      <c r="G1474" s="262" t="s">
        <v>2732</v>
      </c>
      <c r="H1474" s="263" t="n">
        <v>1</v>
      </c>
      <c r="I1474" s="264" t="n">
        <v>11</v>
      </c>
      <c r="J1474" s="265" t="n">
        <v>11</v>
      </c>
    </row>
    <row r="1475" customFormat="false" ht="25.5" hidden="false" customHeight="false" outlineLevel="0" collapsed="false">
      <c r="A1475" s="266"/>
      <c r="B1475" s="267"/>
      <c r="C1475" s="267"/>
      <c r="D1475" s="267"/>
      <c r="E1475" s="267" t="s">
        <v>2748</v>
      </c>
      <c r="F1475" s="268" t="n">
        <v>4.2</v>
      </c>
      <c r="G1475" s="267" t="s">
        <v>2749</v>
      </c>
      <c r="H1475" s="268" t="n">
        <v>0</v>
      </c>
      <c r="I1475" s="267" t="s">
        <v>2750</v>
      </c>
      <c r="J1475" s="269" t="n">
        <v>4.2</v>
      </c>
    </row>
    <row r="1476" customFormat="false" ht="25.5" hidden="false" customHeight="true" outlineLevel="0" collapsed="false">
      <c r="A1476" s="266"/>
      <c r="B1476" s="267"/>
      <c r="C1476" s="267"/>
      <c r="D1476" s="267"/>
      <c r="E1476" s="267" t="s">
        <v>2751</v>
      </c>
      <c r="F1476" s="268" t="n">
        <v>3.53</v>
      </c>
      <c r="G1476" s="267"/>
      <c r="H1476" s="267" t="s">
        <v>2752</v>
      </c>
      <c r="I1476" s="267"/>
      <c r="J1476" s="269" t="n">
        <v>20.52</v>
      </c>
    </row>
    <row r="1477" customFormat="false" ht="15" hidden="false" customHeight="true" outlineLevel="0" collapsed="false">
      <c r="A1477" s="270" t="s">
        <v>2753</v>
      </c>
      <c r="B1477" s="270"/>
      <c r="C1477" s="270"/>
      <c r="D1477" s="270"/>
      <c r="E1477" s="270"/>
      <c r="F1477" s="270"/>
      <c r="G1477" s="270"/>
      <c r="H1477" s="270"/>
      <c r="I1477" s="270"/>
      <c r="J1477" s="270"/>
    </row>
    <row r="1478" customFormat="false" ht="15.75" hidden="false" customHeight="true" outlineLevel="0" collapsed="false">
      <c r="A1478" s="271" t="s">
        <v>3478</v>
      </c>
      <c r="B1478" s="271"/>
      <c r="C1478" s="271"/>
      <c r="D1478" s="271"/>
      <c r="E1478" s="271"/>
      <c r="F1478" s="271"/>
      <c r="G1478" s="271"/>
      <c r="H1478" s="271"/>
      <c r="I1478" s="271"/>
      <c r="J1478" s="271"/>
    </row>
    <row r="1479" customFormat="false" ht="15.75" hidden="false" customHeight="false" outlineLevel="0" collapsed="false">
      <c r="A1479" s="272"/>
      <c r="B1479" s="273"/>
      <c r="C1479" s="273"/>
      <c r="D1479" s="273"/>
      <c r="E1479" s="273"/>
      <c r="F1479" s="273"/>
      <c r="G1479" s="273"/>
      <c r="H1479" s="273"/>
      <c r="I1479" s="273"/>
      <c r="J1479" s="274"/>
    </row>
    <row r="1480" customFormat="false" ht="38.25" hidden="false" customHeight="true" outlineLevel="0" collapsed="false">
      <c r="A1480" s="275" t="s">
        <v>2723</v>
      </c>
      <c r="B1480" s="276" t="s">
        <v>1381</v>
      </c>
      <c r="C1480" s="277" t="s">
        <v>203</v>
      </c>
      <c r="D1480" s="277" t="s">
        <v>1382</v>
      </c>
      <c r="E1480" s="277" t="s">
        <v>2874</v>
      </c>
      <c r="F1480" s="277"/>
      <c r="G1480" s="278" t="s">
        <v>168</v>
      </c>
      <c r="H1480" s="279" t="n">
        <v>1</v>
      </c>
      <c r="I1480" s="280" t="n">
        <v>7.58</v>
      </c>
      <c r="J1480" s="281" t="n">
        <v>7.58</v>
      </c>
    </row>
    <row r="1481" customFormat="false" ht="25.5" hidden="false" customHeight="true" outlineLevel="0" collapsed="false">
      <c r="A1481" s="282" t="s">
        <v>2769</v>
      </c>
      <c r="B1481" s="283" t="s">
        <v>2889</v>
      </c>
      <c r="C1481" s="284" t="s">
        <v>109</v>
      </c>
      <c r="D1481" s="284" t="s">
        <v>2890</v>
      </c>
      <c r="E1481" s="284" t="s">
        <v>2768</v>
      </c>
      <c r="F1481" s="284"/>
      <c r="G1481" s="285" t="s">
        <v>2798</v>
      </c>
      <c r="H1481" s="286" t="n">
        <v>0.145</v>
      </c>
      <c r="I1481" s="287" t="n">
        <v>18.4</v>
      </c>
      <c r="J1481" s="288" t="n">
        <v>2.66</v>
      </c>
    </row>
    <row r="1482" customFormat="false" ht="15" hidden="false" customHeight="true" outlineLevel="0" collapsed="false">
      <c r="A1482" s="282" t="s">
        <v>2769</v>
      </c>
      <c r="B1482" s="283" t="s">
        <v>2884</v>
      </c>
      <c r="C1482" s="284" t="s">
        <v>109</v>
      </c>
      <c r="D1482" s="284" t="s">
        <v>2885</v>
      </c>
      <c r="E1482" s="284" t="s">
        <v>2768</v>
      </c>
      <c r="F1482" s="284"/>
      <c r="G1482" s="285" t="s">
        <v>2798</v>
      </c>
      <c r="H1482" s="286" t="n">
        <v>0.145</v>
      </c>
      <c r="I1482" s="287" t="n">
        <v>23.54</v>
      </c>
      <c r="J1482" s="288" t="n">
        <v>3.41</v>
      </c>
    </row>
    <row r="1483" customFormat="false" ht="25.5" hidden="false" customHeight="true" outlineLevel="0" collapsed="false">
      <c r="A1483" s="259" t="s">
        <v>2725</v>
      </c>
      <c r="B1483" s="260" t="s">
        <v>3479</v>
      </c>
      <c r="C1483" s="261" t="s">
        <v>109</v>
      </c>
      <c r="D1483" s="261" t="s">
        <v>3480</v>
      </c>
      <c r="E1483" s="261" t="s">
        <v>2728</v>
      </c>
      <c r="F1483" s="261"/>
      <c r="G1483" s="262" t="s">
        <v>168</v>
      </c>
      <c r="H1483" s="263" t="n">
        <v>1</v>
      </c>
      <c r="I1483" s="264" t="n">
        <v>1.51</v>
      </c>
      <c r="J1483" s="265" t="n">
        <v>1.51</v>
      </c>
    </row>
    <row r="1484" customFormat="false" ht="25.5" hidden="false" customHeight="false" outlineLevel="0" collapsed="false">
      <c r="A1484" s="266"/>
      <c r="B1484" s="267"/>
      <c r="C1484" s="267"/>
      <c r="D1484" s="267"/>
      <c r="E1484" s="267" t="s">
        <v>2748</v>
      </c>
      <c r="F1484" s="268" t="n">
        <v>4.26</v>
      </c>
      <c r="G1484" s="267" t="s">
        <v>2749</v>
      </c>
      <c r="H1484" s="268" t="n">
        <v>0</v>
      </c>
      <c r="I1484" s="267" t="s">
        <v>2750</v>
      </c>
      <c r="J1484" s="269" t="n">
        <v>4.26</v>
      </c>
    </row>
    <row r="1485" customFormat="false" ht="25.5" hidden="false" customHeight="true" outlineLevel="0" collapsed="false">
      <c r="A1485" s="266"/>
      <c r="B1485" s="267"/>
      <c r="C1485" s="267"/>
      <c r="D1485" s="267"/>
      <c r="E1485" s="267" t="s">
        <v>2751</v>
      </c>
      <c r="F1485" s="268" t="n">
        <v>1.57</v>
      </c>
      <c r="G1485" s="267"/>
      <c r="H1485" s="267" t="s">
        <v>2752</v>
      </c>
      <c r="I1485" s="267"/>
      <c r="J1485" s="269" t="n">
        <v>9.15</v>
      </c>
    </row>
    <row r="1486" customFormat="false" ht="15" hidden="false" customHeight="true" outlineLevel="0" collapsed="false">
      <c r="A1486" s="270" t="s">
        <v>2753</v>
      </c>
      <c r="B1486" s="270"/>
      <c r="C1486" s="270"/>
      <c r="D1486" s="270"/>
      <c r="E1486" s="270"/>
      <c r="F1486" s="270"/>
      <c r="G1486" s="270"/>
      <c r="H1486" s="270"/>
      <c r="I1486" s="270"/>
      <c r="J1486" s="270"/>
    </row>
    <row r="1487" customFormat="false" ht="15.75" hidden="false" customHeight="true" outlineLevel="0" collapsed="false">
      <c r="A1487" s="271" t="s">
        <v>3481</v>
      </c>
      <c r="B1487" s="271"/>
      <c r="C1487" s="271"/>
      <c r="D1487" s="271"/>
      <c r="E1487" s="271"/>
      <c r="F1487" s="271"/>
      <c r="G1487" s="271"/>
      <c r="H1487" s="271"/>
      <c r="I1487" s="271"/>
      <c r="J1487" s="271"/>
    </row>
    <row r="1488" customFormat="false" ht="15.75" hidden="false" customHeight="false" outlineLevel="0" collapsed="false">
      <c r="A1488" s="272"/>
      <c r="B1488" s="273"/>
      <c r="C1488" s="273"/>
      <c r="D1488" s="273"/>
      <c r="E1488" s="273"/>
      <c r="F1488" s="273"/>
      <c r="G1488" s="273"/>
      <c r="H1488" s="273"/>
      <c r="I1488" s="273"/>
      <c r="J1488" s="274"/>
    </row>
    <row r="1489" customFormat="false" ht="51" hidden="false" customHeight="true" outlineLevel="0" collapsed="false">
      <c r="A1489" s="275" t="s">
        <v>2723</v>
      </c>
      <c r="B1489" s="276" t="s">
        <v>1396</v>
      </c>
      <c r="C1489" s="277" t="s">
        <v>203</v>
      </c>
      <c r="D1489" s="277" t="s">
        <v>1397</v>
      </c>
      <c r="E1489" s="277" t="s">
        <v>2874</v>
      </c>
      <c r="F1489" s="277"/>
      <c r="G1489" s="278" t="s">
        <v>168</v>
      </c>
      <c r="H1489" s="279" t="n">
        <v>1</v>
      </c>
      <c r="I1489" s="280" t="n">
        <v>33.8</v>
      </c>
      <c r="J1489" s="281" t="n">
        <v>33.8</v>
      </c>
    </row>
    <row r="1490" customFormat="false" ht="25.5" hidden="false" customHeight="true" outlineLevel="0" collapsed="false">
      <c r="A1490" s="282" t="s">
        <v>2769</v>
      </c>
      <c r="B1490" s="283" t="s">
        <v>2889</v>
      </c>
      <c r="C1490" s="284" t="s">
        <v>109</v>
      </c>
      <c r="D1490" s="284" t="s">
        <v>2890</v>
      </c>
      <c r="E1490" s="284" t="s">
        <v>2768</v>
      </c>
      <c r="F1490" s="284"/>
      <c r="G1490" s="285" t="s">
        <v>2798</v>
      </c>
      <c r="H1490" s="286" t="n">
        <v>0.4967</v>
      </c>
      <c r="I1490" s="287" t="n">
        <v>18.4</v>
      </c>
      <c r="J1490" s="288" t="n">
        <v>9.13</v>
      </c>
    </row>
    <row r="1491" customFormat="false" ht="15" hidden="false" customHeight="true" outlineLevel="0" collapsed="false">
      <c r="A1491" s="282" t="s">
        <v>2769</v>
      </c>
      <c r="B1491" s="283" t="s">
        <v>2884</v>
      </c>
      <c r="C1491" s="284" t="s">
        <v>109</v>
      </c>
      <c r="D1491" s="284" t="s">
        <v>2885</v>
      </c>
      <c r="E1491" s="284" t="s">
        <v>2768</v>
      </c>
      <c r="F1491" s="284"/>
      <c r="G1491" s="285" t="s">
        <v>2798</v>
      </c>
      <c r="H1491" s="286" t="n">
        <v>0.4967</v>
      </c>
      <c r="I1491" s="287" t="n">
        <v>23.54</v>
      </c>
      <c r="J1491" s="288" t="n">
        <v>11.69</v>
      </c>
    </row>
    <row r="1492" customFormat="false" ht="25.5" hidden="false" customHeight="true" outlineLevel="0" collapsed="false">
      <c r="A1492" s="259" t="s">
        <v>2725</v>
      </c>
      <c r="B1492" s="260" t="s">
        <v>3482</v>
      </c>
      <c r="C1492" s="261" t="s">
        <v>109</v>
      </c>
      <c r="D1492" s="261" t="s">
        <v>3483</v>
      </c>
      <c r="E1492" s="261" t="s">
        <v>2728</v>
      </c>
      <c r="F1492" s="261"/>
      <c r="G1492" s="262" t="s">
        <v>168</v>
      </c>
      <c r="H1492" s="263" t="n">
        <v>1</v>
      </c>
      <c r="I1492" s="264" t="n">
        <v>12.74</v>
      </c>
      <c r="J1492" s="265" t="n">
        <v>12.74</v>
      </c>
    </row>
    <row r="1493" customFormat="false" ht="38.25" hidden="false" customHeight="true" outlineLevel="0" collapsed="false">
      <c r="A1493" s="259" t="s">
        <v>2725</v>
      </c>
      <c r="B1493" s="260" t="s">
        <v>3484</v>
      </c>
      <c r="C1493" s="261" t="s">
        <v>109</v>
      </c>
      <c r="D1493" s="261" t="s">
        <v>3485</v>
      </c>
      <c r="E1493" s="261" t="s">
        <v>2728</v>
      </c>
      <c r="F1493" s="261"/>
      <c r="G1493" s="262" t="s">
        <v>168</v>
      </c>
      <c r="H1493" s="263" t="n">
        <v>2</v>
      </c>
      <c r="I1493" s="264" t="n">
        <v>0.12</v>
      </c>
      <c r="J1493" s="265" t="n">
        <v>0.24</v>
      </c>
    </row>
    <row r="1494" customFormat="false" ht="25.5" hidden="false" customHeight="false" outlineLevel="0" collapsed="false">
      <c r="A1494" s="266"/>
      <c r="B1494" s="267"/>
      <c r="C1494" s="267"/>
      <c r="D1494" s="267"/>
      <c r="E1494" s="267" t="s">
        <v>2748</v>
      </c>
      <c r="F1494" s="268" t="n">
        <v>14.61</v>
      </c>
      <c r="G1494" s="267" t="s">
        <v>2749</v>
      </c>
      <c r="H1494" s="268" t="n">
        <v>0</v>
      </c>
      <c r="I1494" s="267" t="s">
        <v>2750</v>
      </c>
      <c r="J1494" s="269" t="n">
        <v>14.61</v>
      </c>
    </row>
    <row r="1495" customFormat="false" ht="25.5" hidden="false" customHeight="true" outlineLevel="0" collapsed="false">
      <c r="A1495" s="266"/>
      <c r="B1495" s="267"/>
      <c r="C1495" s="267"/>
      <c r="D1495" s="267"/>
      <c r="E1495" s="267" t="s">
        <v>2751</v>
      </c>
      <c r="F1495" s="268" t="n">
        <v>7.03</v>
      </c>
      <c r="G1495" s="267"/>
      <c r="H1495" s="267" t="s">
        <v>2752</v>
      </c>
      <c r="I1495" s="267"/>
      <c r="J1495" s="269" t="n">
        <v>40.83</v>
      </c>
    </row>
    <row r="1496" customFormat="false" ht="15" hidden="false" customHeight="true" outlineLevel="0" collapsed="false">
      <c r="A1496" s="270" t="s">
        <v>2753</v>
      </c>
      <c r="B1496" s="270"/>
      <c r="C1496" s="270"/>
      <c r="D1496" s="270"/>
      <c r="E1496" s="270"/>
      <c r="F1496" s="270"/>
      <c r="G1496" s="270"/>
      <c r="H1496" s="270"/>
      <c r="I1496" s="270"/>
      <c r="J1496" s="270"/>
    </row>
    <row r="1497" customFormat="false" ht="15.75" hidden="false" customHeight="true" outlineLevel="0" collapsed="false">
      <c r="A1497" s="271" t="s">
        <v>3486</v>
      </c>
      <c r="B1497" s="271"/>
      <c r="C1497" s="271"/>
      <c r="D1497" s="271"/>
      <c r="E1497" s="271"/>
      <c r="F1497" s="271"/>
      <c r="G1497" s="271"/>
      <c r="H1497" s="271"/>
      <c r="I1497" s="271"/>
      <c r="J1497" s="271"/>
    </row>
    <row r="1498" customFormat="false" ht="15.75" hidden="false" customHeight="false" outlineLevel="0" collapsed="false">
      <c r="A1498" s="272"/>
      <c r="B1498" s="273"/>
      <c r="C1498" s="273"/>
      <c r="D1498" s="273"/>
      <c r="E1498" s="273"/>
      <c r="F1498" s="273"/>
      <c r="G1498" s="273"/>
      <c r="H1498" s="273"/>
      <c r="I1498" s="273"/>
      <c r="J1498" s="274"/>
    </row>
    <row r="1499" customFormat="false" ht="51" hidden="false" customHeight="true" outlineLevel="0" collapsed="false">
      <c r="A1499" s="275" t="s">
        <v>2723</v>
      </c>
      <c r="B1499" s="276" t="s">
        <v>1399</v>
      </c>
      <c r="C1499" s="277" t="s">
        <v>203</v>
      </c>
      <c r="D1499" s="277" t="s">
        <v>1400</v>
      </c>
      <c r="E1499" s="277" t="s">
        <v>2874</v>
      </c>
      <c r="F1499" s="277"/>
      <c r="G1499" s="278" t="s">
        <v>168</v>
      </c>
      <c r="H1499" s="279" t="n">
        <v>1</v>
      </c>
      <c r="I1499" s="280" t="n">
        <v>37.69</v>
      </c>
      <c r="J1499" s="281" t="n">
        <v>37.69</v>
      </c>
    </row>
    <row r="1500" customFormat="false" ht="25.5" hidden="false" customHeight="true" outlineLevel="0" collapsed="false">
      <c r="A1500" s="282" t="s">
        <v>2769</v>
      </c>
      <c r="B1500" s="283" t="s">
        <v>2889</v>
      </c>
      <c r="C1500" s="284" t="s">
        <v>109</v>
      </c>
      <c r="D1500" s="284" t="s">
        <v>2890</v>
      </c>
      <c r="E1500" s="284" t="s">
        <v>2768</v>
      </c>
      <c r="F1500" s="284"/>
      <c r="G1500" s="285" t="s">
        <v>2798</v>
      </c>
      <c r="H1500" s="286" t="n">
        <v>0.5385</v>
      </c>
      <c r="I1500" s="287" t="n">
        <v>18.4</v>
      </c>
      <c r="J1500" s="288" t="n">
        <v>9.9</v>
      </c>
    </row>
    <row r="1501" customFormat="false" ht="15" hidden="false" customHeight="true" outlineLevel="0" collapsed="false">
      <c r="A1501" s="282" t="s">
        <v>2769</v>
      </c>
      <c r="B1501" s="283" t="s">
        <v>2884</v>
      </c>
      <c r="C1501" s="284" t="s">
        <v>109</v>
      </c>
      <c r="D1501" s="284" t="s">
        <v>2885</v>
      </c>
      <c r="E1501" s="284" t="s">
        <v>2768</v>
      </c>
      <c r="F1501" s="284"/>
      <c r="G1501" s="285" t="s">
        <v>2798</v>
      </c>
      <c r="H1501" s="286" t="n">
        <v>0.5385</v>
      </c>
      <c r="I1501" s="287" t="n">
        <v>23.54</v>
      </c>
      <c r="J1501" s="288" t="n">
        <v>12.67</v>
      </c>
    </row>
    <row r="1502" customFormat="false" ht="25.5" hidden="false" customHeight="true" outlineLevel="0" collapsed="false">
      <c r="A1502" s="259" t="s">
        <v>2725</v>
      </c>
      <c r="B1502" s="260" t="s">
        <v>3487</v>
      </c>
      <c r="C1502" s="261" t="s">
        <v>109</v>
      </c>
      <c r="D1502" s="261" t="s">
        <v>3488</v>
      </c>
      <c r="E1502" s="261" t="s">
        <v>2728</v>
      </c>
      <c r="F1502" s="261"/>
      <c r="G1502" s="262" t="s">
        <v>168</v>
      </c>
      <c r="H1502" s="263" t="n">
        <v>1</v>
      </c>
      <c r="I1502" s="264" t="n">
        <v>14.88</v>
      </c>
      <c r="J1502" s="265" t="n">
        <v>14.88</v>
      </c>
    </row>
    <row r="1503" customFormat="false" ht="38.25" hidden="false" customHeight="true" outlineLevel="0" collapsed="false">
      <c r="A1503" s="259" t="s">
        <v>2725</v>
      </c>
      <c r="B1503" s="260" t="s">
        <v>3484</v>
      </c>
      <c r="C1503" s="261" t="s">
        <v>109</v>
      </c>
      <c r="D1503" s="261" t="s">
        <v>3485</v>
      </c>
      <c r="E1503" s="261" t="s">
        <v>2728</v>
      </c>
      <c r="F1503" s="261"/>
      <c r="G1503" s="262" t="s">
        <v>168</v>
      </c>
      <c r="H1503" s="263" t="n">
        <v>2</v>
      </c>
      <c r="I1503" s="264" t="n">
        <v>0.12</v>
      </c>
      <c r="J1503" s="265" t="n">
        <v>0.24</v>
      </c>
    </row>
    <row r="1504" customFormat="false" ht="25.5" hidden="false" customHeight="false" outlineLevel="0" collapsed="false">
      <c r="A1504" s="266"/>
      <c r="B1504" s="267"/>
      <c r="C1504" s="267"/>
      <c r="D1504" s="267"/>
      <c r="E1504" s="267" t="s">
        <v>2748</v>
      </c>
      <c r="F1504" s="268" t="n">
        <v>15.85</v>
      </c>
      <c r="G1504" s="267" t="s">
        <v>2749</v>
      </c>
      <c r="H1504" s="268" t="n">
        <v>0</v>
      </c>
      <c r="I1504" s="267" t="s">
        <v>2750</v>
      </c>
      <c r="J1504" s="269" t="n">
        <v>15.85</v>
      </c>
    </row>
    <row r="1505" customFormat="false" ht="25.5" hidden="false" customHeight="true" outlineLevel="0" collapsed="false">
      <c r="A1505" s="266"/>
      <c r="B1505" s="267"/>
      <c r="C1505" s="267"/>
      <c r="D1505" s="267"/>
      <c r="E1505" s="267" t="s">
        <v>2751</v>
      </c>
      <c r="F1505" s="268" t="n">
        <v>7.84</v>
      </c>
      <c r="G1505" s="267"/>
      <c r="H1505" s="267" t="s">
        <v>2752</v>
      </c>
      <c r="I1505" s="267"/>
      <c r="J1505" s="269" t="n">
        <v>45.53</v>
      </c>
    </row>
    <row r="1506" customFormat="false" ht="15" hidden="false" customHeight="true" outlineLevel="0" collapsed="false">
      <c r="A1506" s="270" t="s">
        <v>2753</v>
      </c>
      <c r="B1506" s="270"/>
      <c r="C1506" s="270"/>
      <c r="D1506" s="270"/>
      <c r="E1506" s="270"/>
      <c r="F1506" s="270"/>
      <c r="G1506" s="270"/>
      <c r="H1506" s="270"/>
      <c r="I1506" s="270"/>
      <c r="J1506" s="270"/>
    </row>
    <row r="1507" customFormat="false" ht="15.75" hidden="false" customHeight="true" outlineLevel="0" collapsed="false">
      <c r="A1507" s="271" t="s">
        <v>3489</v>
      </c>
      <c r="B1507" s="271"/>
      <c r="C1507" s="271"/>
      <c r="D1507" s="271"/>
      <c r="E1507" s="271"/>
      <c r="F1507" s="271"/>
      <c r="G1507" s="271"/>
      <c r="H1507" s="271"/>
      <c r="I1507" s="271"/>
      <c r="J1507" s="271"/>
    </row>
    <row r="1508" customFormat="false" ht="15.75" hidden="false" customHeight="false" outlineLevel="0" collapsed="false">
      <c r="A1508" s="272"/>
      <c r="B1508" s="273"/>
      <c r="C1508" s="273"/>
      <c r="D1508" s="273"/>
      <c r="E1508" s="273"/>
      <c r="F1508" s="273"/>
      <c r="G1508" s="273"/>
      <c r="H1508" s="273"/>
      <c r="I1508" s="273"/>
      <c r="J1508" s="274"/>
    </row>
    <row r="1509" customFormat="false" ht="51" hidden="false" customHeight="true" outlineLevel="0" collapsed="false">
      <c r="A1509" s="275" t="s">
        <v>2723</v>
      </c>
      <c r="B1509" s="276" t="s">
        <v>1402</v>
      </c>
      <c r="C1509" s="277" t="s">
        <v>203</v>
      </c>
      <c r="D1509" s="277" t="s">
        <v>1403</v>
      </c>
      <c r="E1509" s="277" t="s">
        <v>2874</v>
      </c>
      <c r="F1509" s="277"/>
      <c r="G1509" s="278" t="s">
        <v>168</v>
      </c>
      <c r="H1509" s="279" t="n">
        <v>1</v>
      </c>
      <c r="I1509" s="280" t="n">
        <v>49.69</v>
      </c>
      <c r="J1509" s="281" t="n">
        <v>49.69</v>
      </c>
    </row>
    <row r="1510" customFormat="false" ht="25.5" hidden="false" customHeight="true" outlineLevel="0" collapsed="false">
      <c r="A1510" s="282" t="s">
        <v>2769</v>
      </c>
      <c r="B1510" s="283" t="s">
        <v>2889</v>
      </c>
      <c r="C1510" s="284" t="s">
        <v>109</v>
      </c>
      <c r="D1510" s="284" t="s">
        <v>2890</v>
      </c>
      <c r="E1510" s="284" t="s">
        <v>2768</v>
      </c>
      <c r="F1510" s="284"/>
      <c r="G1510" s="285" t="s">
        <v>2798</v>
      </c>
      <c r="H1510" s="286" t="n">
        <v>0.5971</v>
      </c>
      <c r="I1510" s="287" t="n">
        <v>18.4</v>
      </c>
      <c r="J1510" s="288" t="n">
        <v>10.98</v>
      </c>
    </row>
    <row r="1511" customFormat="false" ht="15" hidden="false" customHeight="true" outlineLevel="0" collapsed="false">
      <c r="A1511" s="282" t="s">
        <v>2769</v>
      </c>
      <c r="B1511" s="283" t="s">
        <v>2884</v>
      </c>
      <c r="C1511" s="284" t="s">
        <v>109</v>
      </c>
      <c r="D1511" s="284" t="s">
        <v>2885</v>
      </c>
      <c r="E1511" s="284" t="s">
        <v>2768</v>
      </c>
      <c r="F1511" s="284"/>
      <c r="G1511" s="285" t="s">
        <v>2798</v>
      </c>
      <c r="H1511" s="286" t="n">
        <v>0.5971</v>
      </c>
      <c r="I1511" s="287" t="n">
        <v>23.54</v>
      </c>
      <c r="J1511" s="288" t="n">
        <v>14.05</v>
      </c>
    </row>
    <row r="1512" customFormat="false" ht="25.5" hidden="false" customHeight="true" outlineLevel="0" collapsed="false">
      <c r="A1512" s="259" t="s">
        <v>2725</v>
      </c>
      <c r="B1512" s="260" t="s">
        <v>3490</v>
      </c>
      <c r="C1512" s="261" t="s">
        <v>109</v>
      </c>
      <c r="D1512" s="261" t="s">
        <v>3491</v>
      </c>
      <c r="E1512" s="261" t="s">
        <v>2728</v>
      </c>
      <c r="F1512" s="261"/>
      <c r="G1512" s="262" t="s">
        <v>168</v>
      </c>
      <c r="H1512" s="263" t="n">
        <v>1</v>
      </c>
      <c r="I1512" s="264" t="n">
        <v>24.42</v>
      </c>
      <c r="J1512" s="265" t="n">
        <v>24.42</v>
      </c>
    </row>
    <row r="1513" customFormat="false" ht="38.25" hidden="false" customHeight="true" outlineLevel="0" collapsed="false">
      <c r="A1513" s="259" t="s">
        <v>2725</v>
      </c>
      <c r="B1513" s="260" t="s">
        <v>3484</v>
      </c>
      <c r="C1513" s="261" t="s">
        <v>109</v>
      </c>
      <c r="D1513" s="261" t="s">
        <v>3485</v>
      </c>
      <c r="E1513" s="261" t="s">
        <v>2728</v>
      </c>
      <c r="F1513" s="261"/>
      <c r="G1513" s="262" t="s">
        <v>168</v>
      </c>
      <c r="H1513" s="263" t="n">
        <v>2</v>
      </c>
      <c r="I1513" s="264" t="n">
        <v>0.12</v>
      </c>
      <c r="J1513" s="265" t="n">
        <v>0.24</v>
      </c>
    </row>
    <row r="1514" customFormat="false" ht="25.5" hidden="false" customHeight="false" outlineLevel="0" collapsed="false">
      <c r="A1514" s="266"/>
      <c r="B1514" s="267"/>
      <c r="C1514" s="267"/>
      <c r="D1514" s="267"/>
      <c r="E1514" s="267" t="s">
        <v>2748</v>
      </c>
      <c r="F1514" s="268" t="n">
        <v>17.57</v>
      </c>
      <c r="G1514" s="267" t="s">
        <v>2749</v>
      </c>
      <c r="H1514" s="268" t="n">
        <v>0</v>
      </c>
      <c r="I1514" s="267" t="s">
        <v>2750</v>
      </c>
      <c r="J1514" s="269" t="n">
        <v>17.57</v>
      </c>
    </row>
    <row r="1515" customFormat="false" ht="25.5" hidden="false" customHeight="true" outlineLevel="0" collapsed="false">
      <c r="A1515" s="266"/>
      <c r="B1515" s="267"/>
      <c r="C1515" s="267"/>
      <c r="D1515" s="267"/>
      <c r="E1515" s="267" t="s">
        <v>2751</v>
      </c>
      <c r="F1515" s="268" t="n">
        <v>10.34</v>
      </c>
      <c r="G1515" s="267"/>
      <c r="H1515" s="267" t="s">
        <v>2752</v>
      </c>
      <c r="I1515" s="267"/>
      <c r="J1515" s="269" t="n">
        <v>60.03</v>
      </c>
    </row>
    <row r="1516" customFormat="false" ht="15" hidden="false" customHeight="true" outlineLevel="0" collapsed="false">
      <c r="A1516" s="270" t="s">
        <v>2753</v>
      </c>
      <c r="B1516" s="270"/>
      <c r="C1516" s="270"/>
      <c r="D1516" s="270"/>
      <c r="E1516" s="270"/>
      <c r="F1516" s="270"/>
      <c r="G1516" s="270"/>
      <c r="H1516" s="270"/>
      <c r="I1516" s="270"/>
      <c r="J1516" s="270"/>
    </row>
    <row r="1517" customFormat="false" ht="15.75" hidden="false" customHeight="true" outlineLevel="0" collapsed="false">
      <c r="A1517" s="271" t="s">
        <v>3492</v>
      </c>
      <c r="B1517" s="271"/>
      <c r="C1517" s="271"/>
      <c r="D1517" s="271"/>
      <c r="E1517" s="271"/>
      <c r="F1517" s="271"/>
      <c r="G1517" s="271"/>
      <c r="H1517" s="271"/>
      <c r="I1517" s="271"/>
      <c r="J1517" s="271"/>
    </row>
    <row r="1518" customFormat="false" ht="15.75" hidden="false" customHeight="false" outlineLevel="0" collapsed="false">
      <c r="A1518" s="272"/>
      <c r="B1518" s="273"/>
      <c r="C1518" s="273"/>
      <c r="D1518" s="273"/>
      <c r="E1518" s="273"/>
      <c r="F1518" s="273"/>
      <c r="G1518" s="273"/>
      <c r="H1518" s="273"/>
      <c r="I1518" s="273"/>
      <c r="J1518" s="274"/>
    </row>
    <row r="1519" customFormat="false" ht="51" hidden="false" customHeight="true" outlineLevel="0" collapsed="false">
      <c r="A1519" s="275" t="s">
        <v>2723</v>
      </c>
      <c r="B1519" s="276" t="s">
        <v>1405</v>
      </c>
      <c r="C1519" s="277" t="s">
        <v>203</v>
      </c>
      <c r="D1519" s="277" t="s">
        <v>1406</v>
      </c>
      <c r="E1519" s="277" t="s">
        <v>2874</v>
      </c>
      <c r="F1519" s="277"/>
      <c r="G1519" s="278" t="s">
        <v>168</v>
      </c>
      <c r="H1519" s="279" t="n">
        <v>1</v>
      </c>
      <c r="I1519" s="280" t="n">
        <v>27.31</v>
      </c>
      <c r="J1519" s="281" t="n">
        <v>27.31</v>
      </c>
    </row>
    <row r="1520" customFormat="false" ht="25.5" hidden="false" customHeight="true" outlineLevel="0" collapsed="false">
      <c r="A1520" s="282" t="s">
        <v>2769</v>
      </c>
      <c r="B1520" s="283" t="s">
        <v>2889</v>
      </c>
      <c r="C1520" s="284" t="s">
        <v>109</v>
      </c>
      <c r="D1520" s="284" t="s">
        <v>2890</v>
      </c>
      <c r="E1520" s="284" t="s">
        <v>2768</v>
      </c>
      <c r="F1520" s="284"/>
      <c r="G1520" s="285" t="s">
        <v>2798</v>
      </c>
      <c r="H1520" s="286" t="n">
        <v>0.4476</v>
      </c>
      <c r="I1520" s="287" t="n">
        <v>18.4</v>
      </c>
      <c r="J1520" s="288" t="n">
        <v>8.23</v>
      </c>
    </row>
    <row r="1521" customFormat="false" ht="15" hidden="false" customHeight="true" outlineLevel="0" collapsed="false">
      <c r="A1521" s="282" t="s">
        <v>2769</v>
      </c>
      <c r="B1521" s="283" t="s">
        <v>2884</v>
      </c>
      <c r="C1521" s="284" t="s">
        <v>109</v>
      </c>
      <c r="D1521" s="284" t="s">
        <v>2885</v>
      </c>
      <c r="E1521" s="284" t="s">
        <v>2768</v>
      </c>
      <c r="F1521" s="284"/>
      <c r="G1521" s="285" t="s">
        <v>2798</v>
      </c>
      <c r="H1521" s="286" t="n">
        <v>0.4476</v>
      </c>
      <c r="I1521" s="287" t="n">
        <v>23.54</v>
      </c>
      <c r="J1521" s="288" t="n">
        <v>10.53</v>
      </c>
    </row>
    <row r="1522" customFormat="false" ht="38.25" hidden="false" customHeight="true" outlineLevel="0" collapsed="false">
      <c r="A1522" s="259" t="s">
        <v>2725</v>
      </c>
      <c r="B1522" s="260" t="s">
        <v>3484</v>
      </c>
      <c r="C1522" s="261" t="s">
        <v>109</v>
      </c>
      <c r="D1522" s="261" t="s">
        <v>3485</v>
      </c>
      <c r="E1522" s="261" t="s">
        <v>2728</v>
      </c>
      <c r="F1522" s="261"/>
      <c r="G1522" s="262" t="s">
        <v>168</v>
      </c>
      <c r="H1522" s="263" t="n">
        <v>2</v>
      </c>
      <c r="I1522" s="264" t="n">
        <v>0.12</v>
      </c>
      <c r="J1522" s="265" t="n">
        <v>0.24</v>
      </c>
    </row>
    <row r="1523" customFormat="false" ht="15" hidden="false" customHeight="true" outlineLevel="0" collapsed="false">
      <c r="A1523" s="259" t="s">
        <v>2725</v>
      </c>
      <c r="B1523" s="260" t="s">
        <v>3493</v>
      </c>
      <c r="C1523" s="261" t="s">
        <v>109</v>
      </c>
      <c r="D1523" s="261" t="s">
        <v>3494</v>
      </c>
      <c r="E1523" s="261" t="s">
        <v>2728</v>
      </c>
      <c r="F1523" s="261"/>
      <c r="G1523" s="262" t="s">
        <v>168</v>
      </c>
      <c r="H1523" s="263" t="n">
        <v>1</v>
      </c>
      <c r="I1523" s="264" t="n">
        <v>8.31</v>
      </c>
      <c r="J1523" s="265" t="n">
        <v>8.31</v>
      </c>
    </row>
    <row r="1524" customFormat="false" ht="25.5" hidden="false" customHeight="false" outlineLevel="0" collapsed="false">
      <c r="A1524" s="266"/>
      <c r="B1524" s="267"/>
      <c r="C1524" s="267"/>
      <c r="D1524" s="267"/>
      <c r="E1524" s="267" t="s">
        <v>2748</v>
      </c>
      <c r="F1524" s="268" t="n">
        <v>13.16</v>
      </c>
      <c r="G1524" s="267" t="s">
        <v>2749</v>
      </c>
      <c r="H1524" s="268" t="n">
        <v>0</v>
      </c>
      <c r="I1524" s="267" t="s">
        <v>2750</v>
      </c>
      <c r="J1524" s="269" t="n">
        <v>13.16</v>
      </c>
    </row>
    <row r="1525" customFormat="false" ht="25.5" hidden="false" customHeight="true" outlineLevel="0" collapsed="false">
      <c r="A1525" s="266"/>
      <c r="B1525" s="267"/>
      <c r="C1525" s="267"/>
      <c r="D1525" s="267"/>
      <c r="E1525" s="267" t="s">
        <v>2751</v>
      </c>
      <c r="F1525" s="268" t="n">
        <v>5.68</v>
      </c>
      <c r="G1525" s="267"/>
      <c r="H1525" s="267" t="s">
        <v>2752</v>
      </c>
      <c r="I1525" s="267"/>
      <c r="J1525" s="269" t="n">
        <v>32.99</v>
      </c>
    </row>
    <row r="1526" customFormat="false" ht="15" hidden="false" customHeight="true" outlineLevel="0" collapsed="false">
      <c r="A1526" s="270" t="s">
        <v>2753</v>
      </c>
      <c r="B1526" s="270"/>
      <c r="C1526" s="270"/>
      <c r="D1526" s="270"/>
      <c r="E1526" s="270"/>
      <c r="F1526" s="270"/>
      <c r="G1526" s="270"/>
      <c r="H1526" s="270"/>
      <c r="I1526" s="270"/>
      <c r="J1526" s="270"/>
    </row>
    <row r="1527" customFormat="false" ht="15.75" hidden="false" customHeight="true" outlineLevel="0" collapsed="false">
      <c r="A1527" s="271" t="s">
        <v>3495</v>
      </c>
      <c r="B1527" s="271"/>
      <c r="C1527" s="271"/>
      <c r="D1527" s="271"/>
      <c r="E1527" s="271"/>
      <c r="F1527" s="271"/>
      <c r="G1527" s="271"/>
      <c r="H1527" s="271"/>
      <c r="I1527" s="271"/>
      <c r="J1527" s="271"/>
    </row>
    <row r="1528" customFormat="false" ht="15.75" hidden="false" customHeight="false" outlineLevel="0" collapsed="false">
      <c r="A1528" s="272"/>
      <c r="B1528" s="273"/>
      <c r="C1528" s="273"/>
      <c r="D1528" s="273"/>
      <c r="E1528" s="273"/>
      <c r="F1528" s="273"/>
      <c r="G1528" s="273"/>
      <c r="H1528" s="273"/>
      <c r="I1528" s="273"/>
      <c r="J1528" s="274"/>
    </row>
    <row r="1529" customFormat="false" ht="25.5" hidden="false" customHeight="true" outlineLevel="0" collapsed="false">
      <c r="A1529" s="275" t="s">
        <v>2723</v>
      </c>
      <c r="B1529" s="276" t="s">
        <v>1408</v>
      </c>
      <c r="C1529" s="277" t="s">
        <v>203</v>
      </c>
      <c r="D1529" s="277" t="s">
        <v>1409</v>
      </c>
      <c r="E1529" s="277" t="s">
        <v>2874</v>
      </c>
      <c r="F1529" s="277"/>
      <c r="G1529" s="278" t="s">
        <v>168</v>
      </c>
      <c r="H1529" s="279" t="n">
        <v>1</v>
      </c>
      <c r="I1529" s="280" t="n">
        <v>1.89</v>
      </c>
      <c r="J1529" s="281" t="n">
        <v>1.89</v>
      </c>
    </row>
    <row r="1530" customFormat="false" ht="15" hidden="false" customHeight="true" outlineLevel="0" collapsed="false">
      <c r="A1530" s="282" t="s">
        <v>2769</v>
      </c>
      <c r="B1530" s="283" t="s">
        <v>2884</v>
      </c>
      <c r="C1530" s="284" t="s">
        <v>109</v>
      </c>
      <c r="D1530" s="284" t="s">
        <v>2885</v>
      </c>
      <c r="E1530" s="284" t="s">
        <v>2768</v>
      </c>
      <c r="F1530" s="284"/>
      <c r="G1530" s="285" t="s">
        <v>2798</v>
      </c>
      <c r="H1530" s="286" t="n">
        <v>0.05</v>
      </c>
      <c r="I1530" s="287" t="n">
        <v>23.54</v>
      </c>
      <c r="J1530" s="288" t="n">
        <v>1.17</v>
      </c>
    </row>
    <row r="1531" customFormat="false" ht="15" hidden="false" customHeight="true" outlineLevel="0" collapsed="false">
      <c r="A1531" s="259" t="s">
        <v>2725</v>
      </c>
      <c r="B1531" s="260" t="s">
        <v>3496</v>
      </c>
      <c r="C1531" s="261" t="s">
        <v>65</v>
      </c>
      <c r="D1531" s="261" t="s">
        <v>3497</v>
      </c>
      <c r="E1531" s="261" t="s">
        <v>2728</v>
      </c>
      <c r="F1531" s="261"/>
      <c r="G1531" s="262" t="s">
        <v>168</v>
      </c>
      <c r="H1531" s="263" t="n">
        <v>1</v>
      </c>
      <c r="I1531" s="264" t="n">
        <v>0.72</v>
      </c>
      <c r="J1531" s="265" t="n">
        <v>0.72</v>
      </c>
    </row>
    <row r="1532" customFormat="false" ht="25.5" hidden="false" customHeight="false" outlineLevel="0" collapsed="false">
      <c r="A1532" s="266"/>
      <c r="B1532" s="267"/>
      <c r="C1532" s="267"/>
      <c r="D1532" s="267"/>
      <c r="E1532" s="267" t="s">
        <v>2748</v>
      </c>
      <c r="F1532" s="268" t="n">
        <v>0.86</v>
      </c>
      <c r="G1532" s="267" t="s">
        <v>2749</v>
      </c>
      <c r="H1532" s="268" t="n">
        <v>0</v>
      </c>
      <c r="I1532" s="267" t="s">
        <v>2750</v>
      </c>
      <c r="J1532" s="269" t="n">
        <v>0.86</v>
      </c>
    </row>
    <row r="1533" customFormat="false" ht="26.25" hidden="false" customHeight="true" outlineLevel="0" collapsed="false">
      <c r="A1533" s="266"/>
      <c r="B1533" s="267"/>
      <c r="C1533" s="267"/>
      <c r="D1533" s="267"/>
      <c r="E1533" s="267" t="s">
        <v>2751</v>
      </c>
      <c r="F1533" s="268" t="n">
        <v>0.39</v>
      </c>
      <c r="G1533" s="267"/>
      <c r="H1533" s="267" t="s">
        <v>2752</v>
      </c>
      <c r="I1533" s="267"/>
      <c r="J1533" s="269" t="n">
        <v>2.28</v>
      </c>
    </row>
    <row r="1534" customFormat="false" ht="15.75" hidden="false" customHeight="false" outlineLevel="0" collapsed="false">
      <c r="A1534" s="272"/>
      <c r="B1534" s="273"/>
      <c r="C1534" s="273"/>
      <c r="D1534" s="273"/>
      <c r="E1534" s="273"/>
      <c r="F1534" s="273"/>
      <c r="G1534" s="273"/>
      <c r="H1534" s="273"/>
      <c r="I1534" s="273"/>
      <c r="J1534" s="274"/>
    </row>
    <row r="1535" customFormat="false" ht="25.5" hidden="false" customHeight="true" outlineLevel="0" collapsed="false">
      <c r="A1535" s="275" t="s">
        <v>2723</v>
      </c>
      <c r="B1535" s="276" t="s">
        <v>1411</v>
      </c>
      <c r="C1535" s="277" t="s">
        <v>203</v>
      </c>
      <c r="D1535" s="277" t="s">
        <v>1412</v>
      </c>
      <c r="E1535" s="277" t="s">
        <v>3498</v>
      </c>
      <c r="F1535" s="277"/>
      <c r="G1535" s="278" t="s">
        <v>168</v>
      </c>
      <c r="H1535" s="279" t="n">
        <v>1</v>
      </c>
      <c r="I1535" s="280" t="n">
        <v>64.27</v>
      </c>
      <c r="J1535" s="281" t="n">
        <v>64.27</v>
      </c>
    </row>
    <row r="1536" customFormat="false" ht="25.5" hidden="false" customHeight="true" outlineLevel="0" collapsed="false">
      <c r="A1536" s="282" t="s">
        <v>2769</v>
      </c>
      <c r="B1536" s="283" t="s">
        <v>2889</v>
      </c>
      <c r="C1536" s="284" t="s">
        <v>109</v>
      </c>
      <c r="D1536" s="284" t="s">
        <v>2890</v>
      </c>
      <c r="E1536" s="284" t="s">
        <v>2768</v>
      </c>
      <c r="F1536" s="284"/>
      <c r="G1536" s="285" t="s">
        <v>2798</v>
      </c>
      <c r="H1536" s="286" t="n">
        <v>1.25</v>
      </c>
      <c r="I1536" s="287" t="n">
        <v>18.4</v>
      </c>
      <c r="J1536" s="288" t="n">
        <v>23</v>
      </c>
    </row>
    <row r="1537" customFormat="false" ht="15" hidden="false" customHeight="true" outlineLevel="0" collapsed="false">
      <c r="A1537" s="282" t="s">
        <v>2769</v>
      </c>
      <c r="B1537" s="283" t="s">
        <v>2884</v>
      </c>
      <c r="C1537" s="284" t="s">
        <v>109</v>
      </c>
      <c r="D1537" s="284" t="s">
        <v>2885</v>
      </c>
      <c r="E1537" s="284" t="s">
        <v>2768</v>
      </c>
      <c r="F1537" s="284"/>
      <c r="G1537" s="285" t="s">
        <v>2798</v>
      </c>
      <c r="H1537" s="286" t="n">
        <v>1.25</v>
      </c>
      <c r="I1537" s="287" t="n">
        <v>23.54</v>
      </c>
      <c r="J1537" s="288" t="n">
        <v>29.42</v>
      </c>
    </row>
    <row r="1538" customFormat="false" ht="38.25" hidden="false" customHeight="true" outlineLevel="0" collapsed="false">
      <c r="A1538" s="259" t="s">
        <v>2725</v>
      </c>
      <c r="B1538" s="260" t="s">
        <v>3499</v>
      </c>
      <c r="C1538" s="261" t="s">
        <v>109</v>
      </c>
      <c r="D1538" s="261" t="s">
        <v>3500</v>
      </c>
      <c r="E1538" s="261" t="s">
        <v>2728</v>
      </c>
      <c r="F1538" s="261"/>
      <c r="G1538" s="262" t="s">
        <v>168</v>
      </c>
      <c r="H1538" s="263" t="n">
        <v>1</v>
      </c>
      <c r="I1538" s="264" t="n">
        <v>11.85</v>
      </c>
      <c r="J1538" s="265" t="n">
        <v>11.85</v>
      </c>
    </row>
    <row r="1539" customFormat="false" ht="25.5" hidden="false" customHeight="false" outlineLevel="0" collapsed="false">
      <c r="A1539" s="266"/>
      <c r="B1539" s="267"/>
      <c r="C1539" s="267"/>
      <c r="D1539" s="267"/>
      <c r="E1539" s="267" t="s">
        <v>2748</v>
      </c>
      <c r="F1539" s="268" t="n">
        <v>36.79</v>
      </c>
      <c r="G1539" s="267" t="s">
        <v>2749</v>
      </c>
      <c r="H1539" s="268" t="n">
        <v>0</v>
      </c>
      <c r="I1539" s="267" t="s">
        <v>2750</v>
      </c>
      <c r="J1539" s="269" t="n">
        <v>36.79</v>
      </c>
    </row>
    <row r="1540" customFormat="false" ht="25.5" hidden="false" customHeight="true" outlineLevel="0" collapsed="false">
      <c r="A1540" s="266"/>
      <c r="B1540" s="267"/>
      <c r="C1540" s="267"/>
      <c r="D1540" s="267"/>
      <c r="E1540" s="267" t="s">
        <v>2751</v>
      </c>
      <c r="F1540" s="268" t="n">
        <v>13.37</v>
      </c>
      <c r="G1540" s="267"/>
      <c r="H1540" s="267" t="s">
        <v>2752</v>
      </c>
      <c r="I1540" s="267"/>
      <c r="J1540" s="269" t="n">
        <v>77.64</v>
      </c>
    </row>
    <row r="1541" customFormat="false" ht="15" hidden="false" customHeight="true" outlineLevel="0" collapsed="false">
      <c r="A1541" s="270" t="s">
        <v>2753</v>
      </c>
      <c r="B1541" s="270"/>
      <c r="C1541" s="270"/>
      <c r="D1541" s="270"/>
      <c r="E1541" s="270"/>
      <c r="F1541" s="270"/>
      <c r="G1541" s="270"/>
      <c r="H1541" s="270"/>
      <c r="I1541" s="270"/>
      <c r="J1541" s="270"/>
    </row>
    <row r="1542" customFormat="false" ht="15.75" hidden="false" customHeight="true" outlineLevel="0" collapsed="false">
      <c r="A1542" s="271" t="s">
        <v>3501</v>
      </c>
      <c r="B1542" s="271"/>
      <c r="C1542" s="271"/>
      <c r="D1542" s="271"/>
      <c r="E1542" s="271"/>
      <c r="F1542" s="271"/>
      <c r="G1542" s="271"/>
      <c r="H1542" s="271"/>
      <c r="I1542" s="271"/>
      <c r="J1542" s="271"/>
    </row>
    <row r="1543" customFormat="false" ht="15.75" hidden="false" customHeight="false" outlineLevel="0" collapsed="false">
      <c r="A1543" s="272"/>
      <c r="B1543" s="273"/>
      <c r="C1543" s="273"/>
      <c r="D1543" s="273"/>
      <c r="E1543" s="273"/>
      <c r="F1543" s="273"/>
      <c r="G1543" s="273"/>
      <c r="H1543" s="273"/>
      <c r="I1543" s="273"/>
      <c r="J1543" s="274"/>
    </row>
    <row r="1544" customFormat="false" ht="25.5" hidden="false" customHeight="true" outlineLevel="0" collapsed="false">
      <c r="A1544" s="275" t="s">
        <v>2723</v>
      </c>
      <c r="B1544" s="276" t="s">
        <v>1414</v>
      </c>
      <c r="C1544" s="277" t="s">
        <v>203</v>
      </c>
      <c r="D1544" s="277" t="s">
        <v>1415</v>
      </c>
      <c r="E1544" s="277" t="s">
        <v>2874</v>
      </c>
      <c r="F1544" s="277"/>
      <c r="G1544" s="278" t="s">
        <v>168</v>
      </c>
      <c r="H1544" s="279" t="n">
        <v>1</v>
      </c>
      <c r="I1544" s="280" t="n">
        <v>94.5</v>
      </c>
      <c r="J1544" s="281" t="n">
        <v>94.5</v>
      </c>
    </row>
    <row r="1545" customFormat="false" ht="25.5" hidden="false" customHeight="true" outlineLevel="0" collapsed="false">
      <c r="A1545" s="282" t="s">
        <v>2769</v>
      </c>
      <c r="B1545" s="283" t="s">
        <v>2889</v>
      </c>
      <c r="C1545" s="284" t="s">
        <v>109</v>
      </c>
      <c r="D1545" s="284" t="s">
        <v>2890</v>
      </c>
      <c r="E1545" s="284" t="s">
        <v>2768</v>
      </c>
      <c r="F1545" s="284"/>
      <c r="G1545" s="285" t="s">
        <v>2798</v>
      </c>
      <c r="H1545" s="286" t="n">
        <v>1.25</v>
      </c>
      <c r="I1545" s="287" t="n">
        <v>18.4</v>
      </c>
      <c r="J1545" s="288" t="n">
        <v>23</v>
      </c>
    </row>
    <row r="1546" customFormat="false" ht="15" hidden="false" customHeight="true" outlineLevel="0" collapsed="false">
      <c r="A1546" s="282" t="s">
        <v>2769</v>
      </c>
      <c r="B1546" s="283" t="s">
        <v>2884</v>
      </c>
      <c r="C1546" s="284" t="s">
        <v>109</v>
      </c>
      <c r="D1546" s="284" t="s">
        <v>2885</v>
      </c>
      <c r="E1546" s="284" t="s">
        <v>2768</v>
      </c>
      <c r="F1546" s="284"/>
      <c r="G1546" s="285" t="s">
        <v>2798</v>
      </c>
      <c r="H1546" s="286" t="n">
        <v>1.25</v>
      </c>
      <c r="I1546" s="287" t="n">
        <v>23.54</v>
      </c>
      <c r="J1546" s="288" t="n">
        <v>29.42</v>
      </c>
    </row>
    <row r="1547" customFormat="false" ht="38.25" hidden="false" customHeight="true" outlineLevel="0" collapsed="false">
      <c r="A1547" s="259" t="s">
        <v>2725</v>
      </c>
      <c r="B1547" s="260" t="s">
        <v>3502</v>
      </c>
      <c r="C1547" s="261" t="s">
        <v>2892</v>
      </c>
      <c r="D1547" s="261" t="s">
        <v>3503</v>
      </c>
      <c r="E1547" s="261" t="s">
        <v>2728</v>
      </c>
      <c r="F1547" s="261"/>
      <c r="G1547" s="262" t="s">
        <v>2894</v>
      </c>
      <c r="H1547" s="263" t="n">
        <v>1</v>
      </c>
      <c r="I1547" s="264" t="n">
        <v>42.08</v>
      </c>
      <c r="J1547" s="265" t="n">
        <v>42.08</v>
      </c>
    </row>
    <row r="1548" customFormat="false" ht="25.5" hidden="false" customHeight="false" outlineLevel="0" collapsed="false">
      <c r="A1548" s="266"/>
      <c r="B1548" s="267"/>
      <c r="C1548" s="267"/>
      <c r="D1548" s="267"/>
      <c r="E1548" s="267" t="s">
        <v>2748</v>
      </c>
      <c r="F1548" s="268" t="n">
        <v>36.79</v>
      </c>
      <c r="G1548" s="267" t="s">
        <v>2749</v>
      </c>
      <c r="H1548" s="268" t="n">
        <v>0</v>
      </c>
      <c r="I1548" s="267" t="s">
        <v>2750</v>
      </c>
      <c r="J1548" s="269" t="n">
        <v>36.79</v>
      </c>
    </row>
    <row r="1549" customFormat="false" ht="25.5" hidden="false" customHeight="true" outlineLevel="0" collapsed="false">
      <c r="A1549" s="266"/>
      <c r="B1549" s="267"/>
      <c r="C1549" s="267"/>
      <c r="D1549" s="267"/>
      <c r="E1549" s="267" t="s">
        <v>2751</v>
      </c>
      <c r="F1549" s="268" t="n">
        <v>19.66</v>
      </c>
      <c r="G1549" s="267"/>
      <c r="H1549" s="267" t="s">
        <v>2752</v>
      </c>
      <c r="I1549" s="267"/>
      <c r="J1549" s="269" t="n">
        <v>114.16</v>
      </c>
    </row>
    <row r="1550" customFormat="false" ht="15" hidden="false" customHeight="true" outlineLevel="0" collapsed="false">
      <c r="A1550" s="270" t="s">
        <v>2753</v>
      </c>
      <c r="B1550" s="270"/>
      <c r="C1550" s="270"/>
      <c r="D1550" s="270"/>
      <c r="E1550" s="270"/>
      <c r="F1550" s="270"/>
      <c r="G1550" s="270"/>
      <c r="H1550" s="270"/>
      <c r="I1550" s="270"/>
      <c r="J1550" s="270"/>
    </row>
    <row r="1551" customFormat="false" ht="15.75" hidden="false" customHeight="true" outlineLevel="0" collapsed="false">
      <c r="A1551" s="271" t="s">
        <v>3504</v>
      </c>
      <c r="B1551" s="271"/>
      <c r="C1551" s="271"/>
      <c r="D1551" s="271"/>
      <c r="E1551" s="271"/>
      <c r="F1551" s="271"/>
      <c r="G1551" s="271"/>
      <c r="H1551" s="271"/>
      <c r="I1551" s="271"/>
      <c r="J1551" s="271"/>
    </row>
    <row r="1552" customFormat="false" ht="15.75" hidden="false" customHeight="false" outlineLevel="0" collapsed="false">
      <c r="A1552" s="272"/>
      <c r="B1552" s="273"/>
      <c r="C1552" s="273"/>
      <c r="D1552" s="273"/>
      <c r="E1552" s="273"/>
      <c r="F1552" s="273"/>
      <c r="G1552" s="273"/>
      <c r="H1552" s="273"/>
      <c r="I1552" s="273"/>
      <c r="J1552" s="274"/>
    </row>
    <row r="1553" customFormat="false" ht="25.5" hidden="false" customHeight="true" outlineLevel="0" collapsed="false">
      <c r="A1553" s="275" t="s">
        <v>2723</v>
      </c>
      <c r="B1553" s="276" t="s">
        <v>1421</v>
      </c>
      <c r="C1553" s="277" t="s">
        <v>203</v>
      </c>
      <c r="D1553" s="277" t="s">
        <v>1422</v>
      </c>
      <c r="E1553" s="277" t="s">
        <v>3498</v>
      </c>
      <c r="F1553" s="277"/>
      <c r="G1553" s="278" t="s">
        <v>168</v>
      </c>
      <c r="H1553" s="279" t="n">
        <v>1</v>
      </c>
      <c r="I1553" s="280" t="n">
        <v>3.59</v>
      </c>
      <c r="J1553" s="281" t="n">
        <v>3.59</v>
      </c>
    </row>
    <row r="1554" customFormat="false" ht="25.5" hidden="false" customHeight="true" outlineLevel="0" collapsed="false">
      <c r="A1554" s="282" t="s">
        <v>2769</v>
      </c>
      <c r="B1554" s="283" t="s">
        <v>2889</v>
      </c>
      <c r="C1554" s="284" t="s">
        <v>109</v>
      </c>
      <c r="D1554" s="284" t="s">
        <v>2890</v>
      </c>
      <c r="E1554" s="284" t="s">
        <v>2768</v>
      </c>
      <c r="F1554" s="284"/>
      <c r="G1554" s="285" t="s">
        <v>2798</v>
      </c>
      <c r="H1554" s="286" t="n">
        <v>0.05</v>
      </c>
      <c r="I1554" s="287" t="n">
        <v>18.4</v>
      </c>
      <c r="J1554" s="288" t="n">
        <v>0.92</v>
      </c>
    </row>
    <row r="1555" customFormat="false" ht="15" hidden="false" customHeight="true" outlineLevel="0" collapsed="false">
      <c r="A1555" s="282" t="s">
        <v>2769</v>
      </c>
      <c r="B1555" s="283" t="s">
        <v>2884</v>
      </c>
      <c r="C1555" s="284" t="s">
        <v>109</v>
      </c>
      <c r="D1555" s="284" t="s">
        <v>2885</v>
      </c>
      <c r="E1555" s="284" t="s">
        <v>2768</v>
      </c>
      <c r="F1555" s="284"/>
      <c r="G1555" s="285" t="s">
        <v>2798</v>
      </c>
      <c r="H1555" s="286" t="n">
        <v>0.05</v>
      </c>
      <c r="I1555" s="287" t="n">
        <v>23.54</v>
      </c>
      <c r="J1555" s="288" t="n">
        <v>1.17</v>
      </c>
    </row>
    <row r="1556" customFormat="false" ht="25.5" hidden="false" customHeight="true" outlineLevel="0" collapsed="false">
      <c r="A1556" s="259" t="s">
        <v>2725</v>
      </c>
      <c r="B1556" s="260" t="s">
        <v>3505</v>
      </c>
      <c r="C1556" s="261" t="s">
        <v>2912</v>
      </c>
      <c r="D1556" s="261" t="s">
        <v>3506</v>
      </c>
      <c r="E1556" s="261" t="s">
        <v>2728</v>
      </c>
      <c r="F1556" s="261"/>
      <c r="G1556" s="262" t="s">
        <v>2732</v>
      </c>
      <c r="H1556" s="263" t="n">
        <v>1</v>
      </c>
      <c r="I1556" s="264" t="n">
        <v>1.5</v>
      </c>
      <c r="J1556" s="265" t="n">
        <v>1.5</v>
      </c>
    </row>
    <row r="1557" customFormat="false" ht="25.5" hidden="false" customHeight="false" outlineLevel="0" collapsed="false">
      <c r="A1557" s="266"/>
      <c r="B1557" s="267"/>
      <c r="C1557" s="267"/>
      <c r="D1557" s="267"/>
      <c r="E1557" s="267" t="s">
        <v>2748</v>
      </c>
      <c r="F1557" s="268" t="n">
        <v>1.46</v>
      </c>
      <c r="G1557" s="267" t="s">
        <v>2749</v>
      </c>
      <c r="H1557" s="268" t="n">
        <v>0</v>
      </c>
      <c r="I1557" s="267" t="s">
        <v>2750</v>
      </c>
      <c r="J1557" s="269" t="n">
        <v>1.46</v>
      </c>
    </row>
    <row r="1558" customFormat="false" ht="25.5" hidden="false" customHeight="true" outlineLevel="0" collapsed="false">
      <c r="A1558" s="266"/>
      <c r="B1558" s="267"/>
      <c r="C1558" s="267"/>
      <c r="D1558" s="267"/>
      <c r="E1558" s="267" t="s">
        <v>2751</v>
      </c>
      <c r="F1558" s="268" t="n">
        <v>0.74</v>
      </c>
      <c r="G1558" s="267"/>
      <c r="H1558" s="267" t="s">
        <v>2752</v>
      </c>
      <c r="I1558" s="267"/>
      <c r="J1558" s="269" t="n">
        <v>4.33</v>
      </c>
    </row>
    <row r="1559" customFormat="false" ht="15" hidden="false" customHeight="true" outlineLevel="0" collapsed="false">
      <c r="A1559" s="270" t="s">
        <v>2753</v>
      </c>
      <c r="B1559" s="270"/>
      <c r="C1559" s="270"/>
      <c r="D1559" s="270"/>
      <c r="E1559" s="270"/>
      <c r="F1559" s="270"/>
      <c r="G1559" s="270"/>
      <c r="H1559" s="270"/>
      <c r="I1559" s="270"/>
      <c r="J1559" s="270"/>
    </row>
    <row r="1560" customFormat="false" ht="15.75" hidden="false" customHeight="true" outlineLevel="0" collapsed="false">
      <c r="A1560" s="271" t="s">
        <v>3507</v>
      </c>
      <c r="B1560" s="271"/>
      <c r="C1560" s="271"/>
      <c r="D1560" s="271"/>
      <c r="E1560" s="271"/>
      <c r="F1560" s="271"/>
      <c r="G1560" s="271"/>
      <c r="H1560" s="271"/>
      <c r="I1560" s="271"/>
      <c r="J1560" s="271"/>
    </row>
    <row r="1561" customFormat="false" ht="15.75" hidden="false" customHeight="false" outlineLevel="0" collapsed="false">
      <c r="A1561" s="272"/>
      <c r="B1561" s="273"/>
      <c r="C1561" s="273"/>
      <c r="D1561" s="273"/>
      <c r="E1561" s="273"/>
      <c r="F1561" s="273"/>
      <c r="G1561" s="273"/>
      <c r="H1561" s="273"/>
      <c r="I1561" s="273"/>
      <c r="J1561" s="274"/>
    </row>
    <row r="1562" customFormat="false" ht="25.5" hidden="false" customHeight="true" outlineLevel="0" collapsed="false">
      <c r="A1562" s="275" t="s">
        <v>2723</v>
      </c>
      <c r="B1562" s="276" t="s">
        <v>1424</v>
      </c>
      <c r="C1562" s="277" t="s">
        <v>203</v>
      </c>
      <c r="D1562" s="277" t="s">
        <v>1425</v>
      </c>
      <c r="E1562" s="277" t="s">
        <v>3498</v>
      </c>
      <c r="F1562" s="277"/>
      <c r="G1562" s="278" t="s">
        <v>168</v>
      </c>
      <c r="H1562" s="279" t="n">
        <v>1</v>
      </c>
      <c r="I1562" s="280" t="n">
        <v>3036.28</v>
      </c>
      <c r="J1562" s="281" t="n">
        <v>3036.28</v>
      </c>
    </row>
    <row r="1563" customFormat="false" ht="25.5" hidden="false" customHeight="true" outlineLevel="0" collapsed="false">
      <c r="A1563" s="282" t="s">
        <v>2769</v>
      </c>
      <c r="B1563" s="283" t="s">
        <v>3508</v>
      </c>
      <c r="C1563" s="284" t="s">
        <v>109</v>
      </c>
      <c r="D1563" s="284" t="s">
        <v>3509</v>
      </c>
      <c r="E1563" s="284" t="s">
        <v>2768</v>
      </c>
      <c r="F1563" s="284"/>
      <c r="G1563" s="285" t="s">
        <v>2798</v>
      </c>
      <c r="H1563" s="286" t="n">
        <v>1.205</v>
      </c>
      <c r="I1563" s="287" t="n">
        <v>28.58</v>
      </c>
      <c r="J1563" s="288" t="n">
        <v>34.43</v>
      </c>
    </row>
    <row r="1564" customFormat="false" ht="25.5" hidden="false" customHeight="true" outlineLevel="0" collapsed="false">
      <c r="A1564" s="282" t="s">
        <v>2769</v>
      </c>
      <c r="B1564" s="283" t="s">
        <v>2906</v>
      </c>
      <c r="C1564" s="284" t="s">
        <v>109</v>
      </c>
      <c r="D1564" s="284" t="s">
        <v>2907</v>
      </c>
      <c r="E1564" s="284" t="s">
        <v>2768</v>
      </c>
      <c r="F1564" s="284"/>
      <c r="G1564" s="285" t="s">
        <v>2798</v>
      </c>
      <c r="H1564" s="286" t="n">
        <v>1.205</v>
      </c>
      <c r="I1564" s="287" t="n">
        <v>19.19</v>
      </c>
      <c r="J1564" s="288" t="n">
        <v>23.12</v>
      </c>
    </row>
    <row r="1565" customFormat="false" ht="15" hidden="false" customHeight="true" outlineLevel="0" collapsed="false">
      <c r="A1565" s="259" t="s">
        <v>2725</v>
      </c>
      <c r="B1565" s="260" t="s">
        <v>3510</v>
      </c>
      <c r="C1565" s="261" t="s">
        <v>3511</v>
      </c>
      <c r="D1565" s="261" t="s">
        <v>3512</v>
      </c>
      <c r="E1565" s="261" t="s">
        <v>2728</v>
      </c>
      <c r="F1565" s="261"/>
      <c r="G1565" s="262" t="s">
        <v>168</v>
      </c>
      <c r="H1565" s="263" t="n">
        <v>1</v>
      </c>
      <c r="I1565" s="264" t="n">
        <v>2978.73</v>
      </c>
      <c r="J1565" s="265" t="n">
        <v>2978.73</v>
      </c>
    </row>
    <row r="1566" customFormat="false" ht="25.5" hidden="false" customHeight="false" outlineLevel="0" collapsed="false">
      <c r="A1566" s="266"/>
      <c r="B1566" s="267"/>
      <c r="C1566" s="267"/>
      <c r="D1566" s="267"/>
      <c r="E1566" s="267" t="s">
        <v>2748</v>
      </c>
      <c r="F1566" s="268" t="n">
        <v>42.58</v>
      </c>
      <c r="G1566" s="267" t="s">
        <v>2749</v>
      </c>
      <c r="H1566" s="268" t="n">
        <v>0</v>
      </c>
      <c r="I1566" s="267" t="s">
        <v>2750</v>
      </c>
      <c r="J1566" s="269" t="n">
        <v>42.58</v>
      </c>
    </row>
    <row r="1567" customFormat="false" ht="25.5" hidden="false" customHeight="true" outlineLevel="0" collapsed="false">
      <c r="A1567" s="266"/>
      <c r="B1567" s="267"/>
      <c r="C1567" s="267"/>
      <c r="D1567" s="267"/>
      <c r="E1567" s="267" t="s">
        <v>2751</v>
      </c>
      <c r="F1567" s="268" t="n">
        <v>410.2</v>
      </c>
      <c r="G1567" s="267"/>
      <c r="H1567" s="267" t="s">
        <v>2752</v>
      </c>
      <c r="I1567" s="267"/>
      <c r="J1567" s="269" t="n">
        <v>3446.48</v>
      </c>
    </row>
    <row r="1568" customFormat="false" ht="15" hidden="false" customHeight="true" outlineLevel="0" collapsed="false">
      <c r="A1568" s="270" t="s">
        <v>2753</v>
      </c>
      <c r="B1568" s="270"/>
      <c r="C1568" s="270"/>
      <c r="D1568" s="270"/>
      <c r="E1568" s="270"/>
      <c r="F1568" s="270"/>
      <c r="G1568" s="270"/>
      <c r="H1568" s="270"/>
      <c r="I1568" s="270"/>
      <c r="J1568" s="270"/>
    </row>
    <row r="1569" customFormat="false" ht="15.75" hidden="false" customHeight="true" outlineLevel="0" collapsed="false">
      <c r="A1569" s="271" t="s">
        <v>3513</v>
      </c>
      <c r="B1569" s="271"/>
      <c r="C1569" s="271"/>
      <c r="D1569" s="271"/>
      <c r="E1569" s="271"/>
      <c r="F1569" s="271"/>
      <c r="G1569" s="271"/>
      <c r="H1569" s="271"/>
      <c r="I1569" s="271"/>
      <c r="J1569" s="271"/>
    </row>
    <row r="1570" customFormat="false" ht="15.75" hidden="false" customHeight="false" outlineLevel="0" collapsed="false">
      <c r="A1570" s="272"/>
      <c r="B1570" s="273"/>
      <c r="C1570" s="273"/>
      <c r="D1570" s="273"/>
      <c r="E1570" s="273"/>
      <c r="F1570" s="273"/>
      <c r="G1570" s="273"/>
      <c r="H1570" s="273"/>
      <c r="I1570" s="273"/>
      <c r="J1570" s="274"/>
    </row>
    <row r="1571" customFormat="false" ht="38.25" hidden="false" customHeight="true" outlineLevel="0" collapsed="false">
      <c r="A1571" s="275" t="s">
        <v>2723</v>
      </c>
      <c r="B1571" s="276" t="s">
        <v>1430</v>
      </c>
      <c r="C1571" s="277" t="s">
        <v>203</v>
      </c>
      <c r="D1571" s="277" t="s">
        <v>1431</v>
      </c>
      <c r="E1571" s="277" t="s">
        <v>3498</v>
      </c>
      <c r="F1571" s="277"/>
      <c r="G1571" s="278" t="s">
        <v>168</v>
      </c>
      <c r="H1571" s="279" t="n">
        <v>1</v>
      </c>
      <c r="I1571" s="280" t="n">
        <v>478.7</v>
      </c>
      <c r="J1571" s="281" t="n">
        <v>478.7</v>
      </c>
    </row>
    <row r="1572" customFormat="false" ht="25.5" hidden="false" customHeight="true" outlineLevel="0" collapsed="false">
      <c r="A1572" s="282" t="s">
        <v>2769</v>
      </c>
      <c r="B1572" s="283" t="s">
        <v>2889</v>
      </c>
      <c r="C1572" s="284" t="s">
        <v>109</v>
      </c>
      <c r="D1572" s="284" t="s">
        <v>2890</v>
      </c>
      <c r="E1572" s="284" t="s">
        <v>2768</v>
      </c>
      <c r="F1572" s="284"/>
      <c r="G1572" s="285" t="s">
        <v>2798</v>
      </c>
      <c r="H1572" s="286" t="n">
        <v>0.8</v>
      </c>
      <c r="I1572" s="287" t="n">
        <v>18.4</v>
      </c>
      <c r="J1572" s="288" t="n">
        <v>14.72</v>
      </c>
    </row>
    <row r="1573" customFormat="false" ht="15" hidden="false" customHeight="true" outlineLevel="0" collapsed="false">
      <c r="A1573" s="282" t="s">
        <v>2769</v>
      </c>
      <c r="B1573" s="283" t="s">
        <v>2884</v>
      </c>
      <c r="C1573" s="284" t="s">
        <v>109</v>
      </c>
      <c r="D1573" s="284" t="s">
        <v>2885</v>
      </c>
      <c r="E1573" s="284" t="s">
        <v>2768</v>
      </c>
      <c r="F1573" s="284"/>
      <c r="G1573" s="285" t="s">
        <v>2798</v>
      </c>
      <c r="H1573" s="286" t="n">
        <v>0.8</v>
      </c>
      <c r="I1573" s="287" t="n">
        <v>23.54</v>
      </c>
      <c r="J1573" s="288" t="n">
        <v>18.83</v>
      </c>
    </row>
    <row r="1574" customFormat="false" ht="15" hidden="false" customHeight="true" outlineLevel="0" collapsed="false">
      <c r="A1574" s="259" t="s">
        <v>2725</v>
      </c>
      <c r="B1574" s="260" t="s">
        <v>3514</v>
      </c>
      <c r="C1574" s="261" t="s">
        <v>2730</v>
      </c>
      <c r="D1574" s="261" t="s">
        <v>3515</v>
      </c>
      <c r="E1574" s="261" t="s">
        <v>2728</v>
      </c>
      <c r="F1574" s="261"/>
      <c r="G1574" s="262" t="s">
        <v>2732</v>
      </c>
      <c r="H1574" s="263" t="n">
        <v>1</v>
      </c>
      <c r="I1574" s="264" t="n">
        <v>445.15</v>
      </c>
      <c r="J1574" s="265" t="n">
        <v>445.15</v>
      </c>
    </row>
    <row r="1575" customFormat="false" ht="25.5" hidden="false" customHeight="false" outlineLevel="0" collapsed="false">
      <c r="A1575" s="266"/>
      <c r="B1575" s="267"/>
      <c r="C1575" s="267"/>
      <c r="D1575" s="267"/>
      <c r="E1575" s="267" t="s">
        <v>2748</v>
      </c>
      <c r="F1575" s="268" t="n">
        <v>23.55</v>
      </c>
      <c r="G1575" s="267" t="s">
        <v>2749</v>
      </c>
      <c r="H1575" s="268" t="n">
        <v>0</v>
      </c>
      <c r="I1575" s="267" t="s">
        <v>2750</v>
      </c>
      <c r="J1575" s="269" t="n">
        <v>23.55</v>
      </c>
    </row>
    <row r="1576" customFormat="false" ht="25.5" hidden="false" customHeight="true" outlineLevel="0" collapsed="false">
      <c r="A1576" s="266"/>
      <c r="B1576" s="267"/>
      <c r="C1576" s="267"/>
      <c r="D1576" s="267"/>
      <c r="E1576" s="267" t="s">
        <v>2751</v>
      </c>
      <c r="F1576" s="268" t="n">
        <v>64.67</v>
      </c>
      <c r="G1576" s="267"/>
      <c r="H1576" s="267" t="s">
        <v>2752</v>
      </c>
      <c r="I1576" s="267"/>
      <c r="J1576" s="269" t="n">
        <v>543.37</v>
      </c>
    </row>
    <row r="1577" customFormat="false" ht="15" hidden="false" customHeight="true" outlineLevel="0" collapsed="false">
      <c r="A1577" s="270" t="s">
        <v>2753</v>
      </c>
      <c r="B1577" s="270"/>
      <c r="C1577" s="270"/>
      <c r="D1577" s="270"/>
      <c r="E1577" s="270"/>
      <c r="F1577" s="270"/>
      <c r="G1577" s="270"/>
      <c r="H1577" s="270"/>
      <c r="I1577" s="270"/>
      <c r="J1577" s="270"/>
    </row>
    <row r="1578" customFormat="false" ht="15.75" hidden="false" customHeight="true" outlineLevel="0" collapsed="false">
      <c r="A1578" s="271" t="s">
        <v>3516</v>
      </c>
      <c r="B1578" s="271"/>
      <c r="C1578" s="271"/>
      <c r="D1578" s="271"/>
      <c r="E1578" s="271"/>
      <c r="F1578" s="271"/>
      <c r="G1578" s="271"/>
      <c r="H1578" s="271"/>
      <c r="I1578" s="271"/>
      <c r="J1578" s="271"/>
    </row>
    <row r="1579" customFormat="false" ht="15.75" hidden="false" customHeight="false" outlineLevel="0" collapsed="false">
      <c r="A1579" s="272"/>
      <c r="B1579" s="273"/>
      <c r="C1579" s="273"/>
      <c r="D1579" s="273"/>
      <c r="E1579" s="273"/>
      <c r="F1579" s="273"/>
      <c r="G1579" s="273"/>
      <c r="H1579" s="273"/>
      <c r="I1579" s="273"/>
      <c r="J1579" s="274"/>
    </row>
    <row r="1580" customFormat="false" ht="25.5" hidden="false" customHeight="true" outlineLevel="0" collapsed="false">
      <c r="A1580" s="275" t="s">
        <v>2723</v>
      </c>
      <c r="B1580" s="276" t="s">
        <v>1433</v>
      </c>
      <c r="C1580" s="277" t="s">
        <v>203</v>
      </c>
      <c r="D1580" s="277" t="s">
        <v>1434</v>
      </c>
      <c r="E1580" s="277" t="s">
        <v>3498</v>
      </c>
      <c r="F1580" s="277"/>
      <c r="G1580" s="278" t="s">
        <v>168</v>
      </c>
      <c r="H1580" s="279" t="n">
        <v>1</v>
      </c>
      <c r="I1580" s="280" t="n">
        <v>56.05</v>
      </c>
      <c r="J1580" s="281" t="n">
        <v>56.05</v>
      </c>
    </row>
    <row r="1581" customFormat="false" ht="25.5" hidden="false" customHeight="true" outlineLevel="0" collapsed="false">
      <c r="A1581" s="282" t="s">
        <v>2769</v>
      </c>
      <c r="B1581" s="283" t="s">
        <v>2889</v>
      </c>
      <c r="C1581" s="284" t="s">
        <v>109</v>
      </c>
      <c r="D1581" s="284" t="s">
        <v>2890</v>
      </c>
      <c r="E1581" s="284" t="s">
        <v>2768</v>
      </c>
      <c r="F1581" s="284"/>
      <c r="G1581" s="285" t="s">
        <v>2798</v>
      </c>
      <c r="H1581" s="286" t="n">
        <v>0.206</v>
      </c>
      <c r="I1581" s="287" t="n">
        <v>18.4</v>
      </c>
      <c r="J1581" s="288" t="n">
        <v>3.79</v>
      </c>
    </row>
    <row r="1582" customFormat="false" ht="15" hidden="false" customHeight="true" outlineLevel="0" collapsed="false">
      <c r="A1582" s="259" t="s">
        <v>2725</v>
      </c>
      <c r="B1582" s="260" t="s">
        <v>3517</v>
      </c>
      <c r="C1582" s="261" t="s">
        <v>65</v>
      </c>
      <c r="D1582" s="261" t="s">
        <v>3518</v>
      </c>
      <c r="E1582" s="261" t="s">
        <v>2728</v>
      </c>
      <c r="F1582" s="261"/>
      <c r="G1582" s="262" t="s">
        <v>168</v>
      </c>
      <c r="H1582" s="263" t="n">
        <v>1.031</v>
      </c>
      <c r="I1582" s="264" t="n">
        <v>50.69</v>
      </c>
      <c r="J1582" s="265" t="n">
        <v>52.26</v>
      </c>
    </row>
    <row r="1583" customFormat="false" ht="25.5" hidden="false" customHeight="false" outlineLevel="0" collapsed="false">
      <c r="A1583" s="266"/>
      <c r="B1583" s="267"/>
      <c r="C1583" s="267"/>
      <c r="D1583" s="267"/>
      <c r="E1583" s="267" t="s">
        <v>2748</v>
      </c>
      <c r="F1583" s="268" t="n">
        <v>2.5</v>
      </c>
      <c r="G1583" s="267" t="s">
        <v>2749</v>
      </c>
      <c r="H1583" s="268" t="n">
        <v>0</v>
      </c>
      <c r="I1583" s="267" t="s">
        <v>2750</v>
      </c>
      <c r="J1583" s="269" t="n">
        <v>2.5</v>
      </c>
    </row>
    <row r="1584" customFormat="false" ht="25.5" hidden="false" customHeight="true" outlineLevel="0" collapsed="false">
      <c r="A1584" s="266"/>
      <c r="B1584" s="267"/>
      <c r="C1584" s="267"/>
      <c r="D1584" s="267"/>
      <c r="E1584" s="267" t="s">
        <v>2751</v>
      </c>
      <c r="F1584" s="268" t="n">
        <v>11.66</v>
      </c>
      <c r="G1584" s="267"/>
      <c r="H1584" s="267" t="s">
        <v>2752</v>
      </c>
      <c r="I1584" s="267"/>
      <c r="J1584" s="269" t="n">
        <v>67.71</v>
      </c>
    </row>
    <row r="1585" customFormat="false" ht="15" hidden="false" customHeight="true" outlineLevel="0" collapsed="false">
      <c r="A1585" s="270" t="s">
        <v>2753</v>
      </c>
      <c r="B1585" s="270"/>
      <c r="C1585" s="270"/>
      <c r="D1585" s="270"/>
      <c r="E1585" s="270"/>
      <c r="F1585" s="270"/>
      <c r="G1585" s="270"/>
      <c r="H1585" s="270"/>
      <c r="I1585" s="270"/>
      <c r="J1585" s="270"/>
    </row>
    <row r="1586" customFormat="false" ht="15.75" hidden="false" customHeight="true" outlineLevel="0" collapsed="false">
      <c r="A1586" s="271" t="s">
        <v>3519</v>
      </c>
      <c r="B1586" s="271"/>
      <c r="C1586" s="271"/>
      <c r="D1586" s="271"/>
      <c r="E1586" s="271"/>
      <c r="F1586" s="271"/>
      <c r="G1586" s="271"/>
      <c r="H1586" s="271"/>
      <c r="I1586" s="271"/>
      <c r="J1586" s="271"/>
    </row>
    <row r="1587" customFormat="false" ht="15.75" hidden="false" customHeight="false" outlineLevel="0" collapsed="false">
      <c r="A1587" s="272"/>
      <c r="B1587" s="273"/>
      <c r="C1587" s="273"/>
      <c r="D1587" s="273"/>
      <c r="E1587" s="273"/>
      <c r="F1587" s="273"/>
      <c r="G1587" s="273"/>
      <c r="H1587" s="273"/>
      <c r="I1587" s="273"/>
      <c r="J1587" s="274"/>
    </row>
    <row r="1588" customFormat="false" ht="25.5" hidden="false" customHeight="true" outlineLevel="0" collapsed="false">
      <c r="A1588" s="275" t="s">
        <v>2723</v>
      </c>
      <c r="B1588" s="276" t="s">
        <v>1436</v>
      </c>
      <c r="C1588" s="277" t="s">
        <v>203</v>
      </c>
      <c r="D1588" s="277" t="s">
        <v>1437</v>
      </c>
      <c r="E1588" s="277" t="s">
        <v>3498</v>
      </c>
      <c r="F1588" s="277"/>
      <c r="G1588" s="278" t="s">
        <v>168</v>
      </c>
      <c r="H1588" s="279" t="n">
        <v>1</v>
      </c>
      <c r="I1588" s="280" t="n">
        <v>22.2</v>
      </c>
      <c r="J1588" s="281" t="n">
        <v>22.2</v>
      </c>
    </row>
    <row r="1589" customFormat="false" ht="15" hidden="false" customHeight="true" outlineLevel="0" collapsed="false">
      <c r="A1589" s="282" t="s">
        <v>2769</v>
      </c>
      <c r="B1589" s="283" t="s">
        <v>2884</v>
      </c>
      <c r="C1589" s="284" t="s">
        <v>109</v>
      </c>
      <c r="D1589" s="284" t="s">
        <v>2885</v>
      </c>
      <c r="E1589" s="284" t="s">
        <v>2768</v>
      </c>
      <c r="F1589" s="284"/>
      <c r="G1589" s="285" t="s">
        <v>2798</v>
      </c>
      <c r="H1589" s="286" t="n">
        <v>0.2</v>
      </c>
      <c r="I1589" s="287" t="n">
        <v>23.54</v>
      </c>
      <c r="J1589" s="288" t="n">
        <v>4.7</v>
      </c>
    </row>
    <row r="1590" customFormat="false" ht="25.5" hidden="false" customHeight="true" outlineLevel="0" collapsed="false">
      <c r="A1590" s="259" t="s">
        <v>2725</v>
      </c>
      <c r="B1590" s="260" t="s">
        <v>3520</v>
      </c>
      <c r="C1590" s="261" t="s">
        <v>2730</v>
      </c>
      <c r="D1590" s="261" t="s">
        <v>3521</v>
      </c>
      <c r="E1590" s="261" t="s">
        <v>2728</v>
      </c>
      <c r="F1590" s="261"/>
      <c r="G1590" s="262" t="s">
        <v>2732</v>
      </c>
      <c r="H1590" s="263" t="n">
        <v>1</v>
      </c>
      <c r="I1590" s="264" t="n">
        <v>17.5</v>
      </c>
      <c r="J1590" s="265" t="n">
        <v>17.5</v>
      </c>
    </row>
    <row r="1591" customFormat="false" ht="25.5" hidden="false" customHeight="false" outlineLevel="0" collapsed="false">
      <c r="A1591" s="266"/>
      <c r="B1591" s="267"/>
      <c r="C1591" s="267"/>
      <c r="D1591" s="267"/>
      <c r="E1591" s="267" t="s">
        <v>2748</v>
      </c>
      <c r="F1591" s="268" t="n">
        <v>3.45</v>
      </c>
      <c r="G1591" s="267" t="s">
        <v>2749</v>
      </c>
      <c r="H1591" s="268" t="n">
        <v>0</v>
      </c>
      <c r="I1591" s="267" t="s">
        <v>2750</v>
      </c>
      <c r="J1591" s="269" t="n">
        <v>3.45</v>
      </c>
    </row>
    <row r="1592" customFormat="false" ht="25.5" hidden="false" customHeight="true" outlineLevel="0" collapsed="false">
      <c r="A1592" s="266"/>
      <c r="B1592" s="267"/>
      <c r="C1592" s="267"/>
      <c r="D1592" s="267"/>
      <c r="E1592" s="267" t="s">
        <v>2751</v>
      </c>
      <c r="F1592" s="268" t="n">
        <v>4.61</v>
      </c>
      <c r="G1592" s="267"/>
      <c r="H1592" s="267" t="s">
        <v>2752</v>
      </c>
      <c r="I1592" s="267"/>
      <c r="J1592" s="269" t="n">
        <v>26.81</v>
      </c>
    </row>
    <row r="1593" customFormat="false" ht="15" hidden="false" customHeight="true" outlineLevel="0" collapsed="false">
      <c r="A1593" s="270" t="s">
        <v>2753</v>
      </c>
      <c r="B1593" s="270"/>
      <c r="C1593" s="270"/>
      <c r="D1593" s="270"/>
      <c r="E1593" s="270"/>
      <c r="F1593" s="270"/>
      <c r="G1593" s="270"/>
      <c r="H1593" s="270"/>
      <c r="I1593" s="270"/>
      <c r="J1593" s="270"/>
    </row>
    <row r="1594" customFormat="false" ht="15.75" hidden="false" customHeight="true" outlineLevel="0" collapsed="false">
      <c r="A1594" s="271" t="s">
        <v>3522</v>
      </c>
      <c r="B1594" s="271"/>
      <c r="C1594" s="271"/>
      <c r="D1594" s="271"/>
      <c r="E1594" s="271"/>
      <c r="F1594" s="271"/>
      <c r="G1594" s="271"/>
      <c r="H1594" s="271"/>
      <c r="I1594" s="271"/>
      <c r="J1594" s="271"/>
    </row>
    <row r="1595" customFormat="false" ht="15.75" hidden="false" customHeight="false" outlineLevel="0" collapsed="false">
      <c r="A1595" s="272"/>
      <c r="B1595" s="273"/>
      <c r="C1595" s="273"/>
      <c r="D1595" s="273"/>
      <c r="E1595" s="273"/>
      <c r="F1595" s="273"/>
      <c r="G1595" s="273"/>
      <c r="H1595" s="273"/>
      <c r="I1595" s="273"/>
      <c r="J1595" s="274"/>
    </row>
    <row r="1596" customFormat="false" ht="25.5" hidden="false" customHeight="true" outlineLevel="0" collapsed="false">
      <c r="A1596" s="275" t="s">
        <v>2723</v>
      </c>
      <c r="B1596" s="276" t="s">
        <v>1439</v>
      </c>
      <c r="C1596" s="277" t="s">
        <v>203</v>
      </c>
      <c r="D1596" s="277" t="s">
        <v>1440</v>
      </c>
      <c r="E1596" s="277" t="s">
        <v>3498</v>
      </c>
      <c r="F1596" s="277"/>
      <c r="G1596" s="278" t="s">
        <v>168</v>
      </c>
      <c r="H1596" s="279" t="n">
        <v>1</v>
      </c>
      <c r="I1596" s="280" t="n">
        <v>199.56</v>
      </c>
      <c r="J1596" s="281" t="n">
        <v>199.56</v>
      </c>
    </row>
    <row r="1597" customFormat="false" ht="25.5" hidden="false" customHeight="true" outlineLevel="0" collapsed="false">
      <c r="A1597" s="282" t="s">
        <v>2769</v>
      </c>
      <c r="B1597" s="283" t="s">
        <v>3508</v>
      </c>
      <c r="C1597" s="284" t="s">
        <v>109</v>
      </c>
      <c r="D1597" s="284" t="s">
        <v>3509</v>
      </c>
      <c r="E1597" s="284" t="s">
        <v>2768</v>
      </c>
      <c r="F1597" s="284"/>
      <c r="G1597" s="285" t="s">
        <v>2798</v>
      </c>
      <c r="H1597" s="286" t="n">
        <v>2.062</v>
      </c>
      <c r="I1597" s="287" t="n">
        <v>28.58</v>
      </c>
      <c r="J1597" s="288" t="n">
        <v>58.93</v>
      </c>
    </row>
    <row r="1598" customFormat="false" ht="25.5" hidden="false" customHeight="true" outlineLevel="0" collapsed="false">
      <c r="A1598" s="282" t="s">
        <v>2769</v>
      </c>
      <c r="B1598" s="283" t="s">
        <v>2906</v>
      </c>
      <c r="C1598" s="284" t="s">
        <v>109</v>
      </c>
      <c r="D1598" s="284" t="s">
        <v>2907</v>
      </c>
      <c r="E1598" s="284" t="s">
        <v>2768</v>
      </c>
      <c r="F1598" s="284"/>
      <c r="G1598" s="285" t="s">
        <v>2798</v>
      </c>
      <c r="H1598" s="286" t="n">
        <v>2.062</v>
      </c>
      <c r="I1598" s="287" t="n">
        <v>19.19</v>
      </c>
      <c r="J1598" s="288" t="n">
        <v>39.56</v>
      </c>
    </row>
    <row r="1599" customFormat="false" ht="15" hidden="false" customHeight="true" outlineLevel="0" collapsed="false">
      <c r="A1599" s="259" t="s">
        <v>2725</v>
      </c>
      <c r="B1599" s="260" t="s">
        <v>3523</v>
      </c>
      <c r="C1599" s="261" t="s">
        <v>65</v>
      </c>
      <c r="D1599" s="261" t="s">
        <v>3524</v>
      </c>
      <c r="E1599" s="261" t="s">
        <v>2728</v>
      </c>
      <c r="F1599" s="261"/>
      <c r="G1599" s="262" t="s">
        <v>168</v>
      </c>
      <c r="H1599" s="263" t="n">
        <v>1</v>
      </c>
      <c r="I1599" s="264" t="n">
        <v>101.07</v>
      </c>
      <c r="J1599" s="265" t="n">
        <v>101.07</v>
      </c>
    </row>
    <row r="1600" customFormat="false" ht="25.5" hidden="false" customHeight="false" outlineLevel="0" collapsed="false">
      <c r="A1600" s="266"/>
      <c r="B1600" s="267"/>
      <c r="C1600" s="267"/>
      <c r="D1600" s="267"/>
      <c r="E1600" s="267" t="s">
        <v>2748</v>
      </c>
      <c r="F1600" s="268" t="n">
        <v>72.88</v>
      </c>
      <c r="G1600" s="267" t="s">
        <v>2749</v>
      </c>
      <c r="H1600" s="268" t="n">
        <v>0</v>
      </c>
      <c r="I1600" s="267" t="s">
        <v>2750</v>
      </c>
      <c r="J1600" s="269" t="n">
        <v>72.88</v>
      </c>
    </row>
    <row r="1601" customFormat="false" ht="25.5" hidden="false" customHeight="true" outlineLevel="0" collapsed="false">
      <c r="A1601" s="266"/>
      <c r="B1601" s="267"/>
      <c r="C1601" s="267"/>
      <c r="D1601" s="267"/>
      <c r="E1601" s="267" t="s">
        <v>2751</v>
      </c>
      <c r="F1601" s="268" t="n">
        <v>41.52</v>
      </c>
      <c r="G1601" s="267"/>
      <c r="H1601" s="267" t="s">
        <v>2752</v>
      </c>
      <c r="I1601" s="267"/>
      <c r="J1601" s="269" t="n">
        <v>241.08</v>
      </c>
    </row>
    <row r="1602" customFormat="false" ht="15" hidden="false" customHeight="true" outlineLevel="0" collapsed="false">
      <c r="A1602" s="270" t="s">
        <v>2753</v>
      </c>
      <c r="B1602" s="270"/>
      <c r="C1602" s="270"/>
      <c r="D1602" s="270"/>
      <c r="E1602" s="270"/>
      <c r="F1602" s="270"/>
      <c r="G1602" s="270"/>
      <c r="H1602" s="270"/>
      <c r="I1602" s="270"/>
      <c r="J1602" s="270"/>
    </row>
    <row r="1603" customFormat="false" ht="15.75" hidden="false" customHeight="true" outlineLevel="0" collapsed="false">
      <c r="A1603" s="271" t="s">
        <v>3525</v>
      </c>
      <c r="B1603" s="271"/>
      <c r="C1603" s="271"/>
      <c r="D1603" s="271"/>
      <c r="E1603" s="271"/>
      <c r="F1603" s="271"/>
      <c r="G1603" s="271"/>
      <c r="H1603" s="271"/>
      <c r="I1603" s="271"/>
      <c r="J1603" s="271"/>
    </row>
    <row r="1604" customFormat="false" ht="15.75" hidden="false" customHeight="false" outlineLevel="0" collapsed="false">
      <c r="A1604" s="272"/>
      <c r="B1604" s="273"/>
      <c r="C1604" s="273"/>
      <c r="D1604" s="273"/>
      <c r="E1604" s="273"/>
      <c r="F1604" s="273"/>
      <c r="G1604" s="273"/>
      <c r="H1604" s="273"/>
      <c r="I1604" s="273"/>
      <c r="J1604" s="274"/>
    </row>
    <row r="1605" customFormat="false" ht="25.5" hidden="false" customHeight="true" outlineLevel="0" collapsed="false">
      <c r="A1605" s="275" t="s">
        <v>2723</v>
      </c>
      <c r="B1605" s="276" t="s">
        <v>1442</v>
      </c>
      <c r="C1605" s="277" t="s">
        <v>203</v>
      </c>
      <c r="D1605" s="277" t="s">
        <v>1443</v>
      </c>
      <c r="E1605" s="277" t="s">
        <v>3498</v>
      </c>
      <c r="F1605" s="277"/>
      <c r="G1605" s="278" t="s">
        <v>168</v>
      </c>
      <c r="H1605" s="279" t="n">
        <v>1</v>
      </c>
      <c r="I1605" s="280" t="n">
        <v>3.66</v>
      </c>
      <c r="J1605" s="281" t="n">
        <v>3.66</v>
      </c>
    </row>
    <row r="1606" customFormat="false" ht="25.5" hidden="false" customHeight="true" outlineLevel="0" collapsed="false">
      <c r="A1606" s="282" t="s">
        <v>2769</v>
      </c>
      <c r="B1606" s="283" t="s">
        <v>3508</v>
      </c>
      <c r="C1606" s="284" t="s">
        <v>109</v>
      </c>
      <c r="D1606" s="284" t="s">
        <v>3509</v>
      </c>
      <c r="E1606" s="284" t="s">
        <v>2768</v>
      </c>
      <c r="F1606" s="284"/>
      <c r="G1606" s="285" t="s">
        <v>2798</v>
      </c>
      <c r="H1606" s="286" t="n">
        <v>0.1</v>
      </c>
      <c r="I1606" s="287" t="n">
        <v>28.58</v>
      </c>
      <c r="J1606" s="288" t="n">
        <v>2.85</v>
      </c>
    </row>
    <row r="1607" customFormat="false" ht="15" hidden="false" customHeight="true" outlineLevel="0" collapsed="false">
      <c r="A1607" s="259" t="s">
        <v>2725</v>
      </c>
      <c r="B1607" s="260" t="s">
        <v>3526</v>
      </c>
      <c r="C1607" s="261" t="s">
        <v>2730</v>
      </c>
      <c r="D1607" s="261" t="s">
        <v>3527</v>
      </c>
      <c r="E1607" s="261" t="s">
        <v>2728</v>
      </c>
      <c r="F1607" s="261"/>
      <c r="G1607" s="262" t="s">
        <v>2732</v>
      </c>
      <c r="H1607" s="263" t="n">
        <v>0.07</v>
      </c>
      <c r="I1607" s="264" t="n">
        <v>11.6</v>
      </c>
      <c r="J1607" s="265" t="n">
        <v>0.81</v>
      </c>
    </row>
    <row r="1608" customFormat="false" ht="25.5" hidden="false" customHeight="false" outlineLevel="0" collapsed="false">
      <c r="A1608" s="266"/>
      <c r="B1608" s="267"/>
      <c r="C1608" s="267"/>
      <c r="D1608" s="267"/>
      <c r="E1608" s="267" t="s">
        <v>2748</v>
      </c>
      <c r="F1608" s="268" t="n">
        <v>2.23</v>
      </c>
      <c r="G1608" s="267" t="s">
        <v>2749</v>
      </c>
      <c r="H1608" s="268" t="n">
        <v>0</v>
      </c>
      <c r="I1608" s="267" t="s">
        <v>2750</v>
      </c>
      <c r="J1608" s="269" t="n">
        <v>2.23</v>
      </c>
    </row>
    <row r="1609" customFormat="false" ht="26.25" hidden="false" customHeight="true" outlineLevel="0" collapsed="false">
      <c r="A1609" s="266"/>
      <c r="B1609" s="267"/>
      <c r="C1609" s="267"/>
      <c r="D1609" s="267"/>
      <c r="E1609" s="267" t="s">
        <v>2751</v>
      </c>
      <c r="F1609" s="268" t="n">
        <v>0.76</v>
      </c>
      <c r="G1609" s="267"/>
      <c r="H1609" s="267" t="s">
        <v>2752</v>
      </c>
      <c r="I1609" s="267"/>
      <c r="J1609" s="269" t="n">
        <v>4.42</v>
      </c>
    </row>
    <row r="1610" customFormat="false" ht="15.75" hidden="false" customHeight="false" outlineLevel="0" collapsed="false">
      <c r="A1610" s="272"/>
      <c r="B1610" s="273"/>
      <c r="C1610" s="273"/>
      <c r="D1610" s="273"/>
      <c r="E1610" s="273"/>
      <c r="F1610" s="273"/>
      <c r="G1610" s="273"/>
      <c r="H1610" s="273"/>
      <c r="I1610" s="273"/>
      <c r="J1610" s="274"/>
    </row>
    <row r="1611" customFormat="false" ht="51" hidden="false" customHeight="true" outlineLevel="0" collapsed="false">
      <c r="A1611" s="275" t="s">
        <v>2723</v>
      </c>
      <c r="B1611" s="276" t="s">
        <v>1445</v>
      </c>
      <c r="C1611" s="277" t="s">
        <v>203</v>
      </c>
      <c r="D1611" s="277" t="s">
        <v>1446</v>
      </c>
      <c r="E1611" s="277" t="s">
        <v>3498</v>
      </c>
      <c r="F1611" s="277"/>
      <c r="G1611" s="278" t="s">
        <v>168</v>
      </c>
      <c r="H1611" s="279" t="n">
        <v>1</v>
      </c>
      <c r="I1611" s="280" t="n">
        <v>371.94</v>
      </c>
      <c r="J1611" s="281" t="n">
        <v>371.94</v>
      </c>
    </row>
    <row r="1612" customFormat="false" ht="25.5" hidden="false" customHeight="true" outlineLevel="0" collapsed="false">
      <c r="A1612" s="282" t="s">
        <v>2769</v>
      </c>
      <c r="B1612" s="283" t="s">
        <v>2889</v>
      </c>
      <c r="C1612" s="284" t="s">
        <v>109</v>
      </c>
      <c r="D1612" s="284" t="s">
        <v>2890</v>
      </c>
      <c r="E1612" s="284" t="s">
        <v>2768</v>
      </c>
      <c r="F1612" s="284"/>
      <c r="G1612" s="285" t="s">
        <v>2798</v>
      </c>
      <c r="H1612" s="286" t="n">
        <v>1</v>
      </c>
      <c r="I1612" s="287" t="n">
        <v>18.4</v>
      </c>
      <c r="J1612" s="288" t="n">
        <v>18.4</v>
      </c>
    </row>
    <row r="1613" customFormat="false" ht="15" hidden="false" customHeight="true" outlineLevel="0" collapsed="false">
      <c r="A1613" s="282" t="s">
        <v>2769</v>
      </c>
      <c r="B1613" s="283" t="s">
        <v>2884</v>
      </c>
      <c r="C1613" s="284" t="s">
        <v>109</v>
      </c>
      <c r="D1613" s="284" t="s">
        <v>2885</v>
      </c>
      <c r="E1613" s="284" t="s">
        <v>2768</v>
      </c>
      <c r="F1613" s="284"/>
      <c r="G1613" s="285" t="s">
        <v>2798</v>
      </c>
      <c r="H1613" s="286" t="n">
        <v>1</v>
      </c>
      <c r="I1613" s="287" t="n">
        <v>23.54</v>
      </c>
      <c r="J1613" s="288" t="n">
        <v>23.54</v>
      </c>
    </row>
    <row r="1614" customFormat="false" ht="25.5" hidden="false" customHeight="true" outlineLevel="0" collapsed="false">
      <c r="A1614" s="259" t="s">
        <v>2725</v>
      </c>
      <c r="B1614" s="260" t="s">
        <v>3528</v>
      </c>
      <c r="C1614" s="261" t="s">
        <v>2764</v>
      </c>
      <c r="D1614" s="261" t="s">
        <v>3529</v>
      </c>
      <c r="E1614" s="261" t="s">
        <v>2728</v>
      </c>
      <c r="F1614" s="261"/>
      <c r="G1614" s="262" t="s">
        <v>2766</v>
      </c>
      <c r="H1614" s="263" t="n">
        <v>1</v>
      </c>
      <c r="I1614" s="264" t="n">
        <v>330</v>
      </c>
      <c r="J1614" s="265" t="n">
        <v>330</v>
      </c>
    </row>
    <row r="1615" customFormat="false" ht="25.5" hidden="false" customHeight="false" outlineLevel="0" collapsed="false">
      <c r="A1615" s="266"/>
      <c r="B1615" s="267"/>
      <c r="C1615" s="267"/>
      <c r="D1615" s="267"/>
      <c r="E1615" s="267" t="s">
        <v>2748</v>
      </c>
      <c r="F1615" s="268" t="n">
        <v>29.44</v>
      </c>
      <c r="G1615" s="267" t="s">
        <v>2749</v>
      </c>
      <c r="H1615" s="268" t="n">
        <v>0</v>
      </c>
      <c r="I1615" s="267" t="s">
        <v>2750</v>
      </c>
      <c r="J1615" s="269" t="n">
        <v>29.44</v>
      </c>
    </row>
    <row r="1616" customFormat="false" ht="25.5" hidden="false" customHeight="true" outlineLevel="0" collapsed="false">
      <c r="A1616" s="266"/>
      <c r="B1616" s="267"/>
      <c r="C1616" s="267"/>
      <c r="D1616" s="267"/>
      <c r="E1616" s="267" t="s">
        <v>2751</v>
      </c>
      <c r="F1616" s="268" t="n">
        <v>50.24</v>
      </c>
      <c r="G1616" s="267"/>
      <c r="H1616" s="267" t="s">
        <v>2752</v>
      </c>
      <c r="I1616" s="267"/>
      <c r="J1616" s="269" t="n">
        <v>422.18</v>
      </c>
    </row>
    <row r="1617" customFormat="false" ht="15" hidden="false" customHeight="true" outlineLevel="0" collapsed="false">
      <c r="A1617" s="270" t="s">
        <v>2753</v>
      </c>
      <c r="B1617" s="270"/>
      <c r="C1617" s="270"/>
      <c r="D1617" s="270"/>
      <c r="E1617" s="270"/>
      <c r="F1617" s="270"/>
      <c r="G1617" s="270"/>
      <c r="H1617" s="270"/>
      <c r="I1617" s="270"/>
      <c r="J1617" s="270"/>
    </row>
    <row r="1618" customFormat="false" ht="15.75" hidden="false" customHeight="true" outlineLevel="0" collapsed="false">
      <c r="A1618" s="271" t="s">
        <v>3530</v>
      </c>
      <c r="B1618" s="271"/>
      <c r="C1618" s="271"/>
      <c r="D1618" s="271"/>
      <c r="E1618" s="271"/>
      <c r="F1618" s="271"/>
      <c r="G1618" s="271"/>
      <c r="H1618" s="271"/>
      <c r="I1618" s="271"/>
      <c r="J1618" s="271"/>
    </row>
    <row r="1619" customFormat="false" ht="15.75" hidden="false" customHeight="false" outlineLevel="0" collapsed="false">
      <c r="A1619" s="272"/>
      <c r="B1619" s="273"/>
      <c r="C1619" s="273"/>
      <c r="D1619" s="273"/>
      <c r="E1619" s="273"/>
      <c r="F1619" s="273"/>
      <c r="G1619" s="273"/>
      <c r="H1619" s="273"/>
      <c r="I1619" s="273"/>
      <c r="J1619" s="274"/>
    </row>
    <row r="1620" customFormat="false" ht="51" hidden="false" customHeight="true" outlineLevel="0" collapsed="false">
      <c r="A1620" s="275" t="s">
        <v>2723</v>
      </c>
      <c r="B1620" s="276" t="s">
        <v>1460</v>
      </c>
      <c r="C1620" s="277" t="s">
        <v>203</v>
      </c>
      <c r="D1620" s="277" t="s">
        <v>1461</v>
      </c>
      <c r="E1620" s="277" t="s">
        <v>2874</v>
      </c>
      <c r="F1620" s="277"/>
      <c r="G1620" s="278" t="s">
        <v>269</v>
      </c>
      <c r="H1620" s="279" t="n">
        <v>1</v>
      </c>
      <c r="I1620" s="280" t="n">
        <v>13.45</v>
      </c>
      <c r="J1620" s="281" t="n">
        <v>13.45</v>
      </c>
    </row>
    <row r="1621" customFormat="false" ht="25.5" hidden="false" customHeight="true" outlineLevel="0" collapsed="false">
      <c r="A1621" s="282" t="s">
        <v>2769</v>
      </c>
      <c r="B1621" s="283" t="s">
        <v>2889</v>
      </c>
      <c r="C1621" s="284" t="s">
        <v>109</v>
      </c>
      <c r="D1621" s="284" t="s">
        <v>2890</v>
      </c>
      <c r="E1621" s="284" t="s">
        <v>2768</v>
      </c>
      <c r="F1621" s="284"/>
      <c r="G1621" s="285" t="s">
        <v>2798</v>
      </c>
      <c r="H1621" s="286" t="n">
        <v>0.17</v>
      </c>
      <c r="I1621" s="287" t="n">
        <v>18.4</v>
      </c>
      <c r="J1621" s="288" t="n">
        <v>3.12</v>
      </c>
    </row>
    <row r="1622" customFormat="false" ht="15" hidden="false" customHeight="true" outlineLevel="0" collapsed="false">
      <c r="A1622" s="282" t="s">
        <v>2769</v>
      </c>
      <c r="B1622" s="283" t="s">
        <v>2884</v>
      </c>
      <c r="C1622" s="284" t="s">
        <v>109</v>
      </c>
      <c r="D1622" s="284" t="s">
        <v>2885</v>
      </c>
      <c r="E1622" s="284" t="s">
        <v>2768</v>
      </c>
      <c r="F1622" s="284"/>
      <c r="G1622" s="285" t="s">
        <v>2798</v>
      </c>
      <c r="H1622" s="286" t="n">
        <v>0.17</v>
      </c>
      <c r="I1622" s="287" t="n">
        <v>23.54</v>
      </c>
      <c r="J1622" s="288" t="n">
        <v>4</v>
      </c>
    </row>
    <row r="1623" customFormat="false" ht="25.5" hidden="false" customHeight="true" outlineLevel="0" collapsed="false">
      <c r="A1623" s="259" t="s">
        <v>2725</v>
      </c>
      <c r="B1623" s="260" t="s">
        <v>3531</v>
      </c>
      <c r="C1623" s="261" t="s">
        <v>2912</v>
      </c>
      <c r="D1623" s="261" t="s">
        <v>3532</v>
      </c>
      <c r="E1623" s="261" t="s">
        <v>2728</v>
      </c>
      <c r="F1623" s="261"/>
      <c r="G1623" s="262" t="s">
        <v>2930</v>
      </c>
      <c r="H1623" s="263" t="n">
        <v>1</v>
      </c>
      <c r="I1623" s="264" t="n">
        <v>6.33</v>
      </c>
      <c r="J1623" s="265" t="n">
        <v>6.33</v>
      </c>
    </row>
    <row r="1624" customFormat="false" ht="25.5" hidden="false" customHeight="false" outlineLevel="0" collapsed="false">
      <c r="A1624" s="266"/>
      <c r="B1624" s="267"/>
      <c r="C1624" s="267"/>
      <c r="D1624" s="267"/>
      <c r="E1624" s="267" t="s">
        <v>2748</v>
      </c>
      <c r="F1624" s="268" t="n">
        <v>4.99</v>
      </c>
      <c r="G1624" s="267" t="s">
        <v>2749</v>
      </c>
      <c r="H1624" s="268" t="n">
        <v>0</v>
      </c>
      <c r="I1624" s="267" t="s">
        <v>2750</v>
      </c>
      <c r="J1624" s="269" t="n">
        <v>4.99</v>
      </c>
    </row>
    <row r="1625" customFormat="false" ht="25.5" hidden="false" customHeight="true" outlineLevel="0" collapsed="false">
      <c r="A1625" s="266"/>
      <c r="B1625" s="267"/>
      <c r="C1625" s="267"/>
      <c r="D1625" s="267"/>
      <c r="E1625" s="267" t="s">
        <v>2751</v>
      </c>
      <c r="F1625" s="268" t="n">
        <v>2.79</v>
      </c>
      <c r="G1625" s="267"/>
      <c r="H1625" s="267" t="s">
        <v>2752</v>
      </c>
      <c r="I1625" s="267"/>
      <c r="J1625" s="269" t="n">
        <v>16.24</v>
      </c>
    </row>
    <row r="1626" customFormat="false" ht="15" hidden="false" customHeight="true" outlineLevel="0" collapsed="false">
      <c r="A1626" s="270" t="s">
        <v>2753</v>
      </c>
      <c r="B1626" s="270"/>
      <c r="C1626" s="270"/>
      <c r="D1626" s="270"/>
      <c r="E1626" s="270"/>
      <c r="F1626" s="270"/>
      <c r="G1626" s="270"/>
      <c r="H1626" s="270"/>
      <c r="I1626" s="270"/>
      <c r="J1626" s="270"/>
    </row>
    <row r="1627" customFormat="false" ht="15.75" hidden="false" customHeight="true" outlineLevel="0" collapsed="false">
      <c r="A1627" s="271" t="s">
        <v>3533</v>
      </c>
      <c r="B1627" s="271"/>
      <c r="C1627" s="271"/>
      <c r="D1627" s="271"/>
      <c r="E1627" s="271"/>
      <c r="F1627" s="271"/>
      <c r="G1627" s="271"/>
      <c r="H1627" s="271"/>
      <c r="I1627" s="271"/>
      <c r="J1627" s="271"/>
    </row>
    <row r="1628" customFormat="false" ht="15.75" hidden="false" customHeight="false" outlineLevel="0" collapsed="false">
      <c r="A1628" s="272"/>
      <c r="B1628" s="273"/>
      <c r="C1628" s="273"/>
      <c r="D1628" s="273"/>
      <c r="E1628" s="273"/>
      <c r="F1628" s="273"/>
      <c r="G1628" s="273"/>
      <c r="H1628" s="273"/>
      <c r="I1628" s="273"/>
      <c r="J1628" s="274"/>
    </row>
    <row r="1629" customFormat="false" ht="38.25" hidden="false" customHeight="true" outlineLevel="0" collapsed="false">
      <c r="A1629" s="275" t="s">
        <v>2723</v>
      </c>
      <c r="B1629" s="276" t="s">
        <v>1463</v>
      </c>
      <c r="C1629" s="277" t="s">
        <v>203</v>
      </c>
      <c r="D1629" s="277" t="s">
        <v>1464</v>
      </c>
      <c r="E1629" s="277" t="s">
        <v>2874</v>
      </c>
      <c r="F1629" s="277"/>
      <c r="G1629" s="278" t="s">
        <v>269</v>
      </c>
      <c r="H1629" s="279" t="n">
        <v>1</v>
      </c>
      <c r="I1629" s="280" t="n">
        <v>42.41</v>
      </c>
      <c r="J1629" s="281" t="n">
        <v>42.41</v>
      </c>
    </row>
    <row r="1630" customFormat="false" ht="25.5" hidden="false" customHeight="true" outlineLevel="0" collapsed="false">
      <c r="A1630" s="282" t="s">
        <v>2769</v>
      </c>
      <c r="B1630" s="283" t="s">
        <v>2889</v>
      </c>
      <c r="C1630" s="284" t="s">
        <v>109</v>
      </c>
      <c r="D1630" s="284" t="s">
        <v>2890</v>
      </c>
      <c r="E1630" s="284" t="s">
        <v>2768</v>
      </c>
      <c r="F1630" s="284"/>
      <c r="G1630" s="285" t="s">
        <v>2798</v>
      </c>
      <c r="H1630" s="286" t="n">
        <v>0.4</v>
      </c>
      <c r="I1630" s="287" t="n">
        <v>18.4</v>
      </c>
      <c r="J1630" s="288" t="n">
        <v>7.36</v>
      </c>
    </row>
    <row r="1631" customFormat="false" ht="15" hidden="false" customHeight="true" outlineLevel="0" collapsed="false">
      <c r="A1631" s="282" t="s">
        <v>2769</v>
      </c>
      <c r="B1631" s="283" t="s">
        <v>2884</v>
      </c>
      <c r="C1631" s="284" t="s">
        <v>109</v>
      </c>
      <c r="D1631" s="284" t="s">
        <v>2885</v>
      </c>
      <c r="E1631" s="284" t="s">
        <v>2768</v>
      </c>
      <c r="F1631" s="284"/>
      <c r="G1631" s="285" t="s">
        <v>2798</v>
      </c>
      <c r="H1631" s="286" t="n">
        <v>0.4</v>
      </c>
      <c r="I1631" s="287" t="n">
        <v>23.54</v>
      </c>
      <c r="J1631" s="288" t="n">
        <v>9.41</v>
      </c>
    </row>
    <row r="1632" customFormat="false" ht="25.5" hidden="false" customHeight="true" outlineLevel="0" collapsed="false">
      <c r="A1632" s="259" t="s">
        <v>2725</v>
      </c>
      <c r="B1632" s="260" t="s">
        <v>3534</v>
      </c>
      <c r="C1632" s="261" t="s">
        <v>2730</v>
      </c>
      <c r="D1632" s="261" t="s">
        <v>3535</v>
      </c>
      <c r="E1632" s="261" t="s">
        <v>2728</v>
      </c>
      <c r="F1632" s="261"/>
      <c r="G1632" s="262" t="s">
        <v>2732</v>
      </c>
      <c r="H1632" s="263" t="n">
        <v>0.33</v>
      </c>
      <c r="I1632" s="264" t="n">
        <v>31</v>
      </c>
      <c r="J1632" s="265" t="n">
        <v>10.23</v>
      </c>
    </row>
    <row r="1633" customFormat="false" ht="38.25" hidden="false" customHeight="true" outlineLevel="0" collapsed="false">
      <c r="A1633" s="259" t="s">
        <v>2725</v>
      </c>
      <c r="B1633" s="260" t="s">
        <v>3536</v>
      </c>
      <c r="C1633" s="261" t="s">
        <v>2730</v>
      </c>
      <c r="D1633" s="261" t="s">
        <v>3537</v>
      </c>
      <c r="E1633" s="261" t="s">
        <v>2728</v>
      </c>
      <c r="F1633" s="261"/>
      <c r="G1633" s="262" t="s">
        <v>2732</v>
      </c>
      <c r="H1633" s="263" t="n">
        <v>0.33</v>
      </c>
      <c r="I1633" s="264" t="n">
        <v>46.7</v>
      </c>
      <c r="J1633" s="265" t="n">
        <v>15.41</v>
      </c>
    </row>
    <row r="1634" customFormat="false" ht="25.5" hidden="false" customHeight="false" outlineLevel="0" collapsed="false">
      <c r="A1634" s="266"/>
      <c r="B1634" s="267"/>
      <c r="C1634" s="267"/>
      <c r="D1634" s="267"/>
      <c r="E1634" s="267" t="s">
        <v>2748</v>
      </c>
      <c r="F1634" s="268" t="n">
        <v>11.77</v>
      </c>
      <c r="G1634" s="267" t="s">
        <v>2749</v>
      </c>
      <c r="H1634" s="268" t="n">
        <v>0</v>
      </c>
      <c r="I1634" s="267" t="s">
        <v>2750</v>
      </c>
      <c r="J1634" s="269" t="n">
        <v>11.77</v>
      </c>
    </row>
    <row r="1635" customFormat="false" ht="25.5" hidden="false" customHeight="true" outlineLevel="0" collapsed="false">
      <c r="A1635" s="266"/>
      <c r="B1635" s="267"/>
      <c r="C1635" s="267"/>
      <c r="D1635" s="267"/>
      <c r="E1635" s="267" t="s">
        <v>2751</v>
      </c>
      <c r="F1635" s="268" t="n">
        <v>8.82</v>
      </c>
      <c r="G1635" s="267"/>
      <c r="H1635" s="267" t="s">
        <v>2752</v>
      </c>
      <c r="I1635" s="267"/>
      <c r="J1635" s="269" t="n">
        <v>51.23</v>
      </c>
    </row>
    <row r="1636" customFormat="false" ht="15" hidden="false" customHeight="true" outlineLevel="0" collapsed="false">
      <c r="A1636" s="270" t="s">
        <v>2753</v>
      </c>
      <c r="B1636" s="270"/>
      <c r="C1636" s="270"/>
      <c r="D1636" s="270"/>
      <c r="E1636" s="270"/>
      <c r="F1636" s="270"/>
      <c r="G1636" s="270"/>
      <c r="H1636" s="270"/>
      <c r="I1636" s="270"/>
      <c r="J1636" s="270"/>
    </row>
    <row r="1637" customFormat="false" ht="15.75" hidden="false" customHeight="true" outlineLevel="0" collapsed="false">
      <c r="A1637" s="271" t="s">
        <v>3538</v>
      </c>
      <c r="B1637" s="271"/>
      <c r="C1637" s="271"/>
      <c r="D1637" s="271"/>
      <c r="E1637" s="271"/>
      <c r="F1637" s="271"/>
      <c r="G1637" s="271"/>
      <c r="H1637" s="271"/>
      <c r="I1637" s="271"/>
      <c r="J1637" s="271"/>
    </row>
    <row r="1638" customFormat="false" ht="15.75" hidden="false" customHeight="false" outlineLevel="0" collapsed="false">
      <c r="A1638" s="272"/>
      <c r="B1638" s="273"/>
      <c r="C1638" s="273"/>
      <c r="D1638" s="273"/>
      <c r="E1638" s="273"/>
      <c r="F1638" s="273"/>
      <c r="G1638" s="273"/>
      <c r="H1638" s="273"/>
      <c r="I1638" s="273"/>
      <c r="J1638" s="274"/>
    </row>
    <row r="1639" customFormat="false" ht="38.25" hidden="false" customHeight="true" outlineLevel="0" collapsed="false">
      <c r="A1639" s="275" t="s">
        <v>2723</v>
      </c>
      <c r="B1639" s="276" t="s">
        <v>1466</v>
      </c>
      <c r="C1639" s="277" t="s">
        <v>203</v>
      </c>
      <c r="D1639" s="277" t="s">
        <v>1467</v>
      </c>
      <c r="E1639" s="277" t="s">
        <v>2874</v>
      </c>
      <c r="F1639" s="277"/>
      <c r="G1639" s="278" t="s">
        <v>269</v>
      </c>
      <c r="H1639" s="279" t="n">
        <v>1</v>
      </c>
      <c r="I1639" s="280" t="n">
        <v>41.59</v>
      </c>
      <c r="J1639" s="281" t="n">
        <v>41.59</v>
      </c>
    </row>
    <row r="1640" customFormat="false" ht="25.5" hidden="false" customHeight="true" outlineLevel="0" collapsed="false">
      <c r="A1640" s="282" t="s">
        <v>2769</v>
      </c>
      <c r="B1640" s="283" t="s">
        <v>2889</v>
      </c>
      <c r="C1640" s="284" t="s">
        <v>109</v>
      </c>
      <c r="D1640" s="284" t="s">
        <v>2890</v>
      </c>
      <c r="E1640" s="284" t="s">
        <v>2768</v>
      </c>
      <c r="F1640" s="284"/>
      <c r="G1640" s="285" t="s">
        <v>2798</v>
      </c>
      <c r="H1640" s="286" t="n">
        <v>0.4</v>
      </c>
      <c r="I1640" s="287" t="n">
        <v>18.4</v>
      </c>
      <c r="J1640" s="288" t="n">
        <v>7.36</v>
      </c>
    </row>
    <row r="1641" customFormat="false" ht="15" hidden="false" customHeight="true" outlineLevel="0" collapsed="false">
      <c r="A1641" s="282" t="s">
        <v>2769</v>
      </c>
      <c r="B1641" s="283" t="s">
        <v>2884</v>
      </c>
      <c r="C1641" s="284" t="s">
        <v>109</v>
      </c>
      <c r="D1641" s="284" t="s">
        <v>2885</v>
      </c>
      <c r="E1641" s="284" t="s">
        <v>2768</v>
      </c>
      <c r="F1641" s="284"/>
      <c r="G1641" s="285" t="s">
        <v>2798</v>
      </c>
      <c r="H1641" s="286" t="n">
        <v>0.4</v>
      </c>
      <c r="I1641" s="287" t="n">
        <v>23.54</v>
      </c>
      <c r="J1641" s="288" t="n">
        <v>9.41</v>
      </c>
    </row>
    <row r="1642" customFormat="false" ht="25.5" hidden="false" customHeight="true" outlineLevel="0" collapsed="false">
      <c r="A1642" s="259" t="s">
        <v>2725</v>
      </c>
      <c r="B1642" s="260" t="s">
        <v>3539</v>
      </c>
      <c r="C1642" s="261" t="s">
        <v>2730</v>
      </c>
      <c r="D1642" s="261" t="s">
        <v>3540</v>
      </c>
      <c r="E1642" s="261" t="s">
        <v>2728</v>
      </c>
      <c r="F1642" s="261"/>
      <c r="G1642" s="262" t="s">
        <v>2732</v>
      </c>
      <c r="H1642" s="263" t="n">
        <v>0.33</v>
      </c>
      <c r="I1642" s="264" t="n">
        <v>52.7</v>
      </c>
      <c r="J1642" s="265" t="n">
        <v>17.39</v>
      </c>
    </row>
    <row r="1643" customFormat="false" ht="25.5" hidden="false" customHeight="true" outlineLevel="0" collapsed="false">
      <c r="A1643" s="259" t="s">
        <v>2725</v>
      </c>
      <c r="B1643" s="260" t="s">
        <v>3541</v>
      </c>
      <c r="C1643" s="261" t="s">
        <v>2730</v>
      </c>
      <c r="D1643" s="261" t="s">
        <v>3542</v>
      </c>
      <c r="E1643" s="261" t="s">
        <v>2728</v>
      </c>
      <c r="F1643" s="261"/>
      <c r="G1643" s="262" t="s">
        <v>2930</v>
      </c>
      <c r="H1643" s="263" t="n">
        <v>1</v>
      </c>
      <c r="I1643" s="264" t="n">
        <v>7.43</v>
      </c>
      <c r="J1643" s="265" t="n">
        <v>7.43</v>
      </c>
    </row>
    <row r="1644" customFormat="false" ht="25.5" hidden="false" customHeight="false" outlineLevel="0" collapsed="false">
      <c r="A1644" s="266"/>
      <c r="B1644" s="267"/>
      <c r="C1644" s="267"/>
      <c r="D1644" s="267"/>
      <c r="E1644" s="267" t="s">
        <v>2748</v>
      </c>
      <c r="F1644" s="268" t="n">
        <v>11.77</v>
      </c>
      <c r="G1644" s="267" t="s">
        <v>2749</v>
      </c>
      <c r="H1644" s="268" t="n">
        <v>0</v>
      </c>
      <c r="I1644" s="267" t="s">
        <v>2750</v>
      </c>
      <c r="J1644" s="269" t="n">
        <v>11.77</v>
      </c>
    </row>
    <row r="1645" customFormat="false" ht="25.5" hidden="false" customHeight="true" outlineLevel="0" collapsed="false">
      <c r="A1645" s="266"/>
      <c r="B1645" s="267"/>
      <c r="C1645" s="267"/>
      <c r="D1645" s="267"/>
      <c r="E1645" s="267" t="s">
        <v>2751</v>
      </c>
      <c r="F1645" s="268" t="n">
        <v>8.65</v>
      </c>
      <c r="G1645" s="267"/>
      <c r="H1645" s="267" t="s">
        <v>2752</v>
      </c>
      <c r="I1645" s="267"/>
      <c r="J1645" s="269" t="n">
        <v>50.24</v>
      </c>
    </row>
    <row r="1646" customFormat="false" ht="15" hidden="false" customHeight="true" outlineLevel="0" collapsed="false">
      <c r="A1646" s="270" t="s">
        <v>2753</v>
      </c>
      <c r="B1646" s="270"/>
      <c r="C1646" s="270"/>
      <c r="D1646" s="270"/>
      <c r="E1646" s="270"/>
      <c r="F1646" s="270"/>
      <c r="G1646" s="270"/>
      <c r="H1646" s="270"/>
      <c r="I1646" s="270"/>
      <c r="J1646" s="270"/>
    </row>
    <row r="1647" customFormat="false" ht="15.75" hidden="false" customHeight="true" outlineLevel="0" collapsed="false">
      <c r="A1647" s="271" t="s">
        <v>3543</v>
      </c>
      <c r="B1647" s="271"/>
      <c r="C1647" s="271"/>
      <c r="D1647" s="271"/>
      <c r="E1647" s="271"/>
      <c r="F1647" s="271"/>
      <c r="G1647" s="271"/>
      <c r="H1647" s="271"/>
      <c r="I1647" s="271"/>
      <c r="J1647" s="271"/>
    </row>
    <row r="1648" customFormat="false" ht="15.75" hidden="false" customHeight="false" outlineLevel="0" collapsed="false">
      <c r="A1648" s="272"/>
      <c r="B1648" s="273"/>
      <c r="C1648" s="273"/>
      <c r="D1648" s="273"/>
      <c r="E1648" s="273"/>
      <c r="F1648" s="273"/>
      <c r="G1648" s="273"/>
      <c r="H1648" s="273"/>
      <c r="I1648" s="273"/>
      <c r="J1648" s="274"/>
    </row>
    <row r="1649" customFormat="false" ht="38.25" hidden="false" customHeight="true" outlineLevel="0" collapsed="false">
      <c r="A1649" s="275" t="s">
        <v>2723</v>
      </c>
      <c r="B1649" s="276" t="s">
        <v>1469</v>
      </c>
      <c r="C1649" s="277" t="s">
        <v>203</v>
      </c>
      <c r="D1649" s="277" t="s">
        <v>1470</v>
      </c>
      <c r="E1649" s="277" t="s">
        <v>2874</v>
      </c>
      <c r="F1649" s="277"/>
      <c r="G1649" s="278" t="s">
        <v>269</v>
      </c>
      <c r="H1649" s="279" t="n">
        <v>1</v>
      </c>
      <c r="I1649" s="280" t="n">
        <v>64.63</v>
      </c>
      <c r="J1649" s="281" t="n">
        <v>64.63</v>
      </c>
    </row>
    <row r="1650" customFormat="false" ht="25.5" hidden="false" customHeight="true" outlineLevel="0" collapsed="false">
      <c r="A1650" s="282" t="s">
        <v>2769</v>
      </c>
      <c r="B1650" s="283" t="s">
        <v>2889</v>
      </c>
      <c r="C1650" s="284" t="s">
        <v>109</v>
      </c>
      <c r="D1650" s="284" t="s">
        <v>2890</v>
      </c>
      <c r="E1650" s="284" t="s">
        <v>2768</v>
      </c>
      <c r="F1650" s="284"/>
      <c r="G1650" s="285" t="s">
        <v>2798</v>
      </c>
      <c r="H1650" s="286" t="n">
        <v>0.6</v>
      </c>
      <c r="I1650" s="287" t="n">
        <v>18.4</v>
      </c>
      <c r="J1650" s="288" t="n">
        <v>11.04</v>
      </c>
    </row>
    <row r="1651" customFormat="false" ht="15" hidden="false" customHeight="true" outlineLevel="0" collapsed="false">
      <c r="A1651" s="282" t="s">
        <v>2769</v>
      </c>
      <c r="B1651" s="283" t="s">
        <v>2884</v>
      </c>
      <c r="C1651" s="284" t="s">
        <v>109</v>
      </c>
      <c r="D1651" s="284" t="s">
        <v>2885</v>
      </c>
      <c r="E1651" s="284" t="s">
        <v>2768</v>
      </c>
      <c r="F1651" s="284"/>
      <c r="G1651" s="285" t="s">
        <v>2798</v>
      </c>
      <c r="H1651" s="286" t="n">
        <v>0.6</v>
      </c>
      <c r="I1651" s="287" t="n">
        <v>23.54</v>
      </c>
      <c r="J1651" s="288" t="n">
        <v>14.12</v>
      </c>
    </row>
    <row r="1652" customFormat="false" ht="25.5" hidden="false" customHeight="true" outlineLevel="0" collapsed="false">
      <c r="A1652" s="259" t="s">
        <v>2725</v>
      </c>
      <c r="B1652" s="260" t="s">
        <v>3544</v>
      </c>
      <c r="C1652" s="261" t="s">
        <v>2730</v>
      </c>
      <c r="D1652" s="261" t="s">
        <v>3545</v>
      </c>
      <c r="E1652" s="261" t="s">
        <v>2728</v>
      </c>
      <c r="F1652" s="261"/>
      <c r="G1652" s="262" t="s">
        <v>2732</v>
      </c>
      <c r="H1652" s="263" t="n">
        <v>0.33</v>
      </c>
      <c r="I1652" s="264" t="n">
        <v>51.52</v>
      </c>
      <c r="J1652" s="265" t="n">
        <v>17</v>
      </c>
    </row>
    <row r="1653" customFormat="false" ht="25.5" hidden="false" customHeight="true" outlineLevel="0" collapsed="false">
      <c r="A1653" s="259" t="s">
        <v>2725</v>
      </c>
      <c r="B1653" s="260" t="s">
        <v>3546</v>
      </c>
      <c r="C1653" s="261" t="s">
        <v>2730</v>
      </c>
      <c r="D1653" s="261" t="s">
        <v>3547</v>
      </c>
      <c r="E1653" s="261" t="s">
        <v>2728</v>
      </c>
      <c r="F1653" s="261"/>
      <c r="G1653" s="262" t="s">
        <v>2732</v>
      </c>
      <c r="H1653" s="263" t="n">
        <v>0.33</v>
      </c>
      <c r="I1653" s="264" t="n">
        <v>68.1</v>
      </c>
      <c r="J1653" s="265" t="n">
        <v>22.47</v>
      </c>
    </row>
    <row r="1654" customFormat="false" ht="25.5" hidden="false" customHeight="false" outlineLevel="0" collapsed="false">
      <c r="A1654" s="266"/>
      <c r="B1654" s="267"/>
      <c r="C1654" s="267"/>
      <c r="D1654" s="267"/>
      <c r="E1654" s="267" t="s">
        <v>2748</v>
      </c>
      <c r="F1654" s="268" t="n">
        <v>17.66</v>
      </c>
      <c r="G1654" s="267" t="s">
        <v>2749</v>
      </c>
      <c r="H1654" s="268" t="n">
        <v>0</v>
      </c>
      <c r="I1654" s="267" t="s">
        <v>2750</v>
      </c>
      <c r="J1654" s="269" t="n">
        <v>17.66</v>
      </c>
    </row>
    <row r="1655" customFormat="false" ht="25.5" hidden="false" customHeight="true" outlineLevel="0" collapsed="false">
      <c r="A1655" s="266"/>
      <c r="B1655" s="267"/>
      <c r="C1655" s="267"/>
      <c r="D1655" s="267"/>
      <c r="E1655" s="267" t="s">
        <v>2751</v>
      </c>
      <c r="F1655" s="268" t="n">
        <v>13.44</v>
      </c>
      <c r="G1655" s="267"/>
      <c r="H1655" s="267" t="s">
        <v>2752</v>
      </c>
      <c r="I1655" s="267"/>
      <c r="J1655" s="269" t="n">
        <v>78.07</v>
      </c>
    </row>
    <row r="1656" customFormat="false" ht="15" hidden="false" customHeight="true" outlineLevel="0" collapsed="false">
      <c r="A1656" s="270" t="s">
        <v>2753</v>
      </c>
      <c r="B1656" s="270"/>
      <c r="C1656" s="270"/>
      <c r="D1656" s="270"/>
      <c r="E1656" s="270"/>
      <c r="F1656" s="270"/>
      <c r="G1656" s="270"/>
      <c r="H1656" s="270"/>
      <c r="I1656" s="270"/>
      <c r="J1656" s="270"/>
    </row>
    <row r="1657" customFormat="false" ht="15.75" hidden="false" customHeight="true" outlineLevel="0" collapsed="false">
      <c r="A1657" s="271" t="s">
        <v>3548</v>
      </c>
      <c r="B1657" s="271"/>
      <c r="C1657" s="271"/>
      <c r="D1657" s="271"/>
      <c r="E1657" s="271"/>
      <c r="F1657" s="271"/>
      <c r="G1657" s="271"/>
      <c r="H1657" s="271"/>
      <c r="I1657" s="271"/>
      <c r="J1657" s="271"/>
    </row>
    <row r="1658" customFormat="false" ht="15.75" hidden="false" customHeight="false" outlineLevel="0" collapsed="false">
      <c r="A1658" s="272"/>
      <c r="B1658" s="273"/>
      <c r="C1658" s="273"/>
      <c r="D1658" s="273"/>
      <c r="E1658" s="273"/>
      <c r="F1658" s="273"/>
      <c r="G1658" s="273"/>
      <c r="H1658" s="273"/>
      <c r="I1658" s="273"/>
      <c r="J1658" s="274"/>
    </row>
    <row r="1659" customFormat="false" ht="38.25" hidden="false" customHeight="true" outlineLevel="0" collapsed="false">
      <c r="A1659" s="275" t="s">
        <v>2723</v>
      </c>
      <c r="B1659" s="276" t="s">
        <v>1472</v>
      </c>
      <c r="C1659" s="277" t="s">
        <v>203</v>
      </c>
      <c r="D1659" s="277" t="s">
        <v>1473</v>
      </c>
      <c r="E1659" s="277" t="s">
        <v>2874</v>
      </c>
      <c r="F1659" s="277"/>
      <c r="G1659" s="278" t="s">
        <v>269</v>
      </c>
      <c r="H1659" s="279" t="n">
        <v>1</v>
      </c>
      <c r="I1659" s="280" t="n">
        <v>86.68</v>
      </c>
      <c r="J1659" s="281" t="n">
        <v>86.68</v>
      </c>
    </row>
    <row r="1660" customFormat="false" ht="25.5" hidden="false" customHeight="true" outlineLevel="0" collapsed="false">
      <c r="A1660" s="282" t="s">
        <v>2769</v>
      </c>
      <c r="B1660" s="283" t="s">
        <v>2889</v>
      </c>
      <c r="C1660" s="284" t="s">
        <v>109</v>
      </c>
      <c r="D1660" s="284" t="s">
        <v>2890</v>
      </c>
      <c r="E1660" s="284" t="s">
        <v>2768</v>
      </c>
      <c r="F1660" s="284"/>
      <c r="G1660" s="285" t="s">
        <v>2798</v>
      </c>
      <c r="H1660" s="286" t="n">
        <v>0.6</v>
      </c>
      <c r="I1660" s="287" t="n">
        <v>18.4</v>
      </c>
      <c r="J1660" s="288" t="n">
        <v>11.04</v>
      </c>
    </row>
    <row r="1661" customFormat="false" ht="15" hidden="false" customHeight="true" outlineLevel="0" collapsed="false">
      <c r="A1661" s="282" t="s">
        <v>2769</v>
      </c>
      <c r="B1661" s="283" t="s">
        <v>2884</v>
      </c>
      <c r="C1661" s="284" t="s">
        <v>109</v>
      </c>
      <c r="D1661" s="284" t="s">
        <v>2885</v>
      </c>
      <c r="E1661" s="284" t="s">
        <v>2768</v>
      </c>
      <c r="F1661" s="284"/>
      <c r="G1661" s="285" t="s">
        <v>2798</v>
      </c>
      <c r="H1661" s="286" t="n">
        <v>0.6</v>
      </c>
      <c r="I1661" s="287" t="n">
        <v>23.54</v>
      </c>
      <c r="J1661" s="288" t="n">
        <v>14.12</v>
      </c>
    </row>
    <row r="1662" customFormat="false" ht="25.5" hidden="false" customHeight="true" outlineLevel="0" collapsed="false">
      <c r="A1662" s="259" t="s">
        <v>2725</v>
      </c>
      <c r="B1662" s="260" t="s">
        <v>3546</v>
      </c>
      <c r="C1662" s="261" t="s">
        <v>2730</v>
      </c>
      <c r="D1662" s="261" t="s">
        <v>3547</v>
      </c>
      <c r="E1662" s="261" t="s">
        <v>2728</v>
      </c>
      <c r="F1662" s="261"/>
      <c r="G1662" s="262" t="s">
        <v>2732</v>
      </c>
      <c r="H1662" s="263" t="n">
        <v>0.33</v>
      </c>
      <c r="I1662" s="264" t="n">
        <v>68.1</v>
      </c>
      <c r="J1662" s="265" t="n">
        <v>22.47</v>
      </c>
    </row>
    <row r="1663" customFormat="false" ht="25.5" hidden="false" customHeight="true" outlineLevel="0" collapsed="false">
      <c r="A1663" s="259" t="s">
        <v>2725</v>
      </c>
      <c r="B1663" s="260" t="s">
        <v>3549</v>
      </c>
      <c r="C1663" s="261" t="s">
        <v>2730</v>
      </c>
      <c r="D1663" s="261" t="s">
        <v>3550</v>
      </c>
      <c r="E1663" s="261" t="s">
        <v>2728</v>
      </c>
      <c r="F1663" s="261"/>
      <c r="G1663" s="262" t="s">
        <v>2930</v>
      </c>
      <c r="H1663" s="263" t="n">
        <v>1</v>
      </c>
      <c r="I1663" s="264" t="n">
        <v>39.05</v>
      </c>
      <c r="J1663" s="265" t="n">
        <v>39.05</v>
      </c>
    </row>
    <row r="1664" customFormat="false" ht="25.5" hidden="false" customHeight="false" outlineLevel="0" collapsed="false">
      <c r="A1664" s="266"/>
      <c r="B1664" s="267"/>
      <c r="C1664" s="267"/>
      <c r="D1664" s="267"/>
      <c r="E1664" s="267" t="s">
        <v>2748</v>
      </c>
      <c r="F1664" s="268" t="n">
        <v>17.66</v>
      </c>
      <c r="G1664" s="267" t="s">
        <v>2749</v>
      </c>
      <c r="H1664" s="268" t="n">
        <v>0</v>
      </c>
      <c r="I1664" s="267" t="s">
        <v>2750</v>
      </c>
      <c r="J1664" s="269" t="n">
        <v>17.66</v>
      </c>
    </row>
    <row r="1665" customFormat="false" ht="25.5" hidden="false" customHeight="true" outlineLevel="0" collapsed="false">
      <c r="A1665" s="266"/>
      <c r="B1665" s="267"/>
      <c r="C1665" s="267"/>
      <c r="D1665" s="267"/>
      <c r="E1665" s="267" t="s">
        <v>2751</v>
      </c>
      <c r="F1665" s="268" t="n">
        <v>18.03</v>
      </c>
      <c r="G1665" s="267"/>
      <c r="H1665" s="267" t="s">
        <v>2752</v>
      </c>
      <c r="I1665" s="267"/>
      <c r="J1665" s="269" t="n">
        <v>104.71</v>
      </c>
    </row>
    <row r="1666" customFormat="false" ht="15" hidden="false" customHeight="true" outlineLevel="0" collapsed="false">
      <c r="A1666" s="270" t="s">
        <v>2753</v>
      </c>
      <c r="B1666" s="270"/>
      <c r="C1666" s="270"/>
      <c r="D1666" s="270"/>
      <c r="E1666" s="270"/>
      <c r="F1666" s="270"/>
      <c r="G1666" s="270"/>
      <c r="H1666" s="270"/>
      <c r="I1666" s="270"/>
      <c r="J1666" s="270"/>
    </row>
    <row r="1667" customFormat="false" ht="15.75" hidden="false" customHeight="true" outlineLevel="0" collapsed="false">
      <c r="A1667" s="271" t="s">
        <v>3551</v>
      </c>
      <c r="B1667" s="271"/>
      <c r="C1667" s="271"/>
      <c r="D1667" s="271"/>
      <c r="E1667" s="271"/>
      <c r="F1667" s="271"/>
      <c r="G1667" s="271"/>
      <c r="H1667" s="271"/>
      <c r="I1667" s="271"/>
      <c r="J1667" s="271"/>
    </row>
    <row r="1668" customFormat="false" ht="15.75" hidden="false" customHeight="false" outlineLevel="0" collapsed="false">
      <c r="A1668" s="272"/>
      <c r="B1668" s="273"/>
      <c r="C1668" s="273"/>
      <c r="D1668" s="273"/>
      <c r="E1668" s="273"/>
      <c r="F1668" s="273"/>
      <c r="G1668" s="273"/>
      <c r="H1668" s="273"/>
      <c r="I1668" s="273"/>
      <c r="J1668" s="274"/>
    </row>
    <row r="1669" customFormat="false" ht="25.5" hidden="false" customHeight="true" outlineLevel="0" collapsed="false">
      <c r="A1669" s="275" t="s">
        <v>2723</v>
      </c>
      <c r="B1669" s="276" t="s">
        <v>1492</v>
      </c>
      <c r="C1669" s="277" t="s">
        <v>203</v>
      </c>
      <c r="D1669" s="277" t="s">
        <v>1493</v>
      </c>
      <c r="E1669" s="277" t="s">
        <v>3498</v>
      </c>
      <c r="F1669" s="277"/>
      <c r="G1669" s="278" t="s">
        <v>168</v>
      </c>
      <c r="H1669" s="279" t="n">
        <v>1</v>
      </c>
      <c r="I1669" s="280" t="n">
        <v>48.37</v>
      </c>
      <c r="J1669" s="281" t="n">
        <v>48.37</v>
      </c>
    </row>
    <row r="1670" customFormat="false" ht="25.5" hidden="false" customHeight="true" outlineLevel="0" collapsed="false">
      <c r="A1670" s="282" t="s">
        <v>2769</v>
      </c>
      <c r="B1670" s="283" t="s">
        <v>2889</v>
      </c>
      <c r="C1670" s="284" t="s">
        <v>109</v>
      </c>
      <c r="D1670" s="284" t="s">
        <v>2890</v>
      </c>
      <c r="E1670" s="284" t="s">
        <v>2768</v>
      </c>
      <c r="F1670" s="284"/>
      <c r="G1670" s="285" t="s">
        <v>2798</v>
      </c>
      <c r="H1670" s="286" t="n">
        <v>0.2</v>
      </c>
      <c r="I1670" s="287" t="n">
        <v>18.4</v>
      </c>
      <c r="J1670" s="288" t="n">
        <v>3.68</v>
      </c>
    </row>
    <row r="1671" customFormat="false" ht="15" hidden="false" customHeight="true" outlineLevel="0" collapsed="false">
      <c r="A1671" s="282" t="s">
        <v>2769</v>
      </c>
      <c r="B1671" s="283" t="s">
        <v>2884</v>
      </c>
      <c r="C1671" s="284" t="s">
        <v>109</v>
      </c>
      <c r="D1671" s="284" t="s">
        <v>2885</v>
      </c>
      <c r="E1671" s="284" t="s">
        <v>2768</v>
      </c>
      <c r="F1671" s="284"/>
      <c r="G1671" s="285" t="s">
        <v>2798</v>
      </c>
      <c r="H1671" s="286" t="n">
        <v>0.2</v>
      </c>
      <c r="I1671" s="287" t="n">
        <v>23.54</v>
      </c>
      <c r="J1671" s="288" t="n">
        <v>4.7</v>
      </c>
    </row>
    <row r="1672" customFormat="false" ht="25.5" hidden="false" customHeight="true" outlineLevel="0" collapsed="false">
      <c r="A1672" s="259" t="s">
        <v>2725</v>
      </c>
      <c r="B1672" s="260" t="s">
        <v>3552</v>
      </c>
      <c r="C1672" s="261" t="s">
        <v>2730</v>
      </c>
      <c r="D1672" s="261" t="s">
        <v>3553</v>
      </c>
      <c r="E1672" s="261" t="s">
        <v>2728</v>
      </c>
      <c r="F1672" s="261"/>
      <c r="G1672" s="262" t="s">
        <v>2732</v>
      </c>
      <c r="H1672" s="263" t="n">
        <v>1</v>
      </c>
      <c r="I1672" s="264" t="n">
        <v>39.99</v>
      </c>
      <c r="J1672" s="265" t="n">
        <v>39.99</v>
      </c>
    </row>
    <row r="1673" customFormat="false" ht="25.5" hidden="false" customHeight="false" outlineLevel="0" collapsed="false">
      <c r="A1673" s="266"/>
      <c r="B1673" s="267"/>
      <c r="C1673" s="267"/>
      <c r="D1673" s="267"/>
      <c r="E1673" s="267" t="s">
        <v>2748</v>
      </c>
      <c r="F1673" s="268" t="n">
        <v>5.88</v>
      </c>
      <c r="G1673" s="267" t="s">
        <v>2749</v>
      </c>
      <c r="H1673" s="268" t="n">
        <v>0</v>
      </c>
      <c r="I1673" s="267" t="s">
        <v>2750</v>
      </c>
      <c r="J1673" s="269" t="n">
        <v>5.88</v>
      </c>
    </row>
    <row r="1674" customFormat="false" ht="25.5" hidden="false" customHeight="true" outlineLevel="0" collapsed="false">
      <c r="A1674" s="266"/>
      <c r="B1674" s="267"/>
      <c r="C1674" s="267"/>
      <c r="D1674" s="267"/>
      <c r="E1674" s="267" t="s">
        <v>2751</v>
      </c>
      <c r="F1674" s="268" t="n">
        <v>10.06</v>
      </c>
      <c r="G1674" s="267"/>
      <c r="H1674" s="267" t="s">
        <v>2752</v>
      </c>
      <c r="I1674" s="267"/>
      <c r="J1674" s="269" t="n">
        <v>58.43</v>
      </c>
    </row>
    <row r="1675" customFormat="false" ht="15" hidden="false" customHeight="true" outlineLevel="0" collapsed="false">
      <c r="A1675" s="270" t="s">
        <v>2753</v>
      </c>
      <c r="B1675" s="270"/>
      <c r="C1675" s="270"/>
      <c r="D1675" s="270"/>
      <c r="E1675" s="270"/>
      <c r="F1675" s="270"/>
      <c r="G1675" s="270"/>
      <c r="H1675" s="270"/>
      <c r="I1675" s="270"/>
      <c r="J1675" s="270"/>
    </row>
    <row r="1676" customFormat="false" ht="15.75" hidden="false" customHeight="true" outlineLevel="0" collapsed="false">
      <c r="A1676" s="271" t="s">
        <v>3554</v>
      </c>
      <c r="B1676" s="271"/>
      <c r="C1676" s="271"/>
      <c r="D1676" s="271"/>
      <c r="E1676" s="271"/>
      <c r="F1676" s="271"/>
      <c r="G1676" s="271"/>
      <c r="H1676" s="271"/>
      <c r="I1676" s="271"/>
      <c r="J1676" s="271"/>
    </row>
    <row r="1677" customFormat="false" ht="15.75" hidden="false" customHeight="false" outlineLevel="0" collapsed="false">
      <c r="A1677" s="272"/>
      <c r="B1677" s="273"/>
      <c r="C1677" s="273"/>
      <c r="D1677" s="273"/>
      <c r="E1677" s="273"/>
      <c r="F1677" s="273"/>
      <c r="G1677" s="273"/>
      <c r="H1677" s="273"/>
      <c r="I1677" s="273"/>
      <c r="J1677" s="274"/>
    </row>
    <row r="1678" customFormat="false" ht="25.5" hidden="false" customHeight="true" outlineLevel="0" collapsed="false">
      <c r="A1678" s="275" t="s">
        <v>2723</v>
      </c>
      <c r="B1678" s="276" t="s">
        <v>1495</v>
      </c>
      <c r="C1678" s="277" t="s">
        <v>203</v>
      </c>
      <c r="D1678" s="277" t="s">
        <v>1496</v>
      </c>
      <c r="E1678" s="277" t="s">
        <v>2874</v>
      </c>
      <c r="F1678" s="277"/>
      <c r="G1678" s="278" t="s">
        <v>168</v>
      </c>
      <c r="H1678" s="279" t="n">
        <v>1</v>
      </c>
      <c r="I1678" s="280" t="n">
        <v>17.28</v>
      </c>
      <c r="J1678" s="281" t="n">
        <v>17.28</v>
      </c>
    </row>
    <row r="1679" customFormat="false" ht="25.5" hidden="false" customHeight="true" outlineLevel="0" collapsed="false">
      <c r="A1679" s="282" t="s">
        <v>2769</v>
      </c>
      <c r="B1679" s="283" t="s">
        <v>2889</v>
      </c>
      <c r="C1679" s="284" t="s">
        <v>109</v>
      </c>
      <c r="D1679" s="284" t="s">
        <v>2890</v>
      </c>
      <c r="E1679" s="284" t="s">
        <v>2768</v>
      </c>
      <c r="F1679" s="284"/>
      <c r="G1679" s="285" t="s">
        <v>2798</v>
      </c>
      <c r="H1679" s="286" t="n">
        <v>0.2</v>
      </c>
      <c r="I1679" s="287" t="n">
        <v>18.4</v>
      </c>
      <c r="J1679" s="288" t="n">
        <v>3.68</v>
      </c>
    </row>
    <row r="1680" customFormat="false" ht="15" hidden="false" customHeight="true" outlineLevel="0" collapsed="false">
      <c r="A1680" s="282" t="s">
        <v>2769</v>
      </c>
      <c r="B1680" s="283" t="s">
        <v>2884</v>
      </c>
      <c r="C1680" s="284" t="s">
        <v>109</v>
      </c>
      <c r="D1680" s="284" t="s">
        <v>2885</v>
      </c>
      <c r="E1680" s="284" t="s">
        <v>2768</v>
      </c>
      <c r="F1680" s="284"/>
      <c r="G1680" s="285" t="s">
        <v>2798</v>
      </c>
      <c r="H1680" s="286" t="n">
        <v>0.2</v>
      </c>
      <c r="I1680" s="287" t="n">
        <v>23.54</v>
      </c>
      <c r="J1680" s="288" t="n">
        <v>4.7</v>
      </c>
    </row>
    <row r="1681" customFormat="false" ht="25.5" hidden="false" customHeight="true" outlineLevel="0" collapsed="false">
      <c r="A1681" s="259" t="s">
        <v>2725</v>
      </c>
      <c r="B1681" s="260" t="s">
        <v>3555</v>
      </c>
      <c r="C1681" s="261" t="s">
        <v>2730</v>
      </c>
      <c r="D1681" s="261" t="s">
        <v>3556</v>
      </c>
      <c r="E1681" s="261" t="s">
        <v>2728</v>
      </c>
      <c r="F1681" s="261"/>
      <c r="G1681" s="262" t="s">
        <v>2732</v>
      </c>
      <c r="H1681" s="263" t="n">
        <v>1</v>
      </c>
      <c r="I1681" s="264" t="n">
        <v>8.9</v>
      </c>
      <c r="J1681" s="265" t="n">
        <v>8.9</v>
      </c>
    </row>
    <row r="1682" customFormat="false" ht="25.5" hidden="false" customHeight="false" outlineLevel="0" collapsed="false">
      <c r="A1682" s="266"/>
      <c r="B1682" s="267"/>
      <c r="C1682" s="267"/>
      <c r="D1682" s="267"/>
      <c r="E1682" s="267" t="s">
        <v>2748</v>
      </c>
      <c r="F1682" s="268" t="n">
        <v>5.88</v>
      </c>
      <c r="G1682" s="267" t="s">
        <v>2749</v>
      </c>
      <c r="H1682" s="268" t="n">
        <v>0</v>
      </c>
      <c r="I1682" s="267" t="s">
        <v>2750</v>
      </c>
      <c r="J1682" s="269" t="n">
        <v>5.88</v>
      </c>
    </row>
    <row r="1683" customFormat="false" ht="25.5" hidden="false" customHeight="true" outlineLevel="0" collapsed="false">
      <c r="A1683" s="266"/>
      <c r="B1683" s="267"/>
      <c r="C1683" s="267"/>
      <c r="D1683" s="267"/>
      <c r="E1683" s="267" t="s">
        <v>2751</v>
      </c>
      <c r="F1683" s="268" t="n">
        <v>3.59</v>
      </c>
      <c r="G1683" s="267"/>
      <c r="H1683" s="267" t="s">
        <v>2752</v>
      </c>
      <c r="I1683" s="267"/>
      <c r="J1683" s="269" t="n">
        <v>20.87</v>
      </c>
    </row>
    <row r="1684" customFormat="false" ht="15" hidden="false" customHeight="true" outlineLevel="0" collapsed="false">
      <c r="A1684" s="270" t="s">
        <v>2753</v>
      </c>
      <c r="B1684" s="270"/>
      <c r="C1684" s="270"/>
      <c r="D1684" s="270"/>
      <c r="E1684" s="270"/>
      <c r="F1684" s="270"/>
      <c r="G1684" s="270"/>
      <c r="H1684" s="270"/>
      <c r="I1684" s="270"/>
      <c r="J1684" s="270"/>
    </row>
    <row r="1685" customFormat="false" ht="15.75" hidden="false" customHeight="true" outlineLevel="0" collapsed="false">
      <c r="A1685" s="271" t="s">
        <v>3557</v>
      </c>
      <c r="B1685" s="271"/>
      <c r="C1685" s="271"/>
      <c r="D1685" s="271"/>
      <c r="E1685" s="271"/>
      <c r="F1685" s="271"/>
      <c r="G1685" s="271"/>
      <c r="H1685" s="271"/>
      <c r="I1685" s="271"/>
      <c r="J1685" s="271"/>
    </row>
    <row r="1686" customFormat="false" ht="15.75" hidden="false" customHeight="false" outlineLevel="0" collapsed="false">
      <c r="A1686" s="272"/>
      <c r="B1686" s="273"/>
      <c r="C1686" s="273"/>
      <c r="D1686" s="273"/>
      <c r="E1686" s="273"/>
      <c r="F1686" s="273"/>
      <c r="G1686" s="273"/>
      <c r="H1686" s="273"/>
      <c r="I1686" s="273"/>
      <c r="J1686" s="274"/>
    </row>
    <row r="1687" customFormat="false" ht="38.25" hidden="false" customHeight="true" outlineLevel="0" collapsed="false">
      <c r="A1687" s="275" t="s">
        <v>2723</v>
      </c>
      <c r="B1687" s="276" t="s">
        <v>1498</v>
      </c>
      <c r="C1687" s="277" t="s">
        <v>203</v>
      </c>
      <c r="D1687" s="277" t="s">
        <v>1499</v>
      </c>
      <c r="E1687" s="277" t="s">
        <v>2874</v>
      </c>
      <c r="F1687" s="277"/>
      <c r="G1687" s="278" t="s">
        <v>168</v>
      </c>
      <c r="H1687" s="279" t="n">
        <v>1</v>
      </c>
      <c r="I1687" s="280" t="n">
        <v>30.48</v>
      </c>
      <c r="J1687" s="281" t="n">
        <v>30.48</v>
      </c>
    </row>
    <row r="1688" customFormat="false" ht="25.5" hidden="false" customHeight="true" outlineLevel="0" collapsed="false">
      <c r="A1688" s="282" t="s">
        <v>2769</v>
      </c>
      <c r="B1688" s="283" t="s">
        <v>2889</v>
      </c>
      <c r="C1688" s="284" t="s">
        <v>109</v>
      </c>
      <c r="D1688" s="284" t="s">
        <v>2890</v>
      </c>
      <c r="E1688" s="284" t="s">
        <v>2768</v>
      </c>
      <c r="F1688" s="284"/>
      <c r="G1688" s="285" t="s">
        <v>2798</v>
      </c>
      <c r="H1688" s="286" t="n">
        <v>0.15</v>
      </c>
      <c r="I1688" s="287" t="n">
        <v>18.4</v>
      </c>
      <c r="J1688" s="288" t="n">
        <v>2.76</v>
      </c>
    </row>
    <row r="1689" customFormat="false" ht="15" hidden="false" customHeight="true" outlineLevel="0" collapsed="false">
      <c r="A1689" s="282" t="s">
        <v>2769</v>
      </c>
      <c r="B1689" s="283" t="s">
        <v>2884</v>
      </c>
      <c r="C1689" s="284" t="s">
        <v>109</v>
      </c>
      <c r="D1689" s="284" t="s">
        <v>2885</v>
      </c>
      <c r="E1689" s="284" t="s">
        <v>2768</v>
      </c>
      <c r="F1689" s="284"/>
      <c r="G1689" s="285" t="s">
        <v>2798</v>
      </c>
      <c r="H1689" s="286" t="n">
        <v>0.15</v>
      </c>
      <c r="I1689" s="287" t="n">
        <v>23.54</v>
      </c>
      <c r="J1689" s="288" t="n">
        <v>3.53</v>
      </c>
    </row>
    <row r="1690" customFormat="false" ht="25.5" hidden="false" customHeight="true" outlineLevel="0" collapsed="false">
      <c r="A1690" s="259" t="s">
        <v>2725</v>
      </c>
      <c r="B1690" s="260" t="s">
        <v>3558</v>
      </c>
      <c r="C1690" s="261" t="s">
        <v>203</v>
      </c>
      <c r="D1690" s="261" t="s">
        <v>3559</v>
      </c>
      <c r="E1690" s="261" t="s">
        <v>2728</v>
      </c>
      <c r="F1690" s="261"/>
      <c r="G1690" s="262" t="s">
        <v>168</v>
      </c>
      <c r="H1690" s="263" t="n">
        <v>1</v>
      </c>
      <c r="I1690" s="264" t="n">
        <v>24.19</v>
      </c>
      <c r="J1690" s="265" t="n">
        <v>24.19</v>
      </c>
    </row>
    <row r="1691" customFormat="false" ht="25.5" hidden="false" customHeight="false" outlineLevel="0" collapsed="false">
      <c r="A1691" s="266"/>
      <c r="B1691" s="267"/>
      <c r="C1691" s="267"/>
      <c r="D1691" s="267"/>
      <c r="E1691" s="267" t="s">
        <v>2748</v>
      </c>
      <c r="F1691" s="268" t="n">
        <v>4.41</v>
      </c>
      <c r="G1691" s="267" t="s">
        <v>2749</v>
      </c>
      <c r="H1691" s="268" t="n">
        <v>0</v>
      </c>
      <c r="I1691" s="267" t="s">
        <v>2750</v>
      </c>
      <c r="J1691" s="269" t="n">
        <v>4.41</v>
      </c>
    </row>
    <row r="1692" customFormat="false" ht="25.5" hidden="false" customHeight="true" outlineLevel="0" collapsed="false">
      <c r="A1692" s="266"/>
      <c r="B1692" s="267"/>
      <c r="C1692" s="267"/>
      <c r="D1692" s="267"/>
      <c r="E1692" s="267" t="s">
        <v>2751</v>
      </c>
      <c r="F1692" s="268" t="n">
        <v>6.34</v>
      </c>
      <c r="G1692" s="267"/>
      <c r="H1692" s="267" t="s">
        <v>2752</v>
      </c>
      <c r="I1692" s="267"/>
      <c r="J1692" s="269" t="n">
        <v>36.82</v>
      </c>
    </row>
    <row r="1693" customFormat="false" ht="15" hidden="false" customHeight="true" outlineLevel="0" collapsed="false">
      <c r="A1693" s="270" t="s">
        <v>2753</v>
      </c>
      <c r="B1693" s="270"/>
      <c r="C1693" s="270"/>
      <c r="D1693" s="270"/>
      <c r="E1693" s="270"/>
      <c r="F1693" s="270"/>
      <c r="G1693" s="270"/>
      <c r="H1693" s="270"/>
      <c r="I1693" s="270"/>
      <c r="J1693" s="270"/>
    </row>
    <row r="1694" customFormat="false" ht="15.75" hidden="false" customHeight="true" outlineLevel="0" collapsed="false">
      <c r="A1694" s="271" t="s">
        <v>3560</v>
      </c>
      <c r="B1694" s="271"/>
      <c r="C1694" s="271"/>
      <c r="D1694" s="271"/>
      <c r="E1694" s="271"/>
      <c r="F1694" s="271"/>
      <c r="G1694" s="271"/>
      <c r="H1694" s="271"/>
      <c r="I1694" s="271"/>
      <c r="J1694" s="271"/>
    </row>
    <row r="1695" customFormat="false" ht="15.75" hidden="false" customHeight="false" outlineLevel="0" collapsed="false">
      <c r="A1695" s="272"/>
      <c r="B1695" s="273"/>
      <c r="C1695" s="273"/>
      <c r="D1695" s="273"/>
      <c r="E1695" s="273"/>
      <c r="F1695" s="273"/>
      <c r="G1695" s="273"/>
      <c r="H1695" s="273"/>
      <c r="I1695" s="273"/>
      <c r="J1695" s="274"/>
    </row>
    <row r="1696" customFormat="false" ht="38.25" hidden="false" customHeight="true" outlineLevel="0" collapsed="false">
      <c r="A1696" s="275" t="s">
        <v>2723</v>
      </c>
      <c r="B1696" s="276" t="s">
        <v>1501</v>
      </c>
      <c r="C1696" s="277" t="s">
        <v>203</v>
      </c>
      <c r="D1696" s="277" t="s">
        <v>1502</v>
      </c>
      <c r="E1696" s="277" t="s">
        <v>2874</v>
      </c>
      <c r="F1696" s="277"/>
      <c r="G1696" s="278" t="s">
        <v>168</v>
      </c>
      <c r="H1696" s="279" t="n">
        <v>1</v>
      </c>
      <c r="I1696" s="280" t="n">
        <v>18.5</v>
      </c>
      <c r="J1696" s="281" t="n">
        <v>18.5</v>
      </c>
    </row>
    <row r="1697" customFormat="false" ht="25.5" hidden="false" customHeight="true" outlineLevel="0" collapsed="false">
      <c r="A1697" s="282" t="s">
        <v>2769</v>
      </c>
      <c r="B1697" s="283" t="s">
        <v>2889</v>
      </c>
      <c r="C1697" s="284" t="s">
        <v>109</v>
      </c>
      <c r="D1697" s="284" t="s">
        <v>2890</v>
      </c>
      <c r="E1697" s="284" t="s">
        <v>2768</v>
      </c>
      <c r="F1697" s="284"/>
      <c r="G1697" s="285" t="s">
        <v>2798</v>
      </c>
      <c r="H1697" s="286" t="n">
        <v>0.2</v>
      </c>
      <c r="I1697" s="287" t="n">
        <v>18.4</v>
      </c>
      <c r="J1697" s="288" t="n">
        <v>3.68</v>
      </c>
    </row>
    <row r="1698" customFormat="false" ht="15" hidden="false" customHeight="true" outlineLevel="0" collapsed="false">
      <c r="A1698" s="282" t="s">
        <v>2769</v>
      </c>
      <c r="B1698" s="283" t="s">
        <v>2884</v>
      </c>
      <c r="C1698" s="284" t="s">
        <v>109</v>
      </c>
      <c r="D1698" s="284" t="s">
        <v>2885</v>
      </c>
      <c r="E1698" s="284" t="s">
        <v>2768</v>
      </c>
      <c r="F1698" s="284"/>
      <c r="G1698" s="285" t="s">
        <v>2798</v>
      </c>
      <c r="H1698" s="286" t="n">
        <v>0.2</v>
      </c>
      <c r="I1698" s="287" t="n">
        <v>23.54</v>
      </c>
      <c r="J1698" s="288" t="n">
        <v>4.7</v>
      </c>
    </row>
    <row r="1699" customFormat="false" ht="25.5" hidden="false" customHeight="true" outlineLevel="0" collapsed="false">
      <c r="A1699" s="259" t="s">
        <v>2725</v>
      </c>
      <c r="B1699" s="260" t="s">
        <v>3561</v>
      </c>
      <c r="C1699" s="261" t="s">
        <v>3562</v>
      </c>
      <c r="D1699" s="261" t="s">
        <v>3563</v>
      </c>
      <c r="E1699" s="261" t="s">
        <v>2728</v>
      </c>
      <c r="F1699" s="261"/>
      <c r="G1699" s="262" t="s">
        <v>168</v>
      </c>
      <c r="H1699" s="263" t="n">
        <v>1</v>
      </c>
      <c r="I1699" s="264" t="n">
        <v>10.12</v>
      </c>
      <c r="J1699" s="265" t="n">
        <v>10.12</v>
      </c>
    </row>
    <row r="1700" customFormat="false" ht="25.5" hidden="false" customHeight="false" outlineLevel="0" collapsed="false">
      <c r="A1700" s="266"/>
      <c r="B1700" s="267"/>
      <c r="C1700" s="267"/>
      <c r="D1700" s="267"/>
      <c r="E1700" s="267" t="s">
        <v>2748</v>
      </c>
      <c r="F1700" s="268" t="n">
        <v>5.88</v>
      </c>
      <c r="G1700" s="267" t="s">
        <v>2749</v>
      </c>
      <c r="H1700" s="268" t="n">
        <v>0</v>
      </c>
      <c r="I1700" s="267" t="s">
        <v>2750</v>
      </c>
      <c r="J1700" s="269" t="n">
        <v>5.88</v>
      </c>
    </row>
    <row r="1701" customFormat="false" ht="25.5" hidden="false" customHeight="true" outlineLevel="0" collapsed="false">
      <c r="A1701" s="266"/>
      <c r="B1701" s="267"/>
      <c r="C1701" s="267"/>
      <c r="D1701" s="267"/>
      <c r="E1701" s="267" t="s">
        <v>2751</v>
      </c>
      <c r="F1701" s="268" t="n">
        <v>3.84</v>
      </c>
      <c r="G1701" s="267"/>
      <c r="H1701" s="267" t="s">
        <v>2752</v>
      </c>
      <c r="I1701" s="267"/>
      <c r="J1701" s="269" t="n">
        <v>22.34</v>
      </c>
    </row>
    <row r="1702" customFormat="false" ht="15" hidden="false" customHeight="true" outlineLevel="0" collapsed="false">
      <c r="A1702" s="270" t="s">
        <v>2753</v>
      </c>
      <c r="B1702" s="270"/>
      <c r="C1702" s="270"/>
      <c r="D1702" s="270"/>
      <c r="E1702" s="270"/>
      <c r="F1702" s="270"/>
      <c r="G1702" s="270"/>
      <c r="H1702" s="270"/>
      <c r="I1702" s="270"/>
      <c r="J1702" s="270"/>
    </row>
    <row r="1703" customFormat="false" ht="15.75" hidden="false" customHeight="true" outlineLevel="0" collapsed="false">
      <c r="A1703" s="271" t="s">
        <v>3564</v>
      </c>
      <c r="B1703" s="271"/>
      <c r="C1703" s="271"/>
      <c r="D1703" s="271"/>
      <c r="E1703" s="271"/>
      <c r="F1703" s="271"/>
      <c r="G1703" s="271"/>
      <c r="H1703" s="271"/>
      <c r="I1703" s="271"/>
      <c r="J1703" s="271"/>
    </row>
    <row r="1704" customFormat="false" ht="15.75" hidden="false" customHeight="false" outlineLevel="0" collapsed="false">
      <c r="A1704" s="272"/>
      <c r="B1704" s="273"/>
      <c r="C1704" s="273"/>
      <c r="D1704" s="273"/>
      <c r="E1704" s="273"/>
      <c r="F1704" s="273"/>
      <c r="G1704" s="273"/>
      <c r="H1704" s="273"/>
      <c r="I1704" s="273"/>
      <c r="J1704" s="274"/>
    </row>
    <row r="1705" customFormat="false" ht="25.5" hidden="false" customHeight="true" outlineLevel="0" collapsed="false">
      <c r="A1705" s="275" t="s">
        <v>2723</v>
      </c>
      <c r="B1705" s="276" t="s">
        <v>1504</v>
      </c>
      <c r="C1705" s="277" t="s">
        <v>203</v>
      </c>
      <c r="D1705" s="277" t="s">
        <v>1505</v>
      </c>
      <c r="E1705" s="277" t="s">
        <v>2874</v>
      </c>
      <c r="F1705" s="277"/>
      <c r="G1705" s="278" t="s">
        <v>168</v>
      </c>
      <c r="H1705" s="279" t="n">
        <v>1</v>
      </c>
      <c r="I1705" s="280" t="n">
        <v>45.87</v>
      </c>
      <c r="J1705" s="281" t="n">
        <v>45.87</v>
      </c>
    </row>
    <row r="1706" customFormat="false" ht="25.5" hidden="false" customHeight="true" outlineLevel="0" collapsed="false">
      <c r="A1706" s="282" t="s">
        <v>2769</v>
      </c>
      <c r="B1706" s="283" t="s">
        <v>2889</v>
      </c>
      <c r="C1706" s="284" t="s">
        <v>109</v>
      </c>
      <c r="D1706" s="284" t="s">
        <v>2890</v>
      </c>
      <c r="E1706" s="284" t="s">
        <v>2768</v>
      </c>
      <c r="F1706" s="284"/>
      <c r="G1706" s="285" t="s">
        <v>2798</v>
      </c>
      <c r="H1706" s="286" t="n">
        <v>0.2</v>
      </c>
      <c r="I1706" s="287" t="n">
        <v>18.4</v>
      </c>
      <c r="J1706" s="288" t="n">
        <v>3.68</v>
      </c>
    </row>
    <row r="1707" customFormat="false" ht="15" hidden="false" customHeight="true" outlineLevel="0" collapsed="false">
      <c r="A1707" s="282" t="s">
        <v>2769</v>
      </c>
      <c r="B1707" s="283" t="s">
        <v>2884</v>
      </c>
      <c r="C1707" s="284" t="s">
        <v>109</v>
      </c>
      <c r="D1707" s="284" t="s">
        <v>2885</v>
      </c>
      <c r="E1707" s="284" t="s">
        <v>2768</v>
      </c>
      <c r="F1707" s="284"/>
      <c r="G1707" s="285" t="s">
        <v>2798</v>
      </c>
      <c r="H1707" s="286" t="n">
        <v>0.2</v>
      </c>
      <c r="I1707" s="287" t="n">
        <v>23.54</v>
      </c>
      <c r="J1707" s="288" t="n">
        <v>4.7</v>
      </c>
    </row>
    <row r="1708" customFormat="false" ht="15" hidden="false" customHeight="true" outlineLevel="0" collapsed="false">
      <c r="A1708" s="259" t="s">
        <v>2725</v>
      </c>
      <c r="B1708" s="260" t="s">
        <v>3565</v>
      </c>
      <c r="C1708" s="261" t="s">
        <v>2730</v>
      </c>
      <c r="D1708" s="261" t="s">
        <v>3566</v>
      </c>
      <c r="E1708" s="261" t="s">
        <v>2728</v>
      </c>
      <c r="F1708" s="261"/>
      <c r="G1708" s="262" t="s">
        <v>2732</v>
      </c>
      <c r="H1708" s="263" t="n">
        <v>1</v>
      </c>
      <c r="I1708" s="264" t="n">
        <v>37.49</v>
      </c>
      <c r="J1708" s="265" t="n">
        <v>37.49</v>
      </c>
    </row>
    <row r="1709" customFormat="false" ht="25.5" hidden="false" customHeight="false" outlineLevel="0" collapsed="false">
      <c r="A1709" s="266"/>
      <c r="B1709" s="267"/>
      <c r="C1709" s="267"/>
      <c r="D1709" s="267"/>
      <c r="E1709" s="267" t="s">
        <v>2748</v>
      </c>
      <c r="F1709" s="268" t="n">
        <v>5.88</v>
      </c>
      <c r="G1709" s="267" t="s">
        <v>2749</v>
      </c>
      <c r="H1709" s="268" t="n">
        <v>0</v>
      </c>
      <c r="I1709" s="267" t="s">
        <v>2750</v>
      </c>
      <c r="J1709" s="269" t="n">
        <v>5.88</v>
      </c>
    </row>
    <row r="1710" customFormat="false" ht="25.5" hidden="false" customHeight="true" outlineLevel="0" collapsed="false">
      <c r="A1710" s="266"/>
      <c r="B1710" s="267"/>
      <c r="C1710" s="267"/>
      <c r="D1710" s="267"/>
      <c r="E1710" s="267" t="s">
        <v>2751</v>
      </c>
      <c r="F1710" s="268" t="n">
        <v>9.54</v>
      </c>
      <c r="G1710" s="267"/>
      <c r="H1710" s="267" t="s">
        <v>2752</v>
      </c>
      <c r="I1710" s="267"/>
      <c r="J1710" s="269" t="n">
        <v>55.41</v>
      </c>
    </row>
    <row r="1711" customFormat="false" ht="15" hidden="false" customHeight="true" outlineLevel="0" collapsed="false">
      <c r="A1711" s="270" t="s">
        <v>2753</v>
      </c>
      <c r="B1711" s="270"/>
      <c r="C1711" s="270"/>
      <c r="D1711" s="270"/>
      <c r="E1711" s="270"/>
      <c r="F1711" s="270"/>
      <c r="G1711" s="270"/>
      <c r="H1711" s="270"/>
      <c r="I1711" s="270"/>
      <c r="J1711" s="270"/>
    </row>
    <row r="1712" customFormat="false" ht="15.75" hidden="false" customHeight="true" outlineLevel="0" collapsed="false">
      <c r="A1712" s="271" t="s">
        <v>3567</v>
      </c>
      <c r="B1712" s="271"/>
      <c r="C1712" s="271"/>
      <c r="D1712" s="271"/>
      <c r="E1712" s="271"/>
      <c r="F1712" s="271"/>
      <c r="G1712" s="271"/>
      <c r="H1712" s="271"/>
      <c r="I1712" s="271"/>
      <c r="J1712" s="271"/>
    </row>
    <row r="1713" customFormat="false" ht="15.75" hidden="false" customHeight="false" outlineLevel="0" collapsed="false">
      <c r="A1713" s="272"/>
      <c r="B1713" s="273"/>
      <c r="C1713" s="273"/>
      <c r="D1713" s="273"/>
      <c r="E1713" s="273"/>
      <c r="F1713" s="273"/>
      <c r="G1713" s="273"/>
      <c r="H1713" s="273"/>
      <c r="I1713" s="273"/>
      <c r="J1713" s="274"/>
    </row>
    <row r="1714" customFormat="false" ht="25.5" hidden="false" customHeight="true" outlineLevel="0" collapsed="false">
      <c r="A1714" s="275" t="s">
        <v>2723</v>
      </c>
      <c r="B1714" s="276" t="s">
        <v>1507</v>
      </c>
      <c r="C1714" s="277" t="s">
        <v>203</v>
      </c>
      <c r="D1714" s="277" t="s">
        <v>1508</v>
      </c>
      <c r="E1714" s="277" t="s">
        <v>2874</v>
      </c>
      <c r="F1714" s="277"/>
      <c r="G1714" s="278" t="s">
        <v>168</v>
      </c>
      <c r="H1714" s="279" t="n">
        <v>1</v>
      </c>
      <c r="I1714" s="280" t="n">
        <v>47.72</v>
      </c>
      <c r="J1714" s="281" t="n">
        <v>47.72</v>
      </c>
    </row>
    <row r="1715" customFormat="false" ht="25.5" hidden="false" customHeight="true" outlineLevel="0" collapsed="false">
      <c r="A1715" s="282" t="s">
        <v>2769</v>
      </c>
      <c r="B1715" s="283" t="s">
        <v>2889</v>
      </c>
      <c r="C1715" s="284" t="s">
        <v>109</v>
      </c>
      <c r="D1715" s="284" t="s">
        <v>2890</v>
      </c>
      <c r="E1715" s="284" t="s">
        <v>2768</v>
      </c>
      <c r="F1715" s="284"/>
      <c r="G1715" s="285" t="s">
        <v>2798</v>
      </c>
      <c r="H1715" s="286" t="n">
        <v>0.2</v>
      </c>
      <c r="I1715" s="287" t="n">
        <v>18.4</v>
      </c>
      <c r="J1715" s="288" t="n">
        <v>3.68</v>
      </c>
    </row>
    <row r="1716" customFormat="false" ht="15" hidden="false" customHeight="true" outlineLevel="0" collapsed="false">
      <c r="A1716" s="282" t="s">
        <v>2769</v>
      </c>
      <c r="B1716" s="283" t="s">
        <v>2884</v>
      </c>
      <c r="C1716" s="284" t="s">
        <v>109</v>
      </c>
      <c r="D1716" s="284" t="s">
        <v>2885</v>
      </c>
      <c r="E1716" s="284" t="s">
        <v>2768</v>
      </c>
      <c r="F1716" s="284"/>
      <c r="G1716" s="285" t="s">
        <v>2798</v>
      </c>
      <c r="H1716" s="286" t="n">
        <v>0.2</v>
      </c>
      <c r="I1716" s="287" t="n">
        <v>23.54</v>
      </c>
      <c r="J1716" s="288" t="n">
        <v>4.7</v>
      </c>
    </row>
    <row r="1717" customFormat="false" ht="25.5" hidden="false" customHeight="true" outlineLevel="0" collapsed="false">
      <c r="A1717" s="259" t="s">
        <v>2725</v>
      </c>
      <c r="B1717" s="260" t="s">
        <v>3568</v>
      </c>
      <c r="C1717" s="261" t="s">
        <v>203</v>
      </c>
      <c r="D1717" s="261" t="s">
        <v>3569</v>
      </c>
      <c r="E1717" s="261" t="s">
        <v>2728</v>
      </c>
      <c r="F1717" s="261"/>
      <c r="G1717" s="262" t="s">
        <v>168</v>
      </c>
      <c r="H1717" s="263" t="n">
        <v>1</v>
      </c>
      <c r="I1717" s="264" t="n">
        <v>39.34</v>
      </c>
      <c r="J1717" s="265" t="n">
        <v>39.34</v>
      </c>
    </row>
    <row r="1718" customFormat="false" ht="25.5" hidden="false" customHeight="false" outlineLevel="0" collapsed="false">
      <c r="A1718" s="266"/>
      <c r="B1718" s="267"/>
      <c r="C1718" s="267"/>
      <c r="D1718" s="267"/>
      <c r="E1718" s="267" t="s">
        <v>2748</v>
      </c>
      <c r="F1718" s="268" t="n">
        <v>5.88</v>
      </c>
      <c r="G1718" s="267" t="s">
        <v>2749</v>
      </c>
      <c r="H1718" s="268" t="n">
        <v>0</v>
      </c>
      <c r="I1718" s="267" t="s">
        <v>2750</v>
      </c>
      <c r="J1718" s="269" t="n">
        <v>5.88</v>
      </c>
    </row>
    <row r="1719" customFormat="false" ht="25.5" hidden="false" customHeight="true" outlineLevel="0" collapsed="false">
      <c r="A1719" s="266"/>
      <c r="B1719" s="267"/>
      <c r="C1719" s="267"/>
      <c r="D1719" s="267"/>
      <c r="E1719" s="267" t="s">
        <v>2751</v>
      </c>
      <c r="F1719" s="268" t="n">
        <v>9.93</v>
      </c>
      <c r="G1719" s="267"/>
      <c r="H1719" s="267" t="s">
        <v>2752</v>
      </c>
      <c r="I1719" s="267"/>
      <c r="J1719" s="269" t="n">
        <v>57.65</v>
      </c>
    </row>
    <row r="1720" customFormat="false" ht="15" hidden="false" customHeight="true" outlineLevel="0" collapsed="false">
      <c r="A1720" s="270" t="s">
        <v>2753</v>
      </c>
      <c r="B1720" s="270"/>
      <c r="C1720" s="270"/>
      <c r="D1720" s="270"/>
      <c r="E1720" s="270"/>
      <c r="F1720" s="270"/>
      <c r="G1720" s="270"/>
      <c r="H1720" s="270"/>
      <c r="I1720" s="270"/>
      <c r="J1720" s="270"/>
    </row>
    <row r="1721" customFormat="false" ht="15.75" hidden="false" customHeight="true" outlineLevel="0" collapsed="false">
      <c r="A1721" s="271" t="s">
        <v>3570</v>
      </c>
      <c r="B1721" s="271"/>
      <c r="C1721" s="271"/>
      <c r="D1721" s="271"/>
      <c r="E1721" s="271"/>
      <c r="F1721" s="271"/>
      <c r="G1721" s="271"/>
      <c r="H1721" s="271"/>
      <c r="I1721" s="271"/>
      <c r="J1721" s="271"/>
    </row>
    <row r="1722" customFormat="false" ht="15.75" hidden="false" customHeight="false" outlineLevel="0" collapsed="false">
      <c r="A1722" s="272"/>
      <c r="B1722" s="273"/>
      <c r="C1722" s="273"/>
      <c r="D1722" s="273"/>
      <c r="E1722" s="273"/>
      <c r="F1722" s="273"/>
      <c r="G1722" s="273"/>
      <c r="H1722" s="273"/>
      <c r="I1722" s="273"/>
      <c r="J1722" s="274"/>
    </row>
    <row r="1723" customFormat="false" ht="25.5" hidden="false" customHeight="true" outlineLevel="0" collapsed="false">
      <c r="A1723" s="275" t="s">
        <v>2723</v>
      </c>
      <c r="B1723" s="276" t="s">
        <v>1510</v>
      </c>
      <c r="C1723" s="277" t="s">
        <v>203</v>
      </c>
      <c r="D1723" s="277" t="s">
        <v>1511</v>
      </c>
      <c r="E1723" s="277" t="s">
        <v>2874</v>
      </c>
      <c r="F1723" s="277"/>
      <c r="G1723" s="278" t="s">
        <v>168</v>
      </c>
      <c r="H1723" s="279" t="n">
        <v>1</v>
      </c>
      <c r="I1723" s="280" t="n">
        <v>38.63</v>
      </c>
      <c r="J1723" s="281" t="n">
        <v>38.63</v>
      </c>
    </row>
    <row r="1724" customFormat="false" ht="25.5" hidden="false" customHeight="true" outlineLevel="0" collapsed="false">
      <c r="A1724" s="282" t="s">
        <v>2769</v>
      </c>
      <c r="B1724" s="283" t="s">
        <v>2889</v>
      </c>
      <c r="C1724" s="284" t="s">
        <v>109</v>
      </c>
      <c r="D1724" s="284" t="s">
        <v>2890</v>
      </c>
      <c r="E1724" s="284" t="s">
        <v>2768</v>
      </c>
      <c r="F1724" s="284"/>
      <c r="G1724" s="285" t="s">
        <v>2798</v>
      </c>
      <c r="H1724" s="286" t="n">
        <v>0.2</v>
      </c>
      <c r="I1724" s="287" t="n">
        <v>18.4</v>
      </c>
      <c r="J1724" s="288" t="n">
        <v>3.68</v>
      </c>
    </row>
    <row r="1725" customFormat="false" ht="15" hidden="false" customHeight="true" outlineLevel="0" collapsed="false">
      <c r="A1725" s="282" t="s">
        <v>2769</v>
      </c>
      <c r="B1725" s="283" t="s">
        <v>2884</v>
      </c>
      <c r="C1725" s="284" t="s">
        <v>109</v>
      </c>
      <c r="D1725" s="284" t="s">
        <v>2885</v>
      </c>
      <c r="E1725" s="284" t="s">
        <v>2768</v>
      </c>
      <c r="F1725" s="284"/>
      <c r="G1725" s="285" t="s">
        <v>2798</v>
      </c>
      <c r="H1725" s="286" t="n">
        <v>0.2</v>
      </c>
      <c r="I1725" s="287" t="n">
        <v>23.54</v>
      </c>
      <c r="J1725" s="288" t="n">
        <v>4.7</v>
      </c>
    </row>
    <row r="1726" customFormat="false" ht="25.5" hidden="false" customHeight="true" outlineLevel="0" collapsed="false">
      <c r="A1726" s="259" t="s">
        <v>2725</v>
      </c>
      <c r="B1726" s="260" t="s">
        <v>3571</v>
      </c>
      <c r="C1726" s="261" t="s">
        <v>203</v>
      </c>
      <c r="D1726" s="261" t="s">
        <v>3572</v>
      </c>
      <c r="E1726" s="261" t="s">
        <v>2728</v>
      </c>
      <c r="F1726" s="261"/>
      <c r="G1726" s="262" t="s">
        <v>168</v>
      </c>
      <c r="H1726" s="263" t="n">
        <v>1</v>
      </c>
      <c r="I1726" s="264" t="n">
        <v>30.25</v>
      </c>
      <c r="J1726" s="265" t="n">
        <v>30.25</v>
      </c>
    </row>
    <row r="1727" customFormat="false" ht="25.5" hidden="false" customHeight="false" outlineLevel="0" collapsed="false">
      <c r="A1727" s="266"/>
      <c r="B1727" s="267"/>
      <c r="C1727" s="267"/>
      <c r="D1727" s="267"/>
      <c r="E1727" s="267" t="s">
        <v>2748</v>
      </c>
      <c r="F1727" s="268" t="n">
        <v>5.88</v>
      </c>
      <c r="G1727" s="267" t="s">
        <v>2749</v>
      </c>
      <c r="H1727" s="268" t="n">
        <v>0</v>
      </c>
      <c r="I1727" s="267" t="s">
        <v>2750</v>
      </c>
      <c r="J1727" s="269" t="n">
        <v>5.88</v>
      </c>
    </row>
    <row r="1728" customFormat="false" ht="25.5" hidden="false" customHeight="true" outlineLevel="0" collapsed="false">
      <c r="A1728" s="266"/>
      <c r="B1728" s="267"/>
      <c r="C1728" s="267"/>
      <c r="D1728" s="267"/>
      <c r="E1728" s="267" t="s">
        <v>2751</v>
      </c>
      <c r="F1728" s="268" t="n">
        <v>8.03</v>
      </c>
      <c r="G1728" s="267"/>
      <c r="H1728" s="267" t="s">
        <v>2752</v>
      </c>
      <c r="I1728" s="267"/>
      <c r="J1728" s="269" t="n">
        <v>46.66</v>
      </c>
    </row>
    <row r="1729" customFormat="false" ht="15" hidden="false" customHeight="true" outlineLevel="0" collapsed="false">
      <c r="A1729" s="270" t="s">
        <v>2753</v>
      </c>
      <c r="B1729" s="270"/>
      <c r="C1729" s="270"/>
      <c r="D1729" s="270"/>
      <c r="E1729" s="270"/>
      <c r="F1729" s="270"/>
      <c r="G1729" s="270"/>
      <c r="H1729" s="270"/>
      <c r="I1729" s="270"/>
      <c r="J1729" s="270"/>
    </row>
    <row r="1730" customFormat="false" ht="15.75" hidden="false" customHeight="true" outlineLevel="0" collapsed="false">
      <c r="A1730" s="271" t="s">
        <v>3573</v>
      </c>
      <c r="B1730" s="271"/>
      <c r="C1730" s="271"/>
      <c r="D1730" s="271"/>
      <c r="E1730" s="271"/>
      <c r="F1730" s="271"/>
      <c r="G1730" s="271"/>
      <c r="H1730" s="271"/>
      <c r="I1730" s="271"/>
      <c r="J1730" s="271"/>
    </row>
    <row r="1731" customFormat="false" ht="15.75" hidden="false" customHeight="false" outlineLevel="0" collapsed="false">
      <c r="A1731" s="272"/>
      <c r="B1731" s="273"/>
      <c r="C1731" s="273"/>
      <c r="D1731" s="273"/>
      <c r="E1731" s="273"/>
      <c r="F1731" s="273"/>
      <c r="G1731" s="273"/>
      <c r="H1731" s="273"/>
      <c r="I1731" s="273"/>
      <c r="J1731" s="274"/>
    </row>
    <row r="1732" customFormat="false" ht="25.5" hidden="false" customHeight="true" outlineLevel="0" collapsed="false">
      <c r="A1732" s="275" t="s">
        <v>2723</v>
      </c>
      <c r="B1732" s="276" t="s">
        <v>1513</v>
      </c>
      <c r="C1732" s="277" t="s">
        <v>203</v>
      </c>
      <c r="D1732" s="277" t="s">
        <v>1514</v>
      </c>
      <c r="E1732" s="277" t="s">
        <v>3498</v>
      </c>
      <c r="F1732" s="277"/>
      <c r="G1732" s="278" t="s">
        <v>168</v>
      </c>
      <c r="H1732" s="279" t="n">
        <v>1</v>
      </c>
      <c r="I1732" s="280" t="n">
        <v>38.63</v>
      </c>
      <c r="J1732" s="281" t="n">
        <v>38.63</v>
      </c>
    </row>
    <row r="1733" customFormat="false" ht="25.5" hidden="false" customHeight="true" outlineLevel="0" collapsed="false">
      <c r="A1733" s="282" t="s">
        <v>2769</v>
      </c>
      <c r="B1733" s="283" t="s">
        <v>2889</v>
      </c>
      <c r="C1733" s="284" t="s">
        <v>109</v>
      </c>
      <c r="D1733" s="284" t="s">
        <v>2890</v>
      </c>
      <c r="E1733" s="284" t="s">
        <v>2768</v>
      </c>
      <c r="F1733" s="284"/>
      <c r="G1733" s="285" t="s">
        <v>2798</v>
      </c>
      <c r="H1733" s="286" t="n">
        <v>0.2</v>
      </c>
      <c r="I1733" s="287" t="n">
        <v>18.4</v>
      </c>
      <c r="J1733" s="288" t="n">
        <v>3.68</v>
      </c>
    </row>
    <row r="1734" customFormat="false" ht="15" hidden="false" customHeight="true" outlineLevel="0" collapsed="false">
      <c r="A1734" s="282" t="s">
        <v>2769</v>
      </c>
      <c r="B1734" s="283" t="s">
        <v>2884</v>
      </c>
      <c r="C1734" s="284" t="s">
        <v>109</v>
      </c>
      <c r="D1734" s="284" t="s">
        <v>2885</v>
      </c>
      <c r="E1734" s="284" t="s">
        <v>2768</v>
      </c>
      <c r="F1734" s="284"/>
      <c r="G1734" s="285" t="s">
        <v>2798</v>
      </c>
      <c r="H1734" s="286" t="n">
        <v>0.2</v>
      </c>
      <c r="I1734" s="287" t="n">
        <v>23.54</v>
      </c>
      <c r="J1734" s="288" t="n">
        <v>4.7</v>
      </c>
    </row>
    <row r="1735" customFormat="false" ht="25.5" hidden="false" customHeight="true" outlineLevel="0" collapsed="false">
      <c r="A1735" s="259" t="s">
        <v>2725</v>
      </c>
      <c r="B1735" s="260" t="s">
        <v>3574</v>
      </c>
      <c r="C1735" s="261" t="s">
        <v>203</v>
      </c>
      <c r="D1735" s="261" t="s">
        <v>3575</v>
      </c>
      <c r="E1735" s="261" t="s">
        <v>2728</v>
      </c>
      <c r="F1735" s="261"/>
      <c r="G1735" s="262" t="s">
        <v>168</v>
      </c>
      <c r="H1735" s="263" t="n">
        <v>1</v>
      </c>
      <c r="I1735" s="264" t="n">
        <v>30.25</v>
      </c>
      <c r="J1735" s="265" t="n">
        <v>30.25</v>
      </c>
    </row>
    <row r="1736" customFormat="false" ht="25.5" hidden="false" customHeight="false" outlineLevel="0" collapsed="false">
      <c r="A1736" s="266"/>
      <c r="B1736" s="267"/>
      <c r="C1736" s="267"/>
      <c r="D1736" s="267"/>
      <c r="E1736" s="267" t="s">
        <v>2748</v>
      </c>
      <c r="F1736" s="268" t="n">
        <v>5.88</v>
      </c>
      <c r="G1736" s="267" t="s">
        <v>2749</v>
      </c>
      <c r="H1736" s="268" t="n">
        <v>0</v>
      </c>
      <c r="I1736" s="267" t="s">
        <v>2750</v>
      </c>
      <c r="J1736" s="269" t="n">
        <v>5.88</v>
      </c>
    </row>
    <row r="1737" customFormat="false" ht="25.5" hidden="false" customHeight="true" outlineLevel="0" collapsed="false">
      <c r="A1737" s="266"/>
      <c r="B1737" s="267"/>
      <c r="C1737" s="267"/>
      <c r="D1737" s="267"/>
      <c r="E1737" s="267" t="s">
        <v>2751</v>
      </c>
      <c r="F1737" s="268" t="n">
        <v>8.03</v>
      </c>
      <c r="G1737" s="267"/>
      <c r="H1737" s="267" t="s">
        <v>2752</v>
      </c>
      <c r="I1737" s="267"/>
      <c r="J1737" s="269" t="n">
        <v>46.66</v>
      </c>
    </row>
    <row r="1738" customFormat="false" ht="15" hidden="false" customHeight="true" outlineLevel="0" collapsed="false">
      <c r="A1738" s="270" t="s">
        <v>2753</v>
      </c>
      <c r="B1738" s="270"/>
      <c r="C1738" s="270"/>
      <c r="D1738" s="270"/>
      <c r="E1738" s="270"/>
      <c r="F1738" s="270"/>
      <c r="G1738" s="270"/>
      <c r="H1738" s="270"/>
      <c r="I1738" s="270"/>
      <c r="J1738" s="270"/>
    </row>
    <row r="1739" customFormat="false" ht="15.75" hidden="false" customHeight="true" outlineLevel="0" collapsed="false">
      <c r="A1739" s="271" t="s">
        <v>3554</v>
      </c>
      <c r="B1739" s="271"/>
      <c r="C1739" s="271"/>
      <c r="D1739" s="271"/>
      <c r="E1739" s="271"/>
      <c r="F1739" s="271"/>
      <c r="G1739" s="271"/>
      <c r="H1739" s="271"/>
      <c r="I1739" s="271"/>
      <c r="J1739" s="271"/>
    </row>
    <row r="1740" customFormat="false" ht="15.75" hidden="false" customHeight="false" outlineLevel="0" collapsed="false">
      <c r="A1740" s="272"/>
      <c r="B1740" s="273"/>
      <c r="C1740" s="273"/>
      <c r="D1740" s="273"/>
      <c r="E1740" s="273"/>
      <c r="F1740" s="273"/>
      <c r="G1740" s="273"/>
      <c r="H1740" s="273"/>
      <c r="I1740" s="273"/>
      <c r="J1740" s="274"/>
    </row>
    <row r="1741" customFormat="false" ht="25.5" hidden="false" customHeight="true" outlineLevel="0" collapsed="false">
      <c r="A1741" s="275" t="s">
        <v>2723</v>
      </c>
      <c r="B1741" s="276" t="s">
        <v>1516</v>
      </c>
      <c r="C1741" s="277" t="s">
        <v>203</v>
      </c>
      <c r="D1741" s="277" t="s">
        <v>1517</v>
      </c>
      <c r="E1741" s="277" t="s">
        <v>2874</v>
      </c>
      <c r="F1741" s="277"/>
      <c r="G1741" s="278" t="s">
        <v>168</v>
      </c>
      <c r="H1741" s="279" t="n">
        <v>1</v>
      </c>
      <c r="I1741" s="280" t="n">
        <v>21.43</v>
      </c>
      <c r="J1741" s="281" t="n">
        <v>21.43</v>
      </c>
    </row>
    <row r="1742" customFormat="false" ht="25.5" hidden="false" customHeight="true" outlineLevel="0" collapsed="false">
      <c r="A1742" s="282" t="s">
        <v>2769</v>
      </c>
      <c r="B1742" s="283" t="s">
        <v>2889</v>
      </c>
      <c r="C1742" s="284" t="s">
        <v>109</v>
      </c>
      <c r="D1742" s="284" t="s">
        <v>2890</v>
      </c>
      <c r="E1742" s="284" t="s">
        <v>2768</v>
      </c>
      <c r="F1742" s="284"/>
      <c r="G1742" s="285" t="s">
        <v>2798</v>
      </c>
      <c r="H1742" s="286" t="n">
        <v>0.2</v>
      </c>
      <c r="I1742" s="287" t="n">
        <v>18.4</v>
      </c>
      <c r="J1742" s="288" t="n">
        <v>3.68</v>
      </c>
    </row>
    <row r="1743" customFormat="false" ht="15" hidden="false" customHeight="true" outlineLevel="0" collapsed="false">
      <c r="A1743" s="282" t="s">
        <v>2769</v>
      </c>
      <c r="B1743" s="283" t="s">
        <v>2884</v>
      </c>
      <c r="C1743" s="284" t="s">
        <v>109</v>
      </c>
      <c r="D1743" s="284" t="s">
        <v>2885</v>
      </c>
      <c r="E1743" s="284" t="s">
        <v>2768</v>
      </c>
      <c r="F1743" s="284"/>
      <c r="G1743" s="285" t="s">
        <v>2798</v>
      </c>
      <c r="H1743" s="286" t="n">
        <v>0.2</v>
      </c>
      <c r="I1743" s="287" t="n">
        <v>23.54</v>
      </c>
      <c r="J1743" s="288" t="n">
        <v>4.7</v>
      </c>
    </row>
    <row r="1744" customFormat="false" ht="25.5" hidden="false" customHeight="true" outlineLevel="0" collapsed="false">
      <c r="A1744" s="259" t="s">
        <v>2725</v>
      </c>
      <c r="B1744" s="260" t="s">
        <v>3576</v>
      </c>
      <c r="C1744" s="261" t="s">
        <v>3562</v>
      </c>
      <c r="D1744" s="261" t="s">
        <v>3577</v>
      </c>
      <c r="E1744" s="261" t="s">
        <v>2728</v>
      </c>
      <c r="F1744" s="261"/>
      <c r="G1744" s="262" t="s">
        <v>168</v>
      </c>
      <c r="H1744" s="263" t="n">
        <v>1</v>
      </c>
      <c r="I1744" s="264" t="n">
        <v>13.05</v>
      </c>
      <c r="J1744" s="265" t="n">
        <v>13.05</v>
      </c>
    </row>
    <row r="1745" customFormat="false" ht="25.5" hidden="false" customHeight="false" outlineLevel="0" collapsed="false">
      <c r="A1745" s="266"/>
      <c r="B1745" s="267"/>
      <c r="C1745" s="267"/>
      <c r="D1745" s="267"/>
      <c r="E1745" s="267" t="s">
        <v>2748</v>
      </c>
      <c r="F1745" s="268" t="n">
        <v>5.88</v>
      </c>
      <c r="G1745" s="267" t="s">
        <v>2749</v>
      </c>
      <c r="H1745" s="268" t="n">
        <v>0</v>
      </c>
      <c r="I1745" s="267" t="s">
        <v>2750</v>
      </c>
      <c r="J1745" s="269" t="n">
        <v>5.88</v>
      </c>
    </row>
    <row r="1746" customFormat="false" ht="25.5" hidden="false" customHeight="true" outlineLevel="0" collapsed="false">
      <c r="A1746" s="266"/>
      <c r="B1746" s="267"/>
      <c r="C1746" s="267"/>
      <c r="D1746" s="267"/>
      <c r="E1746" s="267" t="s">
        <v>2751</v>
      </c>
      <c r="F1746" s="268" t="n">
        <v>4.45</v>
      </c>
      <c r="G1746" s="267"/>
      <c r="H1746" s="267" t="s">
        <v>2752</v>
      </c>
      <c r="I1746" s="267"/>
      <c r="J1746" s="269" t="n">
        <v>25.88</v>
      </c>
    </row>
    <row r="1747" customFormat="false" ht="15" hidden="false" customHeight="true" outlineLevel="0" collapsed="false">
      <c r="A1747" s="270" t="s">
        <v>2753</v>
      </c>
      <c r="B1747" s="270"/>
      <c r="C1747" s="270"/>
      <c r="D1747" s="270"/>
      <c r="E1747" s="270"/>
      <c r="F1747" s="270"/>
      <c r="G1747" s="270"/>
      <c r="H1747" s="270"/>
      <c r="I1747" s="270"/>
      <c r="J1747" s="270"/>
    </row>
    <row r="1748" customFormat="false" ht="15.75" hidden="false" customHeight="true" outlineLevel="0" collapsed="false">
      <c r="A1748" s="271" t="s">
        <v>3578</v>
      </c>
      <c r="B1748" s="271"/>
      <c r="C1748" s="271"/>
      <c r="D1748" s="271"/>
      <c r="E1748" s="271"/>
      <c r="F1748" s="271"/>
      <c r="G1748" s="271"/>
      <c r="H1748" s="271"/>
      <c r="I1748" s="271"/>
      <c r="J1748" s="271"/>
    </row>
    <row r="1749" customFormat="false" ht="15.75" hidden="false" customHeight="false" outlineLevel="0" collapsed="false">
      <c r="A1749" s="272"/>
      <c r="B1749" s="273"/>
      <c r="C1749" s="273"/>
      <c r="D1749" s="273"/>
      <c r="E1749" s="273"/>
      <c r="F1749" s="273"/>
      <c r="G1749" s="273"/>
      <c r="H1749" s="273"/>
      <c r="I1749" s="273"/>
      <c r="J1749" s="274"/>
    </row>
    <row r="1750" customFormat="false" ht="38.25" hidden="false" customHeight="true" outlineLevel="0" collapsed="false">
      <c r="A1750" s="275" t="s">
        <v>2723</v>
      </c>
      <c r="B1750" s="276" t="s">
        <v>1520</v>
      </c>
      <c r="C1750" s="277" t="s">
        <v>203</v>
      </c>
      <c r="D1750" s="277" t="s">
        <v>1521</v>
      </c>
      <c r="E1750" s="277" t="s">
        <v>2874</v>
      </c>
      <c r="F1750" s="277"/>
      <c r="G1750" s="278" t="s">
        <v>168</v>
      </c>
      <c r="H1750" s="279" t="n">
        <v>1</v>
      </c>
      <c r="I1750" s="280" t="n">
        <v>6.95</v>
      </c>
      <c r="J1750" s="281" t="n">
        <v>6.95</v>
      </c>
    </row>
    <row r="1751" customFormat="false" ht="25.5" hidden="false" customHeight="true" outlineLevel="0" collapsed="false">
      <c r="A1751" s="282" t="s">
        <v>2769</v>
      </c>
      <c r="B1751" s="283" t="s">
        <v>2889</v>
      </c>
      <c r="C1751" s="284" t="s">
        <v>109</v>
      </c>
      <c r="D1751" s="284" t="s">
        <v>2890</v>
      </c>
      <c r="E1751" s="284" t="s">
        <v>2768</v>
      </c>
      <c r="F1751" s="284"/>
      <c r="G1751" s="285" t="s">
        <v>2798</v>
      </c>
      <c r="H1751" s="286" t="n">
        <v>0.12</v>
      </c>
      <c r="I1751" s="287" t="n">
        <v>18.4</v>
      </c>
      <c r="J1751" s="288" t="n">
        <v>2.2</v>
      </c>
    </row>
    <row r="1752" customFormat="false" ht="15" hidden="false" customHeight="true" outlineLevel="0" collapsed="false">
      <c r="A1752" s="282" t="s">
        <v>2769</v>
      </c>
      <c r="B1752" s="283" t="s">
        <v>2884</v>
      </c>
      <c r="C1752" s="284" t="s">
        <v>109</v>
      </c>
      <c r="D1752" s="284" t="s">
        <v>2885</v>
      </c>
      <c r="E1752" s="284" t="s">
        <v>2768</v>
      </c>
      <c r="F1752" s="284"/>
      <c r="G1752" s="285" t="s">
        <v>2798</v>
      </c>
      <c r="H1752" s="286" t="n">
        <v>0.12</v>
      </c>
      <c r="I1752" s="287" t="n">
        <v>23.54</v>
      </c>
      <c r="J1752" s="288" t="n">
        <v>2.82</v>
      </c>
    </row>
    <row r="1753" customFormat="false" ht="25.5" hidden="false" customHeight="true" outlineLevel="0" collapsed="false">
      <c r="A1753" s="259" t="s">
        <v>2725</v>
      </c>
      <c r="B1753" s="260" t="s">
        <v>3579</v>
      </c>
      <c r="C1753" s="261" t="s">
        <v>2730</v>
      </c>
      <c r="D1753" s="261" t="s">
        <v>3580</v>
      </c>
      <c r="E1753" s="261" t="s">
        <v>2728</v>
      </c>
      <c r="F1753" s="261"/>
      <c r="G1753" s="262" t="s">
        <v>2732</v>
      </c>
      <c r="H1753" s="263" t="n">
        <v>1</v>
      </c>
      <c r="I1753" s="264" t="n">
        <v>1.7</v>
      </c>
      <c r="J1753" s="265" t="n">
        <v>1.7</v>
      </c>
    </row>
    <row r="1754" customFormat="false" ht="38.25" hidden="false" customHeight="true" outlineLevel="0" collapsed="false">
      <c r="A1754" s="259" t="s">
        <v>2725</v>
      </c>
      <c r="B1754" s="260" t="s">
        <v>3434</v>
      </c>
      <c r="C1754" s="261" t="s">
        <v>109</v>
      </c>
      <c r="D1754" s="261" t="s">
        <v>3435</v>
      </c>
      <c r="E1754" s="261" t="s">
        <v>2728</v>
      </c>
      <c r="F1754" s="261"/>
      <c r="G1754" s="262" t="s">
        <v>168</v>
      </c>
      <c r="H1754" s="263" t="n">
        <v>1</v>
      </c>
      <c r="I1754" s="264" t="n">
        <v>0.23</v>
      </c>
      <c r="J1754" s="265" t="n">
        <v>0.23</v>
      </c>
    </row>
    <row r="1755" customFormat="false" ht="25.5" hidden="false" customHeight="false" outlineLevel="0" collapsed="false">
      <c r="A1755" s="266"/>
      <c r="B1755" s="267"/>
      <c r="C1755" s="267"/>
      <c r="D1755" s="267"/>
      <c r="E1755" s="267" t="s">
        <v>2748</v>
      </c>
      <c r="F1755" s="268" t="n">
        <v>3.52</v>
      </c>
      <c r="G1755" s="267" t="s">
        <v>2749</v>
      </c>
      <c r="H1755" s="268" t="n">
        <v>0</v>
      </c>
      <c r="I1755" s="267" t="s">
        <v>2750</v>
      </c>
      <c r="J1755" s="269" t="n">
        <v>3.52</v>
      </c>
    </row>
    <row r="1756" customFormat="false" ht="25.5" hidden="false" customHeight="true" outlineLevel="0" collapsed="false">
      <c r="A1756" s="266"/>
      <c r="B1756" s="267"/>
      <c r="C1756" s="267"/>
      <c r="D1756" s="267"/>
      <c r="E1756" s="267" t="s">
        <v>2751</v>
      </c>
      <c r="F1756" s="268" t="n">
        <v>1.44</v>
      </c>
      <c r="G1756" s="267"/>
      <c r="H1756" s="267" t="s">
        <v>2752</v>
      </c>
      <c r="I1756" s="267"/>
      <c r="J1756" s="269" t="n">
        <v>8.39</v>
      </c>
    </row>
    <row r="1757" customFormat="false" ht="15" hidden="false" customHeight="true" outlineLevel="0" collapsed="false">
      <c r="A1757" s="270" t="s">
        <v>2753</v>
      </c>
      <c r="B1757" s="270"/>
      <c r="C1757" s="270"/>
      <c r="D1757" s="270"/>
      <c r="E1757" s="270"/>
      <c r="F1757" s="270"/>
      <c r="G1757" s="270"/>
      <c r="H1757" s="270"/>
      <c r="I1757" s="270"/>
      <c r="J1757" s="270"/>
    </row>
    <row r="1758" customFormat="false" ht="15.75" hidden="false" customHeight="true" outlineLevel="0" collapsed="false">
      <c r="A1758" s="271" t="s">
        <v>3581</v>
      </c>
      <c r="B1758" s="271"/>
      <c r="C1758" s="271"/>
      <c r="D1758" s="271"/>
      <c r="E1758" s="271"/>
      <c r="F1758" s="271"/>
      <c r="G1758" s="271"/>
      <c r="H1758" s="271"/>
      <c r="I1758" s="271"/>
      <c r="J1758" s="271"/>
    </row>
    <row r="1759" customFormat="false" ht="15.75" hidden="false" customHeight="false" outlineLevel="0" collapsed="false">
      <c r="A1759" s="272"/>
      <c r="B1759" s="273"/>
      <c r="C1759" s="273"/>
      <c r="D1759" s="273"/>
      <c r="E1759" s="273"/>
      <c r="F1759" s="273"/>
      <c r="G1759" s="273"/>
      <c r="H1759" s="273"/>
      <c r="I1759" s="273"/>
      <c r="J1759" s="274"/>
    </row>
    <row r="1760" customFormat="false" ht="38.25" hidden="false" customHeight="true" outlineLevel="0" collapsed="false">
      <c r="A1760" s="275" t="s">
        <v>2723</v>
      </c>
      <c r="B1760" s="276" t="s">
        <v>1527</v>
      </c>
      <c r="C1760" s="277" t="s">
        <v>203</v>
      </c>
      <c r="D1760" s="277" t="s">
        <v>1528</v>
      </c>
      <c r="E1760" s="277" t="s">
        <v>3498</v>
      </c>
      <c r="F1760" s="277"/>
      <c r="G1760" s="278" t="s">
        <v>269</v>
      </c>
      <c r="H1760" s="279" t="n">
        <v>1</v>
      </c>
      <c r="I1760" s="280" t="n">
        <v>39.91</v>
      </c>
      <c r="J1760" s="281" t="n">
        <v>39.91</v>
      </c>
    </row>
    <row r="1761" customFormat="false" ht="15" hidden="false" customHeight="true" outlineLevel="0" collapsed="false">
      <c r="A1761" s="282" t="s">
        <v>2769</v>
      </c>
      <c r="B1761" s="283" t="s">
        <v>2884</v>
      </c>
      <c r="C1761" s="284" t="s">
        <v>109</v>
      </c>
      <c r="D1761" s="284" t="s">
        <v>2885</v>
      </c>
      <c r="E1761" s="284" t="s">
        <v>2768</v>
      </c>
      <c r="F1761" s="284"/>
      <c r="G1761" s="285" t="s">
        <v>2798</v>
      </c>
      <c r="H1761" s="286" t="n">
        <v>0.14</v>
      </c>
      <c r="I1761" s="287" t="n">
        <v>23.54</v>
      </c>
      <c r="J1761" s="288" t="n">
        <v>3.29</v>
      </c>
    </row>
    <row r="1762" customFormat="false" ht="15" hidden="false" customHeight="true" outlineLevel="0" collapsed="false">
      <c r="A1762" s="282" t="s">
        <v>2769</v>
      </c>
      <c r="B1762" s="283" t="s">
        <v>2860</v>
      </c>
      <c r="C1762" s="284" t="s">
        <v>109</v>
      </c>
      <c r="D1762" s="284" t="s">
        <v>2861</v>
      </c>
      <c r="E1762" s="284" t="s">
        <v>2768</v>
      </c>
      <c r="F1762" s="284"/>
      <c r="G1762" s="285" t="s">
        <v>2798</v>
      </c>
      <c r="H1762" s="286" t="n">
        <v>0.14</v>
      </c>
      <c r="I1762" s="287" t="n">
        <v>16.28</v>
      </c>
      <c r="J1762" s="288" t="n">
        <v>2.27</v>
      </c>
    </row>
    <row r="1763" customFormat="false" ht="25.5" hidden="false" customHeight="true" outlineLevel="0" collapsed="false">
      <c r="A1763" s="259" t="s">
        <v>2725</v>
      </c>
      <c r="B1763" s="260" t="s">
        <v>3582</v>
      </c>
      <c r="C1763" s="261" t="s">
        <v>109</v>
      </c>
      <c r="D1763" s="261" t="s">
        <v>3583</v>
      </c>
      <c r="E1763" s="261" t="s">
        <v>2728</v>
      </c>
      <c r="F1763" s="261"/>
      <c r="G1763" s="262" t="s">
        <v>269</v>
      </c>
      <c r="H1763" s="263" t="n">
        <v>1</v>
      </c>
      <c r="I1763" s="264" t="n">
        <v>34.35</v>
      </c>
      <c r="J1763" s="265" t="n">
        <v>34.35</v>
      </c>
    </row>
    <row r="1764" customFormat="false" ht="25.5" hidden="false" customHeight="false" outlineLevel="0" collapsed="false">
      <c r="A1764" s="266"/>
      <c r="B1764" s="267"/>
      <c r="C1764" s="267"/>
      <c r="D1764" s="267"/>
      <c r="E1764" s="267" t="s">
        <v>2748</v>
      </c>
      <c r="F1764" s="268" t="n">
        <v>3.83</v>
      </c>
      <c r="G1764" s="267" t="s">
        <v>2749</v>
      </c>
      <c r="H1764" s="268" t="n">
        <v>0</v>
      </c>
      <c r="I1764" s="267" t="s">
        <v>2750</v>
      </c>
      <c r="J1764" s="269" t="n">
        <v>3.83</v>
      </c>
    </row>
    <row r="1765" customFormat="false" ht="25.5" hidden="false" customHeight="true" outlineLevel="0" collapsed="false">
      <c r="A1765" s="266"/>
      <c r="B1765" s="267"/>
      <c r="C1765" s="267"/>
      <c r="D1765" s="267"/>
      <c r="E1765" s="267" t="s">
        <v>2751</v>
      </c>
      <c r="F1765" s="268" t="n">
        <v>8.3</v>
      </c>
      <c r="G1765" s="267"/>
      <c r="H1765" s="267" t="s">
        <v>2752</v>
      </c>
      <c r="I1765" s="267"/>
      <c r="J1765" s="269" t="n">
        <v>48.21</v>
      </c>
    </row>
    <row r="1766" customFormat="false" ht="15" hidden="false" customHeight="true" outlineLevel="0" collapsed="false">
      <c r="A1766" s="270" t="s">
        <v>2753</v>
      </c>
      <c r="B1766" s="270"/>
      <c r="C1766" s="270"/>
      <c r="D1766" s="270"/>
      <c r="E1766" s="270"/>
      <c r="F1766" s="270"/>
      <c r="G1766" s="270"/>
      <c r="H1766" s="270"/>
      <c r="I1766" s="270"/>
      <c r="J1766" s="270"/>
    </row>
    <row r="1767" customFormat="false" ht="15.75" hidden="false" customHeight="true" outlineLevel="0" collapsed="false">
      <c r="A1767" s="271" t="s">
        <v>3584</v>
      </c>
      <c r="B1767" s="271"/>
      <c r="C1767" s="271"/>
      <c r="D1767" s="271"/>
      <c r="E1767" s="271"/>
      <c r="F1767" s="271"/>
      <c r="G1767" s="271"/>
      <c r="H1767" s="271"/>
      <c r="I1767" s="271"/>
      <c r="J1767" s="271"/>
    </row>
    <row r="1768" customFormat="false" ht="15.75" hidden="false" customHeight="false" outlineLevel="0" collapsed="false">
      <c r="A1768" s="272"/>
      <c r="B1768" s="273"/>
      <c r="C1768" s="273"/>
      <c r="D1768" s="273"/>
      <c r="E1768" s="273"/>
      <c r="F1768" s="273"/>
      <c r="G1768" s="273"/>
      <c r="H1768" s="273"/>
      <c r="I1768" s="273"/>
      <c r="J1768" s="274"/>
    </row>
    <row r="1769" customFormat="false" ht="25.5" hidden="false" customHeight="true" outlineLevel="0" collapsed="false">
      <c r="A1769" s="275" t="s">
        <v>2723</v>
      </c>
      <c r="B1769" s="276" t="s">
        <v>1530</v>
      </c>
      <c r="C1769" s="277" t="s">
        <v>203</v>
      </c>
      <c r="D1769" s="277" t="s">
        <v>1531</v>
      </c>
      <c r="E1769" s="277" t="s">
        <v>3498</v>
      </c>
      <c r="F1769" s="277"/>
      <c r="G1769" s="278" t="s">
        <v>168</v>
      </c>
      <c r="H1769" s="279" t="n">
        <v>1</v>
      </c>
      <c r="I1769" s="280" t="n">
        <v>12.99</v>
      </c>
      <c r="J1769" s="281" t="n">
        <v>12.99</v>
      </c>
    </row>
    <row r="1770" customFormat="false" ht="25.5" hidden="false" customHeight="true" outlineLevel="0" collapsed="false">
      <c r="A1770" s="282" t="s">
        <v>2769</v>
      </c>
      <c r="B1770" s="283" t="s">
        <v>2889</v>
      </c>
      <c r="C1770" s="284" t="s">
        <v>109</v>
      </c>
      <c r="D1770" s="284" t="s">
        <v>2890</v>
      </c>
      <c r="E1770" s="284" t="s">
        <v>2768</v>
      </c>
      <c r="F1770" s="284"/>
      <c r="G1770" s="285" t="s">
        <v>2798</v>
      </c>
      <c r="H1770" s="286" t="n">
        <v>0.15</v>
      </c>
      <c r="I1770" s="287" t="n">
        <v>18.4</v>
      </c>
      <c r="J1770" s="288" t="n">
        <v>2.76</v>
      </c>
    </row>
    <row r="1771" customFormat="false" ht="15" hidden="false" customHeight="true" outlineLevel="0" collapsed="false">
      <c r="A1771" s="282" t="s">
        <v>2769</v>
      </c>
      <c r="B1771" s="283" t="s">
        <v>2884</v>
      </c>
      <c r="C1771" s="284" t="s">
        <v>109</v>
      </c>
      <c r="D1771" s="284" t="s">
        <v>2885</v>
      </c>
      <c r="E1771" s="284" t="s">
        <v>2768</v>
      </c>
      <c r="F1771" s="284"/>
      <c r="G1771" s="285" t="s">
        <v>2798</v>
      </c>
      <c r="H1771" s="286" t="n">
        <v>0.1</v>
      </c>
      <c r="I1771" s="287" t="n">
        <v>23.54</v>
      </c>
      <c r="J1771" s="288" t="n">
        <v>2.35</v>
      </c>
    </row>
    <row r="1772" customFormat="false" ht="15" hidden="false" customHeight="true" outlineLevel="0" collapsed="false">
      <c r="A1772" s="259" t="s">
        <v>2725</v>
      </c>
      <c r="B1772" s="260" t="s">
        <v>3585</v>
      </c>
      <c r="C1772" s="261" t="s">
        <v>2963</v>
      </c>
      <c r="D1772" s="261" t="s">
        <v>3586</v>
      </c>
      <c r="E1772" s="261" t="s">
        <v>2728</v>
      </c>
      <c r="F1772" s="261"/>
      <c r="G1772" s="262" t="s">
        <v>168</v>
      </c>
      <c r="H1772" s="263" t="n">
        <v>1</v>
      </c>
      <c r="I1772" s="264" t="n">
        <v>7.88</v>
      </c>
      <c r="J1772" s="265" t="n">
        <v>7.88</v>
      </c>
    </row>
    <row r="1773" customFormat="false" ht="25.5" hidden="false" customHeight="false" outlineLevel="0" collapsed="false">
      <c r="A1773" s="266"/>
      <c r="B1773" s="267"/>
      <c r="C1773" s="267"/>
      <c r="D1773" s="267"/>
      <c r="E1773" s="267" t="s">
        <v>2748</v>
      </c>
      <c r="F1773" s="268" t="n">
        <v>3.54</v>
      </c>
      <c r="G1773" s="267" t="s">
        <v>2749</v>
      </c>
      <c r="H1773" s="268" t="n">
        <v>0</v>
      </c>
      <c r="I1773" s="267" t="s">
        <v>2750</v>
      </c>
      <c r="J1773" s="269" t="n">
        <v>3.54</v>
      </c>
    </row>
    <row r="1774" customFormat="false" ht="25.5" hidden="false" customHeight="true" outlineLevel="0" collapsed="false">
      <c r="A1774" s="266"/>
      <c r="B1774" s="267"/>
      <c r="C1774" s="267"/>
      <c r="D1774" s="267"/>
      <c r="E1774" s="267" t="s">
        <v>2751</v>
      </c>
      <c r="F1774" s="268" t="n">
        <v>2.7</v>
      </c>
      <c r="G1774" s="267"/>
      <c r="H1774" s="267" t="s">
        <v>2752</v>
      </c>
      <c r="I1774" s="267"/>
      <c r="J1774" s="269" t="n">
        <v>15.69</v>
      </c>
    </row>
    <row r="1775" customFormat="false" ht="15" hidden="false" customHeight="true" outlineLevel="0" collapsed="false">
      <c r="A1775" s="270" t="s">
        <v>2753</v>
      </c>
      <c r="B1775" s="270"/>
      <c r="C1775" s="270"/>
      <c r="D1775" s="270"/>
      <c r="E1775" s="270"/>
      <c r="F1775" s="270"/>
      <c r="G1775" s="270"/>
      <c r="H1775" s="270"/>
      <c r="I1775" s="270"/>
      <c r="J1775" s="270"/>
    </row>
    <row r="1776" customFormat="false" ht="15.75" hidden="false" customHeight="true" outlineLevel="0" collapsed="false">
      <c r="A1776" s="271" t="s">
        <v>3587</v>
      </c>
      <c r="B1776" s="271"/>
      <c r="C1776" s="271"/>
      <c r="D1776" s="271"/>
      <c r="E1776" s="271"/>
      <c r="F1776" s="271"/>
      <c r="G1776" s="271"/>
      <c r="H1776" s="271"/>
      <c r="I1776" s="271"/>
      <c r="J1776" s="271"/>
    </row>
    <row r="1777" customFormat="false" ht="15.75" hidden="false" customHeight="false" outlineLevel="0" collapsed="false">
      <c r="A1777" s="272"/>
      <c r="B1777" s="273"/>
      <c r="C1777" s="273"/>
      <c r="D1777" s="273"/>
      <c r="E1777" s="273"/>
      <c r="F1777" s="273"/>
      <c r="G1777" s="273"/>
      <c r="H1777" s="273"/>
      <c r="I1777" s="273"/>
      <c r="J1777" s="274"/>
    </row>
    <row r="1778" customFormat="false" ht="25.5" hidden="false" customHeight="true" outlineLevel="0" collapsed="false">
      <c r="A1778" s="275" t="s">
        <v>2723</v>
      </c>
      <c r="B1778" s="276" t="s">
        <v>1533</v>
      </c>
      <c r="C1778" s="277" t="s">
        <v>203</v>
      </c>
      <c r="D1778" s="277" t="s">
        <v>1534</v>
      </c>
      <c r="E1778" s="277" t="s">
        <v>3498</v>
      </c>
      <c r="F1778" s="277"/>
      <c r="G1778" s="278" t="s">
        <v>168</v>
      </c>
      <c r="H1778" s="279" t="n">
        <v>1</v>
      </c>
      <c r="I1778" s="280" t="n">
        <v>17.37</v>
      </c>
      <c r="J1778" s="281" t="n">
        <v>17.37</v>
      </c>
    </row>
    <row r="1779" customFormat="false" ht="25.5" hidden="false" customHeight="true" outlineLevel="0" collapsed="false">
      <c r="A1779" s="282" t="s">
        <v>2769</v>
      </c>
      <c r="B1779" s="283" t="s">
        <v>2889</v>
      </c>
      <c r="C1779" s="284" t="s">
        <v>109</v>
      </c>
      <c r="D1779" s="284" t="s">
        <v>2890</v>
      </c>
      <c r="E1779" s="284" t="s">
        <v>2768</v>
      </c>
      <c r="F1779" s="284"/>
      <c r="G1779" s="285" t="s">
        <v>2798</v>
      </c>
      <c r="H1779" s="286" t="n">
        <v>0.15</v>
      </c>
      <c r="I1779" s="287" t="n">
        <v>18.4</v>
      </c>
      <c r="J1779" s="288" t="n">
        <v>2.76</v>
      </c>
    </row>
    <row r="1780" customFormat="false" ht="15" hidden="false" customHeight="true" outlineLevel="0" collapsed="false">
      <c r="A1780" s="282" t="s">
        <v>2769</v>
      </c>
      <c r="B1780" s="283" t="s">
        <v>2884</v>
      </c>
      <c r="C1780" s="284" t="s">
        <v>109</v>
      </c>
      <c r="D1780" s="284" t="s">
        <v>2885</v>
      </c>
      <c r="E1780" s="284" t="s">
        <v>2768</v>
      </c>
      <c r="F1780" s="284"/>
      <c r="G1780" s="285" t="s">
        <v>2798</v>
      </c>
      <c r="H1780" s="286" t="n">
        <v>0.1</v>
      </c>
      <c r="I1780" s="287" t="n">
        <v>23.54</v>
      </c>
      <c r="J1780" s="288" t="n">
        <v>2.35</v>
      </c>
    </row>
    <row r="1781" customFormat="false" ht="15" hidden="false" customHeight="true" outlineLevel="0" collapsed="false">
      <c r="A1781" s="259" t="s">
        <v>2725</v>
      </c>
      <c r="B1781" s="260" t="s">
        <v>3588</v>
      </c>
      <c r="C1781" s="261" t="s">
        <v>2963</v>
      </c>
      <c r="D1781" s="261" t="s">
        <v>3589</v>
      </c>
      <c r="E1781" s="261" t="s">
        <v>2728</v>
      </c>
      <c r="F1781" s="261"/>
      <c r="G1781" s="262" t="s">
        <v>168</v>
      </c>
      <c r="H1781" s="263" t="n">
        <v>1</v>
      </c>
      <c r="I1781" s="264" t="n">
        <v>12.26</v>
      </c>
      <c r="J1781" s="265" t="n">
        <v>12.26</v>
      </c>
    </row>
    <row r="1782" customFormat="false" ht="25.5" hidden="false" customHeight="false" outlineLevel="0" collapsed="false">
      <c r="A1782" s="266"/>
      <c r="B1782" s="267"/>
      <c r="C1782" s="267"/>
      <c r="D1782" s="267"/>
      <c r="E1782" s="267" t="s">
        <v>2748</v>
      </c>
      <c r="F1782" s="268" t="n">
        <v>3.54</v>
      </c>
      <c r="G1782" s="267" t="s">
        <v>2749</v>
      </c>
      <c r="H1782" s="268" t="n">
        <v>0</v>
      </c>
      <c r="I1782" s="267" t="s">
        <v>2750</v>
      </c>
      <c r="J1782" s="269" t="n">
        <v>3.54</v>
      </c>
    </row>
    <row r="1783" customFormat="false" ht="25.5" hidden="false" customHeight="true" outlineLevel="0" collapsed="false">
      <c r="A1783" s="266"/>
      <c r="B1783" s="267"/>
      <c r="C1783" s="267"/>
      <c r="D1783" s="267"/>
      <c r="E1783" s="267" t="s">
        <v>2751</v>
      </c>
      <c r="F1783" s="268" t="n">
        <v>3.61</v>
      </c>
      <c r="G1783" s="267"/>
      <c r="H1783" s="267" t="s">
        <v>2752</v>
      </c>
      <c r="I1783" s="267"/>
      <c r="J1783" s="269" t="n">
        <v>20.98</v>
      </c>
    </row>
    <row r="1784" customFormat="false" ht="15" hidden="false" customHeight="true" outlineLevel="0" collapsed="false">
      <c r="A1784" s="270" t="s">
        <v>2753</v>
      </c>
      <c r="B1784" s="270"/>
      <c r="C1784" s="270"/>
      <c r="D1784" s="270"/>
      <c r="E1784" s="270"/>
      <c r="F1784" s="270"/>
      <c r="G1784" s="270"/>
      <c r="H1784" s="270"/>
      <c r="I1784" s="270"/>
      <c r="J1784" s="270"/>
    </row>
    <row r="1785" customFormat="false" ht="15.75" hidden="false" customHeight="true" outlineLevel="0" collapsed="false">
      <c r="A1785" s="271" t="s">
        <v>3587</v>
      </c>
      <c r="B1785" s="271"/>
      <c r="C1785" s="271"/>
      <c r="D1785" s="271"/>
      <c r="E1785" s="271"/>
      <c r="F1785" s="271"/>
      <c r="G1785" s="271"/>
      <c r="H1785" s="271"/>
      <c r="I1785" s="271"/>
      <c r="J1785" s="271"/>
    </row>
    <row r="1786" customFormat="false" ht="15.75" hidden="false" customHeight="false" outlineLevel="0" collapsed="false">
      <c r="A1786" s="272"/>
      <c r="B1786" s="273"/>
      <c r="C1786" s="273"/>
      <c r="D1786" s="273"/>
      <c r="E1786" s="273"/>
      <c r="F1786" s="273"/>
      <c r="G1786" s="273"/>
      <c r="H1786" s="273"/>
      <c r="I1786" s="273"/>
      <c r="J1786" s="274"/>
    </row>
    <row r="1787" customFormat="false" ht="38.25" hidden="false" customHeight="true" outlineLevel="0" collapsed="false">
      <c r="A1787" s="275" t="s">
        <v>2723</v>
      </c>
      <c r="B1787" s="276" t="s">
        <v>1542</v>
      </c>
      <c r="C1787" s="277" t="s">
        <v>203</v>
      </c>
      <c r="D1787" s="277" t="s">
        <v>1543</v>
      </c>
      <c r="E1787" s="277" t="s">
        <v>2874</v>
      </c>
      <c r="F1787" s="277"/>
      <c r="G1787" s="278" t="s">
        <v>168</v>
      </c>
      <c r="H1787" s="279" t="n">
        <v>1</v>
      </c>
      <c r="I1787" s="280" t="n">
        <v>9.55</v>
      </c>
      <c r="J1787" s="281" t="n">
        <v>9.55</v>
      </c>
    </row>
    <row r="1788" customFormat="false" ht="25.5" hidden="false" customHeight="true" outlineLevel="0" collapsed="false">
      <c r="A1788" s="282" t="s">
        <v>2769</v>
      </c>
      <c r="B1788" s="283" t="s">
        <v>2889</v>
      </c>
      <c r="C1788" s="284" t="s">
        <v>109</v>
      </c>
      <c r="D1788" s="284" t="s">
        <v>2890</v>
      </c>
      <c r="E1788" s="284" t="s">
        <v>2768</v>
      </c>
      <c r="F1788" s="284"/>
      <c r="G1788" s="285" t="s">
        <v>2798</v>
      </c>
      <c r="H1788" s="286" t="n">
        <v>0.11</v>
      </c>
      <c r="I1788" s="287" t="n">
        <v>18.4</v>
      </c>
      <c r="J1788" s="288" t="n">
        <v>2.02</v>
      </c>
    </row>
    <row r="1789" customFormat="false" ht="15" hidden="false" customHeight="true" outlineLevel="0" collapsed="false">
      <c r="A1789" s="282" t="s">
        <v>2769</v>
      </c>
      <c r="B1789" s="283" t="s">
        <v>2884</v>
      </c>
      <c r="C1789" s="284" t="s">
        <v>109</v>
      </c>
      <c r="D1789" s="284" t="s">
        <v>2885</v>
      </c>
      <c r="E1789" s="284" t="s">
        <v>2768</v>
      </c>
      <c r="F1789" s="284"/>
      <c r="G1789" s="285" t="s">
        <v>2798</v>
      </c>
      <c r="H1789" s="286" t="n">
        <v>0.11</v>
      </c>
      <c r="I1789" s="287" t="n">
        <v>23.54</v>
      </c>
      <c r="J1789" s="288" t="n">
        <v>2.58</v>
      </c>
    </row>
    <row r="1790" customFormat="false" ht="15" hidden="false" customHeight="true" outlineLevel="0" collapsed="false">
      <c r="A1790" s="259" t="s">
        <v>2725</v>
      </c>
      <c r="B1790" s="260" t="s">
        <v>3590</v>
      </c>
      <c r="C1790" s="261" t="s">
        <v>2963</v>
      </c>
      <c r="D1790" s="261" t="s">
        <v>3591</v>
      </c>
      <c r="E1790" s="261" t="s">
        <v>2728</v>
      </c>
      <c r="F1790" s="261"/>
      <c r="G1790" s="262" t="s">
        <v>168</v>
      </c>
      <c r="H1790" s="263" t="n">
        <v>1</v>
      </c>
      <c r="I1790" s="264" t="n">
        <v>4.95</v>
      </c>
      <c r="J1790" s="265" t="n">
        <v>4.95</v>
      </c>
    </row>
    <row r="1791" customFormat="false" ht="25.5" hidden="false" customHeight="false" outlineLevel="0" collapsed="false">
      <c r="A1791" s="266"/>
      <c r="B1791" s="267"/>
      <c r="C1791" s="267"/>
      <c r="D1791" s="267"/>
      <c r="E1791" s="267" t="s">
        <v>2748</v>
      </c>
      <c r="F1791" s="268" t="n">
        <v>3.23</v>
      </c>
      <c r="G1791" s="267" t="s">
        <v>2749</v>
      </c>
      <c r="H1791" s="268" t="n">
        <v>0</v>
      </c>
      <c r="I1791" s="267" t="s">
        <v>2750</v>
      </c>
      <c r="J1791" s="269" t="n">
        <v>3.23</v>
      </c>
    </row>
    <row r="1792" customFormat="false" ht="25.5" hidden="false" customHeight="true" outlineLevel="0" collapsed="false">
      <c r="A1792" s="266"/>
      <c r="B1792" s="267"/>
      <c r="C1792" s="267"/>
      <c r="D1792" s="267"/>
      <c r="E1792" s="267" t="s">
        <v>2751</v>
      </c>
      <c r="F1792" s="268" t="n">
        <v>1.98</v>
      </c>
      <c r="G1792" s="267"/>
      <c r="H1792" s="267" t="s">
        <v>2752</v>
      </c>
      <c r="I1792" s="267"/>
      <c r="J1792" s="269" t="n">
        <v>11.53</v>
      </c>
    </row>
    <row r="1793" customFormat="false" ht="15" hidden="false" customHeight="true" outlineLevel="0" collapsed="false">
      <c r="A1793" s="270" t="s">
        <v>2753</v>
      </c>
      <c r="B1793" s="270"/>
      <c r="C1793" s="270"/>
      <c r="D1793" s="270"/>
      <c r="E1793" s="270"/>
      <c r="F1793" s="270"/>
      <c r="G1793" s="270"/>
      <c r="H1793" s="270"/>
      <c r="I1793" s="270"/>
      <c r="J1793" s="270"/>
    </row>
    <row r="1794" customFormat="false" ht="15.75" hidden="false" customHeight="true" outlineLevel="0" collapsed="false">
      <c r="A1794" s="271" t="s">
        <v>3429</v>
      </c>
      <c r="B1794" s="271"/>
      <c r="C1794" s="271"/>
      <c r="D1794" s="271"/>
      <c r="E1794" s="271"/>
      <c r="F1794" s="271"/>
      <c r="G1794" s="271"/>
      <c r="H1794" s="271"/>
      <c r="I1794" s="271"/>
      <c r="J1794" s="271"/>
    </row>
    <row r="1795" customFormat="false" ht="15.75" hidden="false" customHeight="false" outlineLevel="0" collapsed="false">
      <c r="A1795" s="272"/>
      <c r="B1795" s="273"/>
      <c r="C1795" s="273"/>
      <c r="D1795" s="273"/>
      <c r="E1795" s="273"/>
      <c r="F1795" s="273"/>
      <c r="G1795" s="273"/>
      <c r="H1795" s="273"/>
      <c r="I1795" s="273"/>
      <c r="J1795" s="274"/>
    </row>
    <row r="1796" customFormat="false" ht="38.25" hidden="false" customHeight="true" outlineLevel="0" collapsed="false">
      <c r="A1796" s="275" t="s">
        <v>2723</v>
      </c>
      <c r="B1796" s="276" t="s">
        <v>1545</v>
      </c>
      <c r="C1796" s="277" t="s">
        <v>203</v>
      </c>
      <c r="D1796" s="277" t="s">
        <v>1546</v>
      </c>
      <c r="E1796" s="277" t="s">
        <v>2874</v>
      </c>
      <c r="F1796" s="277"/>
      <c r="G1796" s="278" t="s">
        <v>168</v>
      </c>
      <c r="H1796" s="279" t="n">
        <v>1</v>
      </c>
      <c r="I1796" s="280" t="n">
        <v>15.3</v>
      </c>
      <c r="J1796" s="281" t="n">
        <v>15.3</v>
      </c>
    </row>
    <row r="1797" customFormat="false" ht="25.5" hidden="false" customHeight="true" outlineLevel="0" collapsed="false">
      <c r="A1797" s="282" t="s">
        <v>2769</v>
      </c>
      <c r="B1797" s="283" t="s">
        <v>2889</v>
      </c>
      <c r="C1797" s="284" t="s">
        <v>109</v>
      </c>
      <c r="D1797" s="284" t="s">
        <v>2890</v>
      </c>
      <c r="E1797" s="284" t="s">
        <v>2768</v>
      </c>
      <c r="F1797" s="284"/>
      <c r="G1797" s="285" t="s">
        <v>2798</v>
      </c>
      <c r="H1797" s="286" t="n">
        <v>0.11</v>
      </c>
      <c r="I1797" s="287" t="n">
        <v>18.4</v>
      </c>
      <c r="J1797" s="288" t="n">
        <v>2.02</v>
      </c>
    </row>
    <row r="1798" customFormat="false" ht="15" hidden="false" customHeight="true" outlineLevel="0" collapsed="false">
      <c r="A1798" s="282" t="s">
        <v>2769</v>
      </c>
      <c r="B1798" s="283" t="s">
        <v>2884</v>
      </c>
      <c r="C1798" s="284" t="s">
        <v>109</v>
      </c>
      <c r="D1798" s="284" t="s">
        <v>2885</v>
      </c>
      <c r="E1798" s="284" t="s">
        <v>2768</v>
      </c>
      <c r="F1798" s="284"/>
      <c r="G1798" s="285" t="s">
        <v>2798</v>
      </c>
      <c r="H1798" s="286" t="n">
        <v>0.11</v>
      </c>
      <c r="I1798" s="287" t="n">
        <v>23.54</v>
      </c>
      <c r="J1798" s="288" t="n">
        <v>2.58</v>
      </c>
    </row>
    <row r="1799" customFormat="false" ht="15" hidden="false" customHeight="true" outlineLevel="0" collapsed="false">
      <c r="A1799" s="259" t="s">
        <v>2725</v>
      </c>
      <c r="B1799" s="260" t="s">
        <v>3592</v>
      </c>
      <c r="C1799" s="261" t="s">
        <v>2730</v>
      </c>
      <c r="D1799" s="261" t="s">
        <v>3593</v>
      </c>
      <c r="E1799" s="261" t="s">
        <v>2728</v>
      </c>
      <c r="F1799" s="261"/>
      <c r="G1799" s="262" t="s">
        <v>2732</v>
      </c>
      <c r="H1799" s="263" t="n">
        <v>1</v>
      </c>
      <c r="I1799" s="264" t="n">
        <v>10.7</v>
      </c>
      <c r="J1799" s="265" t="n">
        <v>10.7</v>
      </c>
    </row>
    <row r="1800" customFormat="false" ht="25.5" hidden="false" customHeight="false" outlineLevel="0" collapsed="false">
      <c r="A1800" s="266"/>
      <c r="B1800" s="267"/>
      <c r="C1800" s="267"/>
      <c r="D1800" s="267"/>
      <c r="E1800" s="267" t="s">
        <v>2748</v>
      </c>
      <c r="F1800" s="268" t="n">
        <v>3.23</v>
      </c>
      <c r="G1800" s="267" t="s">
        <v>2749</v>
      </c>
      <c r="H1800" s="268" t="n">
        <v>0</v>
      </c>
      <c r="I1800" s="267" t="s">
        <v>2750</v>
      </c>
      <c r="J1800" s="269" t="n">
        <v>3.23</v>
      </c>
    </row>
    <row r="1801" customFormat="false" ht="25.5" hidden="false" customHeight="true" outlineLevel="0" collapsed="false">
      <c r="A1801" s="266"/>
      <c r="B1801" s="267"/>
      <c r="C1801" s="267"/>
      <c r="D1801" s="267"/>
      <c r="E1801" s="267" t="s">
        <v>2751</v>
      </c>
      <c r="F1801" s="268" t="n">
        <v>3.18</v>
      </c>
      <c r="G1801" s="267"/>
      <c r="H1801" s="267" t="s">
        <v>2752</v>
      </c>
      <c r="I1801" s="267"/>
      <c r="J1801" s="269" t="n">
        <v>18.48</v>
      </c>
    </row>
    <row r="1802" customFormat="false" ht="15" hidden="false" customHeight="true" outlineLevel="0" collapsed="false">
      <c r="A1802" s="270" t="s">
        <v>2753</v>
      </c>
      <c r="B1802" s="270"/>
      <c r="C1802" s="270"/>
      <c r="D1802" s="270"/>
      <c r="E1802" s="270"/>
      <c r="F1802" s="270"/>
      <c r="G1802" s="270"/>
      <c r="H1802" s="270"/>
      <c r="I1802" s="270"/>
      <c r="J1802" s="270"/>
    </row>
    <row r="1803" customFormat="false" ht="15.75" hidden="false" customHeight="true" outlineLevel="0" collapsed="false">
      <c r="A1803" s="271" t="s">
        <v>3429</v>
      </c>
      <c r="B1803" s="271"/>
      <c r="C1803" s="271"/>
      <c r="D1803" s="271"/>
      <c r="E1803" s="271"/>
      <c r="F1803" s="271"/>
      <c r="G1803" s="271"/>
      <c r="H1803" s="271"/>
      <c r="I1803" s="271"/>
      <c r="J1803" s="271"/>
    </row>
    <row r="1804" customFormat="false" ht="15.75" hidden="false" customHeight="false" outlineLevel="0" collapsed="false">
      <c r="A1804" s="272"/>
      <c r="B1804" s="273"/>
      <c r="C1804" s="273"/>
      <c r="D1804" s="273"/>
      <c r="E1804" s="273"/>
      <c r="F1804" s="273"/>
      <c r="G1804" s="273"/>
      <c r="H1804" s="273"/>
      <c r="I1804" s="273"/>
      <c r="J1804" s="274"/>
    </row>
    <row r="1805" customFormat="false" ht="25.5" hidden="false" customHeight="true" outlineLevel="0" collapsed="false">
      <c r="A1805" s="275" t="s">
        <v>2723</v>
      </c>
      <c r="B1805" s="276" t="s">
        <v>1552</v>
      </c>
      <c r="C1805" s="277" t="s">
        <v>203</v>
      </c>
      <c r="D1805" s="277" t="s">
        <v>1553</v>
      </c>
      <c r="E1805" s="277" t="s">
        <v>2874</v>
      </c>
      <c r="F1805" s="277"/>
      <c r="G1805" s="278" t="s">
        <v>168</v>
      </c>
      <c r="H1805" s="279" t="n">
        <v>1</v>
      </c>
      <c r="I1805" s="280" t="n">
        <v>3.17</v>
      </c>
      <c r="J1805" s="281" t="n">
        <v>3.17</v>
      </c>
    </row>
    <row r="1806" customFormat="false" ht="15" hidden="false" customHeight="true" outlineLevel="0" collapsed="false">
      <c r="A1806" s="282" t="s">
        <v>2769</v>
      </c>
      <c r="B1806" s="283" t="s">
        <v>2884</v>
      </c>
      <c r="C1806" s="284" t="s">
        <v>109</v>
      </c>
      <c r="D1806" s="284" t="s">
        <v>2885</v>
      </c>
      <c r="E1806" s="284" t="s">
        <v>2768</v>
      </c>
      <c r="F1806" s="284"/>
      <c r="G1806" s="285" t="s">
        <v>2798</v>
      </c>
      <c r="H1806" s="286" t="n">
        <v>0.05</v>
      </c>
      <c r="I1806" s="287" t="n">
        <v>23.54</v>
      </c>
      <c r="J1806" s="288" t="n">
        <v>1.17</v>
      </c>
    </row>
    <row r="1807" customFormat="false" ht="25.5" hidden="false" customHeight="true" outlineLevel="0" collapsed="false">
      <c r="A1807" s="259" t="s">
        <v>2725</v>
      </c>
      <c r="B1807" s="260" t="s">
        <v>3472</v>
      </c>
      <c r="C1807" s="261" t="s">
        <v>109</v>
      </c>
      <c r="D1807" s="261" t="s">
        <v>3473</v>
      </c>
      <c r="E1807" s="261" t="s">
        <v>2728</v>
      </c>
      <c r="F1807" s="261"/>
      <c r="G1807" s="262" t="s">
        <v>168</v>
      </c>
      <c r="H1807" s="263" t="n">
        <v>1</v>
      </c>
      <c r="I1807" s="264" t="n">
        <v>2</v>
      </c>
      <c r="J1807" s="265" t="n">
        <v>2</v>
      </c>
    </row>
    <row r="1808" customFormat="false" ht="25.5" hidden="false" customHeight="false" outlineLevel="0" collapsed="false">
      <c r="A1808" s="266"/>
      <c r="B1808" s="267"/>
      <c r="C1808" s="267"/>
      <c r="D1808" s="267"/>
      <c r="E1808" s="267" t="s">
        <v>2748</v>
      </c>
      <c r="F1808" s="268" t="n">
        <v>0.86</v>
      </c>
      <c r="G1808" s="267" t="s">
        <v>2749</v>
      </c>
      <c r="H1808" s="268" t="n">
        <v>0</v>
      </c>
      <c r="I1808" s="267" t="s">
        <v>2750</v>
      </c>
      <c r="J1808" s="269" t="n">
        <v>0.86</v>
      </c>
    </row>
    <row r="1809" customFormat="false" ht="26.25" hidden="false" customHeight="true" outlineLevel="0" collapsed="false">
      <c r="A1809" s="266"/>
      <c r="B1809" s="267"/>
      <c r="C1809" s="267"/>
      <c r="D1809" s="267"/>
      <c r="E1809" s="267" t="s">
        <v>2751</v>
      </c>
      <c r="F1809" s="268" t="n">
        <v>0.65</v>
      </c>
      <c r="G1809" s="267"/>
      <c r="H1809" s="267" t="s">
        <v>2752</v>
      </c>
      <c r="I1809" s="267"/>
      <c r="J1809" s="269" t="n">
        <v>3.82</v>
      </c>
    </row>
    <row r="1810" customFormat="false" ht="15.75" hidden="false" customHeight="false" outlineLevel="0" collapsed="false">
      <c r="A1810" s="272"/>
      <c r="B1810" s="273"/>
      <c r="C1810" s="273"/>
      <c r="D1810" s="273"/>
      <c r="E1810" s="273"/>
      <c r="F1810" s="273"/>
      <c r="G1810" s="273"/>
      <c r="H1810" s="273"/>
      <c r="I1810" s="273"/>
      <c r="J1810" s="274"/>
    </row>
    <row r="1811" customFormat="false" ht="25.5" hidden="false" customHeight="true" outlineLevel="0" collapsed="false">
      <c r="A1811" s="275" t="s">
        <v>2723</v>
      </c>
      <c r="B1811" s="276" t="s">
        <v>1555</v>
      </c>
      <c r="C1811" s="277" t="s">
        <v>203</v>
      </c>
      <c r="D1811" s="277" t="s">
        <v>1556</v>
      </c>
      <c r="E1811" s="277" t="s">
        <v>2874</v>
      </c>
      <c r="F1811" s="277"/>
      <c r="G1811" s="278" t="s">
        <v>168</v>
      </c>
      <c r="H1811" s="279" t="n">
        <v>1</v>
      </c>
      <c r="I1811" s="280" t="n">
        <v>3.24</v>
      </c>
      <c r="J1811" s="281" t="n">
        <v>3.24</v>
      </c>
    </row>
    <row r="1812" customFormat="false" ht="15" hidden="false" customHeight="true" outlineLevel="0" collapsed="false">
      <c r="A1812" s="282" t="s">
        <v>2769</v>
      </c>
      <c r="B1812" s="283" t="s">
        <v>2884</v>
      </c>
      <c r="C1812" s="284" t="s">
        <v>109</v>
      </c>
      <c r="D1812" s="284" t="s">
        <v>2885</v>
      </c>
      <c r="E1812" s="284" t="s">
        <v>2768</v>
      </c>
      <c r="F1812" s="284"/>
      <c r="G1812" s="285" t="s">
        <v>2798</v>
      </c>
      <c r="H1812" s="286" t="n">
        <v>0.05</v>
      </c>
      <c r="I1812" s="287" t="n">
        <v>23.54</v>
      </c>
      <c r="J1812" s="288" t="n">
        <v>1.17</v>
      </c>
    </row>
    <row r="1813" customFormat="false" ht="25.5" hidden="false" customHeight="true" outlineLevel="0" collapsed="false">
      <c r="A1813" s="259" t="s">
        <v>2725</v>
      </c>
      <c r="B1813" s="260" t="s">
        <v>3594</v>
      </c>
      <c r="C1813" s="261" t="s">
        <v>109</v>
      </c>
      <c r="D1813" s="261" t="s">
        <v>3595</v>
      </c>
      <c r="E1813" s="261" t="s">
        <v>2728</v>
      </c>
      <c r="F1813" s="261"/>
      <c r="G1813" s="262" t="s">
        <v>168</v>
      </c>
      <c r="H1813" s="263" t="n">
        <v>1</v>
      </c>
      <c r="I1813" s="264" t="n">
        <v>2.07</v>
      </c>
      <c r="J1813" s="265" t="n">
        <v>2.07</v>
      </c>
    </row>
    <row r="1814" customFormat="false" ht="25.5" hidden="false" customHeight="false" outlineLevel="0" collapsed="false">
      <c r="A1814" s="266"/>
      <c r="B1814" s="267"/>
      <c r="C1814" s="267"/>
      <c r="D1814" s="267"/>
      <c r="E1814" s="267" t="s">
        <v>2748</v>
      </c>
      <c r="F1814" s="268" t="n">
        <v>0.86</v>
      </c>
      <c r="G1814" s="267" t="s">
        <v>2749</v>
      </c>
      <c r="H1814" s="268" t="n">
        <v>0</v>
      </c>
      <c r="I1814" s="267" t="s">
        <v>2750</v>
      </c>
      <c r="J1814" s="269" t="n">
        <v>0.86</v>
      </c>
    </row>
    <row r="1815" customFormat="false" ht="26.25" hidden="false" customHeight="true" outlineLevel="0" collapsed="false">
      <c r="A1815" s="266"/>
      <c r="B1815" s="267"/>
      <c r="C1815" s="267"/>
      <c r="D1815" s="267"/>
      <c r="E1815" s="267" t="s">
        <v>2751</v>
      </c>
      <c r="F1815" s="268" t="n">
        <v>0.67</v>
      </c>
      <c r="G1815" s="267"/>
      <c r="H1815" s="267" t="s">
        <v>2752</v>
      </c>
      <c r="I1815" s="267"/>
      <c r="J1815" s="269" t="n">
        <v>3.91</v>
      </c>
    </row>
    <row r="1816" customFormat="false" ht="15.75" hidden="false" customHeight="false" outlineLevel="0" collapsed="false">
      <c r="A1816" s="272"/>
      <c r="B1816" s="273"/>
      <c r="C1816" s="273"/>
      <c r="D1816" s="273"/>
      <c r="E1816" s="273"/>
      <c r="F1816" s="273"/>
      <c r="G1816" s="273"/>
      <c r="H1816" s="273"/>
      <c r="I1816" s="273"/>
      <c r="J1816" s="274"/>
    </row>
    <row r="1817" customFormat="false" ht="25.5" hidden="false" customHeight="true" outlineLevel="0" collapsed="false">
      <c r="A1817" s="275" t="s">
        <v>2723</v>
      </c>
      <c r="B1817" s="276" t="s">
        <v>1559</v>
      </c>
      <c r="C1817" s="277" t="s">
        <v>203</v>
      </c>
      <c r="D1817" s="277" t="s">
        <v>1560</v>
      </c>
      <c r="E1817" s="277" t="s">
        <v>2874</v>
      </c>
      <c r="F1817" s="277"/>
      <c r="G1817" s="278" t="s">
        <v>168</v>
      </c>
      <c r="H1817" s="279" t="n">
        <v>1</v>
      </c>
      <c r="I1817" s="280" t="n">
        <v>81.56</v>
      </c>
      <c r="J1817" s="281" t="n">
        <v>81.56</v>
      </c>
    </row>
    <row r="1818" customFormat="false" ht="25.5" hidden="false" customHeight="true" outlineLevel="0" collapsed="false">
      <c r="A1818" s="282" t="s">
        <v>2769</v>
      </c>
      <c r="B1818" s="283" t="s">
        <v>2889</v>
      </c>
      <c r="C1818" s="284" t="s">
        <v>109</v>
      </c>
      <c r="D1818" s="284" t="s">
        <v>2890</v>
      </c>
      <c r="E1818" s="284" t="s">
        <v>2768</v>
      </c>
      <c r="F1818" s="284"/>
      <c r="G1818" s="285" t="s">
        <v>2798</v>
      </c>
      <c r="H1818" s="286" t="n">
        <v>1.25</v>
      </c>
      <c r="I1818" s="287" t="n">
        <v>18.4</v>
      </c>
      <c r="J1818" s="288" t="n">
        <v>23</v>
      </c>
    </row>
    <row r="1819" customFormat="false" ht="15" hidden="false" customHeight="true" outlineLevel="0" collapsed="false">
      <c r="A1819" s="282" t="s">
        <v>2769</v>
      </c>
      <c r="B1819" s="283" t="s">
        <v>2884</v>
      </c>
      <c r="C1819" s="284" t="s">
        <v>109</v>
      </c>
      <c r="D1819" s="284" t="s">
        <v>2885</v>
      </c>
      <c r="E1819" s="284" t="s">
        <v>2768</v>
      </c>
      <c r="F1819" s="284"/>
      <c r="G1819" s="285" t="s">
        <v>2798</v>
      </c>
      <c r="H1819" s="286" t="n">
        <v>1.25</v>
      </c>
      <c r="I1819" s="287" t="n">
        <v>23.54</v>
      </c>
      <c r="J1819" s="288" t="n">
        <v>29.42</v>
      </c>
    </row>
    <row r="1820" customFormat="false" ht="38.25" hidden="false" customHeight="true" outlineLevel="0" collapsed="false">
      <c r="A1820" s="259" t="s">
        <v>2725</v>
      </c>
      <c r="B1820" s="260" t="s">
        <v>3596</v>
      </c>
      <c r="C1820" s="261" t="s">
        <v>2764</v>
      </c>
      <c r="D1820" s="261" t="s">
        <v>3597</v>
      </c>
      <c r="E1820" s="261" t="s">
        <v>2728</v>
      </c>
      <c r="F1820" s="261"/>
      <c r="G1820" s="262" t="s">
        <v>2766</v>
      </c>
      <c r="H1820" s="263" t="n">
        <v>1</v>
      </c>
      <c r="I1820" s="264" t="n">
        <v>29.14</v>
      </c>
      <c r="J1820" s="265" t="n">
        <v>29.14</v>
      </c>
    </row>
    <row r="1821" customFormat="false" ht="25.5" hidden="false" customHeight="false" outlineLevel="0" collapsed="false">
      <c r="A1821" s="266"/>
      <c r="B1821" s="267"/>
      <c r="C1821" s="267"/>
      <c r="D1821" s="267"/>
      <c r="E1821" s="267" t="s">
        <v>2748</v>
      </c>
      <c r="F1821" s="268" t="n">
        <v>36.79</v>
      </c>
      <c r="G1821" s="267" t="s">
        <v>2749</v>
      </c>
      <c r="H1821" s="268" t="n">
        <v>0</v>
      </c>
      <c r="I1821" s="267" t="s">
        <v>2750</v>
      </c>
      <c r="J1821" s="269" t="n">
        <v>36.79</v>
      </c>
    </row>
    <row r="1822" customFormat="false" ht="25.5" hidden="false" customHeight="true" outlineLevel="0" collapsed="false">
      <c r="A1822" s="266"/>
      <c r="B1822" s="267"/>
      <c r="C1822" s="267"/>
      <c r="D1822" s="267"/>
      <c r="E1822" s="267" t="s">
        <v>2751</v>
      </c>
      <c r="F1822" s="268" t="n">
        <v>16.97</v>
      </c>
      <c r="G1822" s="267"/>
      <c r="H1822" s="267" t="s">
        <v>2752</v>
      </c>
      <c r="I1822" s="267"/>
      <c r="J1822" s="269" t="n">
        <v>98.53</v>
      </c>
    </row>
    <row r="1823" customFormat="false" ht="15" hidden="false" customHeight="true" outlineLevel="0" collapsed="false">
      <c r="A1823" s="270" t="s">
        <v>2753</v>
      </c>
      <c r="B1823" s="270"/>
      <c r="C1823" s="270"/>
      <c r="D1823" s="270"/>
      <c r="E1823" s="270"/>
      <c r="F1823" s="270"/>
      <c r="G1823" s="270"/>
      <c r="H1823" s="270"/>
      <c r="I1823" s="270"/>
      <c r="J1823" s="270"/>
    </row>
    <row r="1824" customFormat="false" ht="15.75" hidden="false" customHeight="true" outlineLevel="0" collapsed="false">
      <c r="A1824" s="271" t="s">
        <v>3504</v>
      </c>
      <c r="B1824" s="271"/>
      <c r="C1824" s="271"/>
      <c r="D1824" s="271"/>
      <c r="E1824" s="271"/>
      <c r="F1824" s="271"/>
      <c r="G1824" s="271"/>
      <c r="H1824" s="271"/>
      <c r="I1824" s="271"/>
      <c r="J1824" s="271"/>
    </row>
    <row r="1825" customFormat="false" ht="15.75" hidden="false" customHeight="false" outlineLevel="0" collapsed="false">
      <c r="A1825" s="272"/>
      <c r="B1825" s="273"/>
      <c r="C1825" s="273"/>
      <c r="D1825" s="273"/>
      <c r="E1825" s="273"/>
      <c r="F1825" s="273"/>
      <c r="G1825" s="273"/>
      <c r="H1825" s="273"/>
      <c r="I1825" s="273"/>
      <c r="J1825" s="274"/>
    </row>
    <row r="1826" customFormat="false" ht="63.75" hidden="false" customHeight="true" outlineLevel="0" collapsed="false">
      <c r="A1826" s="275" t="s">
        <v>2723</v>
      </c>
      <c r="B1826" s="276" t="s">
        <v>1568</v>
      </c>
      <c r="C1826" s="277" t="s">
        <v>203</v>
      </c>
      <c r="D1826" s="277" t="s">
        <v>1569</v>
      </c>
      <c r="E1826" s="277" t="s">
        <v>2874</v>
      </c>
      <c r="F1826" s="277"/>
      <c r="G1826" s="278" t="s">
        <v>168</v>
      </c>
      <c r="H1826" s="279" t="n">
        <v>1</v>
      </c>
      <c r="I1826" s="280" t="n">
        <v>194.76</v>
      </c>
      <c r="J1826" s="281" t="n">
        <v>194.76</v>
      </c>
    </row>
    <row r="1827" customFormat="false" ht="38.25" hidden="false" customHeight="true" outlineLevel="0" collapsed="false">
      <c r="A1827" s="282" t="s">
        <v>2769</v>
      </c>
      <c r="B1827" s="283" t="s">
        <v>2833</v>
      </c>
      <c r="C1827" s="284" t="s">
        <v>109</v>
      </c>
      <c r="D1827" s="284" t="s">
        <v>2834</v>
      </c>
      <c r="E1827" s="284" t="s">
        <v>2835</v>
      </c>
      <c r="F1827" s="284"/>
      <c r="G1827" s="285" t="s">
        <v>242</v>
      </c>
      <c r="H1827" s="286" t="n">
        <v>1.08</v>
      </c>
      <c r="I1827" s="287" t="n">
        <v>2.38</v>
      </c>
      <c r="J1827" s="288" t="n">
        <v>2.57</v>
      </c>
    </row>
    <row r="1828" customFormat="false" ht="38.25" hidden="false" customHeight="true" outlineLevel="0" collapsed="false">
      <c r="A1828" s="282" t="s">
        <v>2769</v>
      </c>
      <c r="B1828" s="283" t="s">
        <v>3598</v>
      </c>
      <c r="C1828" s="284" t="s">
        <v>109</v>
      </c>
      <c r="D1828" s="284" t="s">
        <v>3599</v>
      </c>
      <c r="E1828" s="284" t="s">
        <v>2835</v>
      </c>
      <c r="F1828" s="284"/>
      <c r="G1828" s="285" t="s">
        <v>164</v>
      </c>
      <c r="H1828" s="286" t="n">
        <v>2.16</v>
      </c>
      <c r="I1828" s="287" t="n">
        <v>2.58</v>
      </c>
      <c r="J1828" s="288" t="n">
        <v>5.57</v>
      </c>
    </row>
    <row r="1829" customFormat="false" ht="51" hidden="false" customHeight="true" outlineLevel="0" collapsed="false">
      <c r="A1829" s="282" t="s">
        <v>2769</v>
      </c>
      <c r="B1829" s="283" t="s">
        <v>3600</v>
      </c>
      <c r="C1829" s="284" t="s">
        <v>109</v>
      </c>
      <c r="D1829" s="284" t="s">
        <v>3601</v>
      </c>
      <c r="E1829" s="284" t="s">
        <v>2835</v>
      </c>
      <c r="F1829" s="284"/>
      <c r="G1829" s="285" t="s">
        <v>242</v>
      </c>
      <c r="H1829" s="286" t="n">
        <v>0.11</v>
      </c>
      <c r="I1829" s="287" t="n">
        <v>186.74</v>
      </c>
      <c r="J1829" s="288" t="n">
        <v>20.54</v>
      </c>
    </row>
    <row r="1830" customFormat="false" ht="38.25" hidden="false" customHeight="true" outlineLevel="0" collapsed="false">
      <c r="A1830" s="282" t="s">
        <v>2769</v>
      </c>
      <c r="B1830" s="283" t="s">
        <v>2843</v>
      </c>
      <c r="C1830" s="284" t="s">
        <v>109</v>
      </c>
      <c r="D1830" s="284" t="s">
        <v>2844</v>
      </c>
      <c r="E1830" s="284" t="s">
        <v>2845</v>
      </c>
      <c r="F1830" s="284"/>
      <c r="G1830" s="285" t="s">
        <v>164</v>
      </c>
      <c r="H1830" s="286" t="n">
        <v>0.95</v>
      </c>
      <c r="I1830" s="287" t="n">
        <v>62.99</v>
      </c>
      <c r="J1830" s="288" t="n">
        <v>59.84</v>
      </c>
    </row>
    <row r="1831" customFormat="false" ht="51" hidden="false" customHeight="true" outlineLevel="0" collapsed="false">
      <c r="A1831" s="282" t="s">
        <v>2769</v>
      </c>
      <c r="B1831" s="283" t="s">
        <v>532</v>
      </c>
      <c r="C1831" s="284" t="s">
        <v>109</v>
      </c>
      <c r="D1831" s="284" t="s">
        <v>533</v>
      </c>
      <c r="E1831" s="284" t="s">
        <v>2846</v>
      </c>
      <c r="F1831" s="284"/>
      <c r="G1831" s="285" t="s">
        <v>164</v>
      </c>
      <c r="H1831" s="286" t="n">
        <v>0.95</v>
      </c>
      <c r="I1831" s="287" t="n">
        <v>3.4</v>
      </c>
      <c r="J1831" s="288" t="n">
        <v>3.23</v>
      </c>
    </row>
    <row r="1832" customFormat="false" ht="63.75" hidden="false" customHeight="true" outlineLevel="0" collapsed="false">
      <c r="A1832" s="282" t="s">
        <v>2769</v>
      </c>
      <c r="B1832" s="283" t="s">
        <v>2847</v>
      </c>
      <c r="C1832" s="284" t="s">
        <v>203</v>
      </c>
      <c r="D1832" s="284" t="s">
        <v>2848</v>
      </c>
      <c r="E1832" s="284" t="s">
        <v>2846</v>
      </c>
      <c r="F1832" s="284"/>
      <c r="G1832" s="285" t="s">
        <v>164</v>
      </c>
      <c r="H1832" s="286" t="n">
        <v>0.95</v>
      </c>
      <c r="I1832" s="287" t="n">
        <v>28.46</v>
      </c>
      <c r="J1832" s="288" t="n">
        <v>27.03</v>
      </c>
    </row>
    <row r="1833" customFormat="false" ht="38.25" hidden="false" customHeight="true" outlineLevel="0" collapsed="false">
      <c r="A1833" s="259" t="s">
        <v>2725</v>
      </c>
      <c r="B1833" s="260" t="s">
        <v>2940</v>
      </c>
      <c r="C1833" s="261" t="s">
        <v>109</v>
      </c>
      <c r="D1833" s="261" t="s">
        <v>2941</v>
      </c>
      <c r="E1833" s="261" t="s">
        <v>2728</v>
      </c>
      <c r="F1833" s="261"/>
      <c r="G1833" s="262" t="s">
        <v>168</v>
      </c>
      <c r="H1833" s="263" t="n">
        <v>1</v>
      </c>
      <c r="I1833" s="264" t="n">
        <v>75.98</v>
      </c>
      <c r="J1833" s="265" t="n">
        <v>75.98</v>
      </c>
    </row>
    <row r="1834" customFormat="false" ht="25.5" hidden="false" customHeight="false" outlineLevel="0" collapsed="false">
      <c r="A1834" s="266"/>
      <c r="B1834" s="267"/>
      <c r="C1834" s="267"/>
      <c r="D1834" s="267"/>
      <c r="E1834" s="267" t="s">
        <v>2748</v>
      </c>
      <c r="F1834" s="268" t="n">
        <v>49.04</v>
      </c>
      <c r="G1834" s="267" t="s">
        <v>2749</v>
      </c>
      <c r="H1834" s="268" t="n">
        <v>0</v>
      </c>
      <c r="I1834" s="267" t="s">
        <v>2750</v>
      </c>
      <c r="J1834" s="269" t="n">
        <v>49.04</v>
      </c>
    </row>
    <row r="1835" customFormat="false" ht="26.25" hidden="false" customHeight="true" outlineLevel="0" collapsed="false">
      <c r="A1835" s="266"/>
      <c r="B1835" s="267"/>
      <c r="C1835" s="267"/>
      <c r="D1835" s="267"/>
      <c r="E1835" s="267" t="s">
        <v>2751</v>
      </c>
      <c r="F1835" s="268" t="n">
        <v>40.52</v>
      </c>
      <c r="G1835" s="267"/>
      <c r="H1835" s="267" t="s">
        <v>2752</v>
      </c>
      <c r="I1835" s="267"/>
      <c r="J1835" s="269" t="n">
        <v>235.28</v>
      </c>
    </row>
    <row r="1836" customFormat="false" ht="15.75" hidden="false" customHeight="false" outlineLevel="0" collapsed="false">
      <c r="A1836" s="272"/>
      <c r="B1836" s="273"/>
      <c r="C1836" s="273"/>
      <c r="D1836" s="273"/>
      <c r="E1836" s="273"/>
      <c r="F1836" s="273"/>
      <c r="G1836" s="273"/>
      <c r="H1836" s="273"/>
      <c r="I1836" s="273"/>
      <c r="J1836" s="274"/>
    </row>
    <row r="1837" customFormat="false" ht="25.5" hidden="false" customHeight="true" outlineLevel="0" collapsed="false">
      <c r="A1837" s="275" t="s">
        <v>2723</v>
      </c>
      <c r="B1837" s="276" t="s">
        <v>1571</v>
      </c>
      <c r="C1837" s="277" t="s">
        <v>203</v>
      </c>
      <c r="D1837" s="277" t="s">
        <v>1572</v>
      </c>
      <c r="E1837" s="277" t="s">
        <v>2874</v>
      </c>
      <c r="F1837" s="277"/>
      <c r="G1837" s="278" t="s">
        <v>168</v>
      </c>
      <c r="H1837" s="279" t="n">
        <v>1</v>
      </c>
      <c r="I1837" s="280" t="n">
        <v>20.76</v>
      </c>
      <c r="J1837" s="281" t="n">
        <v>20.76</v>
      </c>
    </row>
    <row r="1838" customFormat="false" ht="25.5" hidden="false" customHeight="true" outlineLevel="0" collapsed="false">
      <c r="A1838" s="282" t="s">
        <v>2769</v>
      </c>
      <c r="B1838" s="283" t="s">
        <v>2889</v>
      </c>
      <c r="C1838" s="284" t="s">
        <v>109</v>
      </c>
      <c r="D1838" s="284" t="s">
        <v>2890</v>
      </c>
      <c r="E1838" s="284" t="s">
        <v>2768</v>
      </c>
      <c r="F1838" s="284"/>
      <c r="G1838" s="285" t="s">
        <v>2798</v>
      </c>
      <c r="H1838" s="286" t="n">
        <v>0.15</v>
      </c>
      <c r="I1838" s="287" t="n">
        <v>18.4</v>
      </c>
      <c r="J1838" s="288" t="n">
        <v>2.76</v>
      </c>
    </row>
    <row r="1839" customFormat="false" ht="15" hidden="false" customHeight="true" outlineLevel="0" collapsed="false">
      <c r="A1839" s="282" t="s">
        <v>2769</v>
      </c>
      <c r="B1839" s="283" t="s">
        <v>2884</v>
      </c>
      <c r="C1839" s="284" t="s">
        <v>109</v>
      </c>
      <c r="D1839" s="284" t="s">
        <v>2885</v>
      </c>
      <c r="E1839" s="284" t="s">
        <v>2768</v>
      </c>
      <c r="F1839" s="284"/>
      <c r="G1839" s="285" t="s">
        <v>2798</v>
      </c>
      <c r="H1839" s="286" t="n">
        <v>0.15</v>
      </c>
      <c r="I1839" s="287" t="n">
        <v>23.54</v>
      </c>
      <c r="J1839" s="288" t="n">
        <v>3.53</v>
      </c>
    </row>
    <row r="1840" customFormat="false" ht="25.5" hidden="false" customHeight="true" outlineLevel="0" collapsed="false">
      <c r="A1840" s="259" t="s">
        <v>2725</v>
      </c>
      <c r="B1840" s="260" t="s">
        <v>3602</v>
      </c>
      <c r="C1840" s="261" t="s">
        <v>3128</v>
      </c>
      <c r="D1840" s="261" t="s">
        <v>3603</v>
      </c>
      <c r="E1840" s="261" t="s">
        <v>2728</v>
      </c>
      <c r="F1840" s="261"/>
      <c r="G1840" s="262" t="s">
        <v>2732</v>
      </c>
      <c r="H1840" s="263" t="n">
        <v>1</v>
      </c>
      <c r="I1840" s="264" t="n">
        <v>14.47</v>
      </c>
      <c r="J1840" s="265" t="n">
        <v>14.47</v>
      </c>
    </row>
    <row r="1841" customFormat="false" ht="25.5" hidden="false" customHeight="false" outlineLevel="0" collapsed="false">
      <c r="A1841" s="266"/>
      <c r="B1841" s="267"/>
      <c r="C1841" s="267"/>
      <c r="D1841" s="267"/>
      <c r="E1841" s="267" t="s">
        <v>2748</v>
      </c>
      <c r="F1841" s="268" t="n">
        <v>4.41</v>
      </c>
      <c r="G1841" s="267" t="s">
        <v>2749</v>
      </c>
      <c r="H1841" s="268" t="n">
        <v>0</v>
      </c>
      <c r="I1841" s="267" t="s">
        <v>2750</v>
      </c>
      <c r="J1841" s="269" t="n">
        <v>4.41</v>
      </c>
    </row>
    <row r="1842" customFormat="false" ht="25.5" hidden="false" customHeight="true" outlineLevel="0" collapsed="false">
      <c r="A1842" s="266"/>
      <c r="B1842" s="267"/>
      <c r="C1842" s="267"/>
      <c r="D1842" s="267"/>
      <c r="E1842" s="267" t="s">
        <v>2751</v>
      </c>
      <c r="F1842" s="268" t="n">
        <v>4.32</v>
      </c>
      <c r="G1842" s="267"/>
      <c r="H1842" s="267" t="s">
        <v>2752</v>
      </c>
      <c r="I1842" s="267"/>
      <c r="J1842" s="269" t="n">
        <v>25.08</v>
      </c>
    </row>
    <row r="1843" customFormat="false" ht="15" hidden="false" customHeight="true" outlineLevel="0" collapsed="false">
      <c r="A1843" s="270" t="s">
        <v>2753</v>
      </c>
      <c r="B1843" s="270"/>
      <c r="C1843" s="270"/>
      <c r="D1843" s="270"/>
      <c r="E1843" s="270"/>
      <c r="F1843" s="270"/>
      <c r="G1843" s="270"/>
      <c r="H1843" s="270"/>
      <c r="I1843" s="270"/>
      <c r="J1843" s="270"/>
    </row>
    <row r="1844" customFormat="false" ht="15.75" hidden="false" customHeight="true" outlineLevel="0" collapsed="false">
      <c r="A1844" s="271" t="s">
        <v>3604</v>
      </c>
      <c r="B1844" s="271"/>
      <c r="C1844" s="271"/>
      <c r="D1844" s="271"/>
      <c r="E1844" s="271"/>
      <c r="F1844" s="271"/>
      <c r="G1844" s="271"/>
      <c r="H1844" s="271"/>
      <c r="I1844" s="271"/>
      <c r="J1844" s="271"/>
    </row>
    <row r="1845" customFormat="false" ht="15.75" hidden="false" customHeight="false" outlineLevel="0" collapsed="false">
      <c r="A1845" s="272"/>
      <c r="B1845" s="273"/>
      <c r="C1845" s="273"/>
      <c r="D1845" s="273"/>
      <c r="E1845" s="273"/>
      <c r="F1845" s="273"/>
      <c r="G1845" s="273"/>
      <c r="H1845" s="273"/>
      <c r="I1845" s="273"/>
      <c r="J1845" s="274"/>
    </row>
    <row r="1846" customFormat="false" ht="25.5" hidden="false" customHeight="true" outlineLevel="0" collapsed="false">
      <c r="A1846" s="275" t="s">
        <v>2723</v>
      </c>
      <c r="B1846" s="276" t="s">
        <v>1575</v>
      </c>
      <c r="C1846" s="277" t="s">
        <v>203</v>
      </c>
      <c r="D1846" s="277" t="s">
        <v>1576</v>
      </c>
      <c r="E1846" s="277" t="s">
        <v>3498</v>
      </c>
      <c r="F1846" s="277"/>
      <c r="G1846" s="278" t="s">
        <v>168</v>
      </c>
      <c r="H1846" s="279" t="n">
        <v>1</v>
      </c>
      <c r="I1846" s="280" t="n">
        <v>0.36</v>
      </c>
      <c r="J1846" s="281" t="n">
        <v>0.36</v>
      </c>
    </row>
    <row r="1847" customFormat="false" ht="15" hidden="false" customHeight="true" outlineLevel="0" collapsed="false">
      <c r="A1847" s="282" t="s">
        <v>2769</v>
      </c>
      <c r="B1847" s="283" t="s">
        <v>2884</v>
      </c>
      <c r="C1847" s="284" t="s">
        <v>109</v>
      </c>
      <c r="D1847" s="284" t="s">
        <v>2885</v>
      </c>
      <c r="E1847" s="284" t="s">
        <v>2768</v>
      </c>
      <c r="F1847" s="284"/>
      <c r="G1847" s="285" t="s">
        <v>2798</v>
      </c>
      <c r="H1847" s="286" t="n">
        <v>0.01</v>
      </c>
      <c r="I1847" s="287" t="n">
        <v>23.54</v>
      </c>
      <c r="J1847" s="288" t="n">
        <v>0.23</v>
      </c>
    </row>
    <row r="1848" customFormat="false" ht="15" hidden="false" customHeight="true" outlineLevel="0" collapsed="false">
      <c r="A1848" s="259" t="s">
        <v>2725</v>
      </c>
      <c r="B1848" s="260" t="s">
        <v>3605</v>
      </c>
      <c r="C1848" s="261" t="s">
        <v>2730</v>
      </c>
      <c r="D1848" s="261" t="s">
        <v>3606</v>
      </c>
      <c r="E1848" s="261" t="s">
        <v>2728</v>
      </c>
      <c r="F1848" s="261"/>
      <c r="G1848" s="262" t="s">
        <v>2732</v>
      </c>
      <c r="H1848" s="263" t="n">
        <v>1</v>
      </c>
      <c r="I1848" s="264" t="n">
        <v>0.13</v>
      </c>
      <c r="J1848" s="265" t="n">
        <v>0.13</v>
      </c>
    </row>
    <row r="1849" customFormat="false" ht="25.5" hidden="false" customHeight="false" outlineLevel="0" collapsed="false">
      <c r="A1849" s="266"/>
      <c r="B1849" s="267"/>
      <c r="C1849" s="267"/>
      <c r="D1849" s="267"/>
      <c r="E1849" s="267" t="s">
        <v>2748</v>
      </c>
      <c r="F1849" s="268" t="n">
        <v>0.17</v>
      </c>
      <c r="G1849" s="267" t="s">
        <v>2749</v>
      </c>
      <c r="H1849" s="268" t="n">
        <v>0</v>
      </c>
      <c r="I1849" s="267" t="s">
        <v>2750</v>
      </c>
      <c r="J1849" s="269" t="n">
        <v>0.17</v>
      </c>
    </row>
    <row r="1850" customFormat="false" ht="26.25" hidden="false" customHeight="true" outlineLevel="0" collapsed="false">
      <c r="A1850" s="266"/>
      <c r="B1850" s="267"/>
      <c r="C1850" s="267"/>
      <c r="D1850" s="267"/>
      <c r="E1850" s="267" t="s">
        <v>2751</v>
      </c>
      <c r="F1850" s="268" t="n">
        <v>0.07</v>
      </c>
      <c r="G1850" s="267"/>
      <c r="H1850" s="267" t="s">
        <v>2752</v>
      </c>
      <c r="I1850" s="267"/>
      <c r="J1850" s="269" t="n">
        <v>0.43</v>
      </c>
    </row>
    <row r="1851" customFormat="false" ht="15.75" hidden="false" customHeight="false" outlineLevel="0" collapsed="false">
      <c r="A1851" s="272"/>
      <c r="B1851" s="273"/>
      <c r="C1851" s="273"/>
      <c r="D1851" s="273"/>
      <c r="E1851" s="273"/>
      <c r="F1851" s="273"/>
      <c r="G1851" s="273"/>
      <c r="H1851" s="273"/>
      <c r="I1851" s="273"/>
      <c r="J1851" s="274"/>
    </row>
    <row r="1852" customFormat="false" ht="25.5" hidden="false" customHeight="true" outlineLevel="0" collapsed="false">
      <c r="A1852" s="275" t="s">
        <v>2723</v>
      </c>
      <c r="B1852" s="276" t="s">
        <v>1578</v>
      </c>
      <c r="C1852" s="277" t="s">
        <v>203</v>
      </c>
      <c r="D1852" s="277" t="s">
        <v>1579</v>
      </c>
      <c r="E1852" s="277" t="s">
        <v>2874</v>
      </c>
      <c r="F1852" s="277"/>
      <c r="G1852" s="278" t="s">
        <v>168</v>
      </c>
      <c r="H1852" s="279" t="n">
        <v>1</v>
      </c>
      <c r="I1852" s="280" t="n">
        <v>0.82</v>
      </c>
      <c r="J1852" s="281" t="n">
        <v>0.82</v>
      </c>
    </row>
    <row r="1853" customFormat="false" ht="15" hidden="false" customHeight="true" outlineLevel="0" collapsed="false">
      <c r="A1853" s="282" t="s">
        <v>2769</v>
      </c>
      <c r="B1853" s="283" t="s">
        <v>2884</v>
      </c>
      <c r="C1853" s="284" t="s">
        <v>109</v>
      </c>
      <c r="D1853" s="284" t="s">
        <v>2885</v>
      </c>
      <c r="E1853" s="284" t="s">
        <v>2768</v>
      </c>
      <c r="F1853" s="284"/>
      <c r="G1853" s="285" t="s">
        <v>2798</v>
      </c>
      <c r="H1853" s="286" t="n">
        <v>0.033</v>
      </c>
      <c r="I1853" s="287" t="n">
        <v>23.54</v>
      </c>
      <c r="J1853" s="288" t="n">
        <v>0.77</v>
      </c>
    </row>
    <row r="1854" customFormat="false" ht="15" hidden="false" customHeight="true" outlineLevel="0" collapsed="false">
      <c r="A1854" s="259" t="s">
        <v>2725</v>
      </c>
      <c r="B1854" s="260" t="s">
        <v>3456</v>
      </c>
      <c r="C1854" s="261" t="s">
        <v>2730</v>
      </c>
      <c r="D1854" s="261" t="s">
        <v>3457</v>
      </c>
      <c r="E1854" s="261" t="s">
        <v>2728</v>
      </c>
      <c r="F1854" s="261"/>
      <c r="G1854" s="262" t="s">
        <v>2732</v>
      </c>
      <c r="H1854" s="263" t="n">
        <v>1</v>
      </c>
      <c r="I1854" s="264" t="n">
        <v>0.05</v>
      </c>
      <c r="J1854" s="265" t="n">
        <v>0.05</v>
      </c>
    </row>
    <row r="1855" customFormat="false" ht="25.5" hidden="false" customHeight="false" outlineLevel="0" collapsed="false">
      <c r="A1855" s="266"/>
      <c r="B1855" s="267"/>
      <c r="C1855" s="267"/>
      <c r="D1855" s="267"/>
      <c r="E1855" s="267" t="s">
        <v>2748</v>
      </c>
      <c r="F1855" s="268" t="n">
        <v>0.57</v>
      </c>
      <c r="G1855" s="267" t="s">
        <v>2749</v>
      </c>
      <c r="H1855" s="268" t="n">
        <v>0</v>
      </c>
      <c r="I1855" s="267" t="s">
        <v>2750</v>
      </c>
      <c r="J1855" s="269" t="n">
        <v>0.57</v>
      </c>
    </row>
    <row r="1856" customFormat="false" ht="25.5" hidden="false" customHeight="true" outlineLevel="0" collapsed="false">
      <c r="A1856" s="266"/>
      <c r="B1856" s="267"/>
      <c r="C1856" s="267"/>
      <c r="D1856" s="267"/>
      <c r="E1856" s="267" t="s">
        <v>2751</v>
      </c>
      <c r="F1856" s="268" t="n">
        <v>0.17</v>
      </c>
      <c r="G1856" s="267"/>
      <c r="H1856" s="267" t="s">
        <v>2752</v>
      </c>
      <c r="I1856" s="267"/>
      <c r="J1856" s="269" t="n">
        <v>0.99</v>
      </c>
    </row>
    <row r="1857" customFormat="false" ht="15" hidden="false" customHeight="true" outlineLevel="0" collapsed="false">
      <c r="A1857" s="270" t="s">
        <v>2753</v>
      </c>
      <c r="B1857" s="270"/>
      <c r="C1857" s="270"/>
      <c r="D1857" s="270"/>
      <c r="E1857" s="270"/>
      <c r="F1857" s="270"/>
      <c r="G1857" s="270"/>
      <c r="H1857" s="270"/>
      <c r="I1857" s="270"/>
      <c r="J1857" s="270"/>
    </row>
    <row r="1858" customFormat="false" ht="15.75" hidden="false" customHeight="true" outlineLevel="0" collapsed="false">
      <c r="A1858" s="271" t="s">
        <v>3458</v>
      </c>
      <c r="B1858" s="271"/>
      <c r="C1858" s="271"/>
      <c r="D1858" s="271"/>
      <c r="E1858" s="271"/>
      <c r="F1858" s="271"/>
      <c r="G1858" s="271"/>
      <c r="H1858" s="271"/>
      <c r="I1858" s="271"/>
      <c r="J1858" s="271"/>
    </row>
    <row r="1859" customFormat="false" ht="15.75" hidden="false" customHeight="false" outlineLevel="0" collapsed="false">
      <c r="A1859" s="272"/>
      <c r="B1859" s="273"/>
      <c r="C1859" s="273"/>
      <c r="D1859" s="273"/>
      <c r="E1859" s="273"/>
      <c r="F1859" s="273"/>
      <c r="G1859" s="273"/>
      <c r="H1859" s="273"/>
      <c r="I1859" s="273"/>
      <c r="J1859" s="274"/>
    </row>
    <row r="1860" customFormat="false" ht="15" hidden="false" customHeight="true" outlineLevel="0" collapsed="false">
      <c r="A1860" s="275" t="s">
        <v>2723</v>
      </c>
      <c r="B1860" s="276" t="s">
        <v>1581</v>
      </c>
      <c r="C1860" s="277" t="s">
        <v>203</v>
      </c>
      <c r="D1860" s="277" t="s">
        <v>1582</v>
      </c>
      <c r="E1860" s="277" t="s">
        <v>3498</v>
      </c>
      <c r="F1860" s="277"/>
      <c r="G1860" s="278" t="s">
        <v>168</v>
      </c>
      <c r="H1860" s="279" t="n">
        <v>1</v>
      </c>
      <c r="I1860" s="280" t="n">
        <v>23.68</v>
      </c>
      <c r="J1860" s="281" t="n">
        <v>23.68</v>
      </c>
    </row>
    <row r="1861" customFormat="false" ht="25.5" hidden="false" customHeight="true" outlineLevel="0" collapsed="false">
      <c r="A1861" s="259" t="s">
        <v>2725</v>
      </c>
      <c r="B1861" s="260" t="s">
        <v>3607</v>
      </c>
      <c r="C1861" s="261" t="s">
        <v>2730</v>
      </c>
      <c r="D1861" s="261" t="s">
        <v>3608</v>
      </c>
      <c r="E1861" s="261" t="s">
        <v>2803</v>
      </c>
      <c r="F1861" s="261"/>
      <c r="G1861" s="262" t="s">
        <v>2732</v>
      </c>
      <c r="H1861" s="263" t="n">
        <v>1</v>
      </c>
      <c r="I1861" s="264" t="n">
        <v>23.68</v>
      </c>
      <c r="J1861" s="265" t="n">
        <v>23.68</v>
      </c>
    </row>
    <row r="1862" customFormat="false" ht="25.5" hidden="false" customHeight="false" outlineLevel="0" collapsed="false">
      <c r="A1862" s="266"/>
      <c r="B1862" s="267"/>
      <c r="C1862" s="267"/>
      <c r="D1862" s="267"/>
      <c r="E1862" s="267" t="s">
        <v>2748</v>
      </c>
      <c r="F1862" s="268" t="n">
        <v>0</v>
      </c>
      <c r="G1862" s="267" t="s">
        <v>2749</v>
      </c>
      <c r="H1862" s="268" t="n">
        <v>0</v>
      </c>
      <c r="I1862" s="267" t="s">
        <v>2750</v>
      </c>
      <c r="J1862" s="269" t="n">
        <v>0</v>
      </c>
    </row>
    <row r="1863" customFormat="false" ht="26.25" hidden="false" customHeight="true" outlineLevel="0" collapsed="false">
      <c r="A1863" s="266"/>
      <c r="B1863" s="267"/>
      <c r="C1863" s="267"/>
      <c r="D1863" s="267"/>
      <c r="E1863" s="267" t="s">
        <v>2751</v>
      </c>
      <c r="F1863" s="268" t="n">
        <v>4.92</v>
      </c>
      <c r="G1863" s="267"/>
      <c r="H1863" s="267" t="s">
        <v>2752</v>
      </c>
      <c r="I1863" s="267"/>
      <c r="J1863" s="269" t="n">
        <v>28.6</v>
      </c>
    </row>
    <row r="1864" customFormat="false" ht="15.75" hidden="false" customHeight="false" outlineLevel="0" collapsed="false">
      <c r="A1864" s="272"/>
      <c r="B1864" s="273"/>
      <c r="C1864" s="273"/>
      <c r="D1864" s="273"/>
      <c r="E1864" s="273"/>
      <c r="F1864" s="273"/>
      <c r="G1864" s="273"/>
      <c r="H1864" s="273"/>
      <c r="I1864" s="273"/>
      <c r="J1864" s="274"/>
    </row>
    <row r="1865" customFormat="false" ht="63.75" hidden="false" customHeight="true" outlineLevel="0" collapsed="false">
      <c r="A1865" s="275" t="s">
        <v>2723</v>
      </c>
      <c r="B1865" s="276" t="s">
        <v>1594</v>
      </c>
      <c r="C1865" s="277" t="s">
        <v>203</v>
      </c>
      <c r="D1865" s="277" t="s">
        <v>1595</v>
      </c>
      <c r="E1865" s="277" t="s">
        <v>2874</v>
      </c>
      <c r="F1865" s="277"/>
      <c r="G1865" s="278" t="s">
        <v>168</v>
      </c>
      <c r="H1865" s="279" t="n">
        <v>1</v>
      </c>
      <c r="I1865" s="280" t="n">
        <v>363.29</v>
      </c>
      <c r="J1865" s="281" t="n">
        <v>363.29</v>
      </c>
    </row>
    <row r="1866" customFormat="false" ht="25.5" hidden="false" customHeight="true" outlineLevel="0" collapsed="false">
      <c r="A1866" s="282" t="s">
        <v>2769</v>
      </c>
      <c r="B1866" s="283" t="s">
        <v>2889</v>
      </c>
      <c r="C1866" s="284" t="s">
        <v>109</v>
      </c>
      <c r="D1866" s="284" t="s">
        <v>2890</v>
      </c>
      <c r="E1866" s="284" t="s">
        <v>2768</v>
      </c>
      <c r="F1866" s="284"/>
      <c r="G1866" s="285" t="s">
        <v>2798</v>
      </c>
      <c r="H1866" s="286" t="n">
        <v>0.32</v>
      </c>
      <c r="I1866" s="287" t="n">
        <v>18.4</v>
      </c>
      <c r="J1866" s="288" t="n">
        <v>5.88</v>
      </c>
    </row>
    <row r="1867" customFormat="false" ht="15" hidden="false" customHeight="true" outlineLevel="0" collapsed="false">
      <c r="A1867" s="282" t="s">
        <v>2769</v>
      </c>
      <c r="B1867" s="283" t="s">
        <v>2884</v>
      </c>
      <c r="C1867" s="284" t="s">
        <v>109</v>
      </c>
      <c r="D1867" s="284" t="s">
        <v>2885</v>
      </c>
      <c r="E1867" s="284" t="s">
        <v>2768</v>
      </c>
      <c r="F1867" s="284"/>
      <c r="G1867" s="285" t="s">
        <v>2798</v>
      </c>
      <c r="H1867" s="286" t="n">
        <v>0.32</v>
      </c>
      <c r="I1867" s="287" t="n">
        <v>23.54</v>
      </c>
      <c r="J1867" s="288" t="n">
        <v>7.53</v>
      </c>
    </row>
    <row r="1868" customFormat="false" ht="38.25" hidden="false" customHeight="true" outlineLevel="0" collapsed="false">
      <c r="A1868" s="282" t="s">
        <v>2769</v>
      </c>
      <c r="B1868" s="283" t="s">
        <v>3609</v>
      </c>
      <c r="C1868" s="284" t="s">
        <v>203</v>
      </c>
      <c r="D1868" s="284" t="s">
        <v>3610</v>
      </c>
      <c r="E1868" s="284" t="s">
        <v>2874</v>
      </c>
      <c r="F1868" s="284"/>
      <c r="G1868" s="285" t="s">
        <v>168</v>
      </c>
      <c r="H1868" s="286" t="n">
        <v>1</v>
      </c>
      <c r="I1868" s="287" t="n">
        <v>218.32</v>
      </c>
      <c r="J1868" s="288" t="n">
        <v>218.32</v>
      </c>
    </row>
    <row r="1869" customFormat="false" ht="25.5" hidden="false" customHeight="true" outlineLevel="0" collapsed="false">
      <c r="A1869" s="259" t="s">
        <v>2725</v>
      </c>
      <c r="B1869" s="260" t="s">
        <v>3611</v>
      </c>
      <c r="C1869" s="261" t="s">
        <v>109</v>
      </c>
      <c r="D1869" s="261" t="s">
        <v>3612</v>
      </c>
      <c r="E1869" s="261" t="s">
        <v>2728</v>
      </c>
      <c r="F1869" s="261"/>
      <c r="G1869" s="262" t="s">
        <v>168</v>
      </c>
      <c r="H1869" s="263" t="n">
        <v>1</v>
      </c>
      <c r="I1869" s="264" t="n">
        <v>131.56</v>
      </c>
      <c r="J1869" s="265" t="n">
        <v>131.56</v>
      </c>
    </row>
    <row r="1870" customFormat="false" ht="25.5" hidden="false" customHeight="false" outlineLevel="0" collapsed="false">
      <c r="A1870" s="266"/>
      <c r="B1870" s="267"/>
      <c r="C1870" s="267"/>
      <c r="D1870" s="267"/>
      <c r="E1870" s="267" t="s">
        <v>2748</v>
      </c>
      <c r="F1870" s="268" t="n">
        <v>42.75</v>
      </c>
      <c r="G1870" s="267" t="s">
        <v>2749</v>
      </c>
      <c r="H1870" s="268" t="n">
        <v>0</v>
      </c>
      <c r="I1870" s="267" t="s">
        <v>2750</v>
      </c>
      <c r="J1870" s="269" t="n">
        <v>42.75</v>
      </c>
    </row>
    <row r="1871" customFormat="false" ht="25.5" hidden="false" customHeight="true" outlineLevel="0" collapsed="false">
      <c r="A1871" s="266"/>
      <c r="B1871" s="267"/>
      <c r="C1871" s="267"/>
      <c r="D1871" s="267"/>
      <c r="E1871" s="267" t="s">
        <v>2751</v>
      </c>
      <c r="F1871" s="268" t="n">
        <v>75.6</v>
      </c>
      <c r="G1871" s="267"/>
      <c r="H1871" s="267" t="s">
        <v>2752</v>
      </c>
      <c r="I1871" s="267"/>
      <c r="J1871" s="269" t="n">
        <v>438.89</v>
      </c>
    </row>
    <row r="1872" customFormat="false" ht="15" hidden="false" customHeight="true" outlineLevel="0" collapsed="false">
      <c r="A1872" s="270" t="s">
        <v>2753</v>
      </c>
      <c r="B1872" s="270"/>
      <c r="C1872" s="270"/>
      <c r="D1872" s="270"/>
      <c r="E1872" s="270"/>
      <c r="F1872" s="270"/>
      <c r="G1872" s="270"/>
      <c r="H1872" s="270"/>
      <c r="I1872" s="270"/>
      <c r="J1872" s="270"/>
    </row>
    <row r="1873" customFormat="false" ht="15.75" hidden="false" customHeight="true" outlineLevel="0" collapsed="false">
      <c r="A1873" s="271" t="s">
        <v>3613</v>
      </c>
      <c r="B1873" s="271"/>
      <c r="C1873" s="271"/>
      <c r="D1873" s="271"/>
      <c r="E1873" s="271"/>
      <c r="F1873" s="271"/>
      <c r="G1873" s="271"/>
      <c r="H1873" s="271"/>
      <c r="I1873" s="271"/>
      <c r="J1873" s="271"/>
    </row>
    <row r="1874" customFormat="false" ht="15.75" hidden="false" customHeight="false" outlineLevel="0" collapsed="false">
      <c r="A1874" s="272"/>
      <c r="B1874" s="273"/>
      <c r="C1874" s="273"/>
      <c r="D1874" s="273"/>
      <c r="E1874" s="273"/>
      <c r="F1874" s="273"/>
      <c r="G1874" s="273"/>
      <c r="H1874" s="273"/>
      <c r="I1874" s="273"/>
      <c r="J1874" s="274"/>
    </row>
    <row r="1875" customFormat="false" ht="25.5" hidden="false" customHeight="true" outlineLevel="0" collapsed="false">
      <c r="A1875" s="275" t="s">
        <v>2723</v>
      </c>
      <c r="B1875" s="276" t="s">
        <v>1601</v>
      </c>
      <c r="C1875" s="277" t="s">
        <v>203</v>
      </c>
      <c r="D1875" s="277" t="s">
        <v>1602</v>
      </c>
      <c r="E1875" s="277" t="s">
        <v>3498</v>
      </c>
      <c r="F1875" s="277"/>
      <c r="G1875" s="278" t="s">
        <v>168</v>
      </c>
      <c r="H1875" s="279" t="n">
        <v>1</v>
      </c>
      <c r="I1875" s="280" t="n">
        <v>221.68</v>
      </c>
      <c r="J1875" s="281" t="n">
        <v>221.68</v>
      </c>
    </row>
    <row r="1876" customFormat="false" ht="15" hidden="false" customHeight="true" outlineLevel="0" collapsed="false">
      <c r="A1876" s="282" t="s">
        <v>2769</v>
      </c>
      <c r="B1876" s="283" t="s">
        <v>2884</v>
      </c>
      <c r="C1876" s="284" t="s">
        <v>109</v>
      </c>
      <c r="D1876" s="284" t="s">
        <v>2885</v>
      </c>
      <c r="E1876" s="284" t="s">
        <v>2768</v>
      </c>
      <c r="F1876" s="284"/>
      <c r="G1876" s="285" t="s">
        <v>2798</v>
      </c>
      <c r="H1876" s="286" t="n">
        <v>0.3</v>
      </c>
      <c r="I1876" s="287" t="n">
        <v>23.54</v>
      </c>
      <c r="J1876" s="288" t="n">
        <v>7.06</v>
      </c>
    </row>
    <row r="1877" customFormat="false" ht="25.5" hidden="false" customHeight="true" outlineLevel="0" collapsed="false">
      <c r="A1877" s="282" t="s">
        <v>2769</v>
      </c>
      <c r="B1877" s="283" t="s">
        <v>2889</v>
      </c>
      <c r="C1877" s="284" t="s">
        <v>109</v>
      </c>
      <c r="D1877" s="284" t="s">
        <v>2890</v>
      </c>
      <c r="E1877" s="284" t="s">
        <v>2768</v>
      </c>
      <c r="F1877" s="284"/>
      <c r="G1877" s="285" t="s">
        <v>2798</v>
      </c>
      <c r="H1877" s="286" t="n">
        <v>0.3</v>
      </c>
      <c r="I1877" s="287" t="n">
        <v>18.4</v>
      </c>
      <c r="J1877" s="288" t="n">
        <v>5.52</v>
      </c>
    </row>
    <row r="1878" customFormat="false" ht="25.5" hidden="false" customHeight="true" outlineLevel="0" collapsed="false">
      <c r="A1878" s="259" t="s">
        <v>2725</v>
      </c>
      <c r="B1878" s="260" t="s">
        <v>3614</v>
      </c>
      <c r="C1878" s="261" t="s">
        <v>2963</v>
      </c>
      <c r="D1878" s="261" t="s">
        <v>3615</v>
      </c>
      <c r="E1878" s="261" t="s">
        <v>2728</v>
      </c>
      <c r="F1878" s="261"/>
      <c r="G1878" s="262" t="s">
        <v>168</v>
      </c>
      <c r="H1878" s="263" t="n">
        <v>1</v>
      </c>
      <c r="I1878" s="264" t="n">
        <v>209.1</v>
      </c>
      <c r="J1878" s="265" t="n">
        <v>209.1</v>
      </c>
    </row>
    <row r="1879" customFormat="false" ht="25.5" hidden="false" customHeight="false" outlineLevel="0" collapsed="false">
      <c r="A1879" s="266"/>
      <c r="B1879" s="267"/>
      <c r="C1879" s="267"/>
      <c r="D1879" s="267"/>
      <c r="E1879" s="267" t="s">
        <v>2748</v>
      </c>
      <c r="F1879" s="268" t="n">
        <v>8.82</v>
      </c>
      <c r="G1879" s="267" t="s">
        <v>2749</v>
      </c>
      <c r="H1879" s="268" t="n">
        <v>0</v>
      </c>
      <c r="I1879" s="267" t="s">
        <v>2750</v>
      </c>
      <c r="J1879" s="269" t="n">
        <v>8.82</v>
      </c>
    </row>
    <row r="1880" customFormat="false" ht="25.5" hidden="false" customHeight="true" outlineLevel="0" collapsed="false">
      <c r="A1880" s="266"/>
      <c r="B1880" s="267"/>
      <c r="C1880" s="267"/>
      <c r="D1880" s="267"/>
      <c r="E1880" s="267" t="s">
        <v>2751</v>
      </c>
      <c r="F1880" s="268" t="n">
        <v>46.13</v>
      </c>
      <c r="G1880" s="267"/>
      <c r="H1880" s="267" t="s">
        <v>2752</v>
      </c>
      <c r="I1880" s="267"/>
      <c r="J1880" s="269" t="n">
        <v>267.81</v>
      </c>
    </row>
    <row r="1881" customFormat="false" ht="15" hidden="false" customHeight="true" outlineLevel="0" collapsed="false">
      <c r="A1881" s="270" t="s">
        <v>2753</v>
      </c>
      <c r="B1881" s="270"/>
      <c r="C1881" s="270"/>
      <c r="D1881" s="270"/>
      <c r="E1881" s="270"/>
      <c r="F1881" s="270"/>
      <c r="G1881" s="270"/>
      <c r="H1881" s="270"/>
      <c r="I1881" s="270"/>
      <c r="J1881" s="270"/>
    </row>
    <row r="1882" customFormat="false" ht="15.75" hidden="false" customHeight="true" outlineLevel="0" collapsed="false">
      <c r="A1882" s="271" t="s">
        <v>3616</v>
      </c>
      <c r="B1882" s="271"/>
      <c r="C1882" s="271"/>
      <c r="D1882" s="271"/>
      <c r="E1882" s="271"/>
      <c r="F1882" s="271"/>
      <c r="G1882" s="271"/>
      <c r="H1882" s="271"/>
      <c r="I1882" s="271"/>
      <c r="J1882" s="271"/>
    </row>
    <row r="1883" customFormat="false" ht="15.75" hidden="false" customHeight="false" outlineLevel="0" collapsed="false">
      <c r="A1883" s="272"/>
      <c r="B1883" s="273"/>
      <c r="C1883" s="273"/>
      <c r="D1883" s="273"/>
      <c r="E1883" s="273"/>
      <c r="F1883" s="273"/>
      <c r="G1883" s="273"/>
      <c r="H1883" s="273"/>
      <c r="I1883" s="273"/>
      <c r="J1883" s="274"/>
    </row>
    <row r="1884" customFormat="false" ht="25.5" hidden="false" customHeight="true" outlineLevel="0" collapsed="false">
      <c r="A1884" s="275" t="s">
        <v>2723</v>
      </c>
      <c r="B1884" s="276" t="s">
        <v>1604</v>
      </c>
      <c r="C1884" s="277" t="s">
        <v>203</v>
      </c>
      <c r="D1884" s="277" t="s">
        <v>1605</v>
      </c>
      <c r="E1884" s="277" t="s">
        <v>3498</v>
      </c>
      <c r="F1884" s="277"/>
      <c r="G1884" s="278" t="s">
        <v>168</v>
      </c>
      <c r="H1884" s="279" t="n">
        <v>1</v>
      </c>
      <c r="I1884" s="280" t="n">
        <v>24.79</v>
      </c>
      <c r="J1884" s="281" t="n">
        <v>24.79</v>
      </c>
    </row>
    <row r="1885" customFormat="false" ht="25.5" hidden="false" customHeight="true" outlineLevel="0" collapsed="false">
      <c r="A1885" s="282" t="s">
        <v>2769</v>
      </c>
      <c r="B1885" s="283" t="s">
        <v>2889</v>
      </c>
      <c r="C1885" s="284" t="s">
        <v>109</v>
      </c>
      <c r="D1885" s="284" t="s">
        <v>2890</v>
      </c>
      <c r="E1885" s="284" t="s">
        <v>2768</v>
      </c>
      <c r="F1885" s="284"/>
      <c r="G1885" s="285" t="s">
        <v>2798</v>
      </c>
      <c r="H1885" s="286" t="n">
        <v>0.25</v>
      </c>
      <c r="I1885" s="287" t="n">
        <v>18.4</v>
      </c>
      <c r="J1885" s="288" t="n">
        <v>4.6</v>
      </c>
    </row>
    <row r="1886" customFormat="false" ht="15" hidden="false" customHeight="true" outlineLevel="0" collapsed="false">
      <c r="A1886" s="282" t="s">
        <v>2769</v>
      </c>
      <c r="B1886" s="283" t="s">
        <v>2884</v>
      </c>
      <c r="C1886" s="284" t="s">
        <v>109</v>
      </c>
      <c r="D1886" s="284" t="s">
        <v>2885</v>
      </c>
      <c r="E1886" s="284" t="s">
        <v>2768</v>
      </c>
      <c r="F1886" s="284"/>
      <c r="G1886" s="285" t="s">
        <v>2798</v>
      </c>
      <c r="H1886" s="286" t="n">
        <v>0.25</v>
      </c>
      <c r="I1886" s="287" t="n">
        <v>23.54</v>
      </c>
      <c r="J1886" s="288" t="n">
        <v>5.88</v>
      </c>
    </row>
    <row r="1887" customFormat="false" ht="25.5" hidden="false" customHeight="true" outlineLevel="0" collapsed="false">
      <c r="A1887" s="259" t="s">
        <v>2725</v>
      </c>
      <c r="B1887" s="260" t="s">
        <v>3617</v>
      </c>
      <c r="C1887" s="261" t="s">
        <v>2764</v>
      </c>
      <c r="D1887" s="261" t="s">
        <v>3618</v>
      </c>
      <c r="E1887" s="261" t="s">
        <v>2728</v>
      </c>
      <c r="F1887" s="261"/>
      <c r="G1887" s="262" t="s">
        <v>2766</v>
      </c>
      <c r="H1887" s="263" t="n">
        <v>1</v>
      </c>
      <c r="I1887" s="264" t="n">
        <v>14.31</v>
      </c>
      <c r="J1887" s="265" t="n">
        <v>14.31</v>
      </c>
    </row>
    <row r="1888" customFormat="false" ht="25.5" hidden="false" customHeight="false" outlineLevel="0" collapsed="false">
      <c r="A1888" s="266"/>
      <c r="B1888" s="267"/>
      <c r="C1888" s="267"/>
      <c r="D1888" s="267"/>
      <c r="E1888" s="267" t="s">
        <v>2748</v>
      </c>
      <c r="F1888" s="268" t="n">
        <v>7.35</v>
      </c>
      <c r="G1888" s="267" t="s">
        <v>2749</v>
      </c>
      <c r="H1888" s="268" t="n">
        <v>0</v>
      </c>
      <c r="I1888" s="267" t="s">
        <v>2750</v>
      </c>
      <c r="J1888" s="269" t="n">
        <v>7.35</v>
      </c>
    </row>
    <row r="1889" customFormat="false" ht="25.5" hidden="false" customHeight="true" outlineLevel="0" collapsed="false">
      <c r="A1889" s="266"/>
      <c r="B1889" s="267"/>
      <c r="C1889" s="267"/>
      <c r="D1889" s="267"/>
      <c r="E1889" s="267" t="s">
        <v>2751</v>
      </c>
      <c r="F1889" s="268" t="n">
        <v>5.15</v>
      </c>
      <c r="G1889" s="267"/>
      <c r="H1889" s="267" t="s">
        <v>2752</v>
      </c>
      <c r="I1889" s="267"/>
      <c r="J1889" s="269" t="n">
        <v>29.94</v>
      </c>
    </row>
    <row r="1890" customFormat="false" ht="15" hidden="false" customHeight="true" outlineLevel="0" collapsed="false">
      <c r="A1890" s="270" t="s">
        <v>2753</v>
      </c>
      <c r="B1890" s="270"/>
      <c r="C1890" s="270"/>
      <c r="D1890" s="270"/>
      <c r="E1890" s="270"/>
      <c r="F1890" s="270"/>
      <c r="G1890" s="270"/>
      <c r="H1890" s="270"/>
      <c r="I1890" s="270"/>
      <c r="J1890" s="270"/>
    </row>
    <row r="1891" customFormat="false" ht="15.75" hidden="false" customHeight="true" outlineLevel="0" collapsed="false">
      <c r="A1891" s="271" t="s">
        <v>3619</v>
      </c>
      <c r="B1891" s="271"/>
      <c r="C1891" s="271"/>
      <c r="D1891" s="271"/>
      <c r="E1891" s="271"/>
      <c r="F1891" s="271"/>
      <c r="G1891" s="271"/>
      <c r="H1891" s="271"/>
      <c r="I1891" s="271"/>
      <c r="J1891" s="271"/>
    </row>
    <row r="1892" customFormat="false" ht="15.75" hidden="false" customHeight="false" outlineLevel="0" collapsed="false">
      <c r="A1892" s="272"/>
      <c r="B1892" s="273"/>
      <c r="C1892" s="273"/>
      <c r="D1892" s="273"/>
      <c r="E1892" s="273"/>
      <c r="F1892" s="273"/>
      <c r="G1892" s="273"/>
      <c r="H1892" s="273"/>
      <c r="I1892" s="273"/>
      <c r="J1892" s="274"/>
    </row>
    <row r="1893" customFormat="false" ht="25.5" hidden="false" customHeight="true" outlineLevel="0" collapsed="false">
      <c r="A1893" s="275" t="s">
        <v>2723</v>
      </c>
      <c r="B1893" s="276" t="s">
        <v>1607</v>
      </c>
      <c r="C1893" s="277" t="s">
        <v>203</v>
      </c>
      <c r="D1893" s="277" t="s">
        <v>1608</v>
      </c>
      <c r="E1893" s="277" t="s">
        <v>3498</v>
      </c>
      <c r="F1893" s="277"/>
      <c r="G1893" s="278" t="s">
        <v>168</v>
      </c>
      <c r="H1893" s="279" t="n">
        <v>1</v>
      </c>
      <c r="I1893" s="280" t="n">
        <v>24.79</v>
      </c>
      <c r="J1893" s="281" t="n">
        <v>24.79</v>
      </c>
    </row>
    <row r="1894" customFormat="false" ht="25.5" hidden="false" customHeight="true" outlineLevel="0" collapsed="false">
      <c r="A1894" s="282" t="s">
        <v>2769</v>
      </c>
      <c r="B1894" s="283" t="s">
        <v>2889</v>
      </c>
      <c r="C1894" s="284" t="s">
        <v>109</v>
      </c>
      <c r="D1894" s="284" t="s">
        <v>2890</v>
      </c>
      <c r="E1894" s="284" t="s">
        <v>2768</v>
      </c>
      <c r="F1894" s="284"/>
      <c r="G1894" s="285" t="s">
        <v>2798</v>
      </c>
      <c r="H1894" s="286" t="n">
        <v>0.25</v>
      </c>
      <c r="I1894" s="287" t="n">
        <v>18.4</v>
      </c>
      <c r="J1894" s="288" t="n">
        <v>4.6</v>
      </c>
    </row>
    <row r="1895" customFormat="false" ht="15" hidden="false" customHeight="true" outlineLevel="0" collapsed="false">
      <c r="A1895" s="282" t="s">
        <v>2769</v>
      </c>
      <c r="B1895" s="283" t="s">
        <v>2884</v>
      </c>
      <c r="C1895" s="284" t="s">
        <v>109</v>
      </c>
      <c r="D1895" s="284" t="s">
        <v>2885</v>
      </c>
      <c r="E1895" s="284" t="s">
        <v>2768</v>
      </c>
      <c r="F1895" s="284"/>
      <c r="G1895" s="285" t="s">
        <v>2798</v>
      </c>
      <c r="H1895" s="286" t="n">
        <v>0.25</v>
      </c>
      <c r="I1895" s="287" t="n">
        <v>23.54</v>
      </c>
      <c r="J1895" s="288" t="n">
        <v>5.88</v>
      </c>
    </row>
    <row r="1896" customFormat="false" ht="25.5" hidden="false" customHeight="true" outlineLevel="0" collapsed="false">
      <c r="A1896" s="259" t="s">
        <v>2725</v>
      </c>
      <c r="B1896" s="260" t="s">
        <v>3620</v>
      </c>
      <c r="C1896" s="261" t="s">
        <v>2764</v>
      </c>
      <c r="D1896" s="261" t="s">
        <v>3621</v>
      </c>
      <c r="E1896" s="261" t="s">
        <v>2728</v>
      </c>
      <c r="F1896" s="261"/>
      <c r="G1896" s="262" t="s">
        <v>2766</v>
      </c>
      <c r="H1896" s="263" t="n">
        <v>1</v>
      </c>
      <c r="I1896" s="264" t="n">
        <v>14.31</v>
      </c>
      <c r="J1896" s="265" t="n">
        <v>14.31</v>
      </c>
    </row>
    <row r="1897" customFormat="false" ht="25.5" hidden="false" customHeight="false" outlineLevel="0" collapsed="false">
      <c r="A1897" s="266"/>
      <c r="B1897" s="267"/>
      <c r="C1897" s="267"/>
      <c r="D1897" s="267"/>
      <c r="E1897" s="267" t="s">
        <v>2748</v>
      </c>
      <c r="F1897" s="268" t="n">
        <v>7.35</v>
      </c>
      <c r="G1897" s="267" t="s">
        <v>2749</v>
      </c>
      <c r="H1897" s="268" t="n">
        <v>0</v>
      </c>
      <c r="I1897" s="267" t="s">
        <v>2750</v>
      </c>
      <c r="J1897" s="269" t="n">
        <v>7.35</v>
      </c>
    </row>
    <row r="1898" customFormat="false" ht="25.5" hidden="false" customHeight="true" outlineLevel="0" collapsed="false">
      <c r="A1898" s="266"/>
      <c r="B1898" s="267"/>
      <c r="C1898" s="267"/>
      <c r="D1898" s="267"/>
      <c r="E1898" s="267" t="s">
        <v>2751</v>
      </c>
      <c r="F1898" s="268" t="n">
        <v>5.15</v>
      </c>
      <c r="G1898" s="267"/>
      <c r="H1898" s="267" t="s">
        <v>2752</v>
      </c>
      <c r="I1898" s="267"/>
      <c r="J1898" s="269" t="n">
        <v>29.94</v>
      </c>
    </row>
    <row r="1899" customFormat="false" ht="15" hidden="false" customHeight="true" outlineLevel="0" collapsed="false">
      <c r="A1899" s="270" t="s">
        <v>2753</v>
      </c>
      <c r="B1899" s="270"/>
      <c r="C1899" s="270"/>
      <c r="D1899" s="270"/>
      <c r="E1899" s="270"/>
      <c r="F1899" s="270"/>
      <c r="G1899" s="270"/>
      <c r="H1899" s="270"/>
      <c r="I1899" s="270"/>
      <c r="J1899" s="270"/>
    </row>
    <row r="1900" customFormat="false" ht="15.75" hidden="false" customHeight="true" outlineLevel="0" collapsed="false">
      <c r="A1900" s="271" t="s">
        <v>3622</v>
      </c>
      <c r="B1900" s="271"/>
      <c r="C1900" s="271"/>
      <c r="D1900" s="271"/>
      <c r="E1900" s="271"/>
      <c r="F1900" s="271"/>
      <c r="G1900" s="271"/>
      <c r="H1900" s="271"/>
      <c r="I1900" s="271"/>
      <c r="J1900" s="271"/>
    </row>
    <row r="1901" customFormat="false" ht="15.75" hidden="false" customHeight="false" outlineLevel="0" collapsed="false">
      <c r="A1901" s="272"/>
      <c r="B1901" s="273"/>
      <c r="C1901" s="273"/>
      <c r="D1901" s="273"/>
      <c r="E1901" s="273"/>
      <c r="F1901" s="273"/>
      <c r="G1901" s="273"/>
      <c r="H1901" s="273"/>
      <c r="I1901" s="273"/>
      <c r="J1901" s="274"/>
    </row>
    <row r="1902" customFormat="false" ht="51" hidden="false" customHeight="true" outlineLevel="0" collapsed="false">
      <c r="A1902" s="275" t="s">
        <v>2723</v>
      </c>
      <c r="B1902" s="276" t="s">
        <v>1611</v>
      </c>
      <c r="C1902" s="277" t="s">
        <v>203</v>
      </c>
      <c r="D1902" s="277" t="s">
        <v>1612</v>
      </c>
      <c r="E1902" s="277" t="s">
        <v>3498</v>
      </c>
      <c r="F1902" s="277"/>
      <c r="G1902" s="278" t="s">
        <v>168</v>
      </c>
      <c r="H1902" s="279" t="n">
        <v>1</v>
      </c>
      <c r="I1902" s="280" t="n">
        <v>72.93</v>
      </c>
      <c r="J1902" s="281" t="n">
        <v>72.93</v>
      </c>
    </row>
    <row r="1903" customFormat="false" ht="25.5" hidden="false" customHeight="true" outlineLevel="0" collapsed="false">
      <c r="A1903" s="282" t="s">
        <v>2769</v>
      </c>
      <c r="B1903" s="283" t="s">
        <v>2889</v>
      </c>
      <c r="C1903" s="284" t="s">
        <v>109</v>
      </c>
      <c r="D1903" s="284" t="s">
        <v>2890</v>
      </c>
      <c r="E1903" s="284" t="s">
        <v>2768</v>
      </c>
      <c r="F1903" s="284"/>
      <c r="G1903" s="285" t="s">
        <v>2798</v>
      </c>
      <c r="H1903" s="286" t="n">
        <v>0.25</v>
      </c>
      <c r="I1903" s="287" t="n">
        <v>18.4</v>
      </c>
      <c r="J1903" s="288" t="n">
        <v>4.6</v>
      </c>
    </row>
    <row r="1904" customFormat="false" ht="15" hidden="false" customHeight="true" outlineLevel="0" collapsed="false">
      <c r="A1904" s="282" t="s">
        <v>2769</v>
      </c>
      <c r="B1904" s="283" t="s">
        <v>2884</v>
      </c>
      <c r="C1904" s="284" t="s">
        <v>109</v>
      </c>
      <c r="D1904" s="284" t="s">
        <v>2885</v>
      </c>
      <c r="E1904" s="284" t="s">
        <v>2768</v>
      </c>
      <c r="F1904" s="284"/>
      <c r="G1904" s="285" t="s">
        <v>2798</v>
      </c>
      <c r="H1904" s="286" t="n">
        <v>0.5</v>
      </c>
      <c r="I1904" s="287" t="n">
        <v>23.54</v>
      </c>
      <c r="J1904" s="288" t="n">
        <v>11.77</v>
      </c>
    </row>
    <row r="1905" customFormat="false" ht="38.25" hidden="false" customHeight="true" outlineLevel="0" collapsed="false">
      <c r="A1905" s="259" t="s">
        <v>2725</v>
      </c>
      <c r="B1905" s="260" t="s">
        <v>3623</v>
      </c>
      <c r="C1905" s="261" t="s">
        <v>203</v>
      </c>
      <c r="D1905" s="261" t="s">
        <v>3624</v>
      </c>
      <c r="E1905" s="261" t="s">
        <v>2728</v>
      </c>
      <c r="F1905" s="261"/>
      <c r="G1905" s="262" t="s">
        <v>168</v>
      </c>
      <c r="H1905" s="263" t="n">
        <v>1</v>
      </c>
      <c r="I1905" s="264" t="n">
        <v>56.56</v>
      </c>
      <c r="J1905" s="265" t="n">
        <v>56.56</v>
      </c>
    </row>
    <row r="1906" customFormat="false" ht="25.5" hidden="false" customHeight="false" outlineLevel="0" collapsed="false">
      <c r="A1906" s="266"/>
      <c r="B1906" s="267"/>
      <c r="C1906" s="267"/>
      <c r="D1906" s="267"/>
      <c r="E1906" s="267" t="s">
        <v>2748</v>
      </c>
      <c r="F1906" s="268" t="n">
        <v>11.67</v>
      </c>
      <c r="G1906" s="267" t="s">
        <v>2749</v>
      </c>
      <c r="H1906" s="268" t="n">
        <v>0</v>
      </c>
      <c r="I1906" s="267" t="s">
        <v>2750</v>
      </c>
      <c r="J1906" s="269" t="n">
        <v>11.67</v>
      </c>
    </row>
    <row r="1907" customFormat="false" ht="26.25" hidden="false" customHeight="true" outlineLevel="0" collapsed="false">
      <c r="A1907" s="266"/>
      <c r="B1907" s="267"/>
      <c r="C1907" s="267"/>
      <c r="D1907" s="267"/>
      <c r="E1907" s="267" t="s">
        <v>2751</v>
      </c>
      <c r="F1907" s="268" t="n">
        <v>15.17</v>
      </c>
      <c r="G1907" s="267"/>
      <c r="H1907" s="267" t="s">
        <v>2752</v>
      </c>
      <c r="I1907" s="267"/>
      <c r="J1907" s="269" t="n">
        <v>88.1</v>
      </c>
    </row>
    <row r="1908" customFormat="false" ht="15.75" hidden="false" customHeight="false" outlineLevel="0" collapsed="false">
      <c r="A1908" s="272"/>
      <c r="B1908" s="273"/>
      <c r="C1908" s="273"/>
      <c r="D1908" s="273"/>
      <c r="E1908" s="273"/>
      <c r="F1908" s="273"/>
      <c r="G1908" s="273"/>
      <c r="H1908" s="273"/>
      <c r="I1908" s="273"/>
      <c r="J1908" s="274"/>
    </row>
    <row r="1909" customFormat="false" ht="25.5" hidden="false" customHeight="true" outlineLevel="0" collapsed="false">
      <c r="A1909" s="275" t="s">
        <v>2723</v>
      </c>
      <c r="B1909" s="276" t="s">
        <v>1616</v>
      </c>
      <c r="C1909" s="277" t="s">
        <v>203</v>
      </c>
      <c r="D1909" s="277" t="s">
        <v>1617</v>
      </c>
      <c r="E1909" s="277" t="s">
        <v>2874</v>
      </c>
      <c r="F1909" s="277"/>
      <c r="G1909" s="278" t="s">
        <v>269</v>
      </c>
      <c r="H1909" s="279" t="n">
        <v>1</v>
      </c>
      <c r="I1909" s="280" t="n">
        <v>11.25</v>
      </c>
      <c r="J1909" s="281" t="n">
        <v>11.25</v>
      </c>
    </row>
    <row r="1910" customFormat="false" ht="25.5" hidden="false" customHeight="true" outlineLevel="0" collapsed="false">
      <c r="A1910" s="282" t="s">
        <v>2769</v>
      </c>
      <c r="B1910" s="283" t="s">
        <v>2889</v>
      </c>
      <c r="C1910" s="284" t="s">
        <v>109</v>
      </c>
      <c r="D1910" s="284" t="s">
        <v>2890</v>
      </c>
      <c r="E1910" s="284" t="s">
        <v>2768</v>
      </c>
      <c r="F1910" s="284"/>
      <c r="G1910" s="285" t="s">
        <v>2798</v>
      </c>
      <c r="H1910" s="286" t="n">
        <v>0.0957</v>
      </c>
      <c r="I1910" s="287" t="n">
        <v>18.4</v>
      </c>
      <c r="J1910" s="288" t="n">
        <v>1.76</v>
      </c>
    </row>
    <row r="1911" customFormat="false" ht="15" hidden="false" customHeight="true" outlineLevel="0" collapsed="false">
      <c r="A1911" s="282" t="s">
        <v>2769</v>
      </c>
      <c r="B1911" s="283" t="s">
        <v>2884</v>
      </c>
      <c r="C1911" s="284" t="s">
        <v>109</v>
      </c>
      <c r="D1911" s="284" t="s">
        <v>2885</v>
      </c>
      <c r="E1911" s="284" t="s">
        <v>2768</v>
      </c>
      <c r="F1911" s="284"/>
      <c r="G1911" s="285" t="s">
        <v>2798</v>
      </c>
      <c r="H1911" s="286" t="n">
        <v>0.0957</v>
      </c>
      <c r="I1911" s="287" t="n">
        <v>23.54</v>
      </c>
      <c r="J1911" s="288" t="n">
        <v>2.25</v>
      </c>
    </row>
    <row r="1912" customFormat="false" ht="15" hidden="false" customHeight="true" outlineLevel="0" collapsed="false">
      <c r="A1912" s="259" t="s">
        <v>2725</v>
      </c>
      <c r="B1912" s="260" t="s">
        <v>3625</v>
      </c>
      <c r="C1912" s="261" t="s">
        <v>109</v>
      </c>
      <c r="D1912" s="261" t="s">
        <v>3626</v>
      </c>
      <c r="E1912" s="261" t="s">
        <v>2728</v>
      </c>
      <c r="F1912" s="261"/>
      <c r="G1912" s="262" t="s">
        <v>269</v>
      </c>
      <c r="H1912" s="263" t="n">
        <v>1.05</v>
      </c>
      <c r="I1912" s="264" t="n">
        <v>6.9</v>
      </c>
      <c r="J1912" s="265" t="n">
        <v>7.24</v>
      </c>
    </row>
    <row r="1913" customFormat="false" ht="25.5" hidden="false" customHeight="false" outlineLevel="0" collapsed="false">
      <c r="A1913" s="266"/>
      <c r="B1913" s="267"/>
      <c r="C1913" s="267"/>
      <c r="D1913" s="267"/>
      <c r="E1913" s="267" t="s">
        <v>2748</v>
      </c>
      <c r="F1913" s="268" t="n">
        <v>2.81</v>
      </c>
      <c r="G1913" s="267" t="s">
        <v>2749</v>
      </c>
      <c r="H1913" s="268" t="n">
        <v>0</v>
      </c>
      <c r="I1913" s="267" t="s">
        <v>2750</v>
      </c>
      <c r="J1913" s="269" t="n">
        <v>2.81</v>
      </c>
    </row>
    <row r="1914" customFormat="false" ht="25.5" hidden="false" customHeight="true" outlineLevel="0" collapsed="false">
      <c r="A1914" s="266"/>
      <c r="B1914" s="267"/>
      <c r="C1914" s="267"/>
      <c r="D1914" s="267"/>
      <c r="E1914" s="267" t="s">
        <v>2751</v>
      </c>
      <c r="F1914" s="268" t="n">
        <v>2.34</v>
      </c>
      <c r="G1914" s="267"/>
      <c r="H1914" s="267" t="s">
        <v>2752</v>
      </c>
      <c r="I1914" s="267"/>
      <c r="J1914" s="269" t="n">
        <v>13.59</v>
      </c>
    </row>
    <row r="1915" customFormat="false" ht="15" hidden="false" customHeight="true" outlineLevel="0" collapsed="false">
      <c r="A1915" s="270" t="s">
        <v>2753</v>
      </c>
      <c r="B1915" s="270"/>
      <c r="C1915" s="270"/>
      <c r="D1915" s="270"/>
      <c r="E1915" s="270"/>
      <c r="F1915" s="270"/>
      <c r="G1915" s="270"/>
      <c r="H1915" s="270"/>
      <c r="I1915" s="270"/>
      <c r="J1915" s="270"/>
    </row>
    <row r="1916" customFormat="false" ht="15.75" hidden="false" customHeight="true" outlineLevel="0" collapsed="false">
      <c r="A1916" s="271" t="s">
        <v>3627</v>
      </c>
      <c r="B1916" s="271"/>
      <c r="C1916" s="271"/>
      <c r="D1916" s="271"/>
      <c r="E1916" s="271"/>
      <c r="F1916" s="271"/>
      <c r="G1916" s="271"/>
      <c r="H1916" s="271"/>
      <c r="I1916" s="271"/>
      <c r="J1916" s="271"/>
    </row>
    <row r="1917" customFormat="false" ht="15.75" hidden="false" customHeight="false" outlineLevel="0" collapsed="false">
      <c r="A1917" s="272"/>
      <c r="B1917" s="273"/>
      <c r="C1917" s="273"/>
      <c r="D1917" s="273"/>
      <c r="E1917" s="273"/>
      <c r="F1917" s="273"/>
      <c r="G1917" s="273"/>
      <c r="H1917" s="273"/>
      <c r="I1917" s="273"/>
      <c r="J1917" s="274"/>
    </row>
    <row r="1918" customFormat="false" ht="25.5" hidden="false" customHeight="true" outlineLevel="0" collapsed="false">
      <c r="A1918" s="275" t="s">
        <v>2723</v>
      </c>
      <c r="B1918" s="276" t="s">
        <v>1620</v>
      </c>
      <c r="C1918" s="277" t="s">
        <v>203</v>
      </c>
      <c r="D1918" s="277" t="s">
        <v>1621</v>
      </c>
      <c r="E1918" s="277" t="s">
        <v>3498</v>
      </c>
      <c r="F1918" s="277"/>
      <c r="G1918" s="278" t="s">
        <v>269</v>
      </c>
      <c r="H1918" s="279" t="n">
        <v>1</v>
      </c>
      <c r="I1918" s="280" t="n">
        <v>35.3</v>
      </c>
      <c r="J1918" s="281" t="n">
        <v>35.3</v>
      </c>
    </row>
    <row r="1919" customFormat="false" ht="25.5" hidden="false" customHeight="true" outlineLevel="0" collapsed="false">
      <c r="A1919" s="282" t="s">
        <v>2769</v>
      </c>
      <c r="B1919" s="283" t="s">
        <v>2889</v>
      </c>
      <c r="C1919" s="284" t="s">
        <v>109</v>
      </c>
      <c r="D1919" s="284" t="s">
        <v>2890</v>
      </c>
      <c r="E1919" s="284" t="s">
        <v>2768</v>
      </c>
      <c r="F1919" s="284"/>
      <c r="G1919" s="285" t="s">
        <v>2798</v>
      </c>
      <c r="H1919" s="286" t="n">
        <v>0.3</v>
      </c>
      <c r="I1919" s="287" t="n">
        <v>18.4</v>
      </c>
      <c r="J1919" s="288" t="n">
        <v>5.52</v>
      </c>
    </row>
    <row r="1920" customFormat="false" ht="15" hidden="false" customHeight="true" outlineLevel="0" collapsed="false">
      <c r="A1920" s="282" t="s">
        <v>2769</v>
      </c>
      <c r="B1920" s="283" t="s">
        <v>2884</v>
      </c>
      <c r="C1920" s="284" t="s">
        <v>109</v>
      </c>
      <c r="D1920" s="284" t="s">
        <v>2885</v>
      </c>
      <c r="E1920" s="284" t="s">
        <v>2768</v>
      </c>
      <c r="F1920" s="284"/>
      <c r="G1920" s="285" t="s">
        <v>2798</v>
      </c>
      <c r="H1920" s="286" t="n">
        <v>0.3</v>
      </c>
      <c r="I1920" s="287" t="n">
        <v>23.54</v>
      </c>
      <c r="J1920" s="288" t="n">
        <v>7.06</v>
      </c>
    </row>
    <row r="1921" customFormat="false" ht="25.5" hidden="false" customHeight="true" outlineLevel="0" collapsed="false">
      <c r="A1921" s="259" t="s">
        <v>2725</v>
      </c>
      <c r="B1921" s="260" t="s">
        <v>3628</v>
      </c>
      <c r="C1921" s="261" t="s">
        <v>203</v>
      </c>
      <c r="D1921" s="261" t="s">
        <v>3629</v>
      </c>
      <c r="E1921" s="261" t="s">
        <v>2728</v>
      </c>
      <c r="F1921" s="261"/>
      <c r="G1921" s="262" t="s">
        <v>269</v>
      </c>
      <c r="H1921" s="263" t="n">
        <v>1</v>
      </c>
      <c r="I1921" s="264" t="n">
        <v>22.72</v>
      </c>
      <c r="J1921" s="265" t="n">
        <v>22.72</v>
      </c>
    </row>
    <row r="1922" customFormat="false" ht="25.5" hidden="false" customHeight="false" outlineLevel="0" collapsed="false">
      <c r="A1922" s="266"/>
      <c r="B1922" s="267"/>
      <c r="C1922" s="267"/>
      <c r="D1922" s="267"/>
      <c r="E1922" s="267" t="s">
        <v>2748</v>
      </c>
      <c r="F1922" s="268" t="n">
        <v>8.82</v>
      </c>
      <c r="G1922" s="267" t="s">
        <v>2749</v>
      </c>
      <c r="H1922" s="268" t="n">
        <v>0</v>
      </c>
      <c r="I1922" s="267" t="s">
        <v>2750</v>
      </c>
      <c r="J1922" s="269" t="n">
        <v>8.82</v>
      </c>
    </row>
    <row r="1923" customFormat="false" ht="25.5" hidden="false" customHeight="true" outlineLevel="0" collapsed="false">
      <c r="A1923" s="266"/>
      <c r="B1923" s="267"/>
      <c r="C1923" s="267"/>
      <c r="D1923" s="267"/>
      <c r="E1923" s="267" t="s">
        <v>2751</v>
      </c>
      <c r="F1923" s="268" t="n">
        <v>7.34</v>
      </c>
      <c r="G1923" s="267"/>
      <c r="H1923" s="267" t="s">
        <v>2752</v>
      </c>
      <c r="I1923" s="267"/>
      <c r="J1923" s="269" t="n">
        <v>42.64</v>
      </c>
    </row>
    <row r="1924" customFormat="false" ht="15" hidden="false" customHeight="true" outlineLevel="0" collapsed="false">
      <c r="A1924" s="270" t="s">
        <v>2753</v>
      </c>
      <c r="B1924" s="270"/>
      <c r="C1924" s="270"/>
      <c r="D1924" s="270"/>
      <c r="E1924" s="270"/>
      <c r="F1924" s="270"/>
      <c r="G1924" s="270"/>
      <c r="H1924" s="270"/>
      <c r="I1924" s="270"/>
      <c r="J1924" s="270"/>
    </row>
    <row r="1925" customFormat="false" ht="15.75" hidden="false" customHeight="true" outlineLevel="0" collapsed="false">
      <c r="A1925" s="271" t="s">
        <v>3630</v>
      </c>
      <c r="B1925" s="271"/>
      <c r="C1925" s="271"/>
      <c r="D1925" s="271"/>
      <c r="E1925" s="271"/>
      <c r="F1925" s="271"/>
      <c r="G1925" s="271"/>
      <c r="H1925" s="271"/>
      <c r="I1925" s="271"/>
      <c r="J1925" s="271"/>
    </row>
    <row r="1926" customFormat="false" ht="15.75" hidden="false" customHeight="false" outlineLevel="0" collapsed="false">
      <c r="A1926" s="272"/>
      <c r="B1926" s="273"/>
      <c r="C1926" s="273"/>
      <c r="D1926" s="273"/>
      <c r="E1926" s="273"/>
      <c r="F1926" s="273"/>
      <c r="G1926" s="273"/>
      <c r="H1926" s="273"/>
      <c r="I1926" s="273"/>
      <c r="J1926" s="274"/>
    </row>
    <row r="1927" customFormat="false" ht="25.5" hidden="false" customHeight="true" outlineLevel="0" collapsed="false">
      <c r="A1927" s="275" t="s">
        <v>2723</v>
      </c>
      <c r="B1927" s="276" t="s">
        <v>1625</v>
      </c>
      <c r="C1927" s="277" t="s">
        <v>203</v>
      </c>
      <c r="D1927" s="277" t="s">
        <v>1626</v>
      </c>
      <c r="E1927" s="277" t="s">
        <v>2874</v>
      </c>
      <c r="F1927" s="277"/>
      <c r="G1927" s="278" t="s">
        <v>168</v>
      </c>
      <c r="H1927" s="279" t="n">
        <v>1</v>
      </c>
      <c r="I1927" s="280" t="n">
        <v>15.1</v>
      </c>
      <c r="J1927" s="281" t="n">
        <v>15.1</v>
      </c>
    </row>
    <row r="1928" customFormat="false" ht="25.5" hidden="false" customHeight="true" outlineLevel="0" collapsed="false">
      <c r="A1928" s="282" t="s">
        <v>2769</v>
      </c>
      <c r="B1928" s="283" t="s">
        <v>2889</v>
      </c>
      <c r="C1928" s="284" t="s">
        <v>109</v>
      </c>
      <c r="D1928" s="284" t="s">
        <v>2890</v>
      </c>
      <c r="E1928" s="284" t="s">
        <v>2768</v>
      </c>
      <c r="F1928" s="284"/>
      <c r="G1928" s="285" t="s">
        <v>2798</v>
      </c>
      <c r="H1928" s="286" t="n">
        <v>0.3</v>
      </c>
      <c r="I1928" s="287" t="n">
        <v>18.4</v>
      </c>
      <c r="J1928" s="288" t="n">
        <v>5.52</v>
      </c>
    </row>
    <row r="1929" customFormat="false" ht="15" hidden="false" customHeight="true" outlineLevel="0" collapsed="false">
      <c r="A1929" s="282" t="s">
        <v>2769</v>
      </c>
      <c r="B1929" s="283" t="s">
        <v>2884</v>
      </c>
      <c r="C1929" s="284" t="s">
        <v>109</v>
      </c>
      <c r="D1929" s="284" t="s">
        <v>2885</v>
      </c>
      <c r="E1929" s="284" t="s">
        <v>2768</v>
      </c>
      <c r="F1929" s="284"/>
      <c r="G1929" s="285" t="s">
        <v>2798</v>
      </c>
      <c r="H1929" s="286" t="n">
        <v>0.3</v>
      </c>
      <c r="I1929" s="287" t="n">
        <v>23.54</v>
      </c>
      <c r="J1929" s="288" t="n">
        <v>7.06</v>
      </c>
    </row>
    <row r="1930" customFormat="false" ht="25.5" hidden="false" customHeight="true" outlineLevel="0" collapsed="false">
      <c r="A1930" s="259" t="s">
        <v>2725</v>
      </c>
      <c r="B1930" s="260" t="s">
        <v>3631</v>
      </c>
      <c r="C1930" s="261" t="s">
        <v>109</v>
      </c>
      <c r="D1930" s="261" t="s">
        <v>3632</v>
      </c>
      <c r="E1930" s="261" t="s">
        <v>2728</v>
      </c>
      <c r="F1930" s="261"/>
      <c r="G1930" s="262" t="s">
        <v>168</v>
      </c>
      <c r="H1930" s="263" t="n">
        <v>1</v>
      </c>
      <c r="I1930" s="264" t="n">
        <v>2.52</v>
      </c>
      <c r="J1930" s="265" t="n">
        <v>2.52</v>
      </c>
    </row>
    <row r="1931" customFormat="false" ht="25.5" hidden="false" customHeight="false" outlineLevel="0" collapsed="false">
      <c r="A1931" s="266"/>
      <c r="B1931" s="267"/>
      <c r="C1931" s="267"/>
      <c r="D1931" s="267"/>
      <c r="E1931" s="267" t="s">
        <v>2748</v>
      </c>
      <c r="F1931" s="268" t="n">
        <v>8.82</v>
      </c>
      <c r="G1931" s="267" t="s">
        <v>2749</v>
      </c>
      <c r="H1931" s="268" t="n">
        <v>0</v>
      </c>
      <c r="I1931" s="267" t="s">
        <v>2750</v>
      </c>
      <c r="J1931" s="269" t="n">
        <v>8.82</v>
      </c>
    </row>
    <row r="1932" customFormat="false" ht="25.5" hidden="false" customHeight="true" outlineLevel="0" collapsed="false">
      <c r="A1932" s="266"/>
      <c r="B1932" s="267"/>
      <c r="C1932" s="267"/>
      <c r="D1932" s="267"/>
      <c r="E1932" s="267" t="s">
        <v>2751</v>
      </c>
      <c r="F1932" s="268" t="n">
        <v>3.14</v>
      </c>
      <c r="G1932" s="267"/>
      <c r="H1932" s="267" t="s">
        <v>2752</v>
      </c>
      <c r="I1932" s="267"/>
      <c r="J1932" s="269" t="n">
        <v>18.24</v>
      </c>
    </row>
    <row r="1933" customFormat="false" ht="15" hidden="false" customHeight="true" outlineLevel="0" collapsed="false">
      <c r="A1933" s="270" t="s">
        <v>2753</v>
      </c>
      <c r="B1933" s="270"/>
      <c r="C1933" s="270"/>
      <c r="D1933" s="270"/>
      <c r="E1933" s="270"/>
      <c r="F1933" s="270"/>
      <c r="G1933" s="270"/>
      <c r="H1933" s="270"/>
      <c r="I1933" s="270"/>
      <c r="J1933" s="270"/>
    </row>
    <row r="1934" customFormat="false" ht="15.75" hidden="false" customHeight="true" outlineLevel="0" collapsed="false">
      <c r="A1934" s="271" t="s">
        <v>3633</v>
      </c>
      <c r="B1934" s="271"/>
      <c r="C1934" s="271"/>
      <c r="D1934" s="271"/>
      <c r="E1934" s="271"/>
      <c r="F1934" s="271"/>
      <c r="G1934" s="271"/>
      <c r="H1934" s="271"/>
      <c r="I1934" s="271"/>
      <c r="J1934" s="271"/>
    </row>
    <row r="1935" customFormat="false" ht="15.75" hidden="false" customHeight="false" outlineLevel="0" collapsed="false">
      <c r="A1935" s="272"/>
      <c r="B1935" s="273"/>
      <c r="C1935" s="273"/>
      <c r="D1935" s="273"/>
      <c r="E1935" s="273"/>
      <c r="F1935" s="273"/>
      <c r="G1935" s="273"/>
      <c r="H1935" s="273"/>
      <c r="I1935" s="273"/>
      <c r="J1935" s="274"/>
    </row>
    <row r="1936" customFormat="false" ht="25.5" hidden="false" customHeight="true" outlineLevel="0" collapsed="false">
      <c r="A1936" s="275" t="s">
        <v>2723</v>
      </c>
      <c r="B1936" s="276" t="s">
        <v>1628</v>
      </c>
      <c r="C1936" s="277" t="s">
        <v>203</v>
      </c>
      <c r="D1936" s="277" t="s">
        <v>1629</v>
      </c>
      <c r="E1936" s="277" t="s">
        <v>3498</v>
      </c>
      <c r="F1936" s="277"/>
      <c r="G1936" s="278" t="s">
        <v>168</v>
      </c>
      <c r="H1936" s="279" t="n">
        <v>1</v>
      </c>
      <c r="I1936" s="280" t="n">
        <v>26.54</v>
      </c>
      <c r="J1936" s="281" t="n">
        <v>26.54</v>
      </c>
    </row>
    <row r="1937" customFormat="false" ht="15" hidden="false" customHeight="true" outlineLevel="0" collapsed="false">
      <c r="A1937" s="282" t="s">
        <v>2769</v>
      </c>
      <c r="B1937" s="283" t="s">
        <v>2884</v>
      </c>
      <c r="C1937" s="284" t="s">
        <v>109</v>
      </c>
      <c r="D1937" s="284" t="s">
        <v>2885</v>
      </c>
      <c r="E1937" s="284" t="s">
        <v>2768</v>
      </c>
      <c r="F1937" s="284"/>
      <c r="G1937" s="285" t="s">
        <v>2798</v>
      </c>
      <c r="H1937" s="286" t="n">
        <v>0.01</v>
      </c>
      <c r="I1937" s="287" t="n">
        <v>23.54</v>
      </c>
      <c r="J1937" s="288" t="n">
        <v>0.23</v>
      </c>
    </row>
    <row r="1938" customFormat="false" ht="25.5" hidden="false" customHeight="true" outlineLevel="0" collapsed="false">
      <c r="A1938" s="259" t="s">
        <v>2725</v>
      </c>
      <c r="B1938" s="260" t="s">
        <v>3634</v>
      </c>
      <c r="C1938" s="261" t="s">
        <v>2730</v>
      </c>
      <c r="D1938" s="261" t="s">
        <v>3635</v>
      </c>
      <c r="E1938" s="261" t="s">
        <v>2728</v>
      </c>
      <c r="F1938" s="261"/>
      <c r="G1938" s="262" t="s">
        <v>2732</v>
      </c>
      <c r="H1938" s="263" t="n">
        <v>1</v>
      </c>
      <c r="I1938" s="264" t="n">
        <v>26.31</v>
      </c>
      <c r="J1938" s="265" t="n">
        <v>26.31</v>
      </c>
    </row>
    <row r="1939" customFormat="false" ht="25.5" hidden="false" customHeight="false" outlineLevel="0" collapsed="false">
      <c r="A1939" s="266"/>
      <c r="B1939" s="267"/>
      <c r="C1939" s="267"/>
      <c r="D1939" s="267"/>
      <c r="E1939" s="267" t="s">
        <v>2748</v>
      </c>
      <c r="F1939" s="268" t="n">
        <v>0.17</v>
      </c>
      <c r="G1939" s="267" t="s">
        <v>2749</v>
      </c>
      <c r="H1939" s="268" t="n">
        <v>0</v>
      </c>
      <c r="I1939" s="267" t="s">
        <v>2750</v>
      </c>
      <c r="J1939" s="269" t="n">
        <v>0.17</v>
      </c>
    </row>
    <row r="1940" customFormat="false" ht="26.25" hidden="false" customHeight="true" outlineLevel="0" collapsed="false">
      <c r="A1940" s="266"/>
      <c r="B1940" s="267"/>
      <c r="C1940" s="267"/>
      <c r="D1940" s="267"/>
      <c r="E1940" s="267" t="s">
        <v>2751</v>
      </c>
      <c r="F1940" s="268" t="n">
        <v>5.52</v>
      </c>
      <c r="G1940" s="267"/>
      <c r="H1940" s="267" t="s">
        <v>2752</v>
      </c>
      <c r="I1940" s="267"/>
      <c r="J1940" s="269" t="n">
        <v>32.06</v>
      </c>
    </row>
    <row r="1941" customFormat="false" ht="15.75" hidden="false" customHeight="false" outlineLevel="0" collapsed="false">
      <c r="A1941" s="272"/>
      <c r="B1941" s="273"/>
      <c r="C1941" s="273"/>
      <c r="D1941" s="273"/>
      <c r="E1941" s="273"/>
      <c r="F1941" s="273"/>
      <c r="G1941" s="273"/>
      <c r="H1941" s="273"/>
      <c r="I1941" s="273"/>
      <c r="J1941" s="274"/>
    </row>
    <row r="1942" customFormat="false" ht="25.5" hidden="false" customHeight="true" outlineLevel="0" collapsed="false">
      <c r="A1942" s="275" t="s">
        <v>2723</v>
      </c>
      <c r="B1942" s="276" t="s">
        <v>1631</v>
      </c>
      <c r="C1942" s="277" t="s">
        <v>203</v>
      </c>
      <c r="D1942" s="277" t="s">
        <v>1632</v>
      </c>
      <c r="E1942" s="277" t="s">
        <v>3498</v>
      </c>
      <c r="F1942" s="277"/>
      <c r="G1942" s="278" t="s">
        <v>168</v>
      </c>
      <c r="H1942" s="279" t="n">
        <v>1</v>
      </c>
      <c r="I1942" s="280" t="n">
        <v>26.54</v>
      </c>
      <c r="J1942" s="281" t="n">
        <v>26.54</v>
      </c>
    </row>
    <row r="1943" customFormat="false" ht="15" hidden="false" customHeight="true" outlineLevel="0" collapsed="false">
      <c r="A1943" s="282" t="s">
        <v>2769</v>
      </c>
      <c r="B1943" s="283" t="s">
        <v>2884</v>
      </c>
      <c r="C1943" s="284" t="s">
        <v>109</v>
      </c>
      <c r="D1943" s="284" t="s">
        <v>2885</v>
      </c>
      <c r="E1943" s="284" t="s">
        <v>2768</v>
      </c>
      <c r="F1943" s="284"/>
      <c r="G1943" s="285" t="s">
        <v>2798</v>
      </c>
      <c r="H1943" s="286" t="n">
        <v>0.01</v>
      </c>
      <c r="I1943" s="287" t="n">
        <v>23.54</v>
      </c>
      <c r="J1943" s="288" t="n">
        <v>0.23</v>
      </c>
    </row>
    <row r="1944" customFormat="false" ht="25.5" hidden="false" customHeight="true" outlineLevel="0" collapsed="false">
      <c r="A1944" s="259" t="s">
        <v>2725</v>
      </c>
      <c r="B1944" s="260" t="s">
        <v>3634</v>
      </c>
      <c r="C1944" s="261" t="s">
        <v>2730</v>
      </c>
      <c r="D1944" s="261" t="s">
        <v>3635</v>
      </c>
      <c r="E1944" s="261" t="s">
        <v>2728</v>
      </c>
      <c r="F1944" s="261"/>
      <c r="G1944" s="262" t="s">
        <v>2732</v>
      </c>
      <c r="H1944" s="263" t="n">
        <v>1</v>
      </c>
      <c r="I1944" s="264" t="n">
        <v>26.31</v>
      </c>
      <c r="J1944" s="265" t="n">
        <v>26.31</v>
      </c>
    </row>
    <row r="1945" customFormat="false" ht="25.5" hidden="false" customHeight="false" outlineLevel="0" collapsed="false">
      <c r="A1945" s="266"/>
      <c r="B1945" s="267"/>
      <c r="C1945" s="267"/>
      <c r="D1945" s="267"/>
      <c r="E1945" s="267" t="s">
        <v>2748</v>
      </c>
      <c r="F1945" s="268" t="n">
        <v>0.17</v>
      </c>
      <c r="G1945" s="267" t="s">
        <v>2749</v>
      </c>
      <c r="H1945" s="268" t="n">
        <v>0</v>
      </c>
      <c r="I1945" s="267" t="s">
        <v>2750</v>
      </c>
      <c r="J1945" s="269" t="n">
        <v>0.17</v>
      </c>
    </row>
    <row r="1946" customFormat="false" ht="26.25" hidden="false" customHeight="true" outlineLevel="0" collapsed="false">
      <c r="A1946" s="266"/>
      <c r="B1946" s="267"/>
      <c r="C1946" s="267"/>
      <c r="D1946" s="267"/>
      <c r="E1946" s="267" t="s">
        <v>2751</v>
      </c>
      <c r="F1946" s="268" t="n">
        <v>5.52</v>
      </c>
      <c r="G1946" s="267"/>
      <c r="H1946" s="267" t="s">
        <v>2752</v>
      </c>
      <c r="I1946" s="267"/>
      <c r="J1946" s="269" t="n">
        <v>32.06</v>
      </c>
    </row>
    <row r="1947" customFormat="false" ht="15.75" hidden="false" customHeight="false" outlineLevel="0" collapsed="false">
      <c r="A1947" s="272"/>
      <c r="B1947" s="273"/>
      <c r="C1947" s="273"/>
      <c r="D1947" s="273"/>
      <c r="E1947" s="273"/>
      <c r="F1947" s="273"/>
      <c r="G1947" s="273"/>
      <c r="H1947" s="273"/>
      <c r="I1947" s="273"/>
      <c r="J1947" s="274"/>
    </row>
    <row r="1948" customFormat="false" ht="51" hidden="false" customHeight="true" outlineLevel="0" collapsed="false">
      <c r="A1948" s="275" t="s">
        <v>2723</v>
      </c>
      <c r="B1948" s="276" t="s">
        <v>1634</v>
      </c>
      <c r="C1948" s="277" t="s">
        <v>203</v>
      </c>
      <c r="D1948" s="277" t="s">
        <v>1635</v>
      </c>
      <c r="E1948" s="277" t="s">
        <v>3498</v>
      </c>
      <c r="F1948" s="277"/>
      <c r="G1948" s="278" t="s">
        <v>168</v>
      </c>
      <c r="H1948" s="279" t="n">
        <v>1</v>
      </c>
      <c r="I1948" s="280" t="n">
        <v>189.89</v>
      </c>
      <c r="J1948" s="281" t="n">
        <v>189.89</v>
      </c>
    </row>
    <row r="1949" customFormat="false" ht="25.5" hidden="false" customHeight="true" outlineLevel="0" collapsed="false">
      <c r="A1949" s="282" t="s">
        <v>2769</v>
      </c>
      <c r="B1949" s="283" t="s">
        <v>2889</v>
      </c>
      <c r="C1949" s="284" t="s">
        <v>109</v>
      </c>
      <c r="D1949" s="284" t="s">
        <v>2890</v>
      </c>
      <c r="E1949" s="284" t="s">
        <v>2768</v>
      </c>
      <c r="F1949" s="284"/>
      <c r="G1949" s="285" t="s">
        <v>2798</v>
      </c>
      <c r="H1949" s="286" t="n">
        <v>0.3</v>
      </c>
      <c r="I1949" s="287" t="n">
        <v>18.4</v>
      </c>
      <c r="J1949" s="288" t="n">
        <v>5.52</v>
      </c>
    </row>
    <row r="1950" customFormat="false" ht="15" hidden="false" customHeight="true" outlineLevel="0" collapsed="false">
      <c r="A1950" s="282" t="s">
        <v>2769</v>
      </c>
      <c r="B1950" s="283" t="s">
        <v>2884</v>
      </c>
      <c r="C1950" s="284" t="s">
        <v>109</v>
      </c>
      <c r="D1950" s="284" t="s">
        <v>2885</v>
      </c>
      <c r="E1950" s="284" t="s">
        <v>2768</v>
      </c>
      <c r="F1950" s="284"/>
      <c r="G1950" s="285" t="s">
        <v>2798</v>
      </c>
      <c r="H1950" s="286" t="n">
        <v>0.3</v>
      </c>
      <c r="I1950" s="287" t="n">
        <v>23.54</v>
      </c>
      <c r="J1950" s="288" t="n">
        <v>7.06</v>
      </c>
    </row>
    <row r="1951" customFormat="false" ht="25.5" hidden="false" customHeight="true" outlineLevel="0" collapsed="false">
      <c r="A1951" s="259" t="s">
        <v>2725</v>
      </c>
      <c r="B1951" s="260" t="s">
        <v>3636</v>
      </c>
      <c r="C1951" s="261" t="s">
        <v>2730</v>
      </c>
      <c r="D1951" s="261" t="s">
        <v>3637</v>
      </c>
      <c r="E1951" s="261" t="s">
        <v>2728</v>
      </c>
      <c r="F1951" s="261"/>
      <c r="G1951" s="262" t="s">
        <v>2732</v>
      </c>
      <c r="H1951" s="263" t="n">
        <v>2</v>
      </c>
      <c r="I1951" s="264" t="n">
        <v>30.5</v>
      </c>
      <c r="J1951" s="265" t="n">
        <v>61</v>
      </c>
    </row>
    <row r="1952" customFormat="false" ht="15" hidden="false" customHeight="true" outlineLevel="0" collapsed="false">
      <c r="A1952" s="259" t="s">
        <v>2725</v>
      </c>
      <c r="B1952" s="260" t="s">
        <v>3638</v>
      </c>
      <c r="C1952" s="261" t="s">
        <v>3128</v>
      </c>
      <c r="D1952" s="261" t="s">
        <v>3639</v>
      </c>
      <c r="E1952" s="261" t="s">
        <v>2728</v>
      </c>
      <c r="F1952" s="261"/>
      <c r="G1952" s="262" t="s">
        <v>2732</v>
      </c>
      <c r="H1952" s="263" t="n">
        <v>1</v>
      </c>
      <c r="I1952" s="264" t="n">
        <v>31.2</v>
      </c>
      <c r="J1952" s="265" t="n">
        <v>31.2</v>
      </c>
    </row>
    <row r="1953" customFormat="false" ht="25.5" hidden="false" customHeight="true" outlineLevel="0" collapsed="false">
      <c r="A1953" s="259" t="s">
        <v>2725</v>
      </c>
      <c r="B1953" s="260" t="s">
        <v>3640</v>
      </c>
      <c r="C1953" s="261" t="s">
        <v>3128</v>
      </c>
      <c r="D1953" s="261" t="s">
        <v>3641</v>
      </c>
      <c r="E1953" s="261" t="s">
        <v>2728</v>
      </c>
      <c r="F1953" s="261"/>
      <c r="G1953" s="262" t="s">
        <v>2732</v>
      </c>
      <c r="H1953" s="263" t="n">
        <v>1</v>
      </c>
      <c r="I1953" s="264" t="n">
        <v>85.11</v>
      </c>
      <c r="J1953" s="265" t="n">
        <v>85.11</v>
      </c>
    </row>
    <row r="1954" customFormat="false" ht="25.5" hidden="false" customHeight="false" outlineLevel="0" collapsed="false">
      <c r="A1954" s="266"/>
      <c r="B1954" s="267"/>
      <c r="C1954" s="267"/>
      <c r="D1954" s="267"/>
      <c r="E1954" s="267" t="s">
        <v>2748</v>
      </c>
      <c r="F1954" s="268" t="n">
        <v>8.82</v>
      </c>
      <c r="G1954" s="267" t="s">
        <v>2749</v>
      </c>
      <c r="H1954" s="268" t="n">
        <v>0</v>
      </c>
      <c r="I1954" s="267" t="s">
        <v>2750</v>
      </c>
      <c r="J1954" s="269" t="n">
        <v>8.82</v>
      </c>
    </row>
    <row r="1955" customFormat="false" ht="25.5" hidden="false" customHeight="true" outlineLevel="0" collapsed="false">
      <c r="A1955" s="266"/>
      <c r="B1955" s="267"/>
      <c r="C1955" s="267"/>
      <c r="D1955" s="267"/>
      <c r="E1955" s="267" t="s">
        <v>2751</v>
      </c>
      <c r="F1955" s="268" t="n">
        <v>39.51</v>
      </c>
      <c r="G1955" s="267"/>
      <c r="H1955" s="267" t="s">
        <v>2752</v>
      </c>
      <c r="I1955" s="267"/>
      <c r="J1955" s="269" t="n">
        <v>229.4</v>
      </c>
    </row>
    <row r="1956" customFormat="false" ht="15" hidden="false" customHeight="true" outlineLevel="0" collapsed="false">
      <c r="A1956" s="270" t="s">
        <v>2753</v>
      </c>
      <c r="B1956" s="270"/>
      <c r="C1956" s="270"/>
      <c r="D1956" s="270"/>
      <c r="E1956" s="270"/>
      <c r="F1956" s="270"/>
      <c r="G1956" s="270"/>
      <c r="H1956" s="270"/>
      <c r="I1956" s="270"/>
      <c r="J1956" s="270"/>
    </row>
    <row r="1957" customFormat="false" ht="15.75" hidden="false" customHeight="true" outlineLevel="0" collapsed="false">
      <c r="A1957" s="271" t="s">
        <v>3642</v>
      </c>
      <c r="B1957" s="271"/>
      <c r="C1957" s="271"/>
      <c r="D1957" s="271"/>
      <c r="E1957" s="271"/>
      <c r="F1957" s="271"/>
      <c r="G1957" s="271"/>
      <c r="H1957" s="271"/>
      <c r="I1957" s="271"/>
      <c r="J1957" s="271"/>
    </row>
    <row r="1958" customFormat="false" ht="15.75" hidden="false" customHeight="false" outlineLevel="0" collapsed="false">
      <c r="A1958" s="272"/>
      <c r="B1958" s="273"/>
      <c r="C1958" s="273"/>
      <c r="D1958" s="273"/>
      <c r="E1958" s="273"/>
      <c r="F1958" s="273"/>
      <c r="G1958" s="273"/>
      <c r="H1958" s="273"/>
      <c r="I1958" s="273"/>
      <c r="J1958" s="274"/>
    </row>
    <row r="1959" customFormat="false" ht="25.5" hidden="false" customHeight="true" outlineLevel="0" collapsed="false">
      <c r="A1959" s="275" t="s">
        <v>2723</v>
      </c>
      <c r="B1959" s="276" t="s">
        <v>1637</v>
      </c>
      <c r="C1959" s="277" t="s">
        <v>203</v>
      </c>
      <c r="D1959" s="277" t="s">
        <v>1638</v>
      </c>
      <c r="E1959" s="277" t="s">
        <v>3498</v>
      </c>
      <c r="F1959" s="277"/>
      <c r="G1959" s="278" t="s">
        <v>168</v>
      </c>
      <c r="H1959" s="279" t="n">
        <v>1</v>
      </c>
      <c r="I1959" s="280" t="n">
        <v>37.67</v>
      </c>
      <c r="J1959" s="281" t="n">
        <v>37.67</v>
      </c>
    </row>
    <row r="1960" customFormat="false" ht="25.5" hidden="false" customHeight="true" outlineLevel="0" collapsed="false">
      <c r="A1960" s="282" t="s">
        <v>2769</v>
      </c>
      <c r="B1960" s="283" t="s">
        <v>2889</v>
      </c>
      <c r="C1960" s="284" t="s">
        <v>109</v>
      </c>
      <c r="D1960" s="284" t="s">
        <v>2890</v>
      </c>
      <c r="E1960" s="284" t="s">
        <v>2768</v>
      </c>
      <c r="F1960" s="284"/>
      <c r="G1960" s="285" t="s">
        <v>2798</v>
      </c>
      <c r="H1960" s="286" t="n">
        <v>0.08</v>
      </c>
      <c r="I1960" s="287" t="n">
        <v>18.4</v>
      </c>
      <c r="J1960" s="288" t="n">
        <v>1.47</v>
      </c>
    </row>
    <row r="1961" customFormat="false" ht="15" hidden="false" customHeight="true" outlineLevel="0" collapsed="false">
      <c r="A1961" s="282" t="s">
        <v>2769</v>
      </c>
      <c r="B1961" s="283" t="s">
        <v>2884</v>
      </c>
      <c r="C1961" s="284" t="s">
        <v>109</v>
      </c>
      <c r="D1961" s="284" t="s">
        <v>2885</v>
      </c>
      <c r="E1961" s="284" t="s">
        <v>2768</v>
      </c>
      <c r="F1961" s="284"/>
      <c r="G1961" s="285" t="s">
        <v>2798</v>
      </c>
      <c r="H1961" s="286" t="n">
        <v>0.08</v>
      </c>
      <c r="I1961" s="287" t="n">
        <v>23.54</v>
      </c>
      <c r="J1961" s="288" t="n">
        <v>1.88</v>
      </c>
    </row>
    <row r="1962" customFormat="false" ht="15" hidden="false" customHeight="true" outlineLevel="0" collapsed="false">
      <c r="A1962" s="259" t="s">
        <v>2725</v>
      </c>
      <c r="B1962" s="260" t="s">
        <v>3643</v>
      </c>
      <c r="C1962" s="261" t="s">
        <v>2963</v>
      </c>
      <c r="D1962" s="261" t="s">
        <v>3644</v>
      </c>
      <c r="E1962" s="261" t="s">
        <v>2728</v>
      </c>
      <c r="F1962" s="261"/>
      <c r="G1962" s="262" t="s">
        <v>168</v>
      </c>
      <c r="H1962" s="263" t="n">
        <v>1</v>
      </c>
      <c r="I1962" s="264" t="n">
        <v>23.85</v>
      </c>
      <c r="J1962" s="265" t="n">
        <v>23.85</v>
      </c>
    </row>
    <row r="1963" customFormat="false" ht="15" hidden="false" customHeight="true" outlineLevel="0" collapsed="false">
      <c r="A1963" s="259" t="s">
        <v>2725</v>
      </c>
      <c r="B1963" s="260" t="s">
        <v>3645</v>
      </c>
      <c r="C1963" s="261" t="s">
        <v>2963</v>
      </c>
      <c r="D1963" s="261" t="s">
        <v>3646</v>
      </c>
      <c r="E1963" s="261" t="s">
        <v>2728</v>
      </c>
      <c r="F1963" s="261"/>
      <c r="G1963" s="262" t="s">
        <v>168</v>
      </c>
      <c r="H1963" s="263" t="n">
        <v>1</v>
      </c>
      <c r="I1963" s="264" t="n">
        <v>3.41</v>
      </c>
      <c r="J1963" s="265" t="n">
        <v>3.41</v>
      </c>
    </row>
    <row r="1964" customFormat="false" ht="15" hidden="false" customHeight="true" outlineLevel="0" collapsed="false">
      <c r="A1964" s="259" t="s">
        <v>2725</v>
      </c>
      <c r="B1964" s="260" t="s">
        <v>3647</v>
      </c>
      <c r="C1964" s="261" t="s">
        <v>2963</v>
      </c>
      <c r="D1964" s="261" t="s">
        <v>3648</v>
      </c>
      <c r="E1964" s="261" t="s">
        <v>2728</v>
      </c>
      <c r="F1964" s="261"/>
      <c r="G1964" s="262" t="s">
        <v>168</v>
      </c>
      <c r="H1964" s="263" t="n">
        <v>0.04</v>
      </c>
      <c r="I1964" s="264" t="n">
        <v>176.58</v>
      </c>
      <c r="J1964" s="265" t="n">
        <v>7.06</v>
      </c>
    </row>
    <row r="1965" customFormat="false" ht="25.5" hidden="false" customHeight="false" outlineLevel="0" collapsed="false">
      <c r="A1965" s="266"/>
      <c r="B1965" s="267"/>
      <c r="C1965" s="267"/>
      <c r="D1965" s="267"/>
      <c r="E1965" s="267" t="s">
        <v>2748</v>
      </c>
      <c r="F1965" s="268" t="n">
        <v>2.35</v>
      </c>
      <c r="G1965" s="267" t="s">
        <v>2749</v>
      </c>
      <c r="H1965" s="268" t="n">
        <v>0</v>
      </c>
      <c r="I1965" s="267" t="s">
        <v>2750</v>
      </c>
      <c r="J1965" s="269" t="n">
        <v>2.35</v>
      </c>
    </row>
    <row r="1966" customFormat="false" ht="25.5" hidden="false" customHeight="true" outlineLevel="0" collapsed="false">
      <c r="A1966" s="266"/>
      <c r="B1966" s="267"/>
      <c r="C1966" s="267"/>
      <c r="D1966" s="267"/>
      <c r="E1966" s="267" t="s">
        <v>2751</v>
      </c>
      <c r="F1966" s="268" t="n">
        <v>7.83</v>
      </c>
      <c r="G1966" s="267"/>
      <c r="H1966" s="267" t="s">
        <v>2752</v>
      </c>
      <c r="I1966" s="267"/>
      <c r="J1966" s="269" t="n">
        <v>45.5</v>
      </c>
    </row>
    <row r="1967" customFormat="false" ht="15" hidden="false" customHeight="true" outlineLevel="0" collapsed="false">
      <c r="A1967" s="270" t="s">
        <v>2753</v>
      </c>
      <c r="B1967" s="270"/>
      <c r="C1967" s="270"/>
      <c r="D1967" s="270"/>
      <c r="E1967" s="270"/>
      <c r="F1967" s="270"/>
      <c r="G1967" s="270"/>
      <c r="H1967" s="270"/>
      <c r="I1967" s="270"/>
      <c r="J1967" s="270"/>
    </row>
    <row r="1968" customFormat="false" ht="15.75" hidden="false" customHeight="true" outlineLevel="0" collapsed="false">
      <c r="A1968" s="271" t="s">
        <v>3649</v>
      </c>
      <c r="B1968" s="271"/>
      <c r="C1968" s="271"/>
      <c r="D1968" s="271"/>
      <c r="E1968" s="271"/>
      <c r="F1968" s="271"/>
      <c r="G1968" s="271"/>
      <c r="H1968" s="271"/>
      <c r="I1968" s="271"/>
      <c r="J1968" s="271"/>
    </row>
    <row r="1969" customFormat="false" ht="15.75" hidden="false" customHeight="false" outlineLevel="0" collapsed="false">
      <c r="A1969" s="272"/>
      <c r="B1969" s="273"/>
      <c r="C1969" s="273"/>
      <c r="D1969" s="273"/>
      <c r="E1969" s="273"/>
      <c r="F1969" s="273"/>
      <c r="G1969" s="273"/>
      <c r="H1969" s="273"/>
      <c r="I1969" s="273"/>
      <c r="J1969" s="274"/>
    </row>
    <row r="1970" customFormat="false" ht="38.25" hidden="false" customHeight="true" outlineLevel="0" collapsed="false">
      <c r="A1970" s="275" t="s">
        <v>2723</v>
      </c>
      <c r="B1970" s="276" t="s">
        <v>1643</v>
      </c>
      <c r="C1970" s="277" t="s">
        <v>203</v>
      </c>
      <c r="D1970" s="277" t="s">
        <v>1644</v>
      </c>
      <c r="E1970" s="277" t="s">
        <v>3498</v>
      </c>
      <c r="F1970" s="277"/>
      <c r="G1970" s="278" t="s">
        <v>168</v>
      </c>
      <c r="H1970" s="279" t="n">
        <v>1</v>
      </c>
      <c r="I1970" s="280" t="n">
        <v>0.4</v>
      </c>
      <c r="J1970" s="281" t="n">
        <v>0.4</v>
      </c>
    </row>
    <row r="1971" customFormat="false" ht="25.5" hidden="false" customHeight="true" outlineLevel="0" collapsed="false">
      <c r="A1971" s="282" t="s">
        <v>2769</v>
      </c>
      <c r="B1971" s="283" t="s">
        <v>2889</v>
      </c>
      <c r="C1971" s="284" t="s">
        <v>109</v>
      </c>
      <c r="D1971" s="284" t="s">
        <v>2890</v>
      </c>
      <c r="E1971" s="284" t="s">
        <v>2768</v>
      </c>
      <c r="F1971" s="284"/>
      <c r="G1971" s="285" t="s">
        <v>2798</v>
      </c>
      <c r="H1971" s="286" t="n">
        <v>0.005</v>
      </c>
      <c r="I1971" s="287" t="n">
        <v>18.4</v>
      </c>
      <c r="J1971" s="288" t="n">
        <v>0.09</v>
      </c>
    </row>
    <row r="1972" customFormat="false" ht="15" hidden="false" customHeight="true" outlineLevel="0" collapsed="false">
      <c r="A1972" s="282" t="s">
        <v>2769</v>
      </c>
      <c r="B1972" s="283" t="s">
        <v>2884</v>
      </c>
      <c r="C1972" s="284" t="s">
        <v>109</v>
      </c>
      <c r="D1972" s="284" t="s">
        <v>2885</v>
      </c>
      <c r="E1972" s="284" t="s">
        <v>2768</v>
      </c>
      <c r="F1972" s="284"/>
      <c r="G1972" s="285" t="s">
        <v>2798</v>
      </c>
      <c r="H1972" s="286" t="n">
        <v>0.005</v>
      </c>
      <c r="I1972" s="287" t="n">
        <v>23.54</v>
      </c>
      <c r="J1972" s="288" t="n">
        <v>0.11</v>
      </c>
    </row>
    <row r="1973" customFormat="false" ht="25.5" hidden="false" customHeight="true" outlineLevel="0" collapsed="false">
      <c r="A1973" s="259" t="s">
        <v>2725</v>
      </c>
      <c r="B1973" s="260" t="s">
        <v>3650</v>
      </c>
      <c r="C1973" s="261" t="s">
        <v>2764</v>
      </c>
      <c r="D1973" s="261" t="s">
        <v>3651</v>
      </c>
      <c r="E1973" s="261" t="s">
        <v>2728</v>
      </c>
      <c r="F1973" s="261"/>
      <c r="G1973" s="262" t="s">
        <v>2766</v>
      </c>
      <c r="H1973" s="263" t="n">
        <v>1</v>
      </c>
      <c r="I1973" s="264" t="n">
        <v>0.2</v>
      </c>
      <c r="J1973" s="265" t="n">
        <v>0.2</v>
      </c>
    </row>
    <row r="1974" customFormat="false" ht="25.5" hidden="false" customHeight="false" outlineLevel="0" collapsed="false">
      <c r="A1974" s="266"/>
      <c r="B1974" s="267"/>
      <c r="C1974" s="267"/>
      <c r="D1974" s="267"/>
      <c r="E1974" s="267" t="s">
        <v>2748</v>
      </c>
      <c r="F1974" s="268" t="n">
        <v>0.14</v>
      </c>
      <c r="G1974" s="267" t="s">
        <v>2749</v>
      </c>
      <c r="H1974" s="268" t="n">
        <v>0</v>
      </c>
      <c r="I1974" s="267" t="s">
        <v>2750</v>
      </c>
      <c r="J1974" s="269" t="n">
        <v>0.14</v>
      </c>
    </row>
    <row r="1975" customFormat="false" ht="25.5" hidden="false" customHeight="true" outlineLevel="0" collapsed="false">
      <c r="A1975" s="266"/>
      <c r="B1975" s="267"/>
      <c r="C1975" s="267"/>
      <c r="D1975" s="267"/>
      <c r="E1975" s="267" t="s">
        <v>2751</v>
      </c>
      <c r="F1975" s="268" t="n">
        <v>0.08</v>
      </c>
      <c r="G1975" s="267"/>
      <c r="H1975" s="267" t="s">
        <v>2752</v>
      </c>
      <c r="I1975" s="267"/>
      <c r="J1975" s="269" t="n">
        <v>0.48</v>
      </c>
    </row>
    <row r="1976" customFormat="false" ht="15" hidden="false" customHeight="true" outlineLevel="0" collapsed="false">
      <c r="A1976" s="270" t="s">
        <v>2753</v>
      </c>
      <c r="B1976" s="270"/>
      <c r="C1976" s="270"/>
      <c r="D1976" s="270"/>
      <c r="E1976" s="270"/>
      <c r="F1976" s="270"/>
      <c r="G1976" s="270"/>
      <c r="H1976" s="270"/>
      <c r="I1976" s="270"/>
      <c r="J1976" s="270"/>
    </row>
    <row r="1977" customFormat="false" ht="15.75" hidden="false" customHeight="true" outlineLevel="0" collapsed="false">
      <c r="A1977" s="271" t="s">
        <v>3652</v>
      </c>
      <c r="B1977" s="271"/>
      <c r="C1977" s="271"/>
      <c r="D1977" s="271"/>
      <c r="E1977" s="271"/>
      <c r="F1977" s="271"/>
      <c r="G1977" s="271"/>
      <c r="H1977" s="271"/>
      <c r="I1977" s="271"/>
      <c r="J1977" s="271"/>
    </row>
    <row r="1978" customFormat="false" ht="15.75" hidden="false" customHeight="false" outlineLevel="0" collapsed="false">
      <c r="A1978" s="272"/>
      <c r="B1978" s="273"/>
      <c r="C1978" s="273"/>
      <c r="D1978" s="273"/>
      <c r="E1978" s="273"/>
      <c r="F1978" s="273"/>
      <c r="G1978" s="273"/>
      <c r="H1978" s="273"/>
      <c r="I1978" s="273"/>
      <c r="J1978" s="274"/>
    </row>
    <row r="1979" customFormat="false" ht="63.75" hidden="false" customHeight="true" outlineLevel="0" collapsed="false">
      <c r="A1979" s="275" t="s">
        <v>2723</v>
      </c>
      <c r="B1979" s="276" t="s">
        <v>1646</v>
      </c>
      <c r="C1979" s="277" t="s">
        <v>203</v>
      </c>
      <c r="D1979" s="277" t="s">
        <v>1647</v>
      </c>
      <c r="E1979" s="277" t="s">
        <v>3498</v>
      </c>
      <c r="F1979" s="277"/>
      <c r="G1979" s="278" t="s">
        <v>269</v>
      </c>
      <c r="H1979" s="279" t="n">
        <v>1</v>
      </c>
      <c r="I1979" s="280" t="n">
        <v>33.88</v>
      </c>
      <c r="J1979" s="281" t="n">
        <v>33.88</v>
      </c>
    </row>
    <row r="1980" customFormat="false" ht="25.5" hidden="false" customHeight="true" outlineLevel="0" collapsed="false">
      <c r="A1980" s="282" t="s">
        <v>2769</v>
      </c>
      <c r="B1980" s="283" t="s">
        <v>2889</v>
      </c>
      <c r="C1980" s="284" t="s">
        <v>109</v>
      </c>
      <c r="D1980" s="284" t="s">
        <v>2890</v>
      </c>
      <c r="E1980" s="284" t="s">
        <v>2768</v>
      </c>
      <c r="F1980" s="284"/>
      <c r="G1980" s="285" t="s">
        <v>2798</v>
      </c>
      <c r="H1980" s="286" t="n">
        <v>0.6</v>
      </c>
      <c r="I1980" s="287" t="n">
        <v>18.4</v>
      </c>
      <c r="J1980" s="288" t="n">
        <v>11.04</v>
      </c>
    </row>
    <row r="1981" customFormat="false" ht="15" hidden="false" customHeight="true" outlineLevel="0" collapsed="false">
      <c r="A1981" s="282" t="s">
        <v>2769</v>
      </c>
      <c r="B1981" s="283" t="s">
        <v>2884</v>
      </c>
      <c r="C1981" s="284" t="s">
        <v>109</v>
      </c>
      <c r="D1981" s="284" t="s">
        <v>2885</v>
      </c>
      <c r="E1981" s="284" t="s">
        <v>2768</v>
      </c>
      <c r="F1981" s="284"/>
      <c r="G1981" s="285" t="s">
        <v>2798</v>
      </c>
      <c r="H1981" s="286" t="n">
        <v>0.6</v>
      </c>
      <c r="I1981" s="287" t="n">
        <v>23.54</v>
      </c>
      <c r="J1981" s="288" t="n">
        <v>14.12</v>
      </c>
    </row>
    <row r="1982" customFormat="false" ht="25.5" hidden="false" customHeight="true" outlineLevel="0" collapsed="false">
      <c r="A1982" s="259" t="s">
        <v>2725</v>
      </c>
      <c r="B1982" s="260" t="s">
        <v>3653</v>
      </c>
      <c r="C1982" s="261" t="s">
        <v>3654</v>
      </c>
      <c r="D1982" s="261" t="s">
        <v>3655</v>
      </c>
      <c r="E1982" s="261" t="s">
        <v>2728</v>
      </c>
      <c r="F1982" s="261"/>
      <c r="G1982" s="262" t="s">
        <v>168</v>
      </c>
      <c r="H1982" s="263" t="n">
        <v>1.66</v>
      </c>
      <c r="I1982" s="264" t="n">
        <v>0.3</v>
      </c>
      <c r="J1982" s="265" t="n">
        <v>0.49</v>
      </c>
    </row>
    <row r="1983" customFormat="false" ht="15" hidden="false" customHeight="true" outlineLevel="0" collapsed="false">
      <c r="A1983" s="259" t="s">
        <v>2725</v>
      </c>
      <c r="B1983" s="260" t="s">
        <v>3656</v>
      </c>
      <c r="C1983" s="261" t="s">
        <v>3654</v>
      </c>
      <c r="D1983" s="261" t="s">
        <v>3657</v>
      </c>
      <c r="E1983" s="261" t="s">
        <v>2728</v>
      </c>
      <c r="F1983" s="261"/>
      <c r="G1983" s="262" t="s">
        <v>168</v>
      </c>
      <c r="H1983" s="263" t="n">
        <v>1.66</v>
      </c>
      <c r="I1983" s="264" t="n">
        <v>0.11</v>
      </c>
      <c r="J1983" s="265" t="n">
        <v>0.18</v>
      </c>
    </row>
    <row r="1984" customFormat="false" ht="25.5" hidden="false" customHeight="true" outlineLevel="0" collapsed="false">
      <c r="A1984" s="259" t="s">
        <v>2725</v>
      </c>
      <c r="B1984" s="260" t="s">
        <v>3658</v>
      </c>
      <c r="C1984" s="261" t="s">
        <v>3654</v>
      </c>
      <c r="D1984" s="261" t="s">
        <v>3659</v>
      </c>
      <c r="E1984" s="261" t="s">
        <v>2728</v>
      </c>
      <c r="F1984" s="261"/>
      <c r="G1984" s="262" t="s">
        <v>269</v>
      </c>
      <c r="H1984" s="263" t="n">
        <v>1</v>
      </c>
      <c r="I1984" s="264" t="n">
        <v>8.05</v>
      </c>
      <c r="J1984" s="265" t="n">
        <v>8.05</v>
      </c>
    </row>
    <row r="1985" customFormat="false" ht="25.5" hidden="false" customHeight="false" outlineLevel="0" collapsed="false">
      <c r="A1985" s="266"/>
      <c r="B1985" s="267"/>
      <c r="C1985" s="267"/>
      <c r="D1985" s="267"/>
      <c r="E1985" s="267" t="s">
        <v>2748</v>
      </c>
      <c r="F1985" s="268" t="n">
        <v>17.66</v>
      </c>
      <c r="G1985" s="267" t="s">
        <v>2749</v>
      </c>
      <c r="H1985" s="268" t="n">
        <v>0</v>
      </c>
      <c r="I1985" s="267" t="s">
        <v>2750</v>
      </c>
      <c r="J1985" s="269" t="n">
        <v>17.66</v>
      </c>
    </row>
    <row r="1986" customFormat="false" ht="25.5" hidden="false" customHeight="true" outlineLevel="0" collapsed="false">
      <c r="A1986" s="266"/>
      <c r="B1986" s="267"/>
      <c r="C1986" s="267"/>
      <c r="D1986" s="267"/>
      <c r="E1986" s="267" t="s">
        <v>2751</v>
      </c>
      <c r="F1986" s="268" t="n">
        <v>7.05</v>
      </c>
      <c r="G1986" s="267"/>
      <c r="H1986" s="267" t="s">
        <v>2752</v>
      </c>
      <c r="I1986" s="267"/>
      <c r="J1986" s="269" t="n">
        <v>40.93</v>
      </c>
    </row>
    <row r="1987" customFormat="false" ht="15" hidden="false" customHeight="true" outlineLevel="0" collapsed="false">
      <c r="A1987" s="270" t="s">
        <v>2753</v>
      </c>
      <c r="B1987" s="270"/>
      <c r="C1987" s="270"/>
      <c r="D1987" s="270"/>
      <c r="E1987" s="270"/>
      <c r="F1987" s="270"/>
      <c r="G1987" s="270"/>
      <c r="H1987" s="270"/>
      <c r="I1987" s="270"/>
      <c r="J1987" s="270"/>
    </row>
    <row r="1988" customFormat="false" ht="15.75" hidden="false" customHeight="true" outlineLevel="0" collapsed="false">
      <c r="A1988" s="271" t="s">
        <v>3660</v>
      </c>
      <c r="B1988" s="271"/>
      <c r="C1988" s="271"/>
      <c r="D1988" s="271"/>
      <c r="E1988" s="271"/>
      <c r="F1988" s="271"/>
      <c r="G1988" s="271"/>
      <c r="H1988" s="271"/>
      <c r="I1988" s="271"/>
      <c r="J1988" s="271"/>
    </row>
    <row r="1989" customFormat="false" ht="15.75" hidden="false" customHeight="false" outlineLevel="0" collapsed="false">
      <c r="A1989" s="272"/>
      <c r="B1989" s="273"/>
      <c r="C1989" s="273"/>
      <c r="D1989" s="273"/>
      <c r="E1989" s="273"/>
      <c r="F1989" s="273"/>
      <c r="G1989" s="273"/>
      <c r="H1989" s="273"/>
      <c r="I1989" s="273"/>
      <c r="J1989" s="274"/>
    </row>
    <row r="1990" customFormat="false" ht="51" hidden="false" customHeight="true" outlineLevel="0" collapsed="false">
      <c r="A1990" s="275" t="s">
        <v>2723</v>
      </c>
      <c r="B1990" s="276" t="s">
        <v>1649</v>
      </c>
      <c r="C1990" s="277" t="s">
        <v>203</v>
      </c>
      <c r="D1990" s="277" t="s">
        <v>1650</v>
      </c>
      <c r="E1990" s="277" t="s">
        <v>3498</v>
      </c>
      <c r="F1990" s="277"/>
      <c r="G1990" s="278" t="s">
        <v>168</v>
      </c>
      <c r="H1990" s="279" t="n">
        <v>1</v>
      </c>
      <c r="I1990" s="280" t="n">
        <v>14.83</v>
      </c>
      <c r="J1990" s="281" t="n">
        <v>14.83</v>
      </c>
    </row>
    <row r="1991" customFormat="false" ht="25.5" hidden="false" customHeight="true" outlineLevel="0" collapsed="false">
      <c r="A1991" s="282" t="s">
        <v>2769</v>
      </c>
      <c r="B1991" s="283" t="s">
        <v>2889</v>
      </c>
      <c r="C1991" s="284" t="s">
        <v>109</v>
      </c>
      <c r="D1991" s="284" t="s">
        <v>2890</v>
      </c>
      <c r="E1991" s="284" t="s">
        <v>2768</v>
      </c>
      <c r="F1991" s="284"/>
      <c r="G1991" s="285" t="s">
        <v>2798</v>
      </c>
      <c r="H1991" s="286" t="n">
        <v>0.2</v>
      </c>
      <c r="I1991" s="287" t="n">
        <v>18.4</v>
      </c>
      <c r="J1991" s="288" t="n">
        <v>3.68</v>
      </c>
    </row>
    <row r="1992" customFormat="false" ht="15" hidden="false" customHeight="true" outlineLevel="0" collapsed="false">
      <c r="A1992" s="282" t="s">
        <v>2769</v>
      </c>
      <c r="B1992" s="283" t="s">
        <v>2884</v>
      </c>
      <c r="C1992" s="284" t="s">
        <v>109</v>
      </c>
      <c r="D1992" s="284" t="s">
        <v>2885</v>
      </c>
      <c r="E1992" s="284" t="s">
        <v>2768</v>
      </c>
      <c r="F1992" s="284"/>
      <c r="G1992" s="285" t="s">
        <v>2798</v>
      </c>
      <c r="H1992" s="286" t="n">
        <v>0.2</v>
      </c>
      <c r="I1992" s="287" t="n">
        <v>23.54</v>
      </c>
      <c r="J1992" s="288" t="n">
        <v>4.7</v>
      </c>
    </row>
    <row r="1993" customFormat="false" ht="25.5" hidden="false" customHeight="true" outlineLevel="0" collapsed="false">
      <c r="A1993" s="259" t="s">
        <v>2725</v>
      </c>
      <c r="B1993" s="260" t="s">
        <v>3661</v>
      </c>
      <c r="C1993" s="261" t="s">
        <v>3654</v>
      </c>
      <c r="D1993" s="261" t="s">
        <v>3662</v>
      </c>
      <c r="E1993" s="261" t="s">
        <v>2728</v>
      </c>
      <c r="F1993" s="261"/>
      <c r="G1993" s="262" t="s">
        <v>168</v>
      </c>
      <c r="H1993" s="263" t="n">
        <v>1</v>
      </c>
      <c r="I1993" s="264" t="n">
        <v>6.45</v>
      </c>
      <c r="J1993" s="265" t="n">
        <v>6.45</v>
      </c>
    </row>
    <row r="1994" customFormat="false" ht="25.5" hidden="false" customHeight="false" outlineLevel="0" collapsed="false">
      <c r="A1994" s="266"/>
      <c r="B1994" s="267"/>
      <c r="C1994" s="267"/>
      <c r="D1994" s="267"/>
      <c r="E1994" s="267" t="s">
        <v>2748</v>
      </c>
      <c r="F1994" s="268" t="n">
        <v>5.88</v>
      </c>
      <c r="G1994" s="267" t="s">
        <v>2749</v>
      </c>
      <c r="H1994" s="268" t="n">
        <v>0</v>
      </c>
      <c r="I1994" s="267" t="s">
        <v>2750</v>
      </c>
      <c r="J1994" s="269" t="n">
        <v>5.88</v>
      </c>
    </row>
    <row r="1995" customFormat="false" ht="25.5" hidden="false" customHeight="true" outlineLevel="0" collapsed="false">
      <c r="A1995" s="266"/>
      <c r="B1995" s="267"/>
      <c r="C1995" s="267"/>
      <c r="D1995" s="267"/>
      <c r="E1995" s="267" t="s">
        <v>2751</v>
      </c>
      <c r="F1995" s="268" t="n">
        <v>3.08</v>
      </c>
      <c r="G1995" s="267"/>
      <c r="H1995" s="267" t="s">
        <v>2752</v>
      </c>
      <c r="I1995" s="267"/>
      <c r="J1995" s="269" t="n">
        <v>17.91</v>
      </c>
    </row>
    <row r="1996" customFormat="false" ht="15" hidden="false" customHeight="true" outlineLevel="0" collapsed="false">
      <c r="A1996" s="270" t="s">
        <v>2753</v>
      </c>
      <c r="B1996" s="270"/>
      <c r="C1996" s="270"/>
      <c r="D1996" s="270"/>
      <c r="E1996" s="270"/>
      <c r="F1996" s="270"/>
      <c r="G1996" s="270"/>
      <c r="H1996" s="270"/>
      <c r="I1996" s="270"/>
      <c r="J1996" s="270"/>
    </row>
    <row r="1997" customFormat="false" ht="15.75" hidden="false" customHeight="true" outlineLevel="0" collapsed="false">
      <c r="A1997" s="271" t="s">
        <v>3663</v>
      </c>
      <c r="B1997" s="271"/>
      <c r="C1997" s="271"/>
      <c r="D1997" s="271"/>
      <c r="E1997" s="271"/>
      <c r="F1997" s="271"/>
      <c r="G1997" s="271"/>
      <c r="H1997" s="271"/>
      <c r="I1997" s="271"/>
      <c r="J1997" s="271"/>
    </row>
    <row r="1998" customFormat="false" ht="15.75" hidden="false" customHeight="false" outlineLevel="0" collapsed="false">
      <c r="A1998" s="272"/>
      <c r="B1998" s="273"/>
      <c r="C1998" s="273"/>
      <c r="D1998" s="273"/>
      <c r="E1998" s="273"/>
      <c r="F1998" s="273"/>
      <c r="G1998" s="273"/>
      <c r="H1998" s="273"/>
      <c r="I1998" s="273"/>
      <c r="J1998" s="274"/>
    </row>
    <row r="1999" customFormat="false" ht="25.5" hidden="false" customHeight="true" outlineLevel="0" collapsed="false">
      <c r="A1999" s="275" t="s">
        <v>2723</v>
      </c>
      <c r="B1999" s="276" t="s">
        <v>1652</v>
      </c>
      <c r="C1999" s="277" t="s">
        <v>203</v>
      </c>
      <c r="D1999" s="277" t="s">
        <v>1653</v>
      </c>
      <c r="E1999" s="277" t="s">
        <v>3498</v>
      </c>
      <c r="F1999" s="277"/>
      <c r="G1999" s="278" t="s">
        <v>168</v>
      </c>
      <c r="H1999" s="279" t="n">
        <v>1</v>
      </c>
      <c r="I1999" s="280" t="n">
        <v>57.88</v>
      </c>
      <c r="J1999" s="281" t="n">
        <v>57.88</v>
      </c>
    </row>
    <row r="2000" customFormat="false" ht="25.5" hidden="false" customHeight="true" outlineLevel="0" collapsed="false">
      <c r="A2000" s="282" t="s">
        <v>2769</v>
      </c>
      <c r="B2000" s="283" t="s">
        <v>2889</v>
      </c>
      <c r="C2000" s="284" t="s">
        <v>109</v>
      </c>
      <c r="D2000" s="284" t="s">
        <v>2890</v>
      </c>
      <c r="E2000" s="284" t="s">
        <v>2768</v>
      </c>
      <c r="F2000" s="284"/>
      <c r="G2000" s="285" t="s">
        <v>2798</v>
      </c>
      <c r="H2000" s="286" t="n">
        <v>0.3</v>
      </c>
      <c r="I2000" s="287" t="n">
        <v>18.4</v>
      </c>
      <c r="J2000" s="288" t="n">
        <v>5.52</v>
      </c>
    </row>
    <row r="2001" customFormat="false" ht="15" hidden="false" customHeight="true" outlineLevel="0" collapsed="false">
      <c r="A2001" s="282" t="s">
        <v>2769</v>
      </c>
      <c r="B2001" s="283" t="s">
        <v>2884</v>
      </c>
      <c r="C2001" s="284" t="s">
        <v>109</v>
      </c>
      <c r="D2001" s="284" t="s">
        <v>2885</v>
      </c>
      <c r="E2001" s="284" t="s">
        <v>2768</v>
      </c>
      <c r="F2001" s="284"/>
      <c r="G2001" s="285" t="s">
        <v>2798</v>
      </c>
      <c r="H2001" s="286" t="n">
        <v>0.3</v>
      </c>
      <c r="I2001" s="287" t="n">
        <v>23.54</v>
      </c>
      <c r="J2001" s="288" t="n">
        <v>7.06</v>
      </c>
    </row>
    <row r="2002" customFormat="false" ht="25.5" hidden="false" customHeight="true" outlineLevel="0" collapsed="false">
      <c r="A2002" s="259" t="s">
        <v>2725</v>
      </c>
      <c r="B2002" s="260" t="s">
        <v>3664</v>
      </c>
      <c r="C2002" s="261" t="s">
        <v>2730</v>
      </c>
      <c r="D2002" s="261" t="s">
        <v>3665</v>
      </c>
      <c r="E2002" s="261" t="s">
        <v>2728</v>
      </c>
      <c r="F2002" s="261"/>
      <c r="G2002" s="262" t="s">
        <v>2732</v>
      </c>
      <c r="H2002" s="263" t="n">
        <v>1</v>
      </c>
      <c r="I2002" s="264" t="n">
        <v>45.3</v>
      </c>
      <c r="J2002" s="265" t="n">
        <v>45.3</v>
      </c>
    </row>
    <row r="2003" customFormat="false" ht="25.5" hidden="false" customHeight="false" outlineLevel="0" collapsed="false">
      <c r="A2003" s="266"/>
      <c r="B2003" s="267"/>
      <c r="C2003" s="267"/>
      <c r="D2003" s="267"/>
      <c r="E2003" s="267" t="s">
        <v>2748</v>
      </c>
      <c r="F2003" s="268" t="n">
        <v>8.82</v>
      </c>
      <c r="G2003" s="267" t="s">
        <v>2749</v>
      </c>
      <c r="H2003" s="268" t="n">
        <v>0</v>
      </c>
      <c r="I2003" s="267" t="s">
        <v>2750</v>
      </c>
      <c r="J2003" s="269" t="n">
        <v>8.82</v>
      </c>
    </row>
    <row r="2004" customFormat="false" ht="25.5" hidden="false" customHeight="true" outlineLevel="0" collapsed="false">
      <c r="A2004" s="266"/>
      <c r="B2004" s="267"/>
      <c r="C2004" s="267"/>
      <c r="D2004" s="267"/>
      <c r="E2004" s="267" t="s">
        <v>2751</v>
      </c>
      <c r="F2004" s="268" t="n">
        <v>12.04</v>
      </c>
      <c r="G2004" s="267"/>
      <c r="H2004" s="267" t="s">
        <v>2752</v>
      </c>
      <c r="I2004" s="267"/>
      <c r="J2004" s="269" t="n">
        <v>69.92</v>
      </c>
    </row>
    <row r="2005" customFormat="false" ht="15" hidden="false" customHeight="true" outlineLevel="0" collapsed="false">
      <c r="A2005" s="270" t="s">
        <v>2753</v>
      </c>
      <c r="B2005" s="270"/>
      <c r="C2005" s="270"/>
      <c r="D2005" s="270"/>
      <c r="E2005" s="270"/>
      <c r="F2005" s="270"/>
      <c r="G2005" s="270"/>
      <c r="H2005" s="270"/>
      <c r="I2005" s="270"/>
      <c r="J2005" s="270"/>
    </row>
    <row r="2006" customFormat="false" ht="15.75" hidden="false" customHeight="true" outlineLevel="0" collapsed="false">
      <c r="A2006" s="271" t="s">
        <v>3666</v>
      </c>
      <c r="B2006" s="271"/>
      <c r="C2006" s="271"/>
      <c r="D2006" s="271"/>
      <c r="E2006" s="271"/>
      <c r="F2006" s="271"/>
      <c r="G2006" s="271"/>
      <c r="H2006" s="271"/>
      <c r="I2006" s="271"/>
      <c r="J2006" s="271"/>
    </row>
    <row r="2007" customFormat="false" ht="15.75" hidden="false" customHeight="false" outlineLevel="0" collapsed="false">
      <c r="A2007" s="272"/>
      <c r="B2007" s="273"/>
      <c r="C2007" s="273"/>
      <c r="D2007" s="273"/>
      <c r="E2007" s="273"/>
      <c r="F2007" s="273"/>
      <c r="G2007" s="273"/>
      <c r="H2007" s="273"/>
      <c r="I2007" s="273"/>
      <c r="J2007" s="274"/>
    </row>
    <row r="2008" customFormat="false" ht="25.5" hidden="false" customHeight="true" outlineLevel="0" collapsed="false">
      <c r="A2008" s="275" t="s">
        <v>2723</v>
      </c>
      <c r="B2008" s="276" t="s">
        <v>1655</v>
      </c>
      <c r="C2008" s="277" t="s">
        <v>203</v>
      </c>
      <c r="D2008" s="277" t="s">
        <v>1656</v>
      </c>
      <c r="E2008" s="277" t="s">
        <v>3498</v>
      </c>
      <c r="F2008" s="277"/>
      <c r="G2008" s="278" t="s">
        <v>168</v>
      </c>
      <c r="H2008" s="279" t="n">
        <v>1</v>
      </c>
      <c r="I2008" s="280" t="n">
        <v>131.28</v>
      </c>
      <c r="J2008" s="281" t="n">
        <v>131.28</v>
      </c>
    </row>
    <row r="2009" customFormat="false" ht="15" hidden="false" customHeight="true" outlineLevel="0" collapsed="false">
      <c r="A2009" s="259" t="s">
        <v>2725</v>
      </c>
      <c r="B2009" s="260" t="s">
        <v>3667</v>
      </c>
      <c r="C2009" s="261" t="s">
        <v>3654</v>
      </c>
      <c r="D2009" s="261" t="s">
        <v>3668</v>
      </c>
      <c r="E2009" s="261" t="s">
        <v>2728</v>
      </c>
      <c r="F2009" s="261"/>
      <c r="G2009" s="262" t="s">
        <v>168</v>
      </c>
      <c r="H2009" s="263" t="n">
        <v>1</v>
      </c>
      <c r="I2009" s="264" t="n">
        <v>131.28</v>
      </c>
      <c r="J2009" s="265" t="n">
        <v>131.28</v>
      </c>
    </row>
    <row r="2010" customFormat="false" ht="25.5" hidden="false" customHeight="false" outlineLevel="0" collapsed="false">
      <c r="A2010" s="266"/>
      <c r="B2010" s="267"/>
      <c r="C2010" s="267"/>
      <c r="D2010" s="267"/>
      <c r="E2010" s="267" t="s">
        <v>2748</v>
      </c>
      <c r="F2010" s="268" t="n">
        <v>0</v>
      </c>
      <c r="G2010" s="267" t="s">
        <v>2749</v>
      </c>
      <c r="H2010" s="268" t="n">
        <v>0</v>
      </c>
      <c r="I2010" s="267" t="s">
        <v>2750</v>
      </c>
      <c r="J2010" s="269" t="n">
        <v>0</v>
      </c>
    </row>
    <row r="2011" customFormat="false" ht="26.25" hidden="false" customHeight="true" outlineLevel="0" collapsed="false">
      <c r="A2011" s="266"/>
      <c r="B2011" s="267"/>
      <c r="C2011" s="267"/>
      <c r="D2011" s="267"/>
      <c r="E2011" s="267" t="s">
        <v>2751</v>
      </c>
      <c r="F2011" s="268" t="n">
        <v>27.31</v>
      </c>
      <c r="G2011" s="267"/>
      <c r="H2011" s="267" t="s">
        <v>2752</v>
      </c>
      <c r="I2011" s="267"/>
      <c r="J2011" s="269" t="n">
        <v>158.59</v>
      </c>
    </row>
    <row r="2012" customFormat="false" ht="15.75" hidden="false" customHeight="false" outlineLevel="0" collapsed="false">
      <c r="A2012" s="272"/>
      <c r="B2012" s="273"/>
      <c r="C2012" s="273"/>
      <c r="D2012" s="273"/>
      <c r="E2012" s="273"/>
      <c r="F2012" s="273"/>
      <c r="G2012" s="273"/>
      <c r="H2012" s="273"/>
      <c r="I2012" s="273"/>
      <c r="J2012" s="274"/>
    </row>
    <row r="2013" customFormat="false" ht="25.5" hidden="false" customHeight="true" outlineLevel="0" collapsed="false">
      <c r="A2013" s="275" t="s">
        <v>2723</v>
      </c>
      <c r="B2013" s="276" t="s">
        <v>1658</v>
      </c>
      <c r="C2013" s="277" t="s">
        <v>203</v>
      </c>
      <c r="D2013" s="277" t="s">
        <v>1659</v>
      </c>
      <c r="E2013" s="277" t="s">
        <v>2874</v>
      </c>
      <c r="F2013" s="277"/>
      <c r="G2013" s="278" t="s">
        <v>168</v>
      </c>
      <c r="H2013" s="279" t="n">
        <v>1</v>
      </c>
      <c r="I2013" s="280" t="n">
        <v>18.37</v>
      </c>
      <c r="J2013" s="281" t="n">
        <v>18.37</v>
      </c>
    </row>
    <row r="2014" customFormat="false" ht="25.5" hidden="false" customHeight="true" outlineLevel="0" collapsed="false">
      <c r="A2014" s="282" t="s">
        <v>2769</v>
      </c>
      <c r="B2014" s="283" t="s">
        <v>2889</v>
      </c>
      <c r="C2014" s="284" t="s">
        <v>109</v>
      </c>
      <c r="D2014" s="284" t="s">
        <v>2890</v>
      </c>
      <c r="E2014" s="284" t="s">
        <v>2768</v>
      </c>
      <c r="F2014" s="284"/>
      <c r="G2014" s="285" t="s">
        <v>2798</v>
      </c>
      <c r="H2014" s="286" t="n">
        <v>0.2</v>
      </c>
      <c r="I2014" s="287" t="n">
        <v>18.4</v>
      </c>
      <c r="J2014" s="288" t="n">
        <v>3.68</v>
      </c>
    </row>
    <row r="2015" customFormat="false" ht="15" hidden="false" customHeight="true" outlineLevel="0" collapsed="false">
      <c r="A2015" s="282" t="s">
        <v>2769</v>
      </c>
      <c r="B2015" s="283" t="s">
        <v>2884</v>
      </c>
      <c r="C2015" s="284" t="s">
        <v>109</v>
      </c>
      <c r="D2015" s="284" t="s">
        <v>2885</v>
      </c>
      <c r="E2015" s="284" t="s">
        <v>2768</v>
      </c>
      <c r="F2015" s="284"/>
      <c r="G2015" s="285" t="s">
        <v>2798</v>
      </c>
      <c r="H2015" s="286" t="n">
        <v>0.2</v>
      </c>
      <c r="I2015" s="287" t="n">
        <v>23.54</v>
      </c>
      <c r="J2015" s="288" t="n">
        <v>4.7</v>
      </c>
    </row>
    <row r="2016" customFormat="false" ht="25.5" hidden="false" customHeight="true" outlineLevel="0" collapsed="false">
      <c r="A2016" s="259" t="s">
        <v>2725</v>
      </c>
      <c r="B2016" s="260" t="s">
        <v>3669</v>
      </c>
      <c r="C2016" s="261" t="s">
        <v>109</v>
      </c>
      <c r="D2016" s="261" t="s">
        <v>3670</v>
      </c>
      <c r="E2016" s="261" t="s">
        <v>2728</v>
      </c>
      <c r="F2016" s="261"/>
      <c r="G2016" s="262" t="s">
        <v>168</v>
      </c>
      <c r="H2016" s="263" t="n">
        <v>1</v>
      </c>
      <c r="I2016" s="264" t="n">
        <v>9.99</v>
      </c>
      <c r="J2016" s="265" t="n">
        <v>9.99</v>
      </c>
    </row>
    <row r="2017" customFormat="false" ht="25.5" hidden="false" customHeight="false" outlineLevel="0" collapsed="false">
      <c r="A2017" s="266"/>
      <c r="B2017" s="267"/>
      <c r="C2017" s="267"/>
      <c r="D2017" s="267"/>
      <c r="E2017" s="267" t="s">
        <v>2748</v>
      </c>
      <c r="F2017" s="268" t="n">
        <v>5.88</v>
      </c>
      <c r="G2017" s="267" t="s">
        <v>2749</v>
      </c>
      <c r="H2017" s="268" t="n">
        <v>0</v>
      </c>
      <c r="I2017" s="267" t="s">
        <v>2750</v>
      </c>
      <c r="J2017" s="269" t="n">
        <v>5.88</v>
      </c>
    </row>
    <row r="2018" customFormat="false" ht="25.5" hidden="false" customHeight="true" outlineLevel="0" collapsed="false">
      <c r="A2018" s="266"/>
      <c r="B2018" s="267"/>
      <c r="C2018" s="267"/>
      <c r="D2018" s="267"/>
      <c r="E2018" s="267" t="s">
        <v>2751</v>
      </c>
      <c r="F2018" s="268" t="n">
        <v>3.82</v>
      </c>
      <c r="G2018" s="267"/>
      <c r="H2018" s="267" t="s">
        <v>2752</v>
      </c>
      <c r="I2018" s="267"/>
      <c r="J2018" s="269" t="n">
        <v>22.19</v>
      </c>
    </row>
    <row r="2019" customFormat="false" ht="15" hidden="false" customHeight="true" outlineLevel="0" collapsed="false">
      <c r="A2019" s="270" t="s">
        <v>2753</v>
      </c>
      <c r="B2019" s="270"/>
      <c r="C2019" s="270"/>
      <c r="D2019" s="270"/>
      <c r="E2019" s="270"/>
      <c r="F2019" s="270"/>
      <c r="G2019" s="270"/>
      <c r="H2019" s="270"/>
      <c r="I2019" s="270"/>
      <c r="J2019" s="270"/>
    </row>
    <row r="2020" customFormat="false" ht="15.75" hidden="false" customHeight="true" outlineLevel="0" collapsed="false">
      <c r="A2020" s="271" t="s">
        <v>2959</v>
      </c>
      <c r="B2020" s="271"/>
      <c r="C2020" s="271"/>
      <c r="D2020" s="271"/>
      <c r="E2020" s="271"/>
      <c r="F2020" s="271"/>
      <c r="G2020" s="271"/>
      <c r="H2020" s="271"/>
      <c r="I2020" s="271"/>
      <c r="J2020" s="271"/>
    </row>
    <row r="2021" customFormat="false" ht="15.75" hidden="false" customHeight="false" outlineLevel="0" collapsed="false">
      <c r="A2021" s="272"/>
      <c r="B2021" s="273"/>
      <c r="C2021" s="273"/>
      <c r="D2021" s="273"/>
      <c r="E2021" s="273"/>
      <c r="F2021" s="273"/>
      <c r="G2021" s="273"/>
      <c r="H2021" s="273"/>
      <c r="I2021" s="273"/>
      <c r="J2021" s="274"/>
    </row>
    <row r="2022" customFormat="false" ht="38.25" hidden="false" customHeight="true" outlineLevel="0" collapsed="false">
      <c r="A2022" s="275" t="s">
        <v>2723</v>
      </c>
      <c r="B2022" s="276" t="s">
        <v>1663</v>
      </c>
      <c r="C2022" s="277" t="s">
        <v>203</v>
      </c>
      <c r="D2022" s="277" t="s">
        <v>1664</v>
      </c>
      <c r="E2022" s="277" t="s">
        <v>3498</v>
      </c>
      <c r="F2022" s="277"/>
      <c r="G2022" s="278" t="s">
        <v>168</v>
      </c>
      <c r="H2022" s="279" t="n">
        <v>1</v>
      </c>
      <c r="I2022" s="280" t="n">
        <v>15.66</v>
      </c>
      <c r="J2022" s="281" t="n">
        <v>15.66</v>
      </c>
    </row>
    <row r="2023" customFormat="false" ht="25.5" hidden="false" customHeight="true" outlineLevel="0" collapsed="false">
      <c r="A2023" s="282" t="s">
        <v>2769</v>
      </c>
      <c r="B2023" s="283" t="s">
        <v>2889</v>
      </c>
      <c r="C2023" s="284" t="s">
        <v>109</v>
      </c>
      <c r="D2023" s="284" t="s">
        <v>2890</v>
      </c>
      <c r="E2023" s="284" t="s">
        <v>2768</v>
      </c>
      <c r="F2023" s="284"/>
      <c r="G2023" s="285" t="s">
        <v>2798</v>
      </c>
      <c r="H2023" s="286" t="n">
        <v>0.2</v>
      </c>
      <c r="I2023" s="287" t="n">
        <v>18.4</v>
      </c>
      <c r="J2023" s="288" t="n">
        <v>3.68</v>
      </c>
    </row>
    <row r="2024" customFormat="false" ht="25.5" hidden="false" customHeight="true" outlineLevel="0" collapsed="false">
      <c r="A2024" s="259" t="s">
        <v>2725</v>
      </c>
      <c r="B2024" s="260" t="s">
        <v>3671</v>
      </c>
      <c r="C2024" s="261" t="s">
        <v>2764</v>
      </c>
      <c r="D2024" s="261" t="s">
        <v>3672</v>
      </c>
      <c r="E2024" s="261" t="s">
        <v>2728</v>
      </c>
      <c r="F2024" s="261"/>
      <c r="G2024" s="262" t="s">
        <v>2766</v>
      </c>
      <c r="H2024" s="263" t="n">
        <v>1</v>
      </c>
      <c r="I2024" s="264" t="n">
        <v>11.98</v>
      </c>
      <c r="J2024" s="265" t="n">
        <v>11.98</v>
      </c>
    </row>
    <row r="2025" customFormat="false" ht="25.5" hidden="false" customHeight="false" outlineLevel="0" collapsed="false">
      <c r="A2025" s="266"/>
      <c r="B2025" s="267"/>
      <c r="C2025" s="267"/>
      <c r="D2025" s="267"/>
      <c r="E2025" s="267" t="s">
        <v>2748</v>
      </c>
      <c r="F2025" s="268" t="n">
        <v>2.43</v>
      </c>
      <c r="G2025" s="267" t="s">
        <v>2749</v>
      </c>
      <c r="H2025" s="268" t="n">
        <v>0</v>
      </c>
      <c r="I2025" s="267" t="s">
        <v>2750</v>
      </c>
      <c r="J2025" s="269" t="n">
        <v>2.43</v>
      </c>
    </row>
    <row r="2026" customFormat="false" ht="26.25" hidden="false" customHeight="true" outlineLevel="0" collapsed="false">
      <c r="A2026" s="266"/>
      <c r="B2026" s="267"/>
      <c r="C2026" s="267"/>
      <c r="D2026" s="267"/>
      <c r="E2026" s="267" t="s">
        <v>2751</v>
      </c>
      <c r="F2026" s="268" t="n">
        <v>3.25</v>
      </c>
      <c r="G2026" s="267"/>
      <c r="H2026" s="267" t="s">
        <v>2752</v>
      </c>
      <c r="I2026" s="267"/>
      <c r="J2026" s="269" t="n">
        <v>18.91</v>
      </c>
    </row>
    <row r="2027" customFormat="false" ht="15.75" hidden="false" customHeight="false" outlineLevel="0" collapsed="false">
      <c r="A2027" s="272"/>
      <c r="B2027" s="273"/>
      <c r="C2027" s="273"/>
      <c r="D2027" s="273"/>
      <c r="E2027" s="273"/>
      <c r="F2027" s="273"/>
      <c r="G2027" s="273"/>
      <c r="H2027" s="273"/>
      <c r="I2027" s="273"/>
      <c r="J2027" s="274"/>
    </row>
    <row r="2028" customFormat="false" ht="38.25" hidden="false" customHeight="true" outlineLevel="0" collapsed="false">
      <c r="A2028" s="275" t="s">
        <v>2723</v>
      </c>
      <c r="B2028" s="276" t="s">
        <v>1670</v>
      </c>
      <c r="C2028" s="277" t="s">
        <v>203</v>
      </c>
      <c r="D2028" s="277" t="s">
        <v>1671</v>
      </c>
      <c r="E2028" s="277" t="s">
        <v>3498</v>
      </c>
      <c r="F2028" s="277"/>
      <c r="G2028" s="278" t="s">
        <v>168</v>
      </c>
      <c r="H2028" s="279" t="n">
        <v>1</v>
      </c>
      <c r="I2028" s="280" t="n">
        <v>407.11</v>
      </c>
      <c r="J2028" s="281" t="n">
        <v>407.11</v>
      </c>
    </row>
    <row r="2029" customFormat="false" ht="25.5" hidden="false" customHeight="true" outlineLevel="0" collapsed="false">
      <c r="A2029" s="282" t="s">
        <v>2769</v>
      </c>
      <c r="B2029" s="283" t="s">
        <v>2889</v>
      </c>
      <c r="C2029" s="284" t="s">
        <v>109</v>
      </c>
      <c r="D2029" s="284" t="s">
        <v>2890</v>
      </c>
      <c r="E2029" s="284" t="s">
        <v>2768</v>
      </c>
      <c r="F2029" s="284"/>
      <c r="G2029" s="285" t="s">
        <v>2798</v>
      </c>
      <c r="H2029" s="286" t="n">
        <v>2</v>
      </c>
      <c r="I2029" s="287" t="n">
        <v>18.4</v>
      </c>
      <c r="J2029" s="288" t="n">
        <v>36.8</v>
      </c>
    </row>
    <row r="2030" customFormat="false" ht="15" hidden="false" customHeight="true" outlineLevel="0" collapsed="false">
      <c r="A2030" s="282" t="s">
        <v>2769</v>
      </c>
      <c r="B2030" s="283" t="s">
        <v>2884</v>
      </c>
      <c r="C2030" s="284" t="s">
        <v>109</v>
      </c>
      <c r="D2030" s="284" t="s">
        <v>2885</v>
      </c>
      <c r="E2030" s="284" t="s">
        <v>2768</v>
      </c>
      <c r="F2030" s="284"/>
      <c r="G2030" s="285" t="s">
        <v>2798</v>
      </c>
      <c r="H2030" s="286" t="n">
        <v>2</v>
      </c>
      <c r="I2030" s="287" t="n">
        <v>23.54</v>
      </c>
      <c r="J2030" s="288" t="n">
        <v>47.08</v>
      </c>
    </row>
    <row r="2031" customFormat="false" ht="25.5" hidden="false" customHeight="true" outlineLevel="0" collapsed="false">
      <c r="A2031" s="259" t="s">
        <v>2725</v>
      </c>
      <c r="B2031" s="260" t="s">
        <v>3673</v>
      </c>
      <c r="C2031" s="261" t="s">
        <v>203</v>
      </c>
      <c r="D2031" s="261" t="s">
        <v>3674</v>
      </c>
      <c r="E2031" s="261" t="s">
        <v>3054</v>
      </c>
      <c r="F2031" s="261"/>
      <c r="G2031" s="262" t="s">
        <v>168</v>
      </c>
      <c r="H2031" s="263" t="n">
        <v>1</v>
      </c>
      <c r="I2031" s="264" t="n">
        <v>323.23</v>
      </c>
      <c r="J2031" s="265" t="n">
        <v>323.23</v>
      </c>
    </row>
    <row r="2032" customFormat="false" ht="25.5" hidden="false" customHeight="false" outlineLevel="0" collapsed="false">
      <c r="A2032" s="266"/>
      <c r="B2032" s="267"/>
      <c r="C2032" s="267"/>
      <c r="D2032" s="267"/>
      <c r="E2032" s="267" t="s">
        <v>2748</v>
      </c>
      <c r="F2032" s="268" t="n">
        <v>58.88</v>
      </c>
      <c r="G2032" s="267" t="s">
        <v>2749</v>
      </c>
      <c r="H2032" s="268" t="n">
        <v>0</v>
      </c>
      <c r="I2032" s="267" t="s">
        <v>2750</v>
      </c>
      <c r="J2032" s="269" t="n">
        <v>58.88</v>
      </c>
    </row>
    <row r="2033" customFormat="false" ht="25.5" hidden="false" customHeight="true" outlineLevel="0" collapsed="false">
      <c r="A2033" s="266"/>
      <c r="B2033" s="267"/>
      <c r="C2033" s="267"/>
      <c r="D2033" s="267"/>
      <c r="E2033" s="267" t="s">
        <v>2751</v>
      </c>
      <c r="F2033" s="268" t="n">
        <v>55</v>
      </c>
      <c r="G2033" s="267"/>
      <c r="H2033" s="267" t="s">
        <v>2752</v>
      </c>
      <c r="I2033" s="267"/>
      <c r="J2033" s="269" t="n">
        <v>462.11</v>
      </c>
    </row>
    <row r="2034" customFormat="false" ht="15" hidden="false" customHeight="true" outlineLevel="0" collapsed="false">
      <c r="A2034" s="270" t="s">
        <v>2753</v>
      </c>
      <c r="B2034" s="270"/>
      <c r="C2034" s="270"/>
      <c r="D2034" s="270"/>
      <c r="E2034" s="270"/>
      <c r="F2034" s="270"/>
      <c r="G2034" s="270"/>
      <c r="H2034" s="270"/>
      <c r="I2034" s="270"/>
      <c r="J2034" s="270"/>
    </row>
    <row r="2035" customFormat="false" ht="15.75" hidden="false" customHeight="true" outlineLevel="0" collapsed="false">
      <c r="A2035" s="271" t="s">
        <v>3675</v>
      </c>
      <c r="B2035" s="271"/>
      <c r="C2035" s="271"/>
      <c r="D2035" s="271"/>
      <c r="E2035" s="271"/>
      <c r="F2035" s="271"/>
      <c r="G2035" s="271"/>
      <c r="H2035" s="271"/>
      <c r="I2035" s="271"/>
      <c r="J2035" s="271"/>
    </row>
    <row r="2036" customFormat="false" ht="15.75" hidden="false" customHeight="false" outlineLevel="0" collapsed="false">
      <c r="A2036" s="272"/>
      <c r="B2036" s="273"/>
      <c r="C2036" s="273"/>
      <c r="D2036" s="273"/>
      <c r="E2036" s="273"/>
      <c r="F2036" s="273"/>
      <c r="G2036" s="273"/>
      <c r="H2036" s="273"/>
      <c r="I2036" s="273"/>
      <c r="J2036" s="274"/>
    </row>
    <row r="2037" customFormat="false" ht="25.5" hidden="false" customHeight="true" outlineLevel="0" collapsed="false">
      <c r="A2037" s="275" t="s">
        <v>2723</v>
      </c>
      <c r="B2037" s="276" t="s">
        <v>1673</v>
      </c>
      <c r="C2037" s="277" t="s">
        <v>203</v>
      </c>
      <c r="D2037" s="277" t="s">
        <v>1674</v>
      </c>
      <c r="E2037" s="277" t="s">
        <v>3498</v>
      </c>
      <c r="F2037" s="277"/>
      <c r="G2037" s="278" t="s">
        <v>168</v>
      </c>
      <c r="H2037" s="279" t="n">
        <v>1</v>
      </c>
      <c r="I2037" s="280" t="n">
        <v>66.95</v>
      </c>
      <c r="J2037" s="281" t="n">
        <v>66.95</v>
      </c>
    </row>
    <row r="2038" customFormat="false" ht="25.5" hidden="false" customHeight="true" outlineLevel="0" collapsed="false">
      <c r="A2038" s="282" t="s">
        <v>2769</v>
      </c>
      <c r="B2038" s="283" t="s">
        <v>2889</v>
      </c>
      <c r="C2038" s="284" t="s">
        <v>109</v>
      </c>
      <c r="D2038" s="284" t="s">
        <v>2890</v>
      </c>
      <c r="E2038" s="284" t="s">
        <v>2768</v>
      </c>
      <c r="F2038" s="284"/>
      <c r="G2038" s="285" t="s">
        <v>2798</v>
      </c>
      <c r="H2038" s="286" t="n">
        <v>0.29</v>
      </c>
      <c r="I2038" s="287" t="n">
        <v>18.4</v>
      </c>
      <c r="J2038" s="288" t="n">
        <v>5.33</v>
      </c>
    </row>
    <row r="2039" customFormat="false" ht="15" hidden="false" customHeight="true" outlineLevel="0" collapsed="false">
      <c r="A2039" s="282" t="s">
        <v>2769</v>
      </c>
      <c r="B2039" s="283" t="s">
        <v>2884</v>
      </c>
      <c r="C2039" s="284" t="s">
        <v>109</v>
      </c>
      <c r="D2039" s="284" t="s">
        <v>2885</v>
      </c>
      <c r="E2039" s="284" t="s">
        <v>2768</v>
      </c>
      <c r="F2039" s="284"/>
      <c r="G2039" s="285" t="s">
        <v>2798</v>
      </c>
      <c r="H2039" s="286" t="n">
        <v>0.29</v>
      </c>
      <c r="I2039" s="287" t="n">
        <v>23.54</v>
      </c>
      <c r="J2039" s="288" t="n">
        <v>6.82</v>
      </c>
    </row>
    <row r="2040" customFormat="false" ht="38.25" hidden="false" customHeight="true" outlineLevel="0" collapsed="false">
      <c r="A2040" s="259" t="s">
        <v>2725</v>
      </c>
      <c r="B2040" s="260" t="s">
        <v>3676</v>
      </c>
      <c r="C2040" s="261" t="s">
        <v>3128</v>
      </c>
      <c r="D2040" s="261" t="s">
        <v>3677</v>
      </c>
      <c r="E2040" s="261" t="s">
        <v>2728</v>
      </c>
      <c r="F2040" s="261"/>
      <c r="G2040" s="262" t="s">
        <v>2732</v>
      </c>
      <c r="H2040" s="263" t="n">
        <v>1</v>
      </c>
      <c r="I2040" s="264" t="n">
        <v>54.8</v>
      </c>
      <c r="J2040" s="265" t="n">
        <v>54.8</v>
      </c>
    </row>
    <row r="2041" customFormat="false" ht="25.5" hidden="false" customHeight="false" outlineLevel="0" collapsed="false">
      <c r="A2041" s="266"/>
      <c r="B2041" s="267"/>
      <c r="C2041" s="267"/>
      <c r="D2041" s="267"/>
      <c r="E2041" s="267" t="s">
        <v>2748</v>
      </c>
      <c r="F2041" s="268" t="n">
        <v>8.53</v>
      </c>
      <c r="G2041" s="267" t="s">
        <v>2749</v>
      </c>
      <c r="H2041" s="268" t="n">
        <v>0</v>
      </c>
      <c r="I2041" s="267" t="s">
        <v>2750</v>
      </c>
      <c r="J2041" s="269" t="n">
        <v>8.53</v>
      </c>
    </row>
    <row r="2042" customFormat="false" ht="25.5" hidden="false" customHeight="true" outlineLevel="0" collapsed="false">
      <c r="A2042" s="266"/>
      <c r="B2042" s="267"/>
      <c r="C2042" s="267"/>
      <c r="D2042" s="267"/>
      <c r="E2042" s="267" t="s">
        <v>2751</v>
      </c>
      <c r="F2042" s="268" t="n">
        <v>13.93</v>
      </c>
      <c r="G2042" s="267"/>
      <c r="H2042" s="267" t="s">
        <v>2752</v>
      </c>
      <c r="I2042" s="267"/>
      <c r="J2042" s="269" t="n">
        <v>80.88</v>
      </c>
    </row>
    <row r="2043" customFormat="false" ht="15" hidden="false" customHeight="true" outlineLevel="0" collapsed="false">
      <c r="A2043" s="270" t="s">
        <v>2753</v>
      </c>
      <c r="B2043" s="270"/>
      <c r="C2043" s="270"/>
      <c r="D2043" s="270"/>
      <c r="E2043" s="270"/>
      <c r="F2043" s="270"/>
      <c r="G2043" s="270"/>
      <c r="H2043" s="270"/>
      <c r="I2043" s="270"/>
      <c r="J2043" s="270"/>
    </row>
    <row r="2044" customFormat="false" ht="15.75" hidden="false" customHeight="true" outlineLevel="0" collapsed="false">
      <c r="A2044" s="271" t="s">
        <v>3678</v>
      </c>
      <c r="B2044" s="271"/>
      <c r="C2044" s="271"/>
      <c r="D2044" s="271"/>
      <c r="E2044" s="271"/>
      <c r="F2044" s="271"/>
      <c r="G2044" s="271"/>
      <c r="H2044" s="271"/>
      <c r="I2044" s="271"/>
      <c r="J2044" s="271"/>
    </row>
    <row r="2045" customFormat="false" ht="15.75" hidden="false" customHeight="false" outlineLevel="0" collapsed="false">
      <c r="A2045" s="272"/>
      <c r="B2045" s="273"/>
      <c r="C2045" s="273"/>
      <c r="D2045" s="273"/>
      <c r="E2045" s="273"/>
      <c r="F2045" s="273"/>
      <c r="G2045" s="273"/>
      <c r="H2045" s="273"/>
      <c r="I2045" s="273"/>
      <c r="J2045" s="274"/>
    </row>
    <row r="2046" customFormat="false" ht="25.5" hidden="false" customHeight="true" outlineLevel="0" collapsed="false">
      <c r="A2046" s="275" t="s">
        <v>2723</v>
      </c>
      <c r="B2046" s="276" t="s">
        <v>1676</v>
      </c>
      <c r="C2046" s="277" t="s">
        <v>203</v>
      </c>
      <c r="D2046" s="277" t="s">
        <v>1677</v>
      </c>
      <c r="E2046" s="277" t="s">
        <v>3498</v>
      </c>
      <c r="F2046" s="277"/>
      <c r="G2046" s="278" t="s">
        <v>168</v>
      </c>
      <c r="H2046" s="279" t="n">
        <v>1</v>
      </c>
      <c r="I2046" s="280" t="n">
        <v>109.28</v>
      </c>
      <c r="J2046" s="281" t="n">
        <v>109.28</v>
      </c>
    </row>
    <row r="2047" customFormat="false" ht="15" hidden="false" customHeight="true" outlineLevel="0" collapsed="false">
      <c r="A2047" s="282" t="s">
        <v>2769</v>
      </c>
      <c r="B2047" s="283" t="s">
        <v>2884</v>
      </c>
      <c r="C2047" s="284" t="s">
        <v>109</v>
      </c>
      <c r="D2047" s="284" t="s">
        <v>2885</v>
      </c>
      <c r="E2047" s="284" t="s">
        <v>2768</v>
      </c>
      <c r="F2047" s="284"/>
      <c r="G2047" s="285" t="s">
        <v>2798</v>
      </c>
      <c r="H2047" s="286" t="n">
        <v>1.547</v>
      </c>
      <c r="I2047" s="287" t="n">
        <v>23.54</v>
      </c>
      <c r="J2047" s="288" t="n">
        <v>36.41</v>
      </c>
    </row>
    <row r="2048" customFormat="false" ht="25.5" hidden="false" customHeight="true" outlineLevel="0" collapsed="false">
      <c r="A2048" s="282" t="s">
        <v>2769</v>
      </c>
      <c r="B2048" s="283" t="s">
        <v>2889</v>
      </c>
      <c r="C2048" s="284" t="s">
        <v>109</v>
      </c>
      <c r="D2048" s="284" t="s">
        <v>2890</v>
      </c>
      <c r="E2048" s="284" t="s">
        <v>2768</v>
      </c>
      <c r="F2048" s="284"/>
      <c r="G2048" s="285" t="s">
        <v>2798</v>
      </c>
      <c r="H2048" s="286" t="n">
        <v>1.547</v>
      </c>
      <c r="I2048" s="287" t="n">
        <v>18.4</v>
      </c>
      <c r="J2048" s="288" t="n">
        <v>28.46</v>
      </c>
    </row>
    <row r="2049" customFormat="false" ht="25.5" hidden="false" customHeight="true" outlineLevel="0" collapsed="false">
      <c r="A2049" s="259" t="s">
        <v>2725</v>
      </c>
      <c r="B2049" s="260" t="s">
        <v>3679</v>
      </c>
      <c r="C2049" s="261" t="s">
        <v>203</v>
      </c>
      <c r="D2049" s="261" t="s">
        <v>3680</v>
      </c>
      <c r="E2049" s="261" t="s">
        <v>2728</v>
      </c>
      <c r="F2049" s="261"/>
      <c r="G2049" s="262" t="s">
        <v>168</v>
      </c>
      <c r="H2049" s="263" t="n">
        <v>1</v>
      </c>
      <c r="I2049" s="264" t="n">
        <v>44.41</v>
      </c>
      <c r="J2049" s="265" t="n">
        <v>44.41</v>
      </c>
    </row>
    <row r="2050" customFormat="false" ht="25.5" hidden="false" customHeight="false" outlineLevel="0" collapsed="false">
      <c r="A2050" s="266"/>
      <c r="B2050" s="267"/>
      <c r="C2050" s="267"/>
      <c r="D2050" s="267"/>
      <c r="E2050" s="267" t="s">
        <v>2748</v>
      </c>
      <c r="F2050" s="268" t="n">
        <v>45.53</v>
      </c>
      <c r="G2050" s="267" t="s">
        <v>2749</v>
      </c>
      <c r="H2050" s="268" t="n">
        <v>0</v>
      </c>
      <c r="I2050" s="267" t="s">
        <v>2750</v>
      </c>
      <c r="J2050" s="269" t="n">
        <v>45.53</v>
      </c>
    </row>
    <row r="2051" customFormat="false" ht="25.5" hidden="false" customHeight="true" outlineLevel="0" collapsed="false">
      <c r="A2051" s="266"/>
      <c r="B2051" s="267"/>
      <c r="C2051" s="267"/>
      <c r="D2051" s="267"/>
      <c r="E2051" s="267" t="s">
        <v>2751</v>
      </c>
      <c r="F2051" s="268" t="n">
        <v>22.74</v>
      </c>
      <c r="G2051" s="267"/>
      <c r="H2051" s="267" t="s">
        <v>2752</v>
      </c>
      <c r="I2051" s="267"/>
      <c r="J2051" s="269" t="n">
        <v>132.02</v>
      </c>
    </row>
    <row r="2052" customFormat="false" ht="15" hidden="false" customHeight="true" outlineLevel="0" collapsed="false">
      <c r="A2052" s="270" t="s">
        <v>2753</v>
      </c>
      <c r="B2052" s="270"/>
      <c r="C2052" s="270"/>
      <c r="D2052" s="270"/>
      <c r="E2052" s="270"/>
      <c r="F2052" s="270"/>
      <c r="G2052" s="270"/>
      <c r="H2052" s="270"/>
      <c r="I2052" s="270"/>
      <c r="J2052" s="270"/>
    </row>
    <row r="2053" customFormat="false" ht="15.75" hidden="false" customHeight="true" outlineLevel="0" collapsed="false">
      <c r="A2053" s="271" t="s">
        <v>3681</v>
      </c>
      <c r="B2053" s="271"/>
      <c r="C2053" s="271"/>
      <c r="D2053" s="271"/>
      <c r="E2053" s="271"/>
      <c r="F2053" s="271"/>
      <c r="G2053" s="271"/>
      <c r="H2053" s="271"/>
      <c r="I2053" s="271"/>
      <c r="J2053" s="271"/>
    </row>
    <row r="2054" customFormat="false" ht="15.75" hidden="false" customHeight="false" outlineLevel="0" collapsed="false">
      <c r="A2054" s="272"/>
      <c r="B2054" s="273"/>
      <c r="C2054" s="273"/>
      <c r="D2054" s="273"/>
      <c r="E2054" s="273"/>
      <c r="F2054" s="273"/>
      <c r="G2054" s="273"/>
      <c r="H2054" s="273"/>
      <c r="I2054" s="273"/>
      <c r="J2054" s="274"/>
    </row>
    <row r="2055" customFormat="false" ht="51" hidden="false" customHeight="true" outlineLevel="0" collapsed="false">
      <c r="A2055" s="275" t="s">
        <v>2723</v>
      </c>
      <c r="B2055" s="276" t="s">
        <v>1679</v>
      </c>
      <c r="C2055" s="277" t="s">
        <v>203</v>
      </c>
      <c r="D2055" s="277" t="s">
        <v>1680</v>
      </c>
      <c r="E2055" s="277" t="s">
        <v>3498</v>
      </c>
      <c r="F2055" s="277"/>
      <c r="G2055" s="278" t="s">
        <v>168</v>
      </c>
      <c r="H2055" s="279" t="n">
        <v>1</v>
      </c>
      <c r="I2055" s="280" t="n">
        <v>269.25</v>
      </c>
      <c r="J2055" s="281" t="n">
        <v>269.25</v>
      </c>
    </row>
    <row r="2056" customFormat="false" ht="25.5" hidden="false" customHeight="true" outlineLevel="0" collapsed="false">
      <c r="A2056" s="282" t="s">
        <v>2769</v>
      </c>
      <c r="B2056" s="283" t="s">
        <v>2889</v>
      </c>
      <c r="C2056" s="284" t="s">
        <v>109</v>
      </c>
      <c r="D2056" s="284" t="s">
        <v>2890</v>
      </c>
      <c r="E2056" s="284" t="s">
        <v>2768</v>
      </c>
      <c r="F2056" s="284"/>
      <c r="G2056" s="285" t="s">
        <v>2798</v>
      </c>
      <c r="H2056" s="286" t="n">
        <v>0.5</v>
      </c>
      <c r="I2056" s="287" t="n">
        <v>18.4</v>
      </c>
      <c r="J2056" s="288" t="n">
        <v>9.2</v>
      </c>
    </row>
    <row r="2057" customFormat="false" ht="15" hidden="false" customHeight="true" outlineLevel="0" collapsed="false">
      <c r="A2057" s="282" t="s">
        <v>2769</v>
      </c>
      <c r="B2057" s="283" t="s">
        <v>2884</v>
      </c>
      <c r="C2057" s="284" t="s">
        <v>109</v>
      </c>
      <c r="D2057" s="284" t="s">
        <v>2885</v>
      </c>
      <c r="E2057" s="284" t="s">
        <v>2768</v>
      </c>
      <c r="F2057" s="284"/>
      <c r="G2057" s="285" t="s">
        <v>2798</v>
      </c>
      <c r="H2057" s="286" t="n">
        <v>0.5</v>
      </c>
      <c r="I2057" s="287" t="n">
        <v>23.54</v>
      </c>
      <c r="J2057" s="288" t="n">
        <v>11.77</v>
      </c>
    </row>
    <row r="2058" customFormat="false" ht="38.25" hidden="false" customHeight="true" outlineLevel="0" collapsed="false">
      <c r="A2058" s="259" t="s">
        <v>2725</v>
      </c>
      <c r="B2058" s="260" t="s">
        <v>3682</v>
      </c>
      <c r="C2058" s="261" t="s">
        <v>203</v>
      </c>
      <c r="D2058" s="261" t="s">
        <v>3683</v>
      </c>
      <c r="E2058" s="261" t="s">
        <v>2728</v>
      </c>
      <c r="F2058" s="261"/>
      <c r="G2058" s="262" t="s">
        <v>168</v>
      </c>
      <c r="H2058" s="263" t="n">
        <v>1</v>
      </c>
      <c r="I2058" s="264" t="n">
        <v>248.28</v>
      </c>
      <c r="J2058" s="265" t="n">
        <v>248.28</v>
      </c>
    </row>
    <row r="2059" customFormat="false" ht="25.5" hidden="false" customHeight="false" outlineLevel="0" collapsed="false">
      <c r="A2059" s="266"/>
      <c r="B2059" s="267"/>
      <c r="C2059" s="267"/>
      <c r="D2059" s="267"/>
      <c r="E2059" s="267" t="s">
        <v>2748</v>
      </c>
      <c r="F2059" s="268" t="n">
        <v>14.71</v>
      </c>
      <c r="G2059" s="267" t="s">
        <v>2749</v>
      </c>
      <c r="H2059" s="268" t="n">
        <v>0</v>
      </c>
      <c r="I2059" s="267" t="s">
        <v>2750</v>
      </c>
      <c r="J2059" s="269" t="n">
        <v>14.71</v>
      </c>
    </row>
    <row r="2060" customFormat="false" ht="25.5" hidden="false" customHeight="true" outlineLevel="0" collapsed="false">
      <c r="A2060" s="266"/>
      <c r="B2060" s="267"/>
      <c r="C2060" s="267"/>
      <c r="D2060" s="267"/>
      <c r="E2060" s="267" t="s">
        <v>2751</v>
      </c>
      <c r="F2060" s="268" t="n">
        <v>36.37</v>
      </c>
      <c r="G2060" s="267"/>
      <c r="H2060" s="267" t="s">
        <v>2752</v>
      </c>
      <c r="I2060" s="267"/>
      <c r="J2060" s="269" t="n">
        <v>305.62</v>
      </c>
    </row>
    <row r="2061" customFormat="false" ht="15" hidden="false" customHeight="true" outlineLevel="0" collapsed="false">
      <c r="A2061" s="270" t="s">
        <v>2753</v>
      </c>
      <c r="B2061" s="270"/>
      <c r="C2061" s="270"/>
      <c r="D2061" s="270"/>
      <c r="E2061" s="270"/>
      <c r="F2061" s="270"/>
      <c r="G2061" s="270"/>
      <c r="H2061" s="270"/>
      <c r="I2061" s="270"/>
      <c r="J2061" s="270"/>
    </row>
    <row r="2062" customFormat="false" ht="15.75" hidden="false" customHeight="true" outlineLevel="0" collapsed="false">
      <c r="A2062" s="271" t="s">
        <v>3684</v>
      </c>
      <c r="B2062" s="271"/>
      <c r="C2062" s="271"/>
      <c r="D2062" s="271"/>
      <c r="E2062" s="271"/>
      <c r="F2062" s="271"/>
      <c r="G2062" s="271"/>
      <c r="H2062" s="271"/>
      <c r="I2062" s="271"/>
      <c r="J2062" s="271"/>
    </row>
    <row r="2063" customFormat="false" ht="15.75" hidden="false" customHeight="false" outlineLevel="0" collapsed="false">
      <c r="A2063" s="272"/>
      <c r="B2063" s="273"/>
      <c r="C2063" s="273"/>
      <c r="D2063" s="273"/>
      <c r="E2063" s="273"/>
      <c r="F2063" s="273"/>
      <c r="G2063" s="273"/>
      <c r="H2063" s="273"/>
      <c r="I2063" s="273"/>
      <c r="J2063" s="274"/>
    </row>
    <row r="2064" customFormat="false" ht="51" hidden="false" customHeight="true" outlineLevel="0" collapsed="false">
      <c r="A2064" s="275" t="s">
        <v>2723</v>
      </c>
      <c r="B2064" s="276" t="s">
        <v>1682</v>
      </c>
      <c r="C2064" s="277" t="s">
        <v>203</v>
      </c>
      <c r="D2064" s="277" t="s">
        <v>1683</v>
      </c>
      <c r="E2064" s="277" t="s">
        <v>3498</v>
      </c>
      <c r="F2064" s="277"/>
      <c r="G2064" s="278" t="s">
        <v>168</v>
      </c>
      <c r="H2064" s="279" t="n">
        <v>1</v>
      </c>
      <c r="I2064" s="280" t="n">
        <v>324.74</v>
      </c>
      <c r="J2064" s="281" t="n">
        <v>324.74</v>
      </c>
    </row>
    <row r="2065" customFormat="false" ht="25.5" hidden="false" customHeight="true" outlineLevel="0" collapsed="false">
      <c r="A2065" s="282" t="s">
        <v>2769</v>
      </c>
      <c r="B2065" s="283" t="s">
        <v>2889</v>
      </c>
      <c r="C2065" s="284" t="s">
        <v>109</v>
      </c>
      <c r="D2065" s="284" t="s">
        <v>2890</v>
      </c>
      <c r="E2065" s="284" t="s">
        <v>2768</v>
      </c>
      <c r="F2065" s="284"/>
      <c r="G2065" s="285" t="s">
        <v>2798</v>
      </c>
      <c r="H2065" s="286" t="n">
        <v>0.5</v>
      </c>
      <c r="I2065" s="287" t="n">
        <v>18.4</v>
      </c>
      <c r="J2065" s="288" t="n">
        <v>9.2</v>
      </c>
    </row>
    <row r="2066" customFormat="false" ht="15" hidden="false" customHeight="true" outlineLevel="0" collapsed="false">
      <c r="A2066" s="282" t="s">
        <v>2769</v>
      </c>
      <c r="B2066" s="283" t="s">
        <v>2884</v>
      </c>
      <c r="C2066" s="284" t="s">
        <v>109</v>
      </c>
      <c r="D2066" s="284" t="s">
        <v>2885</v>
      </c>
      <c r="E2066" s="284" t="s">
        <v>2768</v>
      </c>
      <c r="F2066" s="284"/>
      <c r="G2066" s="285" t="s">
        <v>2798</v>
      </c>
      <c r="H2066" s="286" t="n">
        <v>0.5</v>
      </c>
      <c r="I2066" s="287" t="n">
        <v>23.54</v>
      </c>
      <c r="J2066" s="288" t="n">
        <v>11.77</v>
      </c>
    </row>
    <row r="2067" customFormat="false" ht="38.25" hidden="false" customHeight="true" outlineLevel="0" collapsed="false">
      <c r="A2067" s="259" t="s">
        <v>2725</v>
      </c>
      <c r="B2067" s="260" t="s">
        <v>3685</v>
      </c>
      <c r="C2067" s="261" t="s">
        <v>203</v>
      </c>
      <c r="D2067" s="261" t="s">
        <v>3686</v>
      </c>
      <c r="E2067" s="261" t="s">
        <v>2728</v>
      </c>
      <c r="F2067" s="261"/>
      <c r="G2067" s="262" t="s">
        <v>168</v>
      </c>
      <c r="H2067" s="263" t="n">
        <v>1</v>
      </c>
      <c r="I2067" s="264" t="n">
        <v>303.77</v>
      </c>
      <c r="J2067" s="265" t="n">
        <v>303.77</v>
      </c>
    </row>
    <row r="2068" customFormat="false" ht="25.5" hidden="false" customHeight="false" outlineLevel="0" collapsed="false">
      <c r="A2068" s="266"/>
      <c r="B2068" s="267"/>
      <c r="C2068" s="267"/>
      <c r="D2068" s="267"/>
      <c r="E2068" s="267" t="s">
        <v>2748</v>
      </c>
      <c r="F2068" s="268" t="n">
        <v>14.71</v>
      </c>
      <c r="G2068" s="267" t="s">
        <v>2749</v>
      </c>
      <c r="H2068" s="268" t="n">
        <v>0</v>
      </c>
      <c r="I2068" s="267" t="s">
        <v>2750</v>
      </c>
      <c r="J2068" s="269" t="n">
        <v>14.71</v>
      </c>
    </row>
    <row r="2069" customFormat="false" ht="25.5" hidden="false" customHeight="true" outlineLevel="0" collapsed="false">
      <c r="A2069" s="266"/>
      <c r="B2069" s="267"/>
      <c r="C2069" s="267"/>
      <c r="D2069" s="267"/>
      <c r="E2069" s="267" t="s">
        <v>2751</v>
      </c>
      <c r="F2069" s="268" t="n">
        <v>43.87</v>
      </c>
      <c r="G2069" s="267"/>
      <c r="H2069" s="267" t="s">
        <v>2752</v>
      </c>
      <c r="I2069" s="267"/>
      <c r="J2069" s="269" t="n">
        <v>368.61</v>
      </c>
    </row>
    <row r="2070" customFormat="false" ht="15" hidden="false" customHeight="true" outlineLevel="0" collapsed="false">
      <c r="A2070" s="270" t="s">
        <v>2753</v>
      </c>
      <c r="B2070" s="270"/>
      <c r="C2070" s="270"/>
      <c r="D2070" s="270"/>
      <c r="E2070" s="270"/>
      <c r="F2070" s="270"/>
      <c r="G2070" s="270"/>
      <c r="H2070" s="270"/>
      <c r="I2070" s="270"/>
      <c r="J2070" s="270"/>
    </row>
    <row r="2071" customFormat="false" ht="15.75" hidden="false" customHeight="true" outlineLevel="0" collapsed="false">
      <c r="A2071" s="271" t="s">
        <v>3684</v>
      </c>
      <c r="B2071" s="271"/>
      <c r="C2071" s="271"/>
      <c r="D2071" s="271"/>
      <c r="E2071" s="271"/>
      <c r="F2071" s="271"/>
      <c r="G2071" s="271"/>
      <c r="H2071" s="271"/>
      <c r="I2071" s="271"/>
      <c r="J2071" s="271"/>
    </row>
    <row r="2072" customFormat="false" ht="15.75" hidden="false" customHeight="false" outlineLevel="0" collapsed="false">
      <c r="A2072" s="272"/>
      <c r="B2072" s="273"/>
      <c r="C2072" s="273"/>
      <c r="D2072" s="273"/>
      <c r="E2072" s="273"/>
      <c r="F2072" s="273"/>
      <c r="G2072" s="273"/>
      <c r="H2072" s="273"/>
      <c r="I2072" s="273"/>
      <c r="J2072" s="274"/>
    </row>
    <row r="2073" customFormat="false" ht="38.25" hidden="false" customHeight="true" outlineLevel="0" collapsed="false">
      <c r="A2073" s="275" t="s">
        <v>2723</v>
      </c>
      <c r="B2073" s="276" t="s">
        <v>1689</v>
      </c>
      <c r="C2073" s="277" t="s">
        <v>203</v>
      </c>
      <c r="D2073" s="277" t="s">
        <v>1690</v>
      </c>
      <c r="E2073" s="277" t="s">
        <v>2874</v>
      </c>
      <c r="F2073" s="277"/>
      <c r="G2073" s="278" t="s">
        <v>269</v>
      </c>
      <c r="H2073" s="279" t="n">
        <v>1</v>
      </c>
      <c r="I2073" s="280" t="n">
        <v>13.02</v>
      </c>
      <c r="J2073" s="281" t="n">
        <v>13.02</v>
      </c>
    </row>
    <row r="2074" customFormat="false" ht="25.5" hidden="false" customHeight="true" outlineLevel="0" collapsed="false">
      <c r="A2074" s="282" t="s">
        <v>2769</v>
      </c>
      <c r="B2074" s="283" t="s">
        <v>2889</v>
      </c>
      <c r="C2074" s="284" t="s">
        <v>109</v>
      </c>
      <c r="D2074" s="284" t="s">
        <v>2890</v>
      </c>
      <c r="E2074" s="284" t="s">
        <v>2768</v>
      </c>
      <c r="F2074" s="284"/>
      <c r="G2074" s="285" t="s">
        <v>2798</v>
      </c>
      <c r="H2074" s="286" t="n">
        <v>0.1944</v>
      </c>
      <c r="I2074" s="287" t="n">
        <v>18.4</v>
      </c>
      <c r="J2074" s="288" t="n">
        <v>3.57</v>
      </c>
    </row>
    <row r="2075" customFormat="false" ht="15" hidden="false" customHeight="true" outlineLevel="0" collapsed="false">
      <c r="A2075" s="282" t="s">
        <v>2769</v>
      </c>
      <c r="B2075" s="283" t="s">
        <v>2884</v>
      </c>
      <c r="C2075" s="284" t="s">
        <v>109</v>
      </c>
      <c r="D2075" s="284" t="s">
        <v>2885</v>
      </c>
      <c r="E2075" s="284" t="s">
        <v>2768</v>
      </c>
      <c r="F2075" s="284"/>
      <c r="G2075" s="285" t="s">
        <v>2798</v>
      </c>
      <c r="H2075" s="286" t="n">
        <v>0.1944</v>
      </c>
      <c r="I2075" s="287" t="n">
        <v>23.54</v>
      </c>
      <c r="J2075" s="288" t="n">
        <v>4.57</v>
      </c>
    </row>
    <row r="2076" customFormat="false" ht="38.25" hidden="false" customHeight="true" outlineLevel="0" collapsed="false">
      <c r="A2076" s="259" t="s">
        <v>2725</v>
      </c>
      <c r="B2076" s="260" t="s">
        <v>3410</v>
      </c>
      <c r="C2076" s="261" t="s">
        <v>109</v>
      </c>
      <c r="D2076" s="261" t="s">
        <v>3411</v>
      </c>
      <c r="E2076" s="261" t="s">
        <v>2728</v>
      </c>
      <c r="F2076" s="261"/>
      <c r="G2076" s="262" t="s">
        <v>269</v>
      </c>
      <c r="H2076" s="263" t="n">
        <v>1.05</v>
      </c>
      <c r="I2076" s="264" t="n">
        <v>4.65</v>
      </c>
      <c r="J2076" s="265" t="n">
        <v>4.88</v>
      </c>
    </row>
    <row r="2077" customFormat="false" ht="25.5" hidden="false" customHeight="false" outlineLevel="0" collapsed="false">
      <c r="A2077" s="266"/>
      <c r="B2077" s="267"/>
      <c r="C2077" s="267"/>
      <c r="D2077" s="267"/>
      <c r="E2077" s="267" t="s">
        <v>2748</v>
      </c>
      <c r="F2077" s="268" t="n">
        <v>5.72</v>
      </c>
      <c r="G2077" s="267" t="s">
        <v>2749</v>
      </c>
      <c r="H2077" s="268" t="n">
        <v>0</v>
      </c>
      <c r="I2077" s="267" t="s">
        <v>2750</v>
      </c>
      <c r="J2077" s="269" t="n">
        <v>5.72</v>
      </c>
    </row>
    <row r="2078" customFormat="false" ht="25.5" hidden="false" customHeight="true" outlineLevel="0" collapsed="false">
      <c r="A2078" s="266"/>
      <c r="B2078" s="267"/>
      <c r="C2078" s="267"/>
      <c r="D2078" s="267"/>
      <c r="E2078" s="267" t="s">
        <v>2751</v>
      </c>
      <c r="F2078" s="268" t="n">
        <v>2.7</v>
      </c>
      <c r="G2078" s="267"/>
      <c r="H2078" s="267" t="s">
        <v>2752</v>
      </c>
      <c r="I2078" s="267"/>
      <c r="J2078" s="269" t="n">
        <v>15.72</v>
      </c>
    </row>
    <row r="2079" customFormat="false" ht="15" hidden="false" customHeight="true" outlineLevel="0" collapsed="false">
      <c r="A2079" s="270" t="s">
        <v>2753</v>
      </c>
      <c r="B2079" s="270"/>
      <c r="C2079" s="270"/>
      <c r="D2079" s="270"/>
      <c r="E2079" s="270"/>
      <c r="F2079" s="270"/>
      <c r="G2079" s="270"/>
      <c r="H2079" s="270"/>
      <c r="I2079" s="270"/>
      <c r="J2079" s="270"/>
    </row>
    <row r="2080" customFormat="false" ht="15.75" hidden="false" customHeight="true" outlineLevel="0" collapsed="false">
      <c r="A2080" s="271" t="s">
        <v>3412</v>
      </c>
      <c r="B2080" s="271"/>
      <c r="C2080" s="271"/>
      <c r="D2080" s="271"/>
      <c r="E2080" s="271"/>
      <c r="F2080" s="271"/>
      <c r="G2080" s="271"/>
      <c r="H2080" s="271"/>
      <c r="I2080" s="271"/>
      <c r="J2080" s="271"/>
    </row>
    <row r="2081" customFormat="false" ht="15.75" hidden="false" customHeight="false" outlineLevel="0" collapsed="false">
      <c r="A2081" s="272"/>
      <c r="B2081" s="273"/>
      <c r="C2081" s="273"/>
      <c r="D2081" s="273"/>
      <c r="E2081" s="273"/>
      <c r="F2081" s="273"/>
      <c r="G2081" s="273"/>
      <c r="H2081" s="273"/>
      <c r="I2081" s="273"/>
      <c r="J2081" s="274"/>
    </row>
    <row r="2082" customFormat="false" ht="51" hidden="false" customHeight="true" outlineLevel="0" collapsed="false">
      <c r="A2082" s="275" t="s">
        <v>2723</v>
      </c>
      <c r="B2082" s="276" t="s">
        <v>1696</v>
      </c>
      <c r="C2082" s="277" t="s">
        <v>203</v>
      </c>
      <c r="D2082" s="277" t="s">
        <v>1697</v>
      </c>
      <c r="E2082" s="277" t="s">
        <v>2874</v>
      </c>
      <c r="F2082" s="277"/>
      <c r="G2082" s="278" t="s">
        <v>168</v>
      </c>
      <c r="H2082" s="279" t="n">
        <v>1</v>
      </c>
      <c r="I2082" s="280" t="n">
        <v>8.51</v>
      </c>
      <c r="J2082" s="281" t="n">
        <v>8.51</v>
      </c>
    </row>
    <row r="2083" customFormat="false" ht="25.5" hidden="false" customHeight="true" outlineLevel="0" collapsed="false">
      <c r="A2083" s="282" t="s">
        <v>2769</v>
      </c>
      <c r="B2083" s="283" t="s">
        <v>2889</v>
      </c>
      <c r="C2083" s="284" t="s">
        <v>109</v>
      </c>
      <c r="D2083" s="284" t="s">
        <v>2890</v>
      </c>
      <c r="E2083" s="284" t="s">
        <v>2768</v>
      </c>
      <c r="F2083" s="284"/>
      <c r="G2083" s="285" t="s">
        <v>2798</v>
      </c>
      <c r="H2083" s="286" t="n">
        <v>0.1827</v>
      </c>
      <c r="I2083" s="287" t="n">
        <v>18.4</v>
      </c>
      <c r="J2083" s="288" t="n">
        <v>3.36</v>
      </c>
    </row>
    <row r="2084" customFormat="false" ht="15" hidden="false" customHeight="true" outlineLevel="0" collapsed="false">
      <c r="A2084" s="282" t="s">
        <v>2769</v>
      </c>
      <c r="B2084" s="283" t="s">
        <v>2884</v>
      </c>
      <c r="C2084" s="284" t="s">
        <v>109</v>
      </c>
      <c r="D2084" s="284" t="s">
        <v>2885</v>
      </c>
      <c r="E2084" s="284" t="s">
        <v>2768</v>
      </c>
      <c r="F2084" s="284"/>
      <c r="G2084" s="285" t="s">
        <v>2798</v>
      </c>
      <c r="H2084" s="286" t="n">
        <v>0.1827</v>
      </c>
      <c r="I2084" s="287" t="n">
        <v>23.54</v>
      </c>
      <c r="J2084" s="288" t="n">
        <v>4.3</v>
      </c>
    </row>
    <row r="2085" customFormat="false" ht="25.5" hidden="false" customHeight="true" outlineLevel="0" collapsed="false">
      <c r="A2085" s="259" t="s">
        <v>2725</v>
      </c>
      <c r="B2085" s="260" t="s">
        <v>3687</v>
      </c>
      <c r="C2085" s="261" t="s">
        <v>109</v>
      </c>
      <c r="D2085" s="261" t="s">
        <v>3688</v>
      </c>
      <c r="E2085" s="261" t="s">
        <v>2728</v>
      </c>
      <c r="F2085" s="261"/>
      <c r="G2085" s="262" t="s">
        <v>168</v>
      </c>
      <c r="H2085" s="263" t="n">
        <v>1</v>
      </c>
      <c r="I2085" s="264" t="n">
        <v>0.85</v>
      </c>
      <c r="J2085" s="265" t="n">
        <v>0.85</v>
      </c>
    </row>
    <row r="2086" customFormat="false" ht="25.5" hidden="false" customHeight="false" outlineLevel="0" collapsed="false">
      <c r="A2086" s="266"/>
      <c r="B2086" s="267"/>
      <c r="C2086" s="267"/>
      <c r="D2086" s="267"/>
      <c r="E2086" s="267" t="s">
        <v>2748</v>
      </c>
      <c r="F2086" s="268" t="n">
        <v>5.36</v>
      </c>
      <c r="G2086" s="267" t="s">
        <v>2749</v>
      </c>
      <c r="H2086" s="268" t="n">
        <v>0</v>
      </c>
      <c r="I2086" s="267" t="s">
        <v>2750</v>
      </c>
      <c r="J2086" s="269" t="n">
        <v>5.36</v>
      </c>
    </row>
    <row r="2087" customFormat="false" ht="25.5" hidden="false" customHeight="true" outlineLevel="0" collapsed="false">
      <c r="A2087" s="266"/>
      <c r="B2087" s="267"/>
      <c r="C2087" s="267"/>
      <c r="D2087" s="267"/>
      <c r="E2087" s="267" t="s">
        <v>2751</v>
      </c>
      <c r="F2087" s="268" t="n">
        <v>1.77</v>
      </c>
      <c r="G2087" s="267"/>
      <c r="H2087" s="267" t="s">
        <v>2752</v>
      </c>
      <c r="I2087" s="267"/>
      <c r="J2087" s="269" t="n">
        <v>10.28</v>
      </c>
    </row>
    <row r="2088" customFormat="false" ht="15" hidden="false" customHeight="true" outlineLevel="0" collapsed="false">
      <c r="A2088" s="270" t="s">
        <v>2753</v>
      </c>
      <c r="B2088" s="270"/>
      <c r="C2088" s="270"/>
      <c r="D2088" s="270"/>
      <c r="E2088" s="270"/>
      <c r="F2088" s="270"/>
      <c r="G2088" s="270"/>
      <c r="H2088" s="270"/>
      <c r="I2088" s="270"/>
      <c r="J2088" s="270"/>
    </row>
    <row r="2089" customFormat="false" ht="15.75" hidden="false" customHeight="true" outlineLevel="0" collapsed="false">
      <c r="A2089" s="271" t="s">
        <v>3689</v>
      </c>
      <c r="B2089" s="271"/>
      <c r="C2089" s="271"/>
      <c r="D2089" s="271"/>
      <c r="E2089" s="271"/>
      <c r="F2089" s="271"/>
      <c r="G2089" s="271"/>
      <c r="H2089" s="271"/>
      <c r="I2089" s="271"/>
      <c r="J2089" s="271"/>
    </row>
    <row r="2090" customFormat="false" ht="15.75" hidden="false" customHeight="false" outlineLevel="0" collapsed="false">
      <c r="A2090" s="272"/>
      <c r="B2090" s="273"/>
      <c r="C2090" s="273"/>
      <c r="D2090" s="273"/>
      <c r="E2090" s="273"/>
      <c r="F2090" s="273"/>
      <c r="G2090" s="273"/>
      <c r="H2090" s="273"/>
      <c r="I2090" s="273"/>
      <c r="J2090" s="274"/>
    </row>
    <row r="2091" customFormat="false" ht="38.25" hidden="false" customHeight="true" outlineLevel="0" collapsed="false">
      <c r="A2091" s="275" t="s">
        <v>2723</v>
      </c>
      <c r="B2091" s="276" t="s">
        <v>1712</v>
      </c>
      <c r="C2091" s="277" t="s">
        <v>203</v>
      </c>
      <c r="D2091" s="277" t="s">
        <v>1713</v>
      </c>
      <c r="E2091" s="277" t="s">
        <v>2874</v>
      </c>
      <c r="F2091" s="277"/>
      <c r="G2091" s="278" t="s">
        <v>269</v>
      </c>
      <c r="H2091" s="279" t="n">
        <v>1</v>
      </c>
      <c r="I2091" s="280" t="n">
        <v>9.34</v>
      </c>
      <c r="J2091" s="281" t="n">
        <v>9.34</v>
      </c>
    </row>
    <row r="2092" customFormat="false" ht="25.5" hidden="false" customHeight="true" outlineLevel="0" collapsed="false">
      <c r="A2092" s="282" t="s">
        <v>2769</v>
      </c>
      <c r="B2092" s="283" t="s">
        <v>2889</v>
      </c>
      <c r="C2092" s="284" t="s">
        <v>109</v>
      </c>
      <c r="D2092" s="284" t="s">
        <v>2890</v>
      </c>
      <c r="E2092" s="284" t="s">
        <v>2768</v>
      </c>
      <c r="F2092" s="284"/>
      <c r="G2092" s="285" t="s">
        <v>2798</v>
      </c>
      <c r="H2092" s="286" t="n">
        <v>0.13</v>
      </c>
      <c r="I2092" s="287" t="n">
        <v>18.4</v>
      </c>
      <c r="J2092" s="288" t="n">
        <v>2.39</v>
      </c>
    </row>
    <row r="2093" customFormat="false" ht="15" hidden="false" customHeight="true" outlineLevel="0" collapsed="false">
      <c r="A2093" s="282" t="s">
        <v>2769</v>
      </c>
      <c r="B2093" s="283" t="s">
        <v>2884</v>
      </c>
      <c r="C2093" s="284" t="s">
        <v>109</v>
      </c>
      <c r="D2093" s="284" t="s">
        <v>2885</v>
      </c>
      <c r="E2093" s="284" t="s">
        <v>2768</v>
      </c>
      <c r="F2093" s="284"/>
      <c r="G2093" s="285" t="s">
        <v>2798</v>
      </c>
      <c r="H2093" s="286" t="n">
        <v>0.13</v>
      </c>
      <c r="I2093" s="287" t="n">
        <v>23.54</v>
      </c>
      <c r="J2093" s="288" t="n">
        <v>3.06</v>
      </c>
    </row>
    <row r="2094" customFormat="false" ht="25.5" hidden="false" customHeight="true" outlineLevel="0" collapsed="false">
      <c r="A2094" s="259" t="s">
        <v>2725</v>
      </c>
      <c r="B2094" s="260" t="s">
        <v>3690</v>
      </c>
      <c r="C2094" s="261" t="s">
        <v>2730</v>
      </c>
      <c r="D2094" s="261" t="s">
        <v>3691</v>
      </c>
      <c r="E2094" s="261" t="s">
        <v>2728</v>
      </c>
      <c r="F2094" s="261"/>
      <c r="G2094" s="262" t="s">
        <v>2930</v>
      </c>
      <c r="H2094" s="263" t="n">
        <v>1.02</v>
      </c>
      <c r="I2094" s="264" t="n">
        <v>3.82</v>
      </c>
      <c r="J2094" s="265" t="n">
        <v>3.89</v>
      </c>
    </row>
    <row r="2095" customFormat="false" ht="25.5" hidden="false" customHeight="false" outlineLevel="0" collapsed="false">
      <c r="A2095" s="266"/>
      <c r="B2095" s="267"/>
      <c r="C2095" s="267"/>
      <c r="D2095" s="267"/>
      <c r="E2095" s="267" t="s">
        <v>2748</v>
      </c>
      <c r="F2095" s="268" t="n">
        <v>3.81</v>
      </c>
      <c r="G2095" s="267" t="s">
        <v>2749</v>
      </c>
      <c r="H2095" s="268" t="n">
        <v>0</v>
      </c>
      <c r="I2095" s="267" t="s">
        <v>2750</v>
      </c>
      <c r="J2095" s="269" t="n">
        <v>3.81</v>
      </c>
    </row>
    <row r="2096" customFormat="false" ht="25.5" hidden="false" customHeight="true" outlineLevel="0" collapsed="false">
      <c r="A2096" s="266"/>
      <c r="B2096" s="267"/>
      <c r="C2096" s="267"/>
      <c r="D2096" s="267"/>
      <c r="E2096" s="267" t="s">
        <v>2751</v>
      </c>
      <c r="F2096" s="268" t="n">
        <v>1.94</v>
      </c>
      <c r="G2096" s="267"/>
      <c r="H2096" s="267" t="s">
        <v>2752</v>
      </c>
      <c r="I2096" s="267"/>
      <c r="J2096" s="269" t="n">
        <v>11.28</v>
      </c>
    </row>
    <row r="2097" customFormat="false" ht="15" hidden="false" customHeight="true" outlineLevel="0" collapsed="false">
      <c r="A2097" s="270" t="s">
        <v>2753</v>
      </c>
      <c r="B2097" s="270"/>
      <c r="C2097" s="270"/>
      <c r="D2097" s="270"/>
      <c r="E2097" s="270"/>
      <c r="F2097" s="270"/>
      <c r="G2097" s="270"/>
      <c r="H2097" s="270"/>
      <c r="I2097" s="270"/>
      <c r="J2097" s="270"/>
    </row>
    <row r="2098" customFormat="false" ht="15.75" hidden="false" customHeight="true" outlineLevel="0" collapsed="false">
      <c r="A2098" s="271" t="s">
        <v>3692</v>
      </c>
      <c r="B2098" s="271"/>
      <c r="C2098" s="271"/>
      <c r="D2098" s="271"/>
      <c r="E2098" s="271"/>
      <c r="F2098" s="271"/>
      <c r="G2098" s="271"/>
      <c r="H2098" s="271"/>
      <c r="I2098" s="271"/>
      <c r="J2098" s="271"/>
    </row>
    <row r="2099" customFormat="false" ht="15.75" hidden="false" customHeight="false" outlineLevel="0" collapsed="false">
      <c r="A2099" s="272"/>
      <c r="B2099" s="273"/>
      <c r="C2099" s="273"/>
      <c r="D2099" s="273"/>
      <c r="E2099" s="273"/>
      <c r="F2099" s="273"/>
      <c r="G2099" s="273"/>
      <c r="H2099" s="273"/>
      <c r="I2099" s="273"/>
      <c r="J2099" s="274"/>
    </row>
    <row r="2100" customFormat="false" ht="51" hidden="false" customHeight="true" outlineLevel="0" collapsed="false">
      <c r="A2100" s="275" t="s">
        <v>2723</v>
      </c>
      <c r="B2100" s="276" t="s">
        <v>1719</v>
      </c>
      <c r="C2100" s="277" t="s">
        <v>203</v>
      </c>
      <c r="D2100" s="277" t="s">
        <v>1720</v>
      </c>
      <c r="E2100" s="277" t="s">
        <v>2874</v>
      </c>
      <c r="F2100" s="277"/>
      <c r="G2100" s="278" t="s">
        <v>168</v>
      </c>
      <c r="H2100" s="279" t="n">
        <v>1</v>
      </c>
      <c r="I2100" s="280" t="n">
        <v>24.63</v>
      </c>
      <c r="J2100" s="281" t="n">
        <v>24.63</v>
      </c>
    </row>
    <row r="2101" customFormat="false" ht="25.5" hidden="false" customHeight="true" outlineLevel="0" collapsed="false">
      <c r="A2101" s="282" t="s">
        <v>2769</v>
      </c>
      <c r="B2101" s="283" t="s">
        <v>2889</v>
      </c>
      <c r="C2101" s="284" t="s">
        <v>109</v>
      </c>
      <c r="D2101" s="284" t="s">
        <v>2890</v>
      </c>
      <c r="E2101" s="284" t="s">
        <v>2768</v>
      </c>
      <c r="F2101" s="284"/>
      <c r="G2101" s="285" t="s">
        <v>2798</v>
      </c>
      <c r="H2101" s="286" t="n">
        <v>0.3434</v>
      </c>
      <c r="I2101" s="287" t="n">
        <v>18.4</v>
      </c>
      <c r="J2101" s="288" t="n">
        <v>6.31</v>
      </c>
    </row>
    <row r="2102" customFormat="false" ht="15" hidden="false" customHeight="true" outlineLevel="0" collapsed="false">
      <c r="A2102" s="282" t="s">
        <v>2769</v>
      </c>
      <c r="B2102" s="283" t="s">
        <v>2884</v>
      </c>
      <c r="C2102" s="284" t="s">
        <v>109</v>
      </c>
      <c r="D2102" s="284" t="s">
        <v>2885</v>
      </c>
      <c r="E2102" s="284" t="s">
        <v>2768</v>
      </c>
      <c r="F2102" s="284"/>
      <c r="G2102" s="285" t="s">
        <v>2798</v>
      </c>
      <c r="H2102" s="286" t="n">
        <v>0.3434</v>
      </c>
      <c r="I2102" s="287" t="n">
        <v>23.54</v>
      </c>
      <c r="J2102" s="288" t="n">
        <v>8.08</v>
      </c>
    </row>
    <row r="2103" customFormat="false" ht="25.5" hidden="false" customHeight="true" outlineLevel="0" collapsed="false">
      <c r="A2103" s="259" t="s">
        <v>2725</v>
      </c>
      <c r="B2103" s="260" t="s">
        <v>3693</v>
      </c>
      <c r="C2103" s="261" t="s">
        <v>109</v>
      </c>
      <c r="D2103" s="261" t="s">
        <v>3694</v>
      </c>
      <c r="E2103" s="261" t="s">
        <v>2728</v>
      </c>
      <c r="F2103" s="261"/>
      <c r="G2103" s="262" t="s">
        <v>168</v>
      </c>
      <c r="H2103" s="263" t="n">
        <v>1</v>
      </c>
      <c r="I2103" s="264" t="n">
        <v>10</v>
      </c>
      <c r="J2103" s="265" t="n">
        <v>10</v>
      </c>
    </row>
    <row r="2104" customFormat="false" ht="38.25" hidden="false" customHeight="true" outlineLevel="0" collapsed="false">
      <c r="A2104" s="259" t="s">
        <v>2725</v>
      </c>
      <c r="B2104" s="260" t="s">
        <v>3484</v>
      </c>
      <c r="C2104" s="261" t="s">
        <v>109</v>
      </c>
      <c r="D2104" s="261" t="s">
        <v>3485</v>
      </c>
      <c r="E2104" s="261" t="s">
        <v>2728</v>
      </c>
      <c r="F2104" s="261"/>
      <c r="G2104" s="262" t="s">
        <v>168</v>
      </c>
      <c r="H2104" s="263" t="n">
        <v>2</v>
      </c>
      <c r="I2104" s="264" t="n">
        <v>0.12</v>
      </c>
      <c r="J2104" s="265" t="n">
        <v>0.24</v>
      </c>
    </row>
    <row r="2105" customFormat="false" ht="25.5" hidden="false" customHeight="false" outlineLevel="0" collapsed="false">
      <c r="A2105" s="266"/>
      <c r="B2105" s="267"/>
      <c r="C2105" s="267"/>
      <c r="D2105" s="267"/>
      <c r="E2105" s="267" t="s">
        <v>2748</v>
      </c>
      <c r="F2105" s="268" t="n">
        <v>10.1</v>
      </c>
      <c r="G2105" s="267" t="s">
        <v>2749</v>
      </c>
      <c r="H2105" s="268" t="n">
        <v>0</v>
      </c>
      <c r="I2105" s="267" t="s">
        <v>2750</v>
      </c>
      <c r="J2105" s="269" t="n">
        <v>10.1</v>
      </c>
    </row>
    <row r="2106" customFormat="false" ht="25.5" hidden="false" customHeight="true" outlineLevel="0" collapsed="false">
      <c r="A2106" s="266"/>
      <c r="B2106" s="267"/>
      <c r="C2106" s="267"/>
      <c r="D2106" s="267"/>
      <c r="E2106" s="267" t="s">
        <v>2751</v>
      </c>
      <c r="F2106" s="268" t="n">
        <v>5.12</v>
      </c>
      <c r="G2106" s="267"/>
      <c r="H2106" s="267" t="s">
        <v>2752</v>
      </c>
      <c r="I2106" s="267"/>
      <c r="J2106" s="269" t="n">
        <v>29.75</v>
      </c>
    </row>
    <row r="2107" customFormat="false" ht="15" hidden="false" customHeight="true" outlineLevel="0" collapsed="false">
      <c r="A2107" s="270" t="s">
        <v>2753</v>
      </c>
      <c r="B2107" s="270"/>
      <c r="C2107" s="270"/>
      <c r="D2107" s="270"/>
      <c r="E2107" s="270"/>
      <c r="F2107" s="270"/>
      <c r="G2107" s="270"/>
      <c r="H2107" s="270"/>
      <c r="I2107" s="270"/>
      <c r="J2107" s="270"/>
    </row>
    <row r="2108" customFormat="false" ht="15.75" hidden="false" customHeight="true" outlineLevel="0" collapsed="false">
      <c r="A2108" s="271" t="s">
        <v>3695</v>
      </c>
      <c r="B2108" s="271"/>
      <c r="C2108" s="271"/>
      <c r="D2108" s="271"/>
      <c r="E2108" s="271"/>
      <c r="F2108" s="271"/>
      <c r="G2108" s="271"/>
      <c r="H2108" s="271"/>
      <c r="I2108" s="271"/>
      <c r="J2108" s="271"/>
    </row>
    <row r="2109" customFormat="false" ht="15.75" hidden="false" customHeight="false" outlineLevel="0" collapsed="false">
      <c r="A2109" s="272"/>
      <c r="B2109" s="273"/>
      <c r="C2109" s="273"/>
      <c r="D2109" s="273"/>
      <c r="E2109" s="273"/>
      <c r="F2109" s="273"/>
      <c r="G2109" s="273"/>
      <c r="H2109" s="273"/>
      <c r="I2109" s="273"/>
      <c r="J2109" s="274"/>
    </row>
    <row r="2110" customFormat="false" ht="38.25" hidden="false" customHeight="true" outlineLevel="0" collapsed="false">
      <c r="A2110" s="275" t="s">
        <v>2723</v>
      </c>
      <c r="B2110" s="276" t="s">
        <v>1773</v>
      </c>
      <c r="C2110" s="277" t="s">
        <v>203</v>
      </c>
      <c r="D2110" s="277" t="s">
        <v>1774</v>
      </c>
      <c r="E2110" s="277" t="s">
        <v>2806</v>
      </c>
      <c r="F2110" s="277"/>
      <c r="G2110" s="278" t="s">
        <v>269</v>
      </c>
      <c r="H2110" s="279" t="n">
        <v>1</v>
      </c>
      <c r="I2110" s="280" t="n">
        <v>15.01</v>
      </c>
      <c r="J2110" s="281" t="n">
        <v>15.01</v>
      </c>
    </row>
    <row r="2111" customFormat="false" ht="25.5" hidden="false" customHeight="true" outlineLevel="0" collapsed="false">
      <c r="A2111" s="282" t="s">
        <v>2769</v>
      </c>
      <c r="B2111" s="283" t="s">
        <v>2807</v>
      </c>
      <c r="C2111" s="284" t="s">
        <v>109</v>
      </c>
      <c r="D2111" s="284" t="s">
        <v>2808</v>
      </c>
      <c r="E2111" s="284" t="s">
        <v>2768</v>
      </c>
      <c r="F2111" s="284"/>
      <c r="G2111" s="285" t="s">
        <v>2798</v>
      </c>
      <c r="H2111" s="286" t="n">
        <v>0.155</v>
      </c>
      <c r="I2111" s="287" t="n">
        <v>17.92</v>
      </c>
      <c r="J2111" s="288" t="n">
        <v>2.77</v>
      </c>
    </row>
    <row r="2112" customFormat="false" ht="25.5" hidden="false" customHeight="true" outlineLevel="0" collapsed="false">
      <c r="A2112" s="282" t="s">
        <v>2769</v>
      </c>
      <c r="B2112" s="283" t="s">
        <v>2809</v>
      </c>
      <c r="C2112" s="284" t="s">
        <v>109</v>
      </c>
      <c r="D2112" s="284" t="s">
        <v>2810</v>
      </c>
      <c r="E2112" s="284" t="s">
        <v>2768</v>
      </c>
      <c r="F2112" s="284"/>
      <c r="G2112" s="285" t="s">
        <v>2798</v>
      </c>
      <c r="H2112" s="286" t="n">
        <v>0.155</v>
      </c>
      <c r="I2112" s="287" t="n">
        <v>22.9</v>
      </c>
      <c r="J2112" s="288" t="n">
        <v>3.54</v>
      </c>
    </row>
    <row r="2113" customFormat="false" ht="15" hidden="false" customHeight="true" outlineLevel="0" collapsed="false">
      <c r="A2113" s="259" t="s">
        <v>2725</v>
      </c>
      <c r="B2113" s="260" t="s">
        <v>3696</v>
      </c>
      <c r="C2113" s="261" t="s">
        <v>109</v>
      </c>
      <c r="D2113" s="261" t="s">
        <v>3697</v>
      </c>
      <c r="E2113" s="261" t="s">
        <v>2728</v>
      </c>
      <c r="F2113" s="261"/>
      <c r="G2113" s="262" t="s">
        <v>168</v>
      </c>
      <c r="H2113" s="263" t="n">
        <v>0.052</v>
      </c>
      <c r="I2113" s="264" t="n">
        <v>1.5</v>
      </c>
      <c r="J2113" s="265" t="n">
        <v>0.07</v>
      </c>
    </row>
    <row r="2114" customFormat="false" ht="25.5" hidden="false" customHeight="true" outlineLevel="0" collapsed="false">
      <c r="A2114" s="259" t="s">
        <v>2725</v>
      </c>
      <c r="B2114" s="260" t="s">
        <v>3698</v>
      </c>
      <c r="C2114" s="261" t="s">
        <v>109</v>
      </c>
      <c r="D2114" s="261" t="s">
        <v>3699</v>
      </c>
      <c r="E2114" s="261" t="s">
        <v>2728</v>
      </c>
      <c r="F2114" s="261"/>
      <c r="G2114" s="262" t="s">
        <v>269</v>
      </c>
      <c r="H2114" s="263" t="n">
        <v>1.061</v>
      </c>
      <c r="I2114" s="264" t="n">
        <v>8.14</v>
      </c>
      <c r="J2114" s="265" t="n">
        <v>8.63</v>
      </c>
    </row>
    <row r="2115" customFormat="false" ht="25.5" hidden="false" customHeight="false" outlineLevel="0" collapsed="false">
      <c r="A2115" s="266"/>
      <c r="B2115" s="267"/>
      <c r="C2115" s="267"/>
      <c r="D2115" s="267"/>
      <c r="E2115" s="267" t="s">
        <v>2748</v>
      </c>
      <c r="F2115" s="268" t="n">
        <v>4.51</v>
      </c>
      <c r="G2115" s="267" t="s">
        <v>2749</v>
      </c>
      <c r="H2115" s="268" t="n">
        <v>0</v>
      </c>
      <c r="I2115" s="267" t="s">
        <v>2750</v>
      </c>
      <c r="J2115" s="269" t="n">
        <v>4.51</v>
      </c>
    </row>
    <row r="2116" customFormat="false" ht="25.5" hidden="false" customHeight="true" outlineLevel="0" collapsed="false">
      <c r="A2116" s="266"/>
      <c r="B2116" s="267"/>
      <c r="C2116" s="267"/>
      <c r="D2116" s="267"/>
      <c r="E2116" s="267" t="s">
        <v>2751</v>
      </c>
      <c r="F2116" s="268" t="n">
        <v>3.12</v>
      </c>
      <c r="G2116" s="267"/>
      <c r="H2116" s="267" t="s">
        <v>2752</v>
      </c>
      <c r="I2116" s="267"/>
      <c r="J2116" s="269" t="n">
        <v>18.13</v>
      </c>
    </row>
    <row r="2117" customFormat="false" ht="15" hidden="false" customHeight="true" outlineLevel="0" collapsed="false">
      <c r="A2117" s="270" t="s">
        <v>2753</v>
      </c>
      <c r="B2117" s="270"/>
      <c r="C2117" s="270"/>
      <c r="D2117" s="270"/>
      <c r="E2117" s="270"/>
      <c r="F2117" s="270"/>
      <c r="G2117" s="270"/>
      <c r="H2117" s="270"/>
      <c r="I2117" s="270"/>
      <c r="J2117" s="270"/>
    </row>
    <row r="2118" customFormat="false" ht="15.75" hidden="false" customHeight="true" outlineLevel="0" collapsed="false">
      <c r="A2118" s="271" t="s">
        <v>3700</v>
      </c>
      <c r="B2118" s="271"/>
      <c r="C2118" s="271"/>
      <c r="D2118" s="271"/>
      <c r="E2118" s="271"/>
      <c r="F2118" s="271"/>
      <c r="G2118" s="271"/>
      <c r="H2118" s="271"/>
      <c r="I2118" s="271"/>
      <c r="J2118" s="271"/>
    </row>
    <row r="2119" customFormat="false" ht="15.75" hidden="false" customHeight="false" outlineLevel="0" collapsed="false">
      <c r="A2119" s="272"/>
      <c r="B2119" s="273"/>
      <c r="C2119" s="273"/>
      <c r="D2119" s="273"/>
      <c r="E2119" s="273"/>
      <c r="F2119" s="273"/>
      <c r="G2119" s="273"/>
      <c r="H2119" s="273"/>
      <c r="I2119" s="273"/>
      <c r="J2119" s="274"/>
    </row>
    <row r="2120" customFormat="false" ht="38.25" hidden="false" customHeight="true" outlineLevel="0" collapsed="false">
      <c r="A2120" s="275" t="s">
        <v>2723</v>
      </c>
      <c r="B2120" s="276" t="s">
        <v>1776</v>
      </c>
      <c r="C2120" s="277" t="s">
        <v>203</v>
      </c>
      <c r="D2120" s="277" t="s">
        <v>1777</v>
      </c>
      <c r="E2120" s="277" t="s">
        <v>2806</v>
      </c>
      <c r="F2120" s="277"/>
      <c r="G2120" s="278" t="s">
        <v>269</v>
      </c>
      <c r="H2120" s="279" t="n">
        <v>1</v>
      </c>
      <c r="I2120" s="280" t="n">
        <v>17.14</v>
      </c>
      <c r="J2120" s="281" t="n">
        <v>17.14</v>
      </c>
    </row>
    <row r="2121" customFormat="false" ht="25.5" hidden="false" customHeight="true" outlineLevel="0" collapsed="false">
      <c r="A2121" s="282" t="s">
        <v>2769</v>
      </c>
      <c r="B2121" s="283" t="s">
        <v>2807</v>
      </c>
      <c r="C2121" s="284" t="s">
        <v>109</v>
      </c>
      <c r="D2121" s="284" t="s">
        <v>2808</v>
      </c>
      <c r="E2121" s="284" t="s">
        <v>2768</v>
      </c>
      <c r="F2121" s="284"/>
      <c r="G2121" s="285" t="s">
        <v>2798</v>
      </c>
      <c r="H2121" s="286" t="n">
        <v>0.176</v>
      </c>
      <c r="I2121" s="287" t="n">
        <v>17.92</v>
      </c>
      <c r="J2121" s="288" t="n">
        <v>3.15</v>
      </c>
    </row>
    <row r="2122" customFormat="false" ht="25.5" hidden="false" customHeight="true" outlineLevel="0" collapsed="false">
      <c r="A2122" s="282" t="s">
        <v>2769</v>
      </c>
      <c r="B2122" s="283" t="s">
        <v>2809</v>
      </c>
      <c r="C2122" s="284" t="s">
        <v>109</v>
      </c>
      <c r="D2122" s="284" t="s">
        <v>2810</v>
      </c>
      <c r="E2122" s="284" t="s">
        <v>2768</v>
      </c>
      <c r="F2122" s="284"/>
      <c r="G2122" s="285" t="s">
        <v>2798</v>
      </c>
      <c r="H2122" s="286" t="n">
        <v>0.176</v>
      </c>
      <c r="I2122" s="287" t="n">
        <v>22.9</v>
      </c>
      <c r="J2122" s="288" t="n">
        <v>4.03</v>
      </c>
    </row>
    <row r="2123" customFormat="false" ht="15" hidden="false" customHeight="true" outlineLevel="0" collapsed="false">
      <c r="A2123" s="259" t="s">
        <v>2725</v>
      </c>
      <c r="B2123" s="260" t="s">
        <v>3696</v>
      </c>
      <c r="C2123" s="261" t="s">
        <v>109</v>
      </c>
      <c r="D2123" s="261" t="s">
        <v>3697</v>
      </c>
      <c r="E2123" s="261" t="s">
        <v>2728</v>
      </c>
      <c r="F2123" s="261"/>
      <c r="G2123" s="262" t="s">
        <v>168</v>
      </c>
      <c r="H2123" s="263" t="n">
        <v>0.059</v>
      </c>
      <c r="I2123" s="264" t="n">
        <v>1.5</v>
      </c>
      <c r="J2123" s="265" t="n">
        <v>0.08</v>
      </c>
    </row>
    <row r="2124" customFormat="false" ht="25.5" hidden="false" customHeight="true" outlineLevel="0" collapsed="false">
      <c r="A2124" s="259" t="s">
        <v>2725</v>
      </c>
      <c r="B2124" s="260" t="s">
        <v>3701</v>
      </c>
      <c r="C2124" s="261" t="s">
        <v>109</v>
      </c>
      <c r="D2124" s="261" t="s">
        <v>3702</v>
      </c>
      <c r="E2124" s="261" t="s">
        <v>2728</v>
      </c>
      <c r="F2124" s="261"/>
      <c r="G2124" s="262" t="s">
        <v>269</v>
      </c>
      <c r="H2124" s="263" t="n">
        <v>1.061</v>
      </c>
      <c r="I2124" s="264" t="n">
        <v>9.32</v>
      </c>
      <c r="J2124" s="265" t="n">
        <v>9.88</v>
      </c>
    </row>
    <row r="2125" customFormat="false" ht="25.5" hidden="false" customHeight="false" outlineLevel="0" collapsed="false">
      <c r="A2125" s="266"/>
      <c r="B2125" s="267"/>
      <c r="C2125" s="267"/>
      <c r="D2125" s="267"/>
      <c r="E2125" s="267" t="s">
        <v>2748</v>
      </c>
      <c r="F2125" s="268" t="n">
        <v>5.12</v>
      </c>
      <c r="G2125" s="267" t="s">
        <v>2749</v>
      </c>
      <c r="H2125" s="268" t="n">
        <v>0</v>
      </c>
      <c r="I2125" s="267" t="s">
        <v>2750</v>
      </c>
      <c r="J2125" s="269" t="n">
        <v>5.12</v>
      </c>
    </row>
    <row r="2126" customFormat="false" ht="25.5" hidden="false" customHeight="true" outlineLevel="0" collapsed="false">
      <c r="A2126" s="266"/>
      <c r="B2126" s="267"/>
      <c r="C2126" s="267"/>
      <c r="D2126" s="267"/>
      <c r="E2126" s="267" t="s">
        <v>2751</v>
      </c>
      <c r="F2126" s="268" t="n">
        <v>3.56</v>
      </c>
      <c r="G2126" s="267"/>
      <c r="H2126" s="267" t="s">
        <v>2752</v>
      </c>
      <c r="I2126" s="267"/>
      <c r="J2126" s="269" t="n">
        <v>20.7</v>
      </c>
    </row>
    <row r="2127" customFormat="false" ht="15" hidden="false" customHeight="true" outlineLevel="0" collapsed="false">
      <c r="A2127" s="270" t="s">
        <v>2753</v>
      </c>
      <c r="B2127" s="270"/>
      <c r="C2127" s="270"/>
      <c r="D2127" s="270"/>
      <c r="E2127" s="270"/>
      <c r="F2127" s="270"/>
      <c r="G2127" s="270"/>
      <c r="H2127" s="270"/>
      <c r="I2127" s="270"/>
      <c r="J2127" s="270"/>
    </row>
    <row r="2128" customFormat="false" ht="15.75" hidden="false" customHeight="true" outlineLevel="0" collapsed="false">
      <c r="A2128" s="271" t="s">
        <v>3700</v>
      </c>
      <c r="B2128" s="271"/>
      <c r="C2128" s="271"/>
      <c r="D2128" s="271"/>
      <c r="E2128" s="271"/>
      <c r="F2128" s="271"/>
      <c r="G2128" s="271"/>
      <c r="H2128" s="271"/>
      <c r="I2128" s="271"/>
      <c r="J2128" s="271"/>
    </row>
    <row r="2129" customFormat="false" ht="15.75" hidden="false" customHeight="false" outlineLevel="0" collapsed="false">
      <c r="A2129" s="272"/>
      <c r="B2129" s="273"/>
      <c r="C2129" s="273"/>
      <c r="D2129" s="273"/>
      <c r="E2129" s="273"/>
      <c r="F2129" s="273"/>
      <c r="G2129" s="273"/>
      <c r="H2129" s="273"/>
      <c r="I2129" s="273"/>
      <c r="J2129" s="274"/>
    </row>
    <row r="2130" customFormat="false" ht="38.25" hidden="false" customHeight="true" outlineLevel="0" collapsed="false">
      <c r="A2130" s="275" t="s">
        <v>2723</v>
      </c>
      <c r="B2130" s="276" t="s">
        <v>1818</v>
      </c>
      <c r="C2130" s="277" t="s">
        <v>203</v>
      </c>
      <c r="D2130" s="277" t="s">
        <v>1819</v>
      </c>
      <c r="E2130" s="277" t="s">
        <v>2806</v>
      </c>
      <c r="F2130" s="277"/>
      <c r="G2130" s="278" t="s">
        <v>168</v>
      </c>
      <c r="H2130" s="279" t="n">
        <v>1</v>
      </c>
      <c r="I2130" s="280" t="n">
        <v>14.72</v>
      </c>
      <c r="J2130" s="281" t="n">
        <v>14.72</v>
      </c>
    </row>
    <row r="2131" customFormat="false" ht="25.5" hidden="false" customHeight="true" outlineLevel="0" collapsed="false">
      <c r="A2131" s="282" t="s">
        <v>2769</v>
      </c>
      <c r="B2131" s="283" t="s">
        <v>2807</v>
      </c>
      <c r="C2131" s="284" t="s">
        <v>109</v>
      </c>
      <c r="D2131" s="284" t="s">
        <v>2808</v>
      </c>
      <c r="E2131" s="284" t="s">
        <v>2768</v>
      </c>
      <c r="F2131" s="284"/>
      <c r="G2131" s="285" t="s">
        <v>2798</v>
      </c>
      <c r="H2131" s="286" t="n">
        <v>0.166</v>
      </c>
      <c r="I2131" s="287" t="n">
        <v>17.92</v>
      </c>
      <c r="J2131" s="288" t="n">
        <v>2.97</v>
      </c>
    </row>
    <row r="2132" customFormat="false" ht="25.5" hidden="false" customHeight="true" outlineLevel="0" collapsed="false">
      <c r="A2132" s="282" t="s">
        <v>2769</v>
      </c>
      <c r="B2132" s="283" t="s">
        <v>2809</v>
      </c>
      <c r="C2132" s="284" t="s">
        <v>109</v>
      </c>
      <c r="D2132" s="284" t="s">
        <v>2810</v>
      </c>
      <c r="E2132" s="284" t="s">
        <v>2768</v>
      </c>
      <c r="F2132" s="284"/>
      <c r="G2132" s="285" t="s">
        <v>2798</v>
      </c>
      <c r="H2132" s="286" t="n">
        <v>0.166</v>
      </c>
      <c r="I2132" s="287" t="n">
        <v>22.9</v>
      </c>
      <c r="J2132" s="288" t="n">
        <v>3.8</v>
      </c>
    </row>
    <row r="2133" customFormat="false" ht="15" hidden="false" customHeight="true" outlineLevel="0" collapsed="false">
      <c r="A2133" s="259" t="s">
        <v>2725</v>
      </c>
      <c r="B2133" s="260" t="s">
        <v>3703</v>
      </c>
      <c r="C2133" s="261" t="s">
        <v>109</v>
      </c>
      <c r="D2133" s="261" t="s">
        <v>3704</v>
      </c>
      <c r="E2133" s="261" t="s">
        <v>2728</v>
      </c>
      <c r="F2133" s="261"/>
      <c r="G2133" s="262" t="s">
        <v>168</v>
      </c>
      <c r="H2133" s="263" t="n">
        <v>0.017</v>
      </c>
      <c r="I2133" s="264" t="n">
        <v>50.04</v>
      </c>
      <c r="J2133" s="265" t="n">
        <v>0.85</v>
      </c>
    </row>
    <row r="2134" customFormat="false" ht="25.5" hidden="false" customHeight="true" outlineLevel="0" collapsed="false">
      <c r="A2134" s="259" t="s">
        <v>2725</v>
      </c>
      <c r="B2134" s="260" t="s">
        <v>3705</v>
      </c>
      <c r="C2134" s="261" t="s">
        <v>109</v>
      </c>
      <c r="D2134" s="261" t="s">
        <v>3706</v>
      </c>
      <c r="E2134" s="261" t="s">
        <v>2728</v>
      </c>
      <c r="F2134" s="261"/>
      <c r="G2134" s="262" t="s">
        <v>168</v>
      </c>
      <c r="H2134" s="263" t="n">
        <v>0.022</v>
      </c>
      <c r="I2134" s="264" t="n">
        <v>43.46</v>
      </c>
      <c r="J2134" s="265" t="n">
        <v>0.95</v>
      </c>
    </row>
    <row r="2135" customFormat="false" ht="15" hidden="false" customHeight="true" outlineLevel="0" collapsed="false">
      <c r="A2135" s="259" t="s">
        <v>2725</v>
      </c>
      <c r="B2135" s="260" t="s">
        <v>3696</v>
      </c>
      <c r="C2135" s="261" t="s">
        <v>109</v>
      </c>
      <c r="D2135" s="261" t="s">
        <v>3697</v>
      </c>
      <c r="E2135" s="261" t="s">
        <v>2728</v>
      </c>
      <c r="F2135" s="261"/>
      <c r="G2135" s="262" t="s">
        <v>168</v>
      </c>
      <c r="H2135" s="263" t="n">
        <v>0.061</v>
      </c>
      <c r="I2135" s="264" t="n">
        <v>1.5</v>
      </c>
      <c r="J2135" s="265" t="n">
        <v>0.09</v>
      </c>
    </row>
    <row r="2136" customFormat="false" ht="25.5" hidden="false" customHeight="true" outlineLevel="0" collapsed="false">
      <c r="A2136" s="259" t="s">
        <v>2725</v>
      </c>
      <c r="B2136" s="260" t="s">
        <v>3707</v>
      </c>
      <c r="C2136" s="261" t="s">
        <v>109</v>
      </c>
      <c r="D2136" s="261" t="s">
        <v>3708</v>
      </c>
      <c r="E2136" s="261" t="s">
        <v>2728</v>
      </c>
      <c r="F2136" s="261"/>
      <c r="G2136" s="262" t="s">
        <v>168</v>
      </c>
      <c r="H2136" s="263" t="n">
        <v>1</v>
      </c>
      <c r="I2136" s="264" t="n">
        <v>6.06</v>
      </c>
      <c r="J2136" s="265" t="n">
        <v>6.06</v>
      </c>
    </row>
    <row r="2137" customFormat="false" ht="25.5" hidden="false" customHeight="false" outlineLevel="0" collapsed="false">
      <c r="A2137" s="266"/>
      <c r="B2137" s="267"/>
      <c r="C2137" s="267"/>
      <c r="D2137" s="267"/>
      <c r="E2137" s="267" t="s">
        <v>2748</v>
      </c>
      <c r="F2137" s="268" t="n">
        <v>4.83</v>
      </c>
      <c r="G2137" s="267" t="s">
        <v>2749</v>
      </c>
      <c r="H2137" s="268" t="n">
        <v>0</v>
      </c>
      <c r="I2137" s="267" t="s">
        <v>2750</v>
      </c>
      <c r="J2137" s="269" t="n">
        <v>4.83</v>
      </c>
    </row>
    <row r="2138" customFormat="false" ht="25.5" hidden="false" customHeight="true" outlineLevel="0" collapsed="false">
      <c r="A2138" s="266"/>
      <c r="B2138" s="267"/>
      <c r="C2138" s="267"/>
      <c r="D2138" s="267"/>
      <c r="E2138" s="267" t="s">
        <v>2751</v>
      </c>
      <c r="F2138" s="268" t="n">
        <v>3.06</v>
      </c>
      <c r="G2138" s="267"/>
      <c r="H2138" s="267" t="s">
        <v>2752</v>
      </c>
      <c r="I2138" s="267"/>
      <c r="J2138" s="269" t="n">
        <v>17.78</v>
      </c>
    </row>
    <row r="2139" customFormat="false" ht="15" hidden="false" customHeight="true" outlineLevel="0" collapsed="false">
      <c r="A2139" s="270" t="s">
        <v>2753</v>
      </c>
      <c r="B2139" s="270"/>
      <c r="C2139" s="270"/>
      <c r="D2139" s="270"/>
      <c r="E2139" s="270"/>
      <c r="F2139" s="270"/>
      <c r="G2139" s="270"/>
      <c r="H2139" s="270"/>
      <c r="I2139" s="270"/>
      <c r="J2139" s="270"/>
    </row>
    <row r="2140" customFormat="false" ht="15.75" hidden="false" customHeight="true" outlineLevel="0" collapsed="false">
      <c r="A2140" s="271" t="s">
        <v>3709</v>
      </c>
      <c r="B2140" s="271"/>
      <c r="C2140" s="271"/>
      <c r="D2140" s="271"/>
      <c r="E2140" s="271"/>
      <c r="F2140" s="271"/>
      <c r="G2140" s="271"/>
      <c r="H2140" s="271"/>
      <c r="I2140" s="271"/>
      <c r="J2140" s="271"/>
    </row>
    <row r="2141" customFormat="false" ht="15.75" hidden="false" customHeight="false" outlineLevel="0" collapsed="false">
      <c r="A2141" s="272"/>
      <c r="B2141" s="273"/>
      <c r="C2141" s="273"/>
      <c r="D2141" s="273"/>
      <c r="E2141" s="273"/>
      <c r="F2141" s="273"/>
      <c r="G2141" s="273"/>
      <c r="H2141" s="273"/>
      <c r="I2141" s="273"/>
      <c r="J2141" s="274"/>
    </row>
    <row r="2142" customFormat="false" ht="38.25" hidden="false" customHeight="true" outlineLevel="0" collapsed="false">
      <c r="A2142" s="275" t="s">
        <v>2723</v>
      </c>
      <c r="B2142" s="276" t="s">
        <v>1821</v>
      </c>
      <c r="C2142" s="277" t="s">
        <v>203</v>
      </c>
      <c r="D2142" s="277" t="s">
        <v>1822</v>
      </c>
      <c r="E2142" s="277" t="s">
        <v>2806</v>
      </c>
      <c r="F2142" s="277"/>
      <c r="G2142" s="278" t="s">
        <v>168</v>
      </c>
      <c r="H2142" s="279" t="n">
        <v>1</v>
      </c>
      <c r="I2142" s="280" t="n">
        <v>16.74</v>
      </c>
      <c r="J2142" s="281" t="n">
        <v>16.74</v>
      </c>
    </row>
    <row r="2143" customFormat="false" ht="25.5" hidden="false" customHeight="true" outlineLevel="0" collapsed="false">
      <c r="A2143" s="282" t="s">
        <v>2769</v>
      </c>
      <c r="B2143" s="283" t="s">
        <v>2807</v>
      </c>
      <c r="C2143" s="284" t="s">
        <v>109</v>
      </c>
      <c r="D2143" s="284" t="s">
        <v>2808</v>
      </c>
      <c r="E2143" s="284" t="s">
        <v>2768</v>
      </c>
      <c r="F2143" s="284"/>
      <c r="G2143" s="285" t="s">
        <v>2798</v>
      </c>
      <c r="H2143" s="286" t="n">
        <v>0.189</v>
      </c>
      <c r="I2143" s="287" t="n">
        <v>17.92</v>
      </c>
      <c r="J2143" s="288" t="n">
        <v>3.38</v>
      </c>
    </row>
    <row r="2144" customFormat="false" ht="25.5" hidden="false" customHeight="true" outlineLevel="0" collapsed="false">
      <c r="A2144" s="282" t="s">
        <v>2769</v>
      </c>
      <c r="B2144" s="283" t="s">
        <v>2809</v>
      </c>
      <c r="C2144" s="284" t="s">
        <v>109</v>
      </c>
      <c r="D2144" s="284" t="s">
        <v>2810</v>
      </c>
      <c r="E2144" s="284" t="s">
        <v>2768</v>
      </c>
      <c r="F2144" s="284"/>
      <c r="G2144" s="285" t="s">
        <v>2798</v>
      </c>
      <c r="H2144" s="286" t="n">
        <v>0.189</v>
      </c>
      <c r="I2144" s="287" t="n">
        <v>22.9</v>
      </c>
      <c r="J2144" s="288" t="n">
        <v>4.32</v>
      </c>
    </row>
    <row r="2145" customFormat="false" ht="15" hidden="false" customHeight="true" outlineLevel="0" collapsed="false">
      <c r="A2145" s="259" t="s">
        <v>2725</v>
      </c>
      <c r="B2145" s="260" t="s">
        <v>3703</v>
      </c>
      <c r="C2145" s="261" t="s">
        <v>109</v>
      </c>
      <c r="D2145" s="261" t="s">
        <v>3704</v>
      </c>
      <c r="E2145" s="261" t="s">
        <v>2728</v>
      </c>
      <c r="F2145" s="261"/>
      <c r="G2145" s="262" t="s">
        <v>168</v>
      </c>
      <c r="H2145" s="263" t="n">
        <v>0.02</v>
      </c>
      <c r="I2145" s="264" t="n">
        <v>50.04</v>
      </c>
      <c r="J2145" s="265" t="n">
        <v>1</v>
      </c>
    </row>
    <row r="2146" customFormat="false" ht="25.5" hidden="false" customHeight="true" outlineLevel="0" collapsed="false">
      <c r="A2146" s="259" t="s">
        <v>2725</v>
      </c>
      <c r="B2146" s="260" t="s">
        <v>3705</v>
      </c>
      <c r="C2146" s="261" t="s">
        <v>109</v>
      </c>
      <c r="D2146" s="261" t="s">
        <v>3706</v>
      </c>
      <c r="E2146" s="261" t="s">
        <v>2728</v>
      </c>
      <c r="F2146" s="261"/>
      <c r="G2146" s="262" t="s">
        <v>168</v>
      </c>
      <c r="H2146" s="263" t="n">
        <v>0.027</v>
      </c>
      <c r="I2146" s="264" t="n">
        <v>43.46</v>
      </c>
      <c r="J2146" s="265" t="n">
        <v>1.17</v>
      </c>
    </row>
    <row r="2147" customFormat="false" ht="15" hidden="false" customHeight="true" outlineLevel="0" collapsed="false">
      <c r="A2147" s="259" t="s">
        <v>2725</v>
      </c>
      <c r="B2147" s="260" t="s">
        <v>3696</v>
      </c>
      <c r="C2147" s="261" t="s">
        <v>109</v>
      </c>
      <c r="D2147" s="261" t="s">
        <v>3697</v>
      </c>
      <c r="E2147" s="261" t="s">
        <v>2728</v>
      </c>
      <c r="F2147" s="261"/>
      <c r="G2147" s="262" t="s">
        <v>168</v>
      </c>
      <c r="H2147" s="263" t="n">
        <v>0.069</v>
      </c>
      <c r="I2147" s="264" t="n">
        <v>1.5</v>
      </c>
      <c r="J2147" s="265" t="n">
        <v>0.1</v>
      </c>
    </row>
    <row r="2148" customFormat="false" ht="25.5" hidden="false" customHeight="true" outlineLevel="0" collapsed="false">
      <c r="A2148" s="259" t="s">
        <v>2725</v>
      </c>
      <c r="B2148" s="260" t="s">
        <v>3710</v>
      </c>
      <c r="C2148" s="261" t="s">
        <v>109</v>
      </c>
      <c r="D2148" s="261" t="s">
        <v>3711</v>
      </c>
      <c r="E2148" s="261" t="s">
        <v>2728</v>
      </c>
      <c r="F2148" s="261"/>
      <c r="G2148" s="262" t="s">
        <v>168</v>
      </c>
      <c r="H2148" s="263" t="n">
        <v>1</v>
      </c>
      <c r="I2148" s="264" t="n">
        <v>6.77</v>
      </c>
      <c r="J2148" s="265" t="n">
        <v>6.77</v>
      </c>
    </row>
    <row r="2149" customFormat="false" ht="25.5" hidden="false" customHeight="false" outlineLevel="0" collapsed="false">
      <c r="A2149" s="266"/>
      <c r="B2149" s="267"/>
      <c r="C2149" s="267"/>
      <c r="D2149" s="267"/>
      <c r="E2149" s="267" t="s">
        <v>2748</v>
      </c>
      <c r="F2149" s="268" t="n">
        <v>5.5</v>
      </c>
      <c r="G2149" s="267" t="s">
        <v>2749</v>
      </c>
      <c r="H2149" s="268" t="n">
        <v>0</v>
      </c>
      <c r="I2149" s="267" t="s">
        <v>2750</v>
      </c>
      <c r="J2149" s="269" t="n">
        <v>5.5</v>
      </c>
    </row>
    <row r="2150" customFormat="false" ht="25.5" hidden="false" customHeight="true" outlineLevel="0" collapsed="false">
      <c r="A2150" s="266"/>
      <c r="B2150" s="267"/>
      <c r="C2150" s="267"/>
      <c r="D2150" s="267"/>
      <c r="E2150" s="267" t="s">
        <v>2751</v>
      </c>
      <c r="F2150" s="268" t="n">
        <v>3.48</v>
      </c>
      <c r="G2150" s="267"/>
      <c r="H2150" s="267" t="s">
        <v>2752</v>
      </c>
      <c r="I2150" s="267"/>
      <c r="J2150" s="269" t="n">
        <v>20.22</v>
      </c>
    </row>
    <row r="2151" customFormat="false" ht="15" hidden="false" customHeight="true" outlineLevel="0" collapsed="false">
      <c r="A2151" s="270" t="s">
        <v>2753</v>
      </c>
      <c r="B2151" s="270"/>
      <c r="C2151" s="270"/>
      <c r="D2151" s="270"/>
      <c r="E2151" s="270"/>
      <c r="F2151" s="270"/>
      <c r="G2151" s="270"/>
      <c r="H2151" s="270"/>
      <c r="I2151" s="270"/>
      <c r="J2151" s="270"/>
    </row>
    <row r="2152" customFormat="false" ht="15.75" hidden="false" customHeight="true" outlineLevel="0" collapsed="false">
      <c r="A2152" s="271" t="s">
        <v>3709</v>
      </c>
      <c r="B2152" s="271"/>
      <c r="C2152" s="271"/>
      <c r="D2152" s="271"/>
      <c r="E2152" s="271"/>
      <c r="F2152" s="271"/>
      <c r="G2152" s="271"/>
      <c r="H2152" s="271"/>
      <c r="I2152" s="271"/>
      <c r="J2152" s="271"/>
    </row>
    <row r="2153" customFormat="false" ht="15.75" hidden="false" customHeight="false" outlineLevel="0" collapsed="false">
      <c r="A2153" s="272"/>
      <c r="B2153" s="273"/>
      <c r="C2153" s="273"/>
      <c r="D2153" s="273"/>
      <c r="E2153" s="273"/>
      <c r="F2153" s="273"/>
      <c r="G2153" s="273"/>
      <c r="H2153" s="273"/>
      <c r="I2153" s="273"/>
      <c r="J2153" s="274"/>
    </row>
    <row r="2154" customFormat="false" ht="38.25" hidden="false" customHeight="true" outlineLevel="0" collapsed="false">
      <c r="A2154" s="275" t="s">
        <v>2723</v>
      </c>
      <c r="B2154" s="276" t="s">
        <v>1827</v>
      </c>
      <c r="C2154" s="277" t="s">
        <v>203</v>
      </c>
      <c r="D2154" s="277" t="s">
        <v>1828</v>
      </c>
      <c r="E2154" s="277" t="s">
        <v>2806</v>
      </c>
      <c r="F2154" s="277"/>
      <c r="G2154" s="278" t="s">
        <v>168</v>
      </c>
      <c r="H2154" s="279" t="n">
        <v>1</v>
      </c>
      <c r="I2154" s="280" t="n">
        <v>9.73</v>
      </c>
      <c r="J2154" s="281" t="n">
        <v>9.73</v>
      </c>
    </row>
    <row r="2155" customFormat="false" ht="25.5" hidden="false" customHeight="true" outlineLevel="0" collapsed="false">
      <c r="A2155" s="282" t="s">
        <v>2769</v>
      </c>
      <c r="B2155" s="283" t="s">
        <v>2807</v>
      </c>
      <c r="C2155" s="284" t="s">
        <v>109</v>
      </c>
      <c r="D2155" s="284" t="s">
        <v>2808</v>
      </c>
      <c r="E2155" s="284" t="s">
        <v>2768</v>
      </c>
      <c r="F2155" s="284"/>
      <c r="G2155" s="285" t="s">
        <v>2798</v>
      </c>
      <c r="H2155" s="286" t="n">
        <v>0.124</v>
      </c>
      <c r="I2155" s="287" t="n">
        <v>17.92</v>
      </c>
      <c r="J2155" s="288" t="n">
        <v>2.22</v>
      </c>
    </row>
    <row r="2156" customFormat="false" ht="25.5" hidden="false" customHeight="true" outlineLevel="0" collapsed="false">
      <c r="A2156" s="282" t="s">
        <v>2769</v>
      </c>
      <c r="B2156" s="283" t="s">
        <v>2809</v>
      </c>
      <c r="C2156" s="284" t="s">
        <v>109</v>
      </c>
      <c r="D2156" s="284" t="s">
        <v>2810</v>
      </c>
      <c r="E2156" s="284" t="s">
        <v>2768</v>
      </c>
      <c r="F2156" s="284"/>
      <c r="G2156" s="285" t="s">
        <v>2798</v>
      </c>
      <c r="H2156" s="286" t="n">
        <v>0.124</v>
      </c>
      <c r="I2156" s="287" t="n">
        <v>22.9</v>
      </c>
      <c r="J2156" s="288" t="n">
        <v>2.83</v>
      </c>
    </row>
    <row r="2157" customFormat="false" ht="15" hidden="false" customHeight="true" outlineLevel="0" collapsed="false">
      <c r="A2157" s="259" t="s">
        <v>2725</v>
      </c>
      <c r="B2157" s="260" t="s">
        <v>3703</v>
      </c>
      <c r="C2157" s="261" t="s">
        <v>109</v>
      </c>
      <c r="D2157" s="261" t="s">
        <v>3704</v>
      </c>
      <c r="E2157" s="261" t="s">
        <v>2728</v>
      </c>
      <c r="F2157" s="261"/>
      <c r="G2157" s="262" t="s">
        <v>168</v>
      </c>
      <c r="H2157" s="263" t="n">
        <v>0.011</v>
      </c>
      <c r="I2157" s="264" t="n">
        <v>50.04</v>
      </c>
      <c r="J2157" s="265" t="n">
        <v>0.55</v>
      </c>
    </row>
    <row r="2158" customFormat="false" ht="25.5" hidden="false" customHeight="true" outlineLevel="0" collapsed="false">
      <c r="A2158" s="259" t="s">
        <v>2725</v>
      </c>
      <c r="B2158" s="260" t="s">
        <v>3705</v>
      </c>
      <c r="C2158" s="261" t="s">
        <v>109</v>
      </c>
      <c r="D2158" s="261" t="s">
        <v>3706</v>
      </c>
      <c r="E2158" s="261" t="s">
        <v>2728</v>
      </c>
      <c r="F2158" s="261"/>
      <c r="G2158" s="262" t="s">
        <v>168</v>
      </c>
      <c r="H2158" s="263" t="n">
        <v>0.014</v>
      </c>
      <c r="I2158" s="264" t="n">
        <v>43.46</v>
      </c>
      <c r="J2158" s="265" t="n">
        <v>0.6</v>
      </c>
    </row>
    <row r="2159" customFormat="false" ht="15" hidden="false" customHeight="true" outlineLevel="0" collapsed="false">
      <c r="A2159" s="259" t="s">
        <v>2725</v>
      </c>
      <c r="B2159" s="260" t="s">
        <v>3696</v>
      </c>
      <c r="C2159" s="261" t="s">
        <v>109</v>
      </c>
      <c r="D2159" s="261" t="s">
        <v>3697</v>
      </c>
      <c r="E2159" s="261" t="s">
        <v>2728</v>
      </c>
      <c r="F2159" s="261"/>
      <c r="G2159" s="262" t="s">
        <v>168</v>
      </c>
      <c r="H2159" s="263" t="n">
        <v>0.042</v>
      </c>
      <c r="I2159" s="264" t="n">
        <v>1.5</v>
      </c>
      <c r="J2159" s="265" t="n">
        <v>0.06</v>
      </c>
    </row>
    <row r="2160" customFormat="false" ht="25.5" hidden="false" customHeight="true" outlineLevel="0" collapsed="false">
      <c r="A2160" s="259" t="s">
        <v>2725</v>
      </c>
      <c r="B2160" s="260" t="s">
        <v>3712</v>
      </c>
      <c r="C2160" s="261" t="s">
        <v>109</v>
      </c>
      <c r="D2160" s="261" t="s">
        <v>3713</v>
      </c>
      <c r="E2160" s="261" t="s">
        <v>2728</v>
      </c>
      <c r="F2160" s="261"/>
      <c r="G2160" s="262" t="s">
        <v>168</v>
      </c>
      <c r="H2160" s="263" t="n">
        <v>1</v>
      </c>
      <c r="I2160" s="264" t="n">
        <v>3.47</v>
      </c>
      <c r="J2160" s="265" t="n">
        <v>3.47</v>
      </c>
    </row>
    <row r="2161" customFormat="false" ht="25.5" hidden="false" customHeight="false" outlineLevel="0" collapsed="false">
      <c r="A2161" s="266"/>
      <c r="B2161" s="267"/>
      <c r="C2161" s="267"/>
      <c r="D2161" s="267"/>
      <c r="E2161" s="267" t="s">
        <v>2748</v>
      </c>
      <c r="F2161" s="268" t="n">
        <v>3.6</v>
      </c>
      <c r="G2161" s="267" t="s">
        <v>2749</v>
      </c>
      <c r="H2161" s="268" t="n">
        <v>0</v>
      </c>
      <c r="I2161" s="267" t="s">
        <v>2750</v>
      </c>
      <c r="J2161" s="269" t="n">
        <v>3.6</v>
      </c>
    </row>
    <row r="2162" customFormat="false" ht="25.5" hidden="false" customHeight="true" outlineLevel="0" collapsed="false">
      <c r="A2162" s="266"/>
      <c r="B2162" s="267"/>
      <c r="C2162" s="267"/>
      <c r="D2162" s="267"/>
      <c r="E2162" s="267" t="s">
        <v>2751</v>
      </c>
      <c r="F2162" s="268" t="n">
        <v>2.02</v>
      </c>
      <c r="G2162" s="267"/>
      <c r="H2162" s="267" t="s">
        <v>2752</v>
      </c>
      <c r="I2162" s="267"/>
      <c r="J2162" s="269" t="n">
        <v>11.75</v>
      </c>
    </row>
    <row r="2163" customFormat="false" ht="15" hidden="false" customHeight="true" outlineLevel="0" collapsed="false">
      <c r="A2163" s="270" t="s">
        <v>2753</v>
      </c>
      <c r="B2163" s="270"/>
      <c r="C2163" s="270"/>
      <c r="D2163" s="270"/>
      <c r="E2163" s="270"/>
      <c r="F2163" s="270"/>
      <c r="G2163" s="270"/>
      <c r="H2163" s="270"/>
      <c r="I2163" s="270"/>
      <c r="J2163" s="270"/>
    </row>
    <row r="2164" customFormat="false" ht="15.75" hidden="false" customHeight="true" outlineLevel="0" collapsed="false">
      <c r="A2164" s="271" t="s">
        <v>3714</v>
      </c>
      <c r="B2164" s="271"/>
      <c r="C2164" s="271"/>
      <c r="D2164" s="271"/>
      <c r="E2164" s="271"/>
      <c r="F2164" s="271"/>
      <c r="G2164" s="271"/>
      <c r="H2164" s="271"/>
      <c r="I2164" s="271"/>
      <c r="J2164" s="271"/>
    </row>
    <row r="2165" customFormat="false" ht="15.75" hidden="false" customHeight="false" outlineLevel="0" collapsed="false">
      <c r="A2165" s="272"/>
      <c r="B2165" s="273"/>
      <c r="C2165" s="273"/>
      <c r="D2165" s="273"/>
      <c r="E2165" s="273"/>
      <c r="F2165" s="273"/>
      <c r="G2165" s="273"/>
      <c r="H2165" s="273"/>
      <c r="I2165" s="273"/>
      <c r="J2165" s="274"/>
    </row>
    <row r="2166" customFormat="false" ht="38.25" hidden="false" customHeight="true" outlineLevel="0" collapsed="false">
      <c r="A2166" s="275" t="s">
        <v>2723</v>
      </c>
      <c r="B2166" s="276" t="s">
        <v>1830</v>
      </c>
      <c r="C2166" s="277" t="s">
        <v>203</v>
      </c>
      <c r="D2166" s="277" t="s">
        <v>1831</v>
      </c>
      <c r="E2166" s="277" t="s">
        <v>2806</v>
      </c>
      <c r="F2166" s="277"/>
      <c r="G2166" s="278" t="s">
        <v>168</v>
      </c>
      <c r="H2166" s="279" t="n">
        <v>1</v>
      </c>
      <c r="I2166" s="280" t="n">
        <v>10.63</v>
      </c>
      <c r="J2166" s="281" t="n">
        <v>10.63</v>
      </c>
    </row>
    <row r="2167" customFormat="false" ht="25.5" hidden="false" customHeight="true" outlineLevel="0" collapsed="false">
      <c r="A2167" s="282" t="s">
        <v>2769</v>
      </c>
      <c r="B2167" s="283" t="s">
        <v>2807</v>
      </c>
      <c r="C2167" s="284" t="s">
        <v>109</v>
      </c>
      <c r="D2167" s="284" t="s">
        <v>2808</v>
      </c>
      <c r="E2167" s="284" t="s">
        <v>2768</v>
      </c>
      <c r="F2167" s="284"/>
      <c r="G2167" s="285" t="s">
        <v>2798</v>
      </c>
      <c r="H2167" s="286" t="n">
        <v>0.133</v>
      </c>
      <c r="I2167" s="287" t="n">
        <v>17.92</v>
      </c>
      <c r="J2167" s="288" t="n">
        <v>2.38</v>
      </c>
    </row>
    <row r="2168" customFormat="false" ht="25.5" hidden="false" customHeight="true" outlineLevel="0" collapsed="false">
      <c r="A2168" s="282" t="s">
        <v>2769</v>
      </c>
      <c r="B2168" s="283" t="s">
        <v>2809</v>
      </c>
      <c r="C2168" s="284" t="s">
        <v>109</v>
      </c>
      <c r="D2168" s="284" t="s">
        <v>2810</v>
      </c>
      <c r="E2168" s="284" t="s">
        <v>2768</v>
      </c>
      <c r="F2168" s="284"/>
      <c r="G2168" s="285" t="s">
        <v>2798</v>
      </c>
      <c r="H2168" s="286" t="n">
        <v>0.133</v>
      </c>
      <c r="I2168" s="287" t="n">
        <v>22.9</v>
      </c>
      <c r="J2168" s="288" t="n">
        <v>3.04</v>
      </c>
    </row>
    <row r="2169" customFormat="false" ht="15" hidden="false" customHeight="true" outlineLevel="0" collapsed="false">
      <c r="A2169" s="259" t="s">
        <v>2725</v>
      </c>
      <c r="B2169" s="260" t="s">
        <v>3703</v>
      </c>
      <c r="C2169" s="261" t="s">
        <v>109</v>
      </c>
      <c r="D2169" s="261" t="s">
        <v>3704</v>
      </c>
      <c r="E2169" s="261" t="s">
        <v>2728</v>
      </c>
      <c r="F2169" s="261"/>
      <c r="G2169" s="262" t="s">
        <v>168</v>
      </c>
      <c r="H2169" s="263" t="n">
        <v>0.013</v>
      </c>
      <c r="I2169" s="264" t="n">
        <v>50.04</v>
      </c>
      <c r="J2169" s="265" t="n">
        <v>0.65</v>
      </c>
    </row>
    <row r="2170" customFormat="false" ht="25.5" hidden="false" customHeight="true" outlineLevel="0" collapsed="false">
      <c r="A2170" s="259" t="s">
        <v>2725</v>
      </c>
      <c r="B2170" s="260" t="s">
        <v>3705</v>
      </c>
      <c r="C2170" s="261" t="s">
        <v>109</v>
      </c>
      <c r="D2170" s="261" t="s">
        <v>3706</v>
      </c>
      <c r="E2170" s="261" t="s">
        <v>2728</v>
      </c>
      <c r="F2170" s="261"/>
      <c r="G2170" s="262" t="s">
        <v>168</v>
      </c>
      <c r="H2170" s="263" t="n">
        <v>0.017</v>
      </c>
      <c r="I2170" s="264" t="n">
        <v>43.46</v>
      </c>
      <c r="J2170" s="265" t="n">
        <v>0.73</v>
      </c>
    </row>
    <row r="2171" customFormat="false" ht="15" hidden="false" customHeight="true" outlineLevel="0" collapsed="false">
      <c r="A2171" s="259" t="s">
        <v>2725</v>
      </c>
      <c r="B2171" s="260" t="s">
        <v>3696</v>
      </c>
      <c r="C2171" s="261" t="s">
        <v>109</v>
      </c>
      <c r="D2171" s="261" t="s">
        <v>3697</v>
      </c>
      <c r="E2171" s="261" t="s">
        <v>2728</v>
      </c>
      <c r="F2171" s="261"/>
      <c r="G2171" s="262" t="s">
        <v>168</v>
      </c>
      <c r="H2171" s="263" t="n">
        <v>0.048</v>
      </c>
      <c r="I2171" s="264" t="n">
        <v>1.5</v>
      </c>
      <c r="J2171" s="265" t="n">
        <v>0.07</v>
      </c>
    </row>
    <row r="2172" customFormat="false" ht="25.5" hidden="false" customHeight="true" outlineLevel="0" collapsed="false">
      <c r="A2172" s="259" t="s">
        <v>2725</v>
      </c>
      <c r="B2172" s="260" t="s">
        <v>3715</v>
      </c>
      <c r="C2172" s="261" t="s">
        <v>109</v>
      </c>
      <c r="D2172" s="261" t="s">
        <v>3716</v>
      </c>
      <c r="E2172" s="261" t="s">
        <v>2728</v>
      </c>
      <c r="F2172" s="261"/>
      <c r="G2172" s="262" t="s">
        <v>168</v>
      </c>
      <c r="H2172" s="263" t="n">
        <v>1</v>
      </c>
      <c r="I2172" s="264" t="n">
        <v>3.76</v>
      </c>
      <c r="J2172" s="265" t="n">
        <v>3.76</v>
      </c>
    </row>
    <row r="2173" customFormat="false" ht="25.5" hidden="false" customHeight="false" outlineLevel="0" collapsed="false">
      <c r="A2173" s="266"/>
      <c r="B2173" s="267"/>
      <c r="C2173" s="267"/>
      <c r="D2173" s="267"/>
      <c r="E2173" s="267" t="s">
        <v>2748</v>
      </c>
      <c r="F2173" s="268" t="n">
        <v>3.86</v>
      </c>
      <c r="G2173" s="267" t="s">
        <v>2749</v>
      </c>
      <c r="H2173" s="268" t="n">
        <v>0</v>
      </c>
      <c r="I2173" s="267" t="s">
        <v>2750</v>
      </c>
      <c r="J2173" s="269" t="n">
        <v>3.86</v>
      </c>
    </row>
    <row r="2174" customFormat="false" ht="25.5" hidden="false" customHeight="true" outlineLevel="0" collapsed="false">
      <c r="A2174" s="266"/>
      <c r="B2174" s="267"/>
      <c r="C2174" s="267"/>
      <c r="D2174" s="267"/>
      <c r="E2174" s="267" t="s">
        <v>2751</v>
      </c>
      <c r="F2174" s="268" t="n">
        <v>2.21</v>
      </c>
      <c r="G2174" s="267"/>
      <c r="H2174" s="267" t="s">
        <v>2752</v>
      </c>
      <c r="I2174" s="267"/>
      <c r="J2174" s="269" t="n">
        <v>12.84</v>
      </c>
    </row>
    <row r="2175" customFormat="false" ht="15" hidden="false" customHeight="true" outlineLevel="0" collapsed="false">
      <c r="A2175" s="270" t="s">
        <v>2753</v>
      </c>
      <c r="B2175" s="270"/>
      <c r="C2175" s="270"/>
      <c r="D2175" s="270"/>
      <c r="E2175" s="270"/>
      <c r="F2175" s="270"/>
      <c r="G2175" s="270"/>
      <c r="H2175" s="270"/>
      <c r="I2175" s="270"/>
      <c r="J2175" s="270"/>
    </row>
    <row r="2176" customFormat="false" ht="15.75" hidden="false" customHeight="true" outlineLevel="0" collapsed="false">
      <c r="A2176" s="271" t="s">
        <v>3714</v>
      </c>
      <c r="B2176" s="271"/>
      <c r="C2176" s="271"/>
      <c r="D2176" s="271"/>
      <c r="E2176" s="271"/>
      <c r="F2176" s="271"/>
      <c r="G2176" s="271"/>
      <c r="H2176" s="271"/>
      <c r="I2176" s="271"/>
      <c r="J2176" s="271"/>
    </row>
    <row r="2177" customFormat="false" ht="15.75" hidden="false" customHeight="false" outlineLevel="0" collapsed="false">
      <c r="A2177" s="272"/>
      <c r="B2177" s="273"/>
      <c r="C2177" s="273"/>
      <c r="D2177" s="273"/>
      <c r="E2177" s="273"/>
      <c r="F2177" s="273"/>
      <c r="G2177" s="273"/>
      <c r="H2177" s="273"/>
      <c r="I2177" s="273"/>
      <c r="J2177" s="274"/>
    </row>
    <row r="2178" customFormat="false" ht="38.25" hidden="false" customHeight="true" outlineLevel="0" collapsed="false">
      <c r="A2178" s="275" t="s">
        <v>2723</v>
      </c>
      <c r="B2178" s="276" t="s">
        <v>1833</v>
      </c>
      <c r="C2178" s="277" t="s">
        <v>203</v>
      </c>
      <c r="D2178" s="277" t="s">
        <v>1834</v>
      </c>
      <c r="E2178" s="277" t="s">
        <v>2806</v>
      </c>
      <c r="F2178" s="277"/>
      <c r="G2178" s="278" t="s">
        <v>168</v>
      </c>
      <c r="H2178" s="279" t="n">
        <v>1</v>
      </c>
      <c r="I2178" s="280" t="n">
        <v>7.17</v>
      </c>
      <c r="J2178" s="281" t="n">
        <v>7.17</v>
      </c>
    </row>
    <row r="2179" customFormat="false" ht="25.5" hidden="false" customHeight="true" outlineLevel="0" collapsed="false">
      <c r="A2179" s="282" t="s">
        <v>2769</v>
      </c>
      <c r="B2179" s="283" t="s">
        <v>2807</v>
      </c>
      <c r="C2179" s="284" t="s">
        <v>109</v>
      </c>
      <c r="D2179" s="284" t="s">
        <v>2808</v>
      </c>
      <c r="E2179" s="284" t="s">
        <v>2768</v>
      </c>
      <c r="F2179" s="284"/>
      <c r="G2179" s="285" t="s">
        <v>2798</v>
      </c>
      <c r="H2179" s="286" t="n">
        <v>0.082</v>
      </c>
      <c r="I2179" s="287" t="n">
        <v>17.92</v>
      </c>
      <c r="J2179" s="288" t="n">
        <v>1.46</v>
      </c>
    </row>
    <row r="2180" customFormat="false" ht="25.5" hidden="false" customHeight="true" outlineLevel="0" collapsed="false">
      <c r="A2180" s="282" t="s">
        <v>2769</v>
      </c>
      <c r="B2180" s="283" t="s">
        <v>2809</v>
      </c>
      <c r="C2180" s="284" t="s">
        <v>109</v>
      </c>
      <c r="D2180" s="284" t="s">
        <v>2810</v>
      </c>
      <c r="E2180" s="284" t="s">
        <v>2768</v>
      </c>
      <c r="F2180" s="284"/>
      <c r="G2180" s="285" t="s">
        <v>2798</v>
      </c>
      <c r="H2180" s="286" t="n">
        <v>0.082</v>
      </c>
      <c r="I2180" s="287" t="n">
        <v>22.9</v>
      </c>
      <c r="J2180" s="288" t="n">
        <v>1.87</v>
      </c>
    </row>
    <row r="2181" customFormat="false" ht="15" hidden="false" customHeight="true" outlineLevel="0" collapsed="false">
      <c r="A2181" s="259" t="s">
        <v>2725</v>
      </c>
      <c r="B2181" s="260" t="s">
        <v>3703</v>
      </c>
      <c r="C2181" s="261" t="s">
        <v>109</v>
      </c>
      <c r="D2181" s="261" t="s">
        <v>3704</v>
      </c>
      <c r="E2181" s="261" t="s">
        <v>2728</v>
      </c>
      <c r="F2181" s="261"/>
      <c r="G2181" s="262" t="s">
        <v>168</v>
      </c>
      <c r="H2181" s="263" t="n">
        <v>0.011</v>
      </c>
      <c r="I2181" s="264" t="n">
        <v>50.04</v>
      </c>
      <c r="J2181" s="265" t="n">
        <v>0.55</v>
      </c>
    </row>
    <row r="2182" customFormat="false" ht="25.5" hidden="false" customHeight="true" outlineLevel="0" collapsed="false">
      <c r="A2182" s="259" t="s">
        <v>2725</v>
      </c>
      <c r="B2182" s="260" t="s">
        <v>3705</v>
      </c>
      <c r="C2182" s="261" t="s">
        <v>109</v>
      </c>
      <c r="D2182" s="261" t="s">
        <v>3706</v>
      </c>
      <c r="E2182" s="261" t="s">
        <v>2728</v>
      </c>
      <c r="F2182" s="261"/>
      <c r="G2182" s="262" t="s">
        <v>168</v>
      </c>
      <c r="H2182" s="263" t="n">
        <v>0.014</v>
      </c>
      <c r="I2182" s="264" t="n">
        <v>43.46</v>
      </c>
      <c r="J2182" s="265" t="n">
        <v>0.6</v>
      </c>
    </row>
    <row r="2183" customFormat="false" ht="15" hidden="false" customHeight="true" outlineLevel="0" collapsed="false">
      <c r="A2183" s="259" t="s">
        <v>2725</v>
      </c>
      <c r="B2183" s="260" t="s">
        <v>3696</v>
      </c>
      <c r="C2183" s="261" t="s">
        <v>109</v>
      </c>
      <c r="D2183" s="261" t="s">
        <v>3697</v>
      </c>
      <c r="E2183" s="261" t="s">
        <v>2728</v>
      </c>
      <c r="F2183" s="261"/>
      <c r="G2183" s="262" t="s">
        <v>168</v>
      </c>
      <c r="H2183" s="263" t="n">
        <v>0.042</v>
      </c>
      <c r="I2183" s="264" t="n">
        <v>1.5</v>
      </c>
      <c r="J2183" s="265" t="n">
        <v>0.06</v>
      </c>
    </row>
    <row r="2184" customFormat="false" ht="25.5" hidden="false" customHeight="true" outlineLevel="0" collapsed="false">
      <c r="A2184" s="259" t="s">
        <v>2725</v>
      </c>
      <c r="B2184" s="260" t="s">
        <v>3717</v>
      </c>
      <c r="C2184" s="261" t="s">
        <v>109</v>
      </c>
      <c r="D2184" s="261" t="s">
        <v>3718</v>
      </c>
      <c r="E2184" s="261" t="s">
        <v>2728</v>
      </c>
      <c r="F2184" s="261"/>
      <c r="G2184" s="262" t="s">
        <v>168</v>
      </c>
      <c r="H2184" s="263" t="n">
        <v>1</v>
      </c>
      <c r="I2184" s="264" t="n">
        <v>2.63</v>
      </c>
      <c r="J2184" s="265" t="n">
        <v>2.63</v>
      </c>
    </row>
    <row r="2185" customFormat="false" ht="25.5" hidden="false" customHeight="false" outlineLevel="0" collapsed="false">
      <c r="A2185" s="266"/>
      <c r="B2185" s="267"/>
      <c r="C2185" s="267"/>
      <c r="D2185" s="267"/>
      <c r="E2185" s="267" t="s">
        <v>2748</v>
      </c>
      <c r="F2185" s="268" t="n">
        <v>2.38</v>
      </c>
      <c r="G2185" s="267" t="s">
        <v>2749</v>
      </c>
      <c r="H2185" s="268" t="n">
        <v>0</v>
      </c>
      <c r="I2185" s="267" t="s">
        <v>2750</v>
      </c>
      <c r="J2185" s="269" t="n">
        <v>2.38</v>
      </c>
    </row>
    <row r="2186" customFormat="false" ht="25.5" hidden="false" customHeight="true" outlineLevel="0" collapsed="false">
      <c r="A2186" s="266"/>
      <c r="B2186" s="267"/>
      <c r="C2186" s="267"/>
      <c r="D2186" s="267"/>
      <c r="E2186" s="267" t="s">
        <v>2751</v>
      </c>
      <c r="F2186" s="268" t="n">
        <v>1.49</v>
      </c>
      <c r="G2186" s="267"/>
      <c r="H2186" s="267" t="s">
        <v>2752</v>
      </c>
      <c r="I2186" s="267"/>
      <c r="J2186" s="269" t="n">
        <v>8.66</v>
      </c>
    </row>
    <row r="2187" customFormat="false" ht="15" hidden="false" customHeight="true" outlineLevel="0" collapsed="false">
      <c r="A2187" s="270" t="s">
        <v>2753</v>
      </c>
      <c r="B2187" s="270"/>
      <c r="C2187" s="270"/>
      <c r="D2187" s="270"/>
      <c r="E2187" s="270"/>
      <c r="F2187" s="270"/>
      <c r="G2187" s="270"/>
      <c r="H2187" s="270"/>
      <c r="I2187" s="270"/>
      <c r="J2187" s="270"/>
    </row>
    <row r="2188" customFormat="false" ht="15.75" hidden="false" customHeight="true" outlineLevel="0" collapsed="false">
      <c r="A2188" s="271" t="s">
        <v>3719</v>
      </c>
      <c r="B2188" s="271"/>
      <c r="C2188" s="271"/>
      <c r="D2188" s="271"/>
      <c r="E2188" s="271"/>
      <c r="F2188" s="271"/>
      <c r="G2188" s="271"/>
      <c r="H2188" s="271"/>
      <c r="I2188" s="271"/>
      <c r="J2188" s="271"/>
    </row>
    <row r="2189" customFormat="false" ht="15.75" hidden="false" customHeight="false" outlineLevel="0" collapsed="false">
      <c r="A2189" s="272"/>
      <c r="B2189" s="273"/>
      <c r="C2189" s="273"/>
      <c r="D2189" s="273"/>
      <c r="E2189" s="273"/>
      <c r="F2189" s="273"/>
      <c r="G2189" s="273"/>
      <c r="H2189" s="273"/>
      <c r="I2189" s="273"/>
      <c r="J2189" s="274"/>
    </row>
    <row r="2190" customFormat="false" ht="51" hidden="false" customHeight="true" outlineLevel="0" collapsed="false">
      <c r="A2190" s="275" t="s">
        <v>2723</v>
      </c>
      <c r="B2190" s="276" t="s">
        <v>1836</v>
      </c>
      <c r="C2190" s="277" t="s">
        <v>203</v>
      </c>
      <c r="D2190" s="277" t="s">
        <v>1837</v>
      </c>
      <c r="E2190" s="277" t="s">
        <v>2806</v>
      </c>
      <c r="F2190" s="277"/>
      <c r="G2190" s="278" t="s">
        <v>168</v>
      </c>
      <c r="H2190" s="279" t="n">
        <v>1</v>
      </c>
      <c r="I2190" s="280" t="n">
        <v>6.86</v>
      </c>
      <c r="J2190" s="281" t="n">
        <v>6.86</v>
      </c>
    </row>
    <row r="2191" customFormat="false" ht="25.5" hidden="false" customHeight="true" outlineLevel="0" collapsed="false">
      <c r="A2191" s="282" t="s">
        <v>2769</v>
      </c>
      <c r="B2191" s="283" t="s">
        <v>2807</v>
      </c>
      <c r="C2191" s="284" t="s">
        <v>109</v>
      </c>
      <c r="D2191" s="284" t="s">
        <v>2808</v>
      </c>
      <c r="E2191" s="284" t="s">
        <v>2768</v>
      </c>
      <c r="F2191" s="284"/>
      <c r="G2191" s="285" t="s">
        <v>2798</v>
      </c>
      <c r="H2191" s="286" t="n">
        <v>0.082</v>
      </c>
      <c r="I2191" s="287" t="n">
        <v>17.92</v>
      </c>
      <c r="J2191" s="288" t="n">
        <v>1.46</v>
      </c>
    </row>
    <row r="2192" customFormat="false" ht="25.5" hidden="false" customHeight="true" outlineLevel="0" collapsed="false">
      <c r="A2192" s="282" t="s">
        <v>2769</v>
      </c>
      <c r="B2192" s="283" t="s">
        <v>2809</v>
      </c>
      <c r="C2192" s="284" t="s">
        <v>109</v>
      </c>
      <c r="D2192" s="284" t="s">
        <v>2810</v>
      </c>
      <c r="E2192" s="284" t="s">
        <v>2768</v>
      </c>
      <c r="F2192" s="284"/>
      <c r="G2192" s="285" t="s">
        <v>2798</v>
      </c>
      <c r="H2192" s="286" t="n">
        <v>0.082</v>
      </c>
      <c r="I2192" s="287" t="n">
        <v>22.9</v>
      </c>
      <c r="J2192" s="288" t="n">
        <v>1.87</v>
      </c>
    </row>
    <row r="2193" customFormat="false" ht="15" hidden="false" customHeight="true" outlineLevel="0" collapsed="false">
      <c r="A2193" s="259" t="s">
        <v>2725</v>
      </c>
      <c r="B2193" s="260" t="s">
        <v>3703</v>
      </c>
      <c r="C2193" s="261" t="s">
        <v>109</v>
      </c>
      <c r="D2193" s="261" t="s">
        <v>3704</v>
      </c>
      <c r="E2193" s="261" t="s">
        <v>2728</v>
      </c>
      <c r="F2193" s="261"/>
      <c r="G2193" s="262" t="s">
        <v>168</v>
      </c>
      <c r="H2193" s="263" t="n">
        <v>0.011</v>
      </c>
      <c r="I2193" s="264" t="n">
        <v>50.04</v>
      </c>
      <c r="J2193" s="265" t="n">
        <v>0.55</v>
      </c>
    </row>
    <row r="2194" customFormat="false" ht="25.5" hidden="false" customHeight="true" outlineLevel="0" collapsed="false">
      <c r="A2194" s="259" t="s">
        <v>2725</v>
      </c>
      <c r="B2194" s="260" t="s">
        <v>3705</v>
      </c>
      <c r="C2194" s="261" t="s">
        <v>109</v>
      </c>
      <c r="D2194" s="261" t="s">
        <v>3706</v>
      </c>
      <c r="E2194" s="261" t="s">
        <v>2728</v>
      </c>
      <c r="F2194" s="261"/>
      <c r="G2194" s="262" t="s">
        <v>168</v>
      </c>
      <c r="H2194" s="263" t="n">
        <v>0.014</v>
      </c>
      <c r="I2194" s="264" t="n">
        <v>43.46</v>
      </c>
      <c r="J2194" s="265" t="n">
        <v>0.6</v>
      </c>
    </row>
    <row r="2195" customFormat="false" ht="15" hidden="false" customHeight="true" outlineLevel="0" collapsed="false">
      <c r="A2195" s="259" t="s">
        <v>2725</v>
      </c>
      <c r="B2195" s="260" t="s">
        <v>3696</v>
      </c>
      <c r="C2195" s="261" t="s">
        <v>109</v>
      </c>
      <c r="D2195" s="261" t="s">
        <v>3697</v>
      </c>
      <c r="E2195" s="261" t="s">
        <v>2728</v>
      </c>
      <c r="F2195" s="261"/>
      <c r="G2195" s="262" t="s">
        <v>168</v>
      </c>
      <c r="H2195" s="263" t="n">
        <v>0.042</v>
      </c>
      <c r="I2195" s="264" t="n">
        <v>1.5</v>
      </c>
      <c r="J2195" s="265" t="n">
        <v>0.06</v>
      </c>
    </row>
    <row r="2196" customFormat="false" ht="25.5" hidden="false" customHeight="true" outlineLevel="0" collapsed="false">
      <c r="A2196" s="259" t="s">
        <v>2725</v>
      </c>
      <c r="B2196" s="260" t="s">
        <v>3720</v>
      </c>
      <c r="C2196" s="261" t="s">
        <v>109</v>
      </c>
      <c r="D2196" s="261" t="s">
        <v>3721</v>
      </c>
      <c r="E2196" s="261" t="s">
        <v>2728</v>
      </c>
      <c r="F2196" s="261"/>
      <c r="G2196" s="262" t="s">
        <v>168</v>
      </c>
      <c r="H2196" s="263" t="n">
        <v>1</v>
      </c>
      <c r="I2196" s="264" t="n">
        <v>2.32</v>
      </c>
      <c r="J2196" s="265" t="n">
        <v>2.32</v>
      </c>
    </row>
    <row r="2197" customFormat="false" ht="25.5" hidden="false" customHeight="false" outlineLevel="0" collapsed="false">
      <c r="A2197" s="266"/>
      <c r="B2197" s="267"/>
      <c r="C2197" s="267"/>
      <c r="D2197" s="267"/>
      <c r="E2197" s="267" t="s">
        <v>2748</v>
      </c>
      <c r="F2197" s="268" t="n">
        <v>2.38</v>
      </c>
      <c r="G2197" s="267" t="s">
        <v>2749</v>
      </c>
      <c r="H2197" s="268" t="n">
        <v>0</v>
      </c>
      <c r="I2197" s="267" t="s">
        <v>2750</v>
      </c>
      <c r="J2197" s="269" t="n">
        <v>2.38</v>
      </c>
    </row>
    <row r="2198" customFormat="false" ht="25.5" hidden="false" customHeight="true" outlineLevel="0" collapsed="false">
      <c r="A2198" s="266"/>
      <c r="B2198" s="267"/>
      <c r="C2198" s="267"/>
      <c r="D2198" s="267"/>
      <c r="E2198" s="267" t="s">
        <v>2751</v>
      </c>
      <c r="F2198" s="268" t="n">
        <v>1.42</v>
      </c>
      <c r="G2198" s="267"/>
      <c r="H2198" s="267" t="s">
        <v>2752</v>
      </c>
      <c r="I2198" s="267"/>
      <c r="J2198" s="269" t="n">
        <v>8.28</v>
      </c>
    </row>
    <row r="2199" customFormat="false" ht="15" hidden="false" customHeight="true" outlineLevel="0" collapsed="false">
      <c r="A2199" s="270" t="s">
        <v>2753</v>
      </c>
      <c r="B2199" s="270"/>
      <c r="C2199" s="270"/>
      <c r="D2199" s="270"/>
      <c r="E2199" s="270"/>
      <c r="F2199" s="270"/>
      <c r="G2199" s="270"/>
      <c r="H2199" s="270"/>
      <c r="I2199" s="270"/>
      <c r="J2199" s="270"/>
    </row>
    <row r="2200" customFormat="false" ht="15.75" hidden="false" customHeight="true" outlineLevel="0" collapsed="false">
      <c r="A2200" s="271" t="s">
        <v>3722</v>
      </c>
      <c r="B2200" s="271"/>
      <c r="C2200" s="271"/>
      <c r="D2200" s="271"/>
      <c r="E2200" s="271"/>
      <c r="F2200" s="271"/>
      <c r="G2200" s="271"/>
      <c r="H2200" s="271"/>
      <c r="I2200" s="271"/>
      <c r="J2200" s="271"/>
    </row>
    <row r="2201" customFormat="false" ht="15.75" hidden="false" customHeight="false" outlineLevel="0" collapsed="false">
      <c r="A2201" s="272"/>
      <c r="B2201" s="273"/>
      <c r="C2201" s="273"/>
      <c r="D2201" s="273"/>
      <c r="E2201" s="273"/>
      <c r="F2201" s="273"/>
      <c r="G2201" s="273"/>
      <c r="H2201" s="273"/>
      <c r="I2201" s="273"/>
      <c r="J2201" s="274"/>
    </row>
    <row r="2202" customFormat="false" ht="38.25" hidden="false" customHeight="true" outlineLevel="0" collapsed="false">
      <c r="A2202" s="275" t="s">
        <v>2723</v>
      </c>
      <c r="B2202" s="276" t="s">
        <v>1839</v>
      </c>
      <c r="C2202" s="277" t="s">
        <v>203</v>
      </c>
      <c r="D2202" s="277" t="s">
        <v>1840</v>
      </c>
      <c r="E2202" s="277" t="s">
        <v>2806</v>
      </c>
      <c r="F2202" s="277"/>
      <c r="G2202" s="278" t="s">
        <v>168</v>
      </c>
      <c r="H2202" s="279" t="n">
        <v>1</v>
      </c>
      <c r="I2202" s="280" t="n">
        <v>16.46</v>
      </c>
      <c r="J2202" s="281" t="n">
        <v>16.46</v>
      </c>
    </row>
    <row r="2203" customFormat="false" ht="25.5" hidden="false" customHeight="true" outlineLevel="0" collapsed="false">
      <c r="A2203" s="282" t="s">
        <v>2769</v>
      </c>
      <c r="B2203" s="283" t="s">
        <v>2807</v>
      </c>
      <c r="C2203" s="284" t="s">
        <v>109</v>
      </c>
      <c r="D2203" s="284" t="s">
        <v>2808</v>
      </c>
      <c r="E2203" s="284" t="s">
        <v>2768</v>
      </c>
      <c r="F2203" s="284"/>
      <c r="G2203" s="285" t="s">
        <v>2798</v>
      </c>
      <c r="H2203" s="286" t="n">
        <v>0.166</v>
      </c>
      <c r="I2203" s="287" t="n">
        <v>17.92</v>
      </c>
      <c r="J2203" s="288" t="n">
        <v>2.97</v>
      </c>
    </row>
    <row r="2204" customFormat="false" ht="25.5" hidden="false" customHeight="true" outlineLevel="0" collapsed="false">
      <c r="A2204" s="282" t="s">
        <v>2769</v>
      </c>
      <c r="B2204" s="283" t="s">
        <v>2809</v>
      </c>
      <c r="C2204" s="284" t="s">
        <v>109</v>
      </c>
      <c r="D2204" s="284" t="s">
        <v>2810</v>
      </c>
      <c r="E2204" s="284" t="s">
        <v>2768</v>
      </c>
      <c r="F2204" s="284"/>
      <c r="G2204" s="285" t="s">
        <v>2798</v>
      </c>
      <c r="H2204" s="286" t="n">
        <v>0.166</v>
      </c>
      <c r="I2204" s="287" t="n">
        <v>22.9</v>
      </c>
      <c r="J2204" s="288" t="n">
        <v>3.8</v>
      </c>
    </row>
    <row r="2205" customFormat="false" ht="15" hidden="false" customHeight="true" outlineLevel="0" collapsed="false">
      <c r="A2205" s="259" t="s">
        <v>2725</v>
      </c>
      <c r="B2205" s="260" t="s">
        <v>3703</v>
      </c>
      <c r="C2205" s="261" t="s">
        <v>109</v>
      </c>
      <c r="D2205" s="261" t="s">
        <v>3704</v>
      </c>
      <c r="E2205" s="261" t="s">
        <v>2728</v>
      </c>
      <c r="F2205" s="261"/>
      <c r="G2205" s="262" t="s">
        <v>168</v>
      </c>
      <c r="H2205" s="263" t="n">
        <v>0.017</v>
      </c>
      <c r="I2205" s="264" t="n">
        <v>50.04</v>
      </c>
      <c r="J2205" s="265" t="n">
        <v>0.85</v>
      </c>
    </row>
    <row r="2206" customFormat="false" ht="25.5" hidden="false" customHeight="true" outlineLevel="0" collapsed="false">
      <c r="A2206" s="259" t="s">
        <v>2725</v>
      </c>
      <c r="B2206" s="260" t="s">
        <v>3705</v>
      </c>
      <c r="C2206" s="261" t="s">
        <v>109</v>
      </c>
      <c r="D2206" s="261" t="s">
        <v>3706</v>
      </c>
      <c r="E2206" s="261" t="s">
        <v>2728</v>
      </c>
      <c r="F2206" s="261"/>
      <c r="G2206" s="262" t="s">
        <v>168</v>
      </c>
      <c r="H2206" s="263" t="n">
        <v>0.022</v>
      </c>
      <c r="I2206" s="264" t="n">
        <v>43.46</v>
      </c>
      <c r="J2206" s="265" t="n">
        <v>0.95</v>
      </c>
    </row>
    <row r="2207" customFormat="false" ht="15" hidden="false" customHeight="true" outlineLevel="0" collapsed="false">
      <c r="A2207" s="259" t="s">
        <v>2725</v>
      </c>
      <c r="B2207" s="260" t="s">
        <v>3696</v>
      </c>
      <c r="C2207" s="261" t="s">
        <v>109</v>
      </c>
      <c r="D2207" s="261" t="s">
        <v>3697</v>
      </c>
      <c r="E2207" s="261" t="s">
        <v>2728</v>
      </c>
      <c r="F2207" s="261"/>
      <c r="G2207" s="262" t="s">
        <v>168</v>
      </c>
      <c r="H2207" s="263" t="n">
        <v>0.061</v>
      </c>
      <c r="I2207" s="264" t="n">
        <v>1.5</v>
      </c>
      <c r="J2207" s="265" t="n">
        <v>0.09</v>
      </c>
    </row>
    <row r="2208" customFormat="false" ht="15" hidden="false" customHeight="true" outlineLevel="0" collapsed="false">
      <c r="A2208" s="259" t="s">
        <v>2725</v>
      </c>
      <c r="B2208" s="260" t="s">
        <v>3723</v>
      </c>
      <c r="C2208" s="261" t="s">
        <v>65</v>
      </c>
      <c r="D2208" s="261" t="s">
        <v>3724</v>
      </c>
      <c r="E2208" s="261" t="s">
        <v>2728</v>
      </c>
      <c r="F2208" s="261"/>
      <c r="G2208" s="262" t="s">
        <v>168</v>
      </c>
      <c r="H2208" s="263" t="n">
        <v>1</v>
      </c>
      <c r="I2208" s="264" t="n">
        <v>7.8</v>
      </c>
      <c r="J2208" s="265" t="n">
        <v>7.8</v>
      </c>
    </row>
    <row r="2209" customFormat="false" ht="25.5" hidden="false" customHeight="false" outlineLevel="0" collapsed="false">
      <c r="A2209" s="266"/>
      <c r="B2209" s="267"/>
      <c r="C2209" s="267"/>
      <c r="D2209" s="267"/>
      <c r="E2209" s="267" t="s">
        <v>2748</v>
      </c>
      <c r="F2209" s="268" t="n">
        <v>4.83</v>
      </c>
      <c r="G2209" s="267" t="s">
        <v>2749</v>
      </c>
      <c r="H2209" s="268" t="n">
        <v>0</v>
      </c>
      <c r="I2209" s="267" t="s">
        <v>2750</v>
      </c>
      <c r="J2209" s="269" t="n">
        <v>4.83</v>
      </c>
    </row>
    <row r="2210" customFormat="false" ht="25.5" hidden="false" customHeight="true" outlineLevel="0" collapsed="false">
      <c r="A2210" s="266"/>
      <c r="B2210" s="267"/>
      <c r="C2210" s="267"/>
      <c r="D2210" s="267"/>
      <c r="E2210" s="267" t="s">
        <v>2751</v>
      </c>
      <c r="F2210" s="268" t="n">
        <v>3.42</v>
      </c>
      <c r="G2210" s="267"/>
      <c r="H2210" s="267" t="s">
        <v>2752</v>
      </c>
      <c r="I2210" s="267"/>
      <c r="J2210" s="269" t="n">
        <v>19.88</v>
      </c>
    </row>
    <row r="2211" customFormat="false" ht="15" hidden="false" customHeight="true" outlineLevel="0" collapsed="false">
      <c r="A2211" s="270" t="s">
        <v>2753</v>
      </c>
      <c r="B2211" s="270"/>
      <c r="C2211" s="270"/>
      <c r="D2211" s="270"/>
      <c r="E2211" s="270"/>
      <c r="F2211" s="270"/>
      <c r="G2211" s="270"/>
      <c r="H2211" s="270"/>
      <c r="I2211" s="270"/>
      <c r="J2211" s="270"/>
    </row>
    <row r="2212" customFormat="false" ht="15.75" hidden="false" customHeight="true" outlineLevel="0" collapsed="false">
      <c r="A2212" s="271" t="s">
        <v>3725</v>
      </c>
      <c r="B2212" s="271"/>
      <c r="C2212" s="271"/>
      <c r="D2212" s="271"/>
      <c r="E2212" s="271"/>
      <c r="F2212" s="271"/>
      <c r="G2212" s="271"/>
      <c r="H2212" s="271"/>
      <c r="I2212" s="271"/>
      <c r="J2212" s="271"/>
    </row>
    <row r="2213" customFormat="false" ht="15.75" hidden="false" customHeight="false" outlineLevel="0" collapsed="false">
      <c r="A2213" s="272"/>
      <c r="B2213" s="273"/>
      <c r="C2213" s="273"/>
      <c r="D2213" s="273"/>
      <c r="E2213" s="273"/>
      <c r="F2213" s="273"/>
      <c r="G2213" s="273"/>
      <c r="H2213" s="273"/>
      <c r="I2213" s="273"/>
      <c r="J2213" s="274"/>
    </row>
    <row r="2214" customFormat="false" ht="38.25" hidden="false" customHeight="true" outlineLevel="0" collapsed="false">
      <c r="A2214" s="275" t="s">
        <v>2723</v>
      </c>
      <c r="B2214" s="276" t="s">
        <v>1842</v>
      </c>
      <c r="C2214" s="277" t="s">
        <v>203</v>
      </c>
      <c r="D2214" s="277" t="s">
        <v>1843</v>
      </c>
      <c r="E2214" s="277" t="s">
        <v>2806</v>
      </c>
      <c r="F2214" s="277"/>
      <c r="G2214" s="278" t="s">
        <v>168</v>
      </c>
      <c r="H2214" s="279" t="n">
        <v>1</v>
      </c>
      <c r="I2214" s="280" t="n">
        <v>16.7</v>
      </c>
      <c r="J2214" s="281" t="n">
        <v>16.7</v>
      </c>
    </row>
    <row r="2215" customFormat="false" ht="25.5" hidden="false" customHeight="true" outlineLevel="0" collapsed="false">
      <c r="A2215" s="282" t="s">
        <v>2769</v>
      </c>
      <c r="B2215" s="283" t="s">
        <v>2807</v>
      </c>
      <c r="C2215" s="284" t="s">
        <v>109</v>
      </c>
      <c r="D2215" s="284" t="s">
        <v>2808</v>
      </c>
      <c r="E2215" s="284" t="s">
        <v>2768</v>
      </c>
      <c r="F2215" s="284"/>
      <c r="G2215" s="285" t="s">
        <v>2798</v>
      </c>
      <c r="H2215" s="286" t="n">
        <v>0.189</v>
      </c>
      <c r="I2215" s="287" t="n">
        <v>17.92</v>
      </c>
      <c r="J2215" s="288" t="n">
        <v>3.38</v>
      </c>
    </row>
    <row r="2216" customFormat="false" ht="25.5" hidden="false" customHeight="true" outlineLevel="0" collapsed="false">
      <c r="A2216" s="282" t="s">
        <v>2769</v>
      </c>
      <c r="B2216" s="283" t="s">
        <v>2809</v>
      </c>
      <c r="C2216" s="284" t="s">
        <v>109</v>
      </c>
      <c r="D2216" s="284" t="s">
        <v>2810</v>
      </c>
      <c r="E2216" s="284" t="s">
        <v>2768</v>
      </c>
      <c r="F2216" s="284"/>
      <c r="G2216" s="285" t="s">
        <v>2798</v>
      </c>
      <c r="H2216" s="286" t="n">
        <v>0.189</v>
      </c>
      <c r="I2216" s="287" t="n">
        <v>22.9</v>
      </c>
      <c r="J2216" s="288" t="n">
        <v>4.32</v>
      </c>
    </row>
    <row r="2217" customFormat="false" ht="15" hidden="false" customHeight="true" outlineLevel="0" collapsed="false">
      <c r="A2217" s="259" t="s">
        <v>2725</v>
      </c>
      <c r="B2217" s="260" t="s">
        <v>3703</v>
      </c>
      <c r="C2217" s="261" t="s">
        <v>109</v>
      </c>
      <c r="D2217" s="261" t="s">
        <v>3704</v>
      </c>
      <c r="E2217" s="261" t="s">
        <v>2728</v>
      </c>
      <c r="F2217" s="261"/>
      <c r="G2217" s="262" t="s">
        <v>168</v>
      </c>
      <c r="H2217" s="263" t="n">
        <v>0.02</v>
      </c>
      <c r="I2217" s="264" t="n">
        <v>50.04</v>
      </c>
      <c r="J2217" s="265" t="n">
        <v>1</v>
      </c>
    </row>
    <row r="2218" customFormat="false" ht="25.5" hidden="false" customHeight="true" outlineLevel="0" collapsed="false">
      <c r="A2218" s="259" t="s">
        <v>2725</v>
      </c>
      <c r="B2218" s="260" t="s">
        <v>3705</v>
      </c>
      <c r="C2218" s="261" t="s">
        <v>109</v>
      </c>
      <c r="D2218" s="261" t="s">
        <v>3706</v>
      </c>
      <c r="E2218" s="261" t="s">
        <v>2728</v>
      </c>
      <c r="F2218" s="261"/>
      <c r="G2218" s="262" t="s">
        <v>168</v>
      </c>
      <c r="H2218" s="263" t="n">
        <v>0.027</v>
      </c>
      <c r="I2218" s="264" t="n">
        <v>43.46</v>
      </c>
      <c r="J2218" s="265" t="n">
        <v>1.17</v>
      </c>
    </row>
    <row r="2219" customFormat="false" ht="15" hidden="false" customHeight="true" outlineLevel="0" collapsed="false">
      <c r="A2219" s="259" t="s">
        <v>2725</v>
      </c>
      <c r="B2219" s="260" t="s">
        <v>3696</v>
      </c>
      <c r="C2219" s="261" t="s">
        <v>109</v>
      </c>
      <c r="D2219" s="261" t="s">
        <v>3697</v>
      </c>
      <c r="E2219" s="261" t="s">
        <v>2728</v>
      </c>
      <c r="F2219" s="261"/>
      <c r="G2219" s="262" t="s">
        <v>168</v>
      </c>
      <c r="H2219" s="263" t="n">
        <v>0.069</v>
      </c>
      <c r="I2219" s="264" t="n">
        <v>1.5</v>
      </c>
      <c r="J2219" s="265" t="n">
        <v>0.1</v>
      </c>
    </row>
    <row r="2220" customFormat="false" ht="25.5" hidden="false" customHeight="true" outlineLevel="0" collapsed="false">
      <c r="A2220" s="259" t="s">
        <v>2725</v>
      </c>
      <c r="B2220" s="260" t="s">
        <v>3726</v>
      </c>
      <c r="C2220" s="261" t="s">
        <v>109</v>
      </c>
      <c r="D2220" s="261" t="s">
        <v>3727</v>
      </c>
      <c r="E2220" s="261" t="s">
        <v>2728</v>
      </c>
      <c r="F2220" s="261"/>
      <c r="G2220" s="262" t="s">
        <v>168</v>
      </c>
      <c r="H2220" s="263" t="n">
        <v>1</v>
      </c>
      <c r="I2220" s="264" t="n">
        <v>6.73</v>
      </c>
      <c r="J2220" s="265" t="n">
        <v>6.73</v>
      </c>
    </row>
    <row r="2221" customFormat="false" ht="25.5" hidden="false" customHeight="false" outlineLevel="0" collapsed="false">
      <c r="A2221" s="266"/>
      <c r="B2221" s="267"/>
      <c r="C2221" s="267"/>
      <c r="D2221" s="267"/>
      <c r="E2221" s="267" t="s">
        <v>2748</v>
      </c>
      <c r="F2221" s="268" t="n">
        <v>5.5</v>
      </c>
      <c r="G2221" s="267" t="s">
        <v>2749</v>
      </c>
      <c r="H2221" s="268" t="n">
        <v>0</v>
      </c>
      <c r="I2221" s="267" t="s">
        <v>2750</v>
      </c>
      <c r="J2221" s="269" t="n">
        <v>5.5</v>
      </c>
    </row>
    <row r="2222" customFormat="false" ht="25.5" hidden="false" customHeight="true" outlineLevel="0" collapsed="false">
      <c r="A2222" s="266"/>
      <c r="B2222" s="267"/>
      <c r="C2222" s="267"/>
      <c r="D2222" s="267"/>
      <c r="E2222" s="267" t="s">
        <v>2751</v>
      </c>
      <c r="F2222" s="268" t="n">
        <v>3.47</v>
      </c>
      <c r="G2222" s="267"/>
      <c r="H2222" s="267" t="s">
        <v>2752</v>
      </c>
      <c r="I2222" s="267"/>
      <c r="J2222" s="269" t="n">
        <v>20.17</v>
      </c>
    </row>
    <row r="2223" customFormat="false" ht="15" hidden="false" customHeight="true" outlineLevel="0" collapsed="false">
      <c r="A2223" s="270" t="s">
        <v>2753</v>
      </c>
      <c r="B2223" s="270"/>
      <c r="C2223" s="270"/>
      <c r="D2223" s="270"/>
      <c r="E2223" s="270"/>
      <c r="F2223" s="270"/>
      <c r="G2223" s="270"/>
      <c r="H2223" s="270"/>
      <c r="I2223" s="270"/>
      <c r="J2223" s="270"/>
    </row>
    <row r="2224" customFormat="false" ht="15.75" hidden="false" customHeight="true" outlineLevel="0" collapsed="false">
      <c r="A2224" s="271" t="s">
        <v>3725</v>
      </c>
      <c r="B2224" s="271"/>
      <c r="C2224" s="271"/>
      <c r="D2224" s="271"/>
      <c r="E2224" s="271"/>
      <c r="F2224" s="271"/>
      <c r="G2224" s="271"/>
      <c r="H2224" s="271"/>
      <c r="I2224" s="271"/>
      <c r="J2224" s="271"/>
    </row>
    <row r="2225" customFormat="false" ht="15.75" hidden="false" customHeight="false" outlineLevel="0" collapsed="false">
      <c r="A2225" s="272"/>
      <c r="B2225" s="273"/>
      <c r="C2225" s="273"/>
      <c r="D2225" s="273"/>
      <c r="E2225" s="273"/>
      <c r="F2225" s="273"/>
      <c r="G2225" s="273"/>
      <c r="H2225" s="273"/>
      <c r="I2225" s="273"/>
      <c r="J2225" s="274"/>
    </row>
    <row r="2226" customFormat="false" ht="38.25" hidden="false" customHeight="true" outlineLevel="0" collapsed="false">
      <c r="A2226" s="275" t="s">
        <v>2723</v>
      </c>
      <c r="B2226" s="276" t="s">
        <v>1845</v>
      </c>
      <c r="C2226" s="277" t="s">
        <v>203</v>
      </c>
      <c r="D2226" s="277" t="s">
        <v>1846</v>
      </c>
      <c r="E2226" s="277" t="s">
        <v>2806</v>
      </c>
      <c r="F2226" s="277"/>
      <c r="G2226" s="278" t="s">
        <v>168</v>
      </c>
      <c r="H2226" s="279" t="n">
        <v>1</v>
      </c>
      <c r="I2226" s="280" t="n">
        <v>25.91</v>
      </c>
      <c r="J2226" s="281" t="n">
        <v>25.91</v>
      </c>
    </row>
    <row r="2227" customFormat="false" ht="25.5" hidden="false" customHeight="true" outlineLevel="0" collapsed="false">
      <c r="A2227" s="282" t="s">
        <v>2769</v>
      </c>
      <c r="B2227" s="283" t="s">
        <v>2807</v>
      </c>
      <c r="C2227" s="284" t="s">
        <v>109</v>
      </c>
      <c r="D2227" s="284" t="s">
        <v>2808</v>
      </c>
      <c r="E2227" s="284" t="s">
        <v>2768</v>
      </c>
      <c r="F2227" s="284"/>
      <c r="G2227" s="285" t="s">
        <v>2798</v>
      </c>
      <c r="H2227" s="286" t="n">
        <v>0.258</v>
      </c>
      <c r="I2227" s="287" t="n">
        <v>17.92</v>
      </c>
      <c r="J2227" s="288" t="n">
        <v>4.62</v>
      </c>
    </row>
    <row r="2228" customFormat="false" ht="25.5" hidden="false" customHeight="true" outlineLevel="0" collapsed="false">
      <c r="A2228" s="282" t="s">
        <v>2769</v>
      </c>
      <c r="B2228" s="283" t="s">
        <v>2809</v>
      </c>
      <c r="C2228" s="284" t="s">
        <v>109</v>
      </c>
      <c r="D2228" s="284" t="s">
        <v>2810</v>
      </c>
      <c r="E2228" s="284" t="s">
        <v>2768</v>
      </c>
      <c r="F2228" s="284"/>
      <c r="G2228" s="285" t="s">
        <v>2798</v>
      </c>
      <c r="H2228" s="286" t="n">
        <v>0.258</v>
      </c>
      <c r="I2228" s="287" t="n">
        <v>22.9</v>
      </c>
      <c r="J2228" s="288" t="n">
        <v>5.9</v>
      </c>
    </row>
    <row r="2229" customFormat="false" ht="15" hidden="false" customHeight="true" outlineLevel="0" collapsed="false">
      <c r="A2229" s="259" t="s">
        <v>2725</v>
      </c>
      <c r="B2229" s="260" t="s">
        <v>3703</v>
      </c>
      <c r="C2229" s="261" t="s">
        <v>109</v>
      </c>
      <c r="D2229" s="261" t="s">
        <v>3704</v>
      </c>
      <c r="E2229" s="261" t="s">
        <v>2728</v>
      </c>
      <c r="F2229" s="261"/>
      <c r="G2229" s="262" t="s">
        <v>168</v>
      </c>
      <c r="H2229" s="263" t="n">
        <v>0.029</v>
      </c>
      <c r="I2229" s="264" t="n">
        <v>50.04</v>
      </c>
      <c r="J2229" s="265" t="n">
        <v>1.45</v>
      </c>
    </row>
    <row r="2230" customFormat="false" ht="25.5" hidden="false" customHeight="true" outlineLevel="0" collapsed="false">
      <c r="A2230" s="259" t="s">
        <v>2725</v>
      </c>
      <c r="B2230" s="260" t="s">
        <v>3705</v>
      </c>
      <c r="C2230" s="261" t="s">
        <v>109</v>
      </c>
      <c r="D2230" s="261" t="s">
        <v>3706</v>
      </c>
      <c r="E2230" s="261" t="s">
        <v>2728</v>
      </c>
      <c r="F2230" s="261"/>
      <c r="G2230" s="262" t="s">
        <v>168</v>
      </c>
      <c r="H2230" s="263" t="n">
        <v>0.042</v>
      </c>
      <c r="I2230" s="264" t="n">
        <v>43.46</v>
      </c>
      <c r="J2230" s="265" t="n">
        <v>1.82</v>
      </c>
    </row>
    <row r="2231" customFormat="false" ht="15" hidden="false" customHeight="true" outlineLevel="0" collapsed="false">
      <c r="A2231" s="259" t="s">
        <v>2725</v>
      </c>
      <c r="B2231" s="260" t="s">
        <v>3696</v>
      </c>
      <c r="C2231" s="261" t="s">
        <v>109</v>
      </c>
      <c r="D2231" s="261" t="s">
        <v>3697</v>
      </c>
      <c r="E2231" s="261" t="s">
        <v>2728</v>
      </c>
      <c r="F2231" s="261"/>
      <c r="G2231" s="262" t="s">
        <v>168</v>
      </c>
      <c r="H2231" s="263" t="n">
        <v>0.093</v>
      </c>
      <c r="I2231" s="264" t="n">
        <v>1.5</v>
      </c>
      <c r="J2231" s="265" t="n">
        <v>0.13</v>
      </c>
    </row>
    <row r="2232" customFormat="false" ht="25.5" hidden="false" customHeight="true" outlineLevel="0" collapsed="false">
      <c r="A2232" s="259" t="s">
        <v>2725</v>
      </c>
      <c r="B2232" s="260" t="s">
        <v>3728</v>
      </c>
      <c r="C2232" s="261" t="s">
        <v>109</v>
      </c>
      <c r="D2232" s="261" t="s">
        <v>3729</v>
      </c>
      <c r="E2232" s="261" t="s">
        <v>2728</v>
      </c>
      <c r="F2232" s="261"/>
      <c r="G2232" s="262" t="s">
        <v>168</v>
      </c>
      <c r="H2232" s="263" t="n">
        <v>1</v>
      </c>
      <c r="I2232" s="264" t="n">
        <v>11.99</v>
      </c>
      <c r="J2232" s="265" t="n">
        <v>11.99</v>
      </c>
    </row>
    <row r="2233" customFormat="false" ht="25.5" hidden="false" customHeight="false" outlineLevel="0" collapsed="false">
      <c r="A2233" s="266"/>
      <c r="B2233" s="267"/>
      <c r="C2233" s="267"/>
      <c r="D2233" s="267"/>
      <c r="E2233" s="267" t="s">
        <v>2748</v>
      </c>
      <c r="F2233" s="268" t="n">
        <v>7.51</v>
      </c>
      <c r="G2233" s="267" t="s">
        <v>2749</v>
      </c>
      <c r="H2233" s="268" t="n">
        <v>0</v>
      </c>
      <c r="I2233" s="267" t="s">
        <v>2750</v>
      </c>
      <c r="J2233" s="269" t="n">
        <v>7.51</v>
      </c>
    </row>
    <row r="2234" customFormat="false" ht="25.5" hidden="false" customHeight="true" outlineLevel="0" collapsed="false">
      <c r="A2234" s="266"/>
      <c r="B2234" s="267"/>
      <c r="C2234" s="267"/>
      <c r="D2234" s="267"/>
      <c r="E2234" s="267" t="s">
        <v>2751</v>
      </c>
      <c r="F2234" s="268" t="n">
        <v>5.39</v>
      </c>
      <c r="G2234" s="267"/>
      <c r="H2234" s="267" t="s">
        <v>2752</v>
      </c>
      <c r="I2234" s="267"/>
      <c r="J2234" s="269" t="n">
        <v>31.3</v>
      </c>
    </row>
    <row r="2235" customFormat="false" ht="15" hidden="false" customHeight="true" outlineLevel="0" collapsed="false">
      <c r="A2235" s="270" t="s">
        <v>2753</v>
      </c>
      <c r="B2235" s="270"/>
      <c r="C2235" s="270"/>
      <c r="D2235" s="270"/>
      <c r="E2235" s="270"/>
      <c r="F2235" s="270"/>
      <c r="G2235" s="270"/>
      <c r="H2235" s="270"/>
      <c r="I2235" s="270"/>
      <c r="J2235" s="270"/>
    </row>
    <row r="2236" customFormat="false" ht="15.75" hidden="false" customHeight="true" outlineLevel="0" collapsed="false">
      <c r="A2236" s="271" t="s">
        <v>3725</v>
      </c>
      <c r="B2236" s="271"/>
      <c r="C2236" s="271"/>
      <c r="D2236" s="271"/>
      <c r="E2236" s="271"/>
      <c r="F2236" s="271"/>
      <c r="G2236" s="271"/>
      <c r="H2236" s="271"/>
      <c r="I2236" s="271"/>
      <c r="J2236" s="271"/>
    </row>
    <row r="2237" customFormat="false" ht="15.75" hidden="false" customHeight="false" outlineLevel="0" collapsed="false">
      <c r="A2237" s="272"/>
      <c r="B2237" s="273"/>
      <c r="C2237" s="273"/>
      <c r="D2237" s="273"/>
      <c r="E2237" s="273"/>
      <c r="F2237" s="273"/>
      <c r="G2237" s="273"/>
      <c r="H2237" s="273"/>
      <c r="I2237" s="273"/>
      <c r="J2237" s="274"/>
    </row>
    <row r="2238" customFormat="false" ht="38.25" hidden="false" customHeight="true" outlineLevel="0" collapsed="false">
      <c r="A2238" s="275" t="s">
        <v>2723</v>
      </c>
      <c r="B2238" s="276" t="s">
        <v>1848</v>
      </c>
      <c r="C2238" s="277" t="s">
        <v>203</v>
      </c>
      <c r="D2238" s="277" t="s">
        <v>1849</v>
      </c>
      <c r="E2238" s="277" t="s">
        <v>2806</v>
      </c>
      <c r="F2238" s="277"/>
      <c r="G2238" s="278" t="s">
        <v>168</v>
      </c>
      <c r="H2238" s="279" t="n">
        <v>1</v>
      </c>
      <c r="I2238" s="280" t="n">
        <v>8.31</v>
      </c>
      <c r="J2238" s="281" t="n">
        <v>8.31</v>
      </c>
    </row>
    <row r="2239" customFormat="false" ht="25.5" hidden="false" customHeight="true" outlineLevel="0" collapsed="false">
      <c r="A2239" s="282" t="s">
        <v>2769</v>
      </c>
      <c r="B2239" s="283" t="s">
        <v>2807</v>
      </c>
      <c r="C2239" s="284" t="s">
        <v>109</v>
      </c>
      <c r="D2239" s="284" t="s">
        <v>2808</v>
      </c>
      <c r="E2239" s="284" t="s">
        <v>2768</v>
      </c>
      <c r="F2239" s="284"/>
      <c r="G2239" s="285" t="s">
        <v>2798</v>
      </c>
      <c r="H2239" s="286" t="n">
        <v>0.093</v>
      </c>
      <c r="I2239" s="287" t="n">
        <v>17.92</v>
      </c>
      <c r="J2239" s="288" t="n">
        <v>1.66</v>
      </c>
    </row>
    <row r="2240" customFormat="false" ht="25.5" hidden="false" customHeight="true" outlineLevel="0" collapsed="false">
      <c r="A2240" s="282" t="s">
        <v>2769</v>
      </c>
      <c r="B2240" s="283" t="s">
        <v>2809</v>
      </c>
      <c r="C2240" s="284" t="s">
        <v>109</v>
      </c>
      <c r="D2240" s="284" t="s">
        <v>2810</v>
      </c>
      <c r="E2240" s="284" t="s">
        <v>2768</v>
      </c>
      <c r="F2240" s="284"/>
      <c r="G2240" s="285" t="s">
        <v>2798</v>
      </c>
      <c r="H2240" s="286" t="n">
        <v>0.093</v>
      </c>
      <c r="I2240" s="287" t="n">
        <v>22.9</v>
      </c>
      <c r="J2240" s="288" t="n">
        <v>2.12</v>
      </c>
    </row>
    <row r="2241" customFormat="false" ht="15" hidden="false" customHeight="true" outlineLevel="0" collapsed="false">
      <c r="A2241" s="259" t="s">
        <v>2725</v>
      </c>
      <c r="B2241" s="260" t="s">
        <v>3703</v>
      </c>
      <c r="C2241" s="261" t="s">
        <v>109</v>
      </c>
      <c r="D2241" s="261" t="s">
        <v>3704</v>
      </c>
      <c r="E2241" s="261" t="s">
        <v>2728</v>
      </c>
      <c r="F2241" s="261"/>
      <c r="G2241" s="262" t="s">
        <v>168</v>
      </c>
      <c r="H2241" s="263" t="n">
        <v>0.013</v>
      </c>
      <c r="I2241" s="264" t="n">
        <v>50.04</v>
      </c>
      <c r="J2241" s="265" t="n">
        <v>0.65</v>
      </c>
    </row>
    <row r="2242" customFormat="false" ht="25.5" hidden="false" customHeight="true" outlineLevel="0" collapsed="false">
      <c r="A2242" s="259" t="s">
        <v>2725</v>
      </c>
      <c r="B2242" s="260" t="s">
        <v>3705</v>
      </c>
      <c r="C2242" s="261" t="s">
        <v>109</v>
      </c>
      <c r="D2242" s="261" t="s">
        <v>3706</v>
      </c>
      <c r="E2242" s="261" t="s">
        <v>2728</v>
      </c>
      <c r="F2242" s="261"/>
      <c r="G2242" s="262" t="s">
        <v>168</v>
      </c>
      <c r="H2242" s="263" t="n">
        <v>0.017</v>
      </c>
      <c r="I2242" s="264" t="n">
        <v>43.46</v>
      </c>
      <c r="J2242" s="265" t="n">
        <v>0.73</v>
      </c>
    </row>
    <row r="2243" customFormat="false" ht="15" hidden="false" customHeight="true" outlineLevel="0" collapsed="false">
      <c r="A2243" s="259" t="s">
        <v>2725</v>
      </c>
      <c r="B2243" s="260" t="s">
        <v>3696</v>
      </c>
      <c r="C2243" s="261" t="s">
        <v>109</v>
      </c>
      <c r="D2243" s="261" t="s">
        <v>3697</v>
      </c>
      <c r="E2243" s="261" t="s">
        <v>2728</v>
      </c>
      <c r="F2243" s="261"/>
      <c r="G2243" s="262" t="s">
        <v>168</v>
      </c>
      <c r="H2243" s="263" t="n">
        <v>0.048</v>
      </c>
      <c r="I2243" s="264" t="n">
        <v>1.5</v>
      </c>
      <c r="J2243" s="265" t="n">
        <v>0.07</v>
      </c>
    </row>
    <row r="2244" customFormat="false" ht="25.5" hidden="false" customHeight="true" outlineLevel="0" collapsed="false">
      <c r="A2244" s="259" t="s">
        <v>2725</v>
      </c>
      <c r="B2244" s="260" t="s">
        <v>3730</v>
      </c>
      <c r="C2244" s="261" t="s">
        <v>109</v>
      </c>
      <c r="D2244" s="261" t="s">
        <v>3731</v>
      </c>
      <c r="E2244" s="261" t="s">
        <v>2728</v>
      </c>
      <c r="F2244" s="261"/>
      <c r="G2244" s="262" t="s">
        <v>168</v>
      </c>
      <c r="H2244" s="263" t="n">
        <v>1</v>
      </c>
      <c r="I2244" s="264" t="n">
        <v>3.08</v>
      </c>
      <c r="J2244" s="265" t="n">
        <v>3.08</v>
      </c>
    </row>
    <row r="2245" customFormat="false" ht="25.5" hidden="false" customHeight="false" outlineLevel="0" collapsed="false">
      <c r="A2245" s="266"/>
      <c r="B2245" s="267"/>
      <c r="C2245" s="267"/>
      <c r="D2245" s="267"/>
      <c r="E2245" s="267" t="s">
        <v>2748</v>
      </c>
      <c r="F2245" s="268" t="n">
        <v>2.7</v>
      </c>
      <c r="G2245" s="267" t="s">
        <v>2749</v>
      </c>
      <c r="H2245" s="268" t="n">
        <v>0</v>
      </c>
      <c r="I2245" s="267" t="s">
        <v>2750</v>
      </c>
      <c r="J2245" s="269" t="n">
        <v>2.7</v>
      </c>
    </row>
    <row r="2246" customFormat="false" ht="25.5" hidden="false" customHeight="true" outlineLevel="0" collapsed="false">
      <c r="A2246" s="266"/>
      <c r="B2246" s="267"/>
      <c r="C2246" s="267"/>
      <c r="D2246" s="267"/>
      <c r="E2246" s="267" t="s">
        <v>2751</v>
      </c>
      <c r="F2246" s="268" t="n">
        <v>1.72</v>
      </c>
      <c r="G2246" s="267"/>
      <c r="H2246" s="267" t="s">
        <v>2752</v>
      </c>
      <c r="I2246" s="267"/>
      <c r="J2246" s="269" t="n">
        <v>10.03</v>
      </c>
    </row>
    <row r="2247" customFormat="false" ht="15" hidden="false" customHeight="true" outlineLevel="0" collapsed="false">
      <c r="A2247" s="270" t="s">
        <v>2753</v>
      </c>
      <c r="B2247" s="270"/>
      <c r="C2247" s="270"/>
      <c r="D2247" s="270"/>
      <c r="E2247" s="270"/>
      <c r="F2247" s="270"/>
      <c r="G2247" s="270"/>
      <c r="H2247" s="270"/>
      <c r="I2247" s="270"/>
      <c r="J2247" s="270"/>
    </row>
    <row r="2248" customFormat="false" ht="15.75" hidden="false" customHeight="true" outlineLevel="0" collapsed="false">
      <c r="A2248" s="271" t="s">
        <v>3719</v>
      </c>
      <c r="B2248" s="271"/>
      <c r="C2248" s="271"/>
      <c r="D2248" s="271"/>
      <c r="E2248" s="271"/>
      <c r="F2248" s="271"/>
      <c r="G2248" s="271"/>
      <c r="H2248" s="271"/>
      <c r="I2248" s="271"/>
      <c r="J2248" s="271"/>
    </row>
    <row r="2249" customFormat="false" ht="15.75" hidden="false" customHeight="false" outlineLevel="0" collapsed="false">
      <c r="A2249" s="272"/>
      <c r="B2249" s="273"/>
      <c r="C2249" s="273"/>
      <c r="D2249" s="273"/>
      <c r="E2249" s="273"/>
      <c r="F2249" s="273"/>
      <c r="G2249" s="273"/>
      <c r="H2249" s="273"/>
      <c r="I2249" s="273"/>
      <c r="J2249" s="274"/>
    </row>
    <row r="2250" customFormat="false" ht="38.25" hidden="false" customHeight="true" outlineLevel="0" collapsed="false">
      <c r="A2250" s="275" t="s">
        <v>2723</v>
      </c>
      <c r="B2250" s="276" t="s">
        <v>1853</v>
      </c>
      <c r="C2250" s="277" t="s">
        <v>203</v>
      </c>
      <c r="D2250" s="277" t="s">
        <v>1854</v>
      </c>
      <c r="E2250" s="277" t="s">
        <v>2806</v>
      </c>
      <c r="F2250" s="277"/>
      <c r="G2250" s="278" t="s">
        <v>269</v>
      </c>
      <c r="H2250" s="279" t="n">
        <v>1</v>
      </c>
      <c r="I2250" s="280" t="n">
        <v>2.53</v>
      </c>
      <c r="J2250" s="281" t="n">
        <v>2.53</v>
      </c>
    </row>
    <row r="2251" customFormat="false" ht="25.5" hidden="false" customHeight="true" outlineLevel="0" collapsed="false">
      <c r="A2251" s="282" t="s">
        <v>2769</v>
      </c>
      <c r="B2251" s="283" t="s">
        <v>2807</v>
      </c>
      <c r="C2251" s="284" t="s">
        <v>109</v>
      </c>
      <c r="D2251" s="284" t="s">
        <v>2808</v>
      </c>
      <c r="E2251" s="284" t="s">
        <v>2768</v>
      </c>
      <c r="F2251" s="284"/>
      <c r="G2251" s="285" t="s">
        <v>2798</v>
      </c>
      <c r="H2251" s="286" t="n">
        <v>0.012</v>
      </c>
      <c r="I2251" s="287" t="n">
        <v>17.92</v>
      </c>
      <c r="J2251" s="288" t="n">
        <v>0.21</v>
      </c>
    </row>
    <row r="2252" customFormat="false" ht="25.5" hidden="false" customHeight="true" outlineLevel="0" collapsed="false">
      <c r="A2252" s="282" t="s">
        <v>2769</v>
      </c>
      <c r="B2252" s="283" t="s">
        <v>2809</v>
      </c>
      <c r="C2252" s="284" t="s">
        <v>109</v>
      </c>
      <c r="D2252" s="284" t="s">
        <v>2810</v>
      </c>
      <c r="E2252" s="284" t="s">
        <v>2768</v>
      </c>
      <c r="F2252" s="284"/>
      <c r="G2252" s="285" t="s">
        <v>2798</v>
      </c>
      <c r="H2252" s="286" t="n">
        <v>0.012</v>
      </c>
      <c r="I2252" s="287" t="n">
        <v>22.9</v>
      </c>
      <c r="J2252" s="288" t="n">
        <v>0.27</v>
      </c>
    </row>
    <row r="2253" customFormat="false" ht="25.5" hidden="false" customHeight="true" outlineLevel="0" collapsed="false">
      <c r="A2253" s="259" t="s">
        <v>2725</v>
      </c>
      <c r="B2253" s="260" t="s">
        <v>3732</v>
      </c>
      <c r="C2253" s="261" t="s">
        <v>109</v>
      </c>
      <c r="D2253" s="261" t="s">
        <v>3733</v>
      </c>
      <c r="E2253" s="261" t="s">
        <v>2728</v>
      </c>
      <c r="F2253" s="261"/>
      <c r="G2253" s="262" t="s">
        <v>269</v>
      </c>
      <c r="H2253" s="263" t="n">
        <v>1.061</v>
      </c>
      <c r="I2253" s="264" t="n">
        <v>1.94</v>
      </c>
      <c r="J2253" s="265" t="n">
        <v>2.05</v>
      </c>
    </row>
    <row r="2254" customFormat="false" ht="25.5" hidden="false" customHeight="false" outlineLevel="0" collapsed="false">
      <c r="A2254" s="266"/>
      <c r="B2254" s="267"/>
      <c r="C2254" s="267"/>
      <c r="D2254" s="267"/>
      <c r="E2254" s="267" t="s">
        <v>2748</v>
      </c>
      <c r="F2254" s="268" t="n">
        <v>0.34</v>
      </c>
      <c r="G2254" s="267" t="s">
        <v>2749</v>
      </c>
      <c r="H2254" s="268" t="n">
        <v>0</v>
      </c>
      <c r="I2254" s="267" t="s">
        <v>2750</v>
      </c>
      <c r="J2254" s="269" t="n">
        <v>0.34</v>
      </c>
    </row>
    <row r="2255" customFormat="false" ht="25.5" hidden="false" customHeight="true" outlineLevel="0" collapsed="false">
      <c r="A2255" s="266"/>
      <c r="B2255" s="267"/>
      <c r="C2255" s="267"/>
      <c r="D2255" s="267"/>
      <c r="E2255" s="267" t="s">
        <v>2751</v>
      </c>
      <c r="F2255" s="268" t="n">
        <v>0.52</v>
      </c>
      <c r="G2255" s="267"/>
      <c r="H2255" s="267" t="s">
        <v>2752</v>
      </c>
      <c r="I2255" s="267"/>
      <c r="J2255" s="269" t="n">
        <v>3.05</v>
      </c>
    </row>
    <row r="2256" customFormat="false" ht="15" hidden="false" customHeight="true" outlineLevel="0" collapsed="false">
      <c r="A2256" s="270" t="s">
        <v>2753</v>
      </c>
      <c r="B2256" s="270"/>
      <c r="C2256" s="270"/>
      <c r="D2256" s="270"/>
      <c r="E2256" s="270"/>
      <c r="F2256" s="270"/>
      <c r="G2256" s="270"/>
      <c r="H2256" s="270"/>
      <c r="I2256" s="270"/>
      <c r="J2256" s="270"/>
    </row>
    <row r="2257" customFormat="false" ht="15.75" hidden="false" customHeight="true" outlineLevel="0" collapsed="false">
      <c r="A2257" s="271" t="s">
        <v>3734</v>
      </c>
      <c r="B2257" s="271"/>
      <c r="C2257" s="271"/>
      <c r="D2257" s="271"/>
      <c r="E2257" s="271"/>
      <c r="F2257" s="271"/>
      <c r="G2257" s="271"/>
      <c r="H2257" s="271"/>
      <c r="I2257" s="271"/>
      <c r="J2257" s="271"/>
    </row>
    <row r="2258" customFormat="false" ht="15.75" hidden="false" customHeight="false" outlineLevel="0" collapsed="false">
      <c r="A2258" s="272"/>
      <c r="B2258" s="273"/>
      <c r="C2258" s="273"/>
      <c r="D2258" s="273"/>
      <c r="E2258" s="273"/>
      <c r="F2258" s="273"/>
      <c r="G2258" s="273"/>
      <c r="H2258" s="273"/>
      <c r="I2258" s="273"/>
      <c r="J2258" s="274"/>
    </row>
    <row r="2259" customFormat="false" ht="38.25" hidden="false" customHeight="true" outlineLevel="0" collapsed="false">
      <c r="A2259" s="275" t="s">
        <v>2723</v>
      </c>
      <c r="B2259" s="276" t="s">
        <v>1861</v>
      </c>
      <c r="C2259" s="277" t="s">
        <v>203</v>
      </c>
      <c r="D2259" s="277" t="s">
        <v>1862</v>
      </c>
      <c r="E2259" s="277" t="s">
        <v>2806</v>
      </c>
      <c r="F2259" s="277"/>
      <c r="G2259" s="278" t="s">
        <v>168</v>
      </c>
      <c r="H2259" s="279" t="n">
        <v>1</v>
      </c>
      <c r="I2259" s="280" t="n">
        <v>2.15</v>
      </c>
      <c r="J2259" s="281" t="n">
        <v>2.15</v>
      </c>
    </row>
    <row r="2260" customFormat="false" ht="25.5" hidden="false" customHeight="true" outlineLevel="0" collapsed="false">
      <c r="A2260" s="282" t="s">
        <v>2769</v>
      </c>
      <c r="B2260" s="283" t="s">
        <v>2807</v>
      </c>
      <c r="C2260" s="284" t="s">
        <v>109</v>
      </c>
      <c r="D2260" s="284" t="s">
        <v>2808</v>
      </c>
      <c r="E2260" s="284" t="s">
        <v>2768</v>
      </c>
      <c r="F2260" s="284"/>
      <c r="G2260" s="285" t="s">
        <v>2798</v>
      </c>
      <c r="H2260" s="286" t="n">
        <v>0.031</v>
      </c>
      <c r="I2260" s="287" t="n">
        <v>17.92</v>
      </c>
      <c r="J2260" s="288" t="n">
        <v>0.55</v>
      </c>
    </row>
    <row r="2261" customFormat="false" ht="25.5" hidden="false" customHeight="true" outlineLevel="0" collapsed="false">
      <c r="A2261" s="282" t="s">
        <v>2769</v>
      </c>
      <c r="B2261" s="283" t="s">
        <v>2809</v>
      </c>
      <c r="C2261" s="284" t="s">
        <v>109</v>
      </c>
      <c r="D2261" s="284" t="s">
        <v>2810</v>
      </c>
      <c r="E2261" s="284" t="s">
        <v>2768</v>
      </c>
      <c r="F2261" s="284"/>
      <c r="G2261" s="285" t="s">
        <v>2798</v>
      </c>
      <c r="H2261" s="286" t="n">
        <v>0.031</v>
      </c>
      <c r="I2261" s="287" t="n">
        <v>22.9</v>
      </c>
      <c r="J2261" s="288" t="n">
        <v>0.7</v>
      </c>
    </row>
    <row r="2262" customFormat="false" ht="15" hidden="false" customHeight="true" outlineLevel="0" collapsed="false">
      <c r="A2262" s="259" t="s">
        <v>2725</v>
      </c>
      <c r="B2262" s="260" t="s">
        <v>3703</v>
      </c>
      <c r="C2262" s="261" t="s">
        <v>109</v>
      </c>
      <c r="D2262" s="261" t="s">
        <v>3704</v>
      </c>
      <c r="E2262" s="261" t="s">
        <v>2728</v>
      </c>
      <c r="F2262" s="261"/>
      <c r="G2262" s="262" t="s">
        <v>168</v>
      </c>
      <c r="H2262" s="263" t="n">
        <v>0.005</v>
      </c>
      <c r="I2262" s="264" t="n">
        <v>50.04</v>
      </c>
      <c r="J2262" s="265" t="n">
        <v>0.25</v>
      </c>
    </row>
    <row r="2263" customFormat="false" ht="25.5" hidden="false" customHeight="true" outlineLevel="0" collapsed="false">
      <c r="A2263" s="259" t="s">
        <v>2725</v>
      </c>
      <c r="B2263" s="260" t="s">
        <v>3705</v>
      </c>
      <c r="C2263" s="261" t="s">
        <v>109</v>
      </c>
      <c r="D2263" s="261" t="s">
        <v>3706</v>
      </c>
      <c r="E2263" s="261" t="s">
        <v>2728</v>
      </c>
      <c r="F2263" s="261"/>
      <c r="G2263" s="262" t="s">
        <v>168</v>
      </c>
      <c r="H2263" s="263" t="n">
        <v>0.005</v>
      </c>
      <c r="I2263" s="264" t="n">
        <v>43.46</v>
      </c>
      <c r="J2263" s="265" t="n">
        <v>0.21</v>
      </c>
    </row>
    <row r="2264" customFormat="false" ht="15" hidden="false" customHeight="true" outlineLevel="0" collapsed="false">
      <c r="A2264" s="259" t="s">
        <v>2725</v>
      </c>
      <c r="B2264" s="260" t="s">
        <v>3696</v>
      </c>
      <c r="C2264" s="261" t="s">
        <v>109</v>
      </c>
      <c r="D2264" s="261" t="s">
        <v>3697</v>
      </c>
      <c r="E2264" s="261" t="s">
        <v>2728</v>
      </c>
      <c r="F2264" s="261"/>
      <c r="G2264" s="262" t="s">
        <v>168</v>
      </c>
      <c r="H2264" s="263" t="n">
        <v>0.009</v>
      </c>
      <c r="I2264" s="264" t="n">
        <v>1.5</v>
      </c>
      <c r="J2264" s="265" t="n">
        <v>0.01</v>
      </c>
    </row>
    <row r="2265" customFormat="false" ht="25.5" hidden="false" customHeight="true" outlineLevel="0" collapsed="false">
      <c r="A2265" s="259" t="s">
        <v>2725</v>
      </c>
      <c r="B2265" s="260" t="s">
        <v>3735</v>
      </c>
      <c r="C2265" s="261" t="s">
        <v>109</v>
      </c>
      <c r="D2265" s="261" t="s">
        <v>3736</v>
      </c>
      <c r="E2265" s="261" t="s">
        <v>2728</v>
      </c>
      <c r="F2265" s="261"/>
      <c r="G2265" s="262" t="s">
        <v>168</v>
      </c>
      <c r="H2265" s="263" t="n">
        <v>1</v>
      </c>
      <c r="I2265" s="264" t="n">
        <v>0.43</v>
      </c>
      <c r="J2265" s="265" t="n">
        <v>0.43</v>
      </c>
    </row>
    <row r="2266" customFormat="false" ht="25.5" hidden="false" customHeight="false" outlineLevel="0" collapsed="false">
      <c r="A2266" s="266"/>
      <c r="B2266" s="267"/>
      <c r="C2266" s="267"/>
      <c r="D2266" s="267"/>
      <c r="E2266" s="267" t="s">
        <v>2748</v>
      </c>
      <c r="F2266" s="268" t="n">
        <v>0.89</v>
      </c>
      <c r="G2266" s="267" t="s">
        <v>2749</v>
      </c>
      <c r="H2266" s="268" t="n">
        <v>0</v>
      </c>
      <c r="I2266" s="267" t="s">
        <v>2750</v>
      </c>
      <c r="J2266" s="269" t="n">
        <v>0.89</v>
      </c>
    </row>
    <row r="2267" customFormat="false" ht="25.5" hidden="false" customHeight="true" outlineLevel="0" collapsed="false">
      <c r="A2267" s="266"/>
      <c r="B2267" s="267"/>
      <c r="C2267" s="267"/>
      <c r="D2267" s="267"/>
      <c r="E2267" s="267" t="s">
        <v>2751</v>
      </c>
      <c r="F2267" s="268" t="n">
        <v>0.44</v>
      </c>
      <c r="G2267" s="267"/>
      <c r="H2267" s="267" t="s">
        <v>2752</v>
      </c>
      <c r="I2267" s="267"/>
      <c r="J2267" s="269" t="n">
        <v>2.59</v>
      </c>
    </row>
    <row r="2268" customFormat="false" ht="15" hidden="false" customHeight="true" outlineLevel="0" collapsed="false">
      <c r="A2268" s="270" t="s">
        <v>2753</v>
      </c>
      <c r="B2268" s="270"/>
      <c r="C2268" s="270"/>
      <c r="D2268" s="270"/>
      <c r="E2268" s="270"/>
      <c r="F2268" s="270"/>
      <c r="G2268" s="270"/>
      <c r="H2268" s="270"/>
      <c r="I2268" s="270"/>
      <c r="J2268" s="270"/>
    </row>
    <row r="2269" customFormat="false" ht="15.75" hidden="false" customHeight="true" outlineLevel="0" collapsed="false">
      <c r="A2269" s="271" t="s">
        <v>3737</v>
      </c>
      <c r="B2269" s="271"/>
      <c r="C2269" s="271"/>
      <c r="D2269" s="271"/>
      <c r="E2269" s="271"/>
      <c r="F2269" s="271"/>
      <c r="G2269" s="271"/>
      <c r="H2269" s="271"/>
      <c r="I2269" s="271"/>
      <c r="J2269" s="271"/>
    </row>
    <row r="2270" customFormat="false" ht="15.75" hidden="false" customHeight="false" outlineLevel="0" collapsed="false">
      <c r="A2270" s="272"/>
      <c r="B2270" s="273"/>
      <c r="C2270" s="273"/>
      <c r="D2270" s="273"/>
      <c r="E2270" s="273"/>
      <c r="F2270" s="273"/>
      <c r="G2270" s="273"/>
      <c r="H2270" s="273"/>
      <c r="I2270" s="273"/>
      <c r="J2270" s="274"/>
    </row>
    <row r="2271" customFormat="false" ht="38.25" hidden="false" customHeight="true" outlineLevel="0" collapsed="false">
      <c r="A2271" s="275" t="s">
        <v>2723</v>
      </c>
      <c r="B2271" s="276" t="s">
        <v>1879</v>
      </c>
      <c r="C2271" s="277" t="s">
        <v>203</v>
      </c>
      <c r="D2271" s="277" t="s">
        <v>1880</v>
      </c>
      <c r="E2271" s="277" t="s">
        <v>2874</v>
      </c>
      <c r="F2271" s="277"/>
      <c r="G2271" s="278" t="s">
        <v>269</v>
      </c>
      <c r="H2271" s="279" t="n">
        <v>1</v>
      </c>
      <c r="I2271" s="280" t="n">
        <v>20.4</v>
      </c>
      <c r="J2271" s="281" t="n">
        <v>20.4</v>
      </c>
    </row>
    <row r="2272" customFormat="false" ht="25.5" hidden="false" customHeight="true" outlineLevel="0" collapsed="false">
      <c r="A2272" s="282" t="s">
        <v>2769</v>
      </c>
      <c r="B2272" s="283" t="s">
        <v>2889</v>
      </c>
      <c r="C2272" s="284" t="s">
        <v>109</v>
      </c>
      <c r="D2272" s="284" t="s">
        <v>2890</v>
      </c>
      <c r="E2272" s="284" t="s">
        <v>2768</v>
      </c>
      <c r="F2272" s="284"/>
      <c r="G2272" s="285" t="s">
        <v>2798</v>
      </c>
      <c r="H2272" s="286" t="n">
        <v>0.01</v>
      </c>
      <c r="I2272" s="287" t="n">
        <v>18.4</v>
      </c>
      <c r="J2272" s="288" t="n">
        <v>0.18</v>
      </c>
    </row>
    <row r="2273" customFormat="false" ht="15" hidden="false" customHeight="true" outlineLevel="0" collapsed="false">
      <c r="A2273" s="282" t="s">
        <v>2769</v>
      </c>
      <c r="B2273" s="283" t="s">
        <v>2884</v>
      </c>
      <c r="C2273" s="284" t="s">
        <v>109</v>
      </c>
      <c r="D2273" s="284" t="s">
        <v>2885</v>
      </c>
      <c r="E2273" s="284" t="s">
        <v>2768</v>
      </c>
      <c r="F2273" s="284"/>
      <c r="G2273" s="285" t="s">
        <v>2798</v>
      </c>
      <c r="H2273" s="286" t="n">
        <v>0.0705</v>
      </c>
      <c r="I2273" s="287" t="n">
        <v>23.54</v>
      </c>
      <c r="J2273" s="288" t="n">
        <v>1.65</v>
      </c>
    </row>
    <row r="2274" customFormat="false" ht="38.25" hidden="false" customHeight="true" outlineLevel="0" collapsed="false">
      <c r="A2274" s="259" t="s">
        <v>2725</v>
      </c>
      <c r="B2274" s="260" t="s">
        <v>3439</v>
      </c>
      <c r="C2274" s="261" t="s">
        <v>109</v>
      </c>
      <c r="D2274" s="261" t="s">
        <v>3440</v>
      </c>
      <c r="E2274" s="261" t="s">
        <v>2728</v>
      </c>
      <c r="F2274" s="261"/>
      <c r="G2274" s="262" t="s">
        <v>168</v>
      </c>
      <c r="H2274" s="263" t="n">
        <v>2</v>
      </c>
      <c r="I2274" s="264" t="n">
        <v>6.95</v>
      </c>
      <c r="J2274" s="265" t="n">
        <v>13.9</v>
      </c>
    </row>
    <row r="2275" customFormat="false" ht="25.5" hidden="false" customHeight="true" outlineLevel="0" collapsed="false">
      <c r="A2275" s="259" t="s">
        <v>2725</v>
      </c>
      <c r="B2275" s="260" t="s">
        <v>3441</v>
      </c>
      <c r="C2275" s="261" t="s">
        <v>109</v>
      </c>
      <c r="D2275" s="261" t="s">
        <v>3442</v>
      </c>
      <c r="E2275" s="261" t="s">
        <v>2728</v>
      </c>
      <c r="F2275" s="261"/>
      <c r="G2275" s="262" t="s">
        <v>168</v>
      </c>
      <c r="H2275" s="263" t="n">
        <v>2</v>
      </c>
      <c r="I2275" s="264" t="n">
        <v>0.63</v>
      </c>
      <c r="J2275" s="265" t="n">
        <v>1.26</v>
      </c>
    </row>
    <row r="2276" customFormat="false" ht="15" hidden="false" customHeight="true" outlineLevel="0" collapsed="false">
      <c r="A2276" s="259" t="s">
        <v>2725</v>
      </c>
      <c r="B2276" s="260" t="s">
        <v>3443</v>
      </c>
      <c r="C2276" s="261" t="s">
        <v>109</v>
      </c>
      <c r="D2276" s="261" t="s">
        <v>3444</v>
      </c>
      <c r="E2276" s="261" t="s">
        <v>2728</v>
      </c>
      <c r="F2276" s="261"/>
      <c r="G2276" s="262" t="s">
        <v>269</v>
      </c>
      <c r="H2276" s="263" t="n">
        <v>1.05</v>
      </c>
      <c r="I2276" s="264" t="n">
        <v>2.95</v>
      </c>
      <c r="J2276" s="265" t="n">
        <v>3.09</v>
      </c>
    </row>
    <row r="2277" customFormat="false" ht="15" hidden="false" customHeight="true" outlineLevel="0" collapsed="false">
      <c r="A2277" s="259" t="s">
        <v>2725</v>
      </c>
      <c r="B2277" s="260" t="s">
        <v>3445</v>
      </c>
      <c r="C2277" s="261" t="s">
        <v>109</v>
      </c>
      <c r="D2277" s="261" t="s">
        <v>3446</v>
      </c>
      <c r="E2277" s="261" t="s">
        <v>2728</v>
      </c>
      <c r="F2277" s="261"/>
      <c r="G2277" s="262" t="s">
        <v>168</v>
      </c>
      <c r="H2277" s="263" t="n">
        <v>2</v>
      </c>
      <c r="I2277" s="264" t="n">
        <v>0.16</v>
      </c>
      <c r="J2277" s="265" t="n">
        <v>0.32</v>
      </c>
    </row>
    <row r="2278" customFormat="false" ht="25.5" hidden="false" customHeight="false" outlineLevel="0" collapsed="false">
      <c r="A2278" s="266"/>
      <c r="B2278" s="267"/>
      <c r="C2278" s="267"/>
      <c r="D2278" s="267"/>
      <c r="E2278" s="267" t="s">
        <v>2748</v>
      </c>
      <c r="F2278" s="268" t="n">
        <v>1.33</v>
      </c>
      <c r="G2278" s="267" t="s">
        <v>2749</v>
      </c>
      <c r="H2278" s="268" t="n">
        <v>0</v>
      </c>
      <c r="I2278" s="267" t="s">
        <v>2750</v>
      </c>
      <c r="J2278" s="269" t="n">
        <v>1.33</v>
      </c>
    </row>
    <row r="2279" customFormat="false" ht="25.5" hidden="false" customHeight="true" outlineLevel="0" collapsed="false">
      <c r="A2279" s="266"/>
      <c r="B2279" s="267"/>
      <c r="C2279" s="267"/>
      <c r="D2279" s="267"/>
      <c r="E2279" s="267" t="s">
        <v>2751</v>
      </c>
      <c r="F2279" s="268" t="n">
        <v>4.24</v>
      </c>
      <c r="G2279" s="267"/>
      <c r="H2279" s="267" t="s">
        <v>2752</v>
      </c>
      <c r="I2279" s="267"/>
      <c r="J2279" s="269" t="n">
        <v>24.64</v>
      </c>
    </row>
    <row r="2280" customFormat="false" ht="15" hidden="false" customHeight="true" outlineLevel="0" collapsed="false">
      <c r="A2280" s="270" t="s">
        <v>2753</v>
      </c>
      <c r="B2280" s="270"/>
      <c r="C2280" s="270"/>
      <c r="D2280" s="270"/>
      <c r="E2280" s="270"/>
      <c r="F2280" s="270"/>
      <c r="G2280" s="270"/>
      <c r="H2280" s="270"/>
      <c r="I2280" s="270"/>
      <c r="J2280" s="270"/>
    </row>
    <row r="2281" customFormat="false" ht="15.75" hidden="false" customHeight="true" outlineLevel="0" collapsed="false">
      <c r="A2281" s="271" t="s">
        <v>3447</v>
      </c>
      <c r="B2281" s="271"/>
      <c r="C2281" s="271"/>
      <c r="D2281" s="271"/>
      <c r="E2281" s="271"/>
      <c r="F2281" s="271"/>
      <c r="G2281" s="271"/>
      <c r="H2281" s="271"/>
      <c r="I2281" s="271"/>
      <c r="J2281" s="271"/>
    </row>
    <row r="2282" customFormat="false" ht="15.75" hidden="false" customHeight="false" outlineLevel="0" collapsed="false">
      <c r="A2282" s="272"/>
      <c r="B2282" s="273"/>
      <c r="C2282" s="273"/>
      <c r="D2282" s="273"/>
      <c r="E2282" s="273"/>
      <c r="F2282" s="273"/>
      <c r="G2282" s="273"/>
      <c r="H2282" s="273"/>
      <c r="I2282" s="273"/>
      <c r="J2282" s="274"/>
    </row>
    <row r="2283" customFormat="false" ht="25.5" hidden="false" customHeight="true" outlineLevel="0" collapsed="false">
      <c r="A2283" s="275" t="s">
        <v>2723</v>
      </c>
      <c r="B2283" s="276" t="s">
        <v>1882</v>
      </c>
      <c r="C2283" s="277" t="s">
        <v>203</v>
      </c>
      <c r="D2283" s="277" t="s">
        <v>1883</v>
      </c>
      <c r="E2283" s="277" t="s">
        <v>2874</v>
      </c>
      <c r="F2283" s="277"/>
      <c r="G2283" s="278" t="s">
        <v>269</v>
      </c>
      <c r="H2283" s="279" t="n">
        <v>1</v>
      </c>
      <c r="I2283" s="280" t="n">
        <v>45.81</v>
      </c>
      <c r="J2283" s="281" t="n">
        <v>45.81</v>
      </c>
    </row>
    <row r="2284" customFormat="false" ht="25.5" hidden="false" customHeight="true" outlineLevel="0" collapsed="false">
      <c r="A2284" s="282" t="s">
        <v>2769</v>
      </c>
      <c r="B2284" s="283" t="s">
        <v>2889</v>
      </c>
      <c r="C2284" s="284" t="s">
        <v>109</v>
      </c>
      <c r="D2284" s="284" t="s">
        <v>2890</v>
      </c>
      <c r="E2284" s="284" t="s">
        <v>2768</v>
      </c>
      <c r="F2284" s="284"/>
      <c r="G2284" s="285" t="s">
        <v>2798</v>
      </c>
      <c r="H2284" s="286" t="n">
        <v>0.9</v>
      </c>
      <c r="I2284" s="287" t="n">
        <v>18.4</v>
      </c>
      <c r="J2284" s="288" t="n">
        <v>16.56</v>
      </c>
    </row>
    <row r="2285" customFormat="false" ht="15" hidden="false" customHeight="true" outlineLevel="0" collapsed="false">
      <c r="A2285" s="282" t="s">
        <v>2769</v>
      </c>
      <c r="B2285" s="283" t="s">
        <v>2884</v>
      </c>
      <c r="C2285" s="284" t="s">
        <v>109</v>
      </c>
      <c r="D2285" s="284" t="s">
        <v>2885</v>
      </c>
      <c r="E2285" s="284" t="s">
        <v>2768</v>
      </c>
      <c r="F2285" s="284"/>
      <c r="G2285" s="285" t="s">
        <v>2798</v>
      </c>
      <c r="H2285" s="286" t="n">
        <v>0.9</v>
      </c>
      <c r="I2285" s="287" t="n">
        <v>23.54</v>
      </c>
      <c r="J2285" s="288" t="n">
        <v>21.18</v>
      </c>
    </row>
    <row r="2286" customFormat="false" ht="25.5" hidden="false" customHeight="true" outlineLevel="0" collapsed="false">
      <c r="A2286" s="259" t="s">
        <v>2725</v>
      </c>
      <c r="B2286" s="260" t="s">
        <v>3450</v>
      </c>
      <c r="C2286" s="261" t="s">
        <v>109</v>
      </c>
      <c r="D2286" s="261" t="s">
        <v>3451</v>
      </c>
      <c r="E2286" s="261" t="s">
        <v>2728</v>
      </c>
      <c r="F2286" s="261"/>
      <c r="G2286" s="262" t="s">
        <v>269</v>
      </c>
      <c r="H2286" s="263" t="n">
        <v>1.05</v>
      </c>
      <c r="I2286" s="264" t="n">
        <v>7.69</v>
      </c>
      <c r="J2286" s="265" t="n">
        <v>8.07</v>
      </c>
    </row>
    <row r="2287" customFormat="false" ht="25.5" hidden="false" customHeight="false" outlineLevel="0" collapsed="false">
      <c r="A2287" s="266"/>
      <c r="B2287" s="267"/>
      <c r="C2287" s="267"/>
      <c r="D2287" s="267"/>
      <c r="E2287" s="267" t="s">
        <v>2748</v>
      </c>
      <c r="F2287" s="268" t="n">
        <v>26.49</v>
      </c>
      <c r="G2287" s="267" t="s">
        <v>2749</v>
      </c>
      <c r="H2287" s="268" t="n">
        <v>0</v>
      </c>
      <c r="I2287" s="267" t="s">
        <v>2750</v>
      </c>
      <c r="J2287" s="269" t="n">
        <v>26.49</v>
      </c>
    </row>
    <row r="2288" customFormat="false" ht="25.5" hidden="false" customHeight="true" outlineLevel="0" collapsed="false">
      <c r="A2288" s="266"/>
      <c r="B2288" s="267"/>
      <c r="C2288" s="267"/>
      <c r="D2288" s="267"/>
      <c r="E2288" s="267" t="s">
        <v>2751</v>
      </c>
      <c r="F2288" s="268" t="n">
        <v>9.53</v>
      </c>
      <c r="G2288" s="267"/>
      <c r="H2288" s="267" t="s">
        <v>2752</v>
      </c>
      <c r="I2288" s="267"/>
      <c r="J2288" s="269" t="n">
        <v>55.34</v>
      </c>
    </row>
    <row r="2289" customFormat="false" ht="15" hidden="false" customHeight="true" outlineLevel="0" collapsed="false">
      <c r="A2289" s="270" t="s">
        <v>2753</v>
      </c>
      <c r="B2289" s="270"/>
      <c r="C2289" s="270"/>
      <c r="D2289" s="270"/>
      <c r="E2289" s="270"/>
      <c r="F2289" s="270"/>
      <c r="G2289" s="270"/>
      <c r="H2289" s="270"/>
      <c r="I2289" s="270"/>
      <c r="J2289" s="270"/>
    </row>
    <row r="2290" customFormat="false" ht="15.75" hidden="false" customHeight="true" outlineLevel="0" collapsed="false">
      <c r="A2290" s="271" t="s">
        <v>3738</v>
      </c>
      <c r="B2290" s="271"/>
      <c r="C2290" s="271"/>
      <c r="D2290" s="271"/>
      <c r="E2290" s="271"/>
      <c r="F2290" s="271"/>
      <c r="G2290" s="271"/>
      <c r="H2290" s="271"/>
      <c r="I2290" s="271"/>
      <c r="J2290" s="271"/>
    </row>
    <row r="2291" customFormat="false" ht="15.75" hidden="false" customHeight="false" outlineLevel="0" collapsed="false">
      <c r="A2291" s="272"/>
      <c r="B2291" s="273"/>
      <c r="C2291" s="273"/>
      <c r="D2291" s="273"/>
      <c r="E2291" s="273"/>
      <c r="F2291" s="273"/>
      <c r="G2291" s="273"/>
      <c r="H2291" s="273"/>
      <c r="I2291" s="273"/>
      <c r="J2291" s="274"/>
    </row>
    <row r="2292" customFormat="false" ht="63.75" hidden="false" customHeight="true" outlineLevel="0" collapsed="false">
      <c r="A2292" s="275" t="s">
        <v>2723</v>
      </c>
      <c r="B2292" s="276" t="s">
        <v>1927</v>
      </c>
      <c r="C2292" s="277" t="s">
        <v>203</v>
      </c>
      <c r="D2292" s="277" t="s">
        <v>1928</v>
      </c>
      <c r="E2292" s="277" t="s">
        <v>2806</v>
      </c>
      <c r="F2292" s="277"/>
      <c r="G2292" s="278" t="s">
        <v>168</v>
      </c>
      <c r="H2292" s="279" t="n">
        <v>1</v>
      </c>
      <c r="I2292" s="280" t="n">
        <v>3.95</v>
      </c>
      <c r="J2292" s="281" t="n">
        <v>3.95</v>
      </c>
    </row>
    <row r="2293" customFormat="false" ht="25.5" hidden="false" customHeight="true" outlineLevel="0" collapsed="false">
      <c r="A2293" s="282" t="s">
        <v>2769</v>
      </c>
      <c r="B2293" s="283" t="s">
        <v>2807</v>
      </c>
      <c r="C2293" s="284" t="s">
        <v>109</v>
      </c>
      <c r="D2293" s="284" t="s">
        <v>2808</v>
      </c>
      <c r="E2293" s="284" t="s">
        <v>2768</v>
      </c>
      <c r="F2293" s="284"/>
      <c r="G2293" s="285" t="s">
        <v>2798</v>
      </c>
      <c r="H2293" s="286" t="n">
        <v>0.059</v>
      </c>
      <c r="I2293" s="287" t="n">
        <v>17.92</v>
      </c>
      <c r="J2293" s="288" t="n">
        <v>1.05</v>
      </c>
    </row>
    <row r="2294" customFormat="false" ht="25.5" hidden="false" customHeight="true" outlineLevel="0" collapsed="false">
      <c r="A2294" s="282" t="s">
        <v>2769</v>
      </c>
      <c r="B2294" s="283" t="s">
        <v>2809</v>
      </c>
      <c r="C2294" s="284" t="s">
        <v>109</v>
      </c>
      <c r="D2294" s="284" t="s">
        <v>2810</v>
      </c>
      <c r="E2294" s="284" t="s">
        <v>2768</v>
      </c>
      <c r="F2294" s="284"/>
      <c r="G2294" s="285" t="s">
        <v>2798</v>
      </c>
      <c r="H2294" s="286" t="n">
        <v>0.059</v>
      </c>
      <c r="I2294" s="287" t="n">
        <v>22.9</v>
      </c>
      <c r="J2294" s="288" t="n">
        <v>1.35</v>
      </c>
    </row>
    <row r="2295" customFormat="false" ht="15" hidden="false" customHeight="true" outlineLevel="0" collapsed="false">
      <c r="A2295" s="259" t="s">
        <v>2725</v>
      </c>
      <c r="B2295" s="260" t="s">
        <v>3703</v>
      </c>
      <c r="C2295" s="261" t="s">
        <v>109</v>
      </c>
      <c r="D2295" s="261" t="s">
        <v>3704</v>
      </c>
      <c r="E2295" s="261" t="s">
        <v>2728</v>
      </c>
      <c r="F2295" s="261"/>
      <c r="G2295" s="262" t="s">
        <v>168</v>
      </c>
      <c r="H2295" s="263" t="n">
        <v>0.012</v>
      </c>
      <c r="I2295" s="264" t="n">
        <v>50.04</v>
      </c>
      <c r="J2295" s="265" t="n">
        <v>0.6</v>
      </c>
    </row>
    <row r="2296" customFormat="false" ht="25.5" hidden="false" customHeight="true" outlineLevel="0" collapsed="false">
      <c r="A2296" s="259" t="s">
        <v>2725</v>
      </c>
      <c r="B2296" s="260" t="s">
        <v>3705</v>
      </c>
      <c r="C2296" s="261" t="s">
        <v>109</v>
      </c>
      <c r="D2296" s="261" t="s">
        <v>3706</v>
      </c>
      <c r="E2296" s="261" t="s">
        <v>2728</v>
      </c>
      <c r="F2296" s="261"/>
      <c r="G2296" s="262" t="s">
        <v>168</v>
      </c>
      <c r="H2296" s="263" t="n">
        <v>0.014</v>
      </c>
      <c r="I2296" s="264" t="n">
        <v>43.46</v>
      </c>
      <c r="J2296" s="265" t="n">
        <v>0.6</v>
      </c>
    </row>
    <row r="2297" customFormat="false" ht="15" hidden="false" customHeight="true" outlineLevel="0" collapsed="false">
      <c r="A2297" s="259" t="s">
        <v>2725</v>
      </c>
      <c r="B2297" s="260" t="s">
        <v>3696</v>
      </c>
      <c r="C2297" s="261" t="s">
        <v>109</v>
      </c>
      <c r="D2297" s="261" t="s">
        <v>3697</v>
      </c>
      <c r="E2297" s="261" t="s">
        <v>2728</v>
      </c>
      <c r="F2297" s="261"/>
      <c r="G2297" s="262" t="s">
        <v>168</v>
      </c>
      <c r="H2297" s="263" t="n">
        <v>0.02</v>
      </c>
      <c r="I2297" s="264" t="n">
        <v>1.5</v>
      </c>
      <c r="J2297" s="265" t="n">
        <v>0.03</v>
      </c>
    </row>
    <row r="2298" customFormat="false" ht="25.5" hidden="false" customHeight="true" outlineLevel="0" collapsed="false">
      <c r="A2298" s="259" t="s">
        <v>2725</v>
      </c>
      <c r="B2298" s="260" t="s">
        <v>3739</v>
      </c>
      <c r="C2298" s="261" t="s">
        <v>109</v>
      </c>
      <c r="D2298" s="261" t="s">
        <v>3740</v>
      </c>
      <c r="E2298" s="261" t="s">
        <v>2728</v>
      </c>
      <c r="F2298" s="261"/>
      <c r="G2298" s="262" t="s">
        <v>168</v>
      </c>
      <c r="H2298" s="263" t="n">
        <v>1</v>
      </c>
      <c r="I2298" s="264" t="n">
        <v>0.32</v>
      </c>
      <c r="J2298" s="265" t="n">
        <v>0.32</v>
      </c>
    </row>
    <row r="2299" customFormat="false" ht="25.5" hidden="false" customHeight="false" outlineLevel="0" collapsed="false">
      <c r="A2299" s="266"/>
      <c r="B2299" s="267"/>
      <c r="C2299" s="267"/>
      <c r="D2299" s="267"/>
      <c r="E2299" s="267" t="s">
        <v>2748</v>
      </c>
      <c r="F2299" s="268" t="n">
        <v>1.71</v>
      </c>
      <c r="G2299" s="267" t="s">
        <v>2749</v>
      </c>
      <c r="H2299" s="268" t="n">
        <v>0</v>
      </c>
      <c r="I2299" s="267" t="s">
        <v>2750</v>
      </c>
      <c r="J2299" s="269" t="n">
        <v>1.71</v>
      </c>
    </row>
    <row r="2300" customFormat="false" ht="25.5" hidden="false" customHeight="true" outlineLevel="0" collapsed="false">
      <c r="A2300" s="266"/>
      <c r="B2300" s="267"/>
      <c r="C2300" s="267"/>
      <c r="D2300" s="267"/>
      <c r="E2300" s="267" t="s">
        <v>2751</v>
      </c>
      <c r="F2300" s="268" t="n">
        <v>0.82</v>
      </c>
      <c r="G2300" s="267"/>
      <c r="H2300" s="267" t="s">
        <v>2752</v>
      </c>
      <c r="I2300" s="267"/>
      <c r="J2300" s="269" t="n">
        <v>4.77</v>
      </c>
    </row>
    <row r="2301" customFormat="false" ht="15" hidden="false" customHeight="true" outlineLevel="0" collapsed="false">
      <c r="A2301" s="270" t="s">
        <v>2753</v>
      </c>
      <c r="B2301" s="270"/>
      <c r="C2301" s="270"/>
      <c r="D2301" s="270"/>
      <c r="E2301" s="270"/>
      <c r="F2301" s="270"/>
      <c r="G2301" s="270"/>
      <c r="H2301" s="270"/>
      <c r="I2301" s="270"/>
      <c r="J2301" s="270"/>
    </row>
    <row r="2302" customFormat="false" ht="15.75" hidden="false" customHeight="true" outlineLevel="0" collapsed="false">
      <c r="A2302" s="271" t="s">
        <v>3741</v>
      </c>
      <c r="B2302" s="271"/>
      <c r="C2302" s="271"/>
      <c r="D2302" s="271"/>
      <c r="E2302" s="271"/>
      <c r="F2302" s="271"/>
      <c r="G2302" s="271"/>
      <c r="H2302" s="271"/>
      <c r="I2302" s="271"/>
      <c r="J2302" s="271"/>
    </row>
    <row r="2303" customFormat="false" ht="15.75" hidden="false" customHeight="false" outlineLevel="0" collapsed="false">
      <c r="A2303" s="272"/>
      <c r="B2303" s="273"/>
      <c r="C2303" s="273"/>
      <c r="D2303" s="273"/>
      <c r="E2303" s="273"/>
      <c r="F2303" s="273"/>
      <c r="G2303" s="273"/>
      <c r="H2303" s="273"/>
      <c r="I2303" s="273"/>
      <c r="J2303" s="274"/>
    </row>
    <row r="2304" customFormat="false" ht="51" hidden="false" customHeight="true" outlineLevel="0" collapsed="false">
      <c r="A2304" s="275" t="s">
        <v>2723</v>
      </c>
      <c r="B2304" s="276" t="s">
        <v>1981</v>
      </c>
      <c r="C2304" s="277" t="s">
        <v>203</v>
      </c>
      <c r="D2304" s="277" t="s">
        <v>1982</v>
      </c>
      <c r="E2304" s="277" t="s">
        <v>2806</v>
      </c>
      <c r="F2304" s="277"/>
      <c r="G2304" s="278" t="s">
        <v>168</v>
      </c>
      <c r="H2304" s="279" t="n">
        <v>1</v>
      </c>
      <c r="I2304" s="280" t="n">
        <v>28.25</v>
      </c>
      <c r="J2304" s="281" t="n">
        <v>28.25</v>
      </c>
    </row>
    <row r="2305" customFormat="false" ht="25.5" hidden="false" customHeight="true" outlineLevel="0" collapsed="false">
      <c r="A2305" s="282" t="s">
        <v>2769</v>
      </c>
      <c r="B2305" s="283" t="s">
        <v>2807</v>
      </c>
      <c r="C2305" s="284" t="s">
        <v>109</v>
      </c>
      <c r="D2305" s="284" t="s">
        <v>2808</v>
      </c>
      <c r="E2305" s="284" t="s">
        <v>2768</v>
      </c>
      <c r="F2305" s="284"/>
      <c r="G2305" s="285" t="s">
        <v>2798</v>
      </c>
      <c r="H2305" s="286" t="n">
        <v>0.33</v>
      </c>
      <c r="I2305" s="287" t="n">
        <v>17.92</v>
      </c>
      <c r="J2305" s="288" t="n">
        <v>5.91</v>
      </c>
    </row>
    <row r="2306" customFormat="false" ht="25.5" hidden="false" customHeight="true" outlineLevel="0" collapsed="false">
      <c r="A2306" s="282" t="s">
        <v>2769</v>
      </c>
      <c r="B2306" s="283" t="s">
        <v>2809</v>
      </c>
      <c r="C2306" s="284" t="s">
        <v>109</v>
      </c>
      <c r="D2306" s="284" t="s">
        <v>2810</v>
      </c>
      <c r="E2306" s="284" t="s">
        <v>2768</v>
      </c>
      <c r="F2306" s="284"/>
      <c r="G2306" s="285" t="s">
        <v>2798</v>
      </c>
      <c r="H2306" s="286" t="n">
        <v>0.33</v>
      </c>
      <c r="I2306" s="287" t="n">
        <v>22.9</v>
      </c>
      <c r="J2306" s="288" t="n">
        <v>7.55</v>
      </c>
    </row>
    <row r="2307" customFormat="false" ht="25.5" hidden="false" customHeight="true" outlineLevel="0" collapsed="false">
      <c r="A2307" s="259" t="s">
        <v>2725</v>
      </c>
      <c r="B2307" s="260" t="s">
        <v>2816</v>
      </c>
      <c r="C2307" s="261" t="s">
        <v>109</v>
      </c>
      <c r="D2307" s="261" t="s">
        <v>2817</v>
      </c>
      <c r="E2307" s="261" t="s">
        <v>2728</v>
      </c>
      <c r="F2307" s="261"/>
      <c r="G2307" s="262" t="s">
        <v>168</v>
      </c>
      <c r="H2307" s="263" t="n">
        <v>1</v>
      </c>
      <c r="I2307" s="264" t="n">
        <v>2.5</v>
      </c>
      <c r="J2307" s="265" t="n">
        <v>2.5</v>
      </c>
    </row>
    <row r="2308" customFormat="false" ht="38.25" hidden="false" customHeight="true" outlineLevel="0" collapsed="false">
      <c r="A2308" s="259" t="s">
        <v>2725</v>
      </c>
      <c r="B2308" s="260" t="s">
        <v>2818</v>
      </c>
      <c r="C2308" s="261" t="s">
        <v>109</v>
      </c>
      <c r="D2308" s="261" t="s">
        <v>2819</v>
      </c>
      <c r="E2308" s="261" t="s">
        <v>2728</v>
      </c>
      <c r="F2308" s="261"/>
      <c r="G2308" s="262" t="s">
        <v>168</v>
      </c>
      <c r="H2308" s="263" t="n">
        <v>0.092</v>
      </c>
      <c r="I2308" s="264" t="n">
        <v>18.32</v>
      </c>
      <c r="J2308" s="265" t="n">
        <v>1.68</v>
      </c>
    </row>
    <row r="2309" customFormat="false" ht="25.5" hidden="false" customHeight="true" outlineLevel="0" collapsed="false">
      <c r="A2309" s="259" t="s">
        <v>2725</v>
      </c>
      <c r="B2309" s="260" t="s">
        <v>3742</v>
      </c>
      <c r="C2309" s="261" t="s">
        <v>109</v>
      </c>
      <c r="D2309" s="261" t="s">
        <v>3743</v>
      </c>
      <c r="E2309" s="261" t="s">
        <v>2728</v>
      </c>
      <c r="F2309" s="261"/>
      <c r="G2309" s="262" t="s">
        <v>168</v>
      </c>
      <c r="H2309" s="263" t="n">
        <v>1</v>
      </c>
      <c r="I2309" s="264" t="n">
        <v>9.2</v>
      </c>
      <c r="J2309" s="265" t="n">
        <v>9.2</v>
      </c>
    </row>
    <row r="2310" customFormat="false" ht="25.5" hidden="false" customHeight="true" outlineLevel="0" collapsed="false">
      <c r="A2310" s="259" t="s">
        <v>2725</v>
      </c>
      <c r="B2310" s="260" t="s">
        <v>3744</v>
      </c>
      <c r="C2310" s="261" t="s">
        <v>109</v>
      </c>
      <c r="D2310" s="261" t="s">
        <v>3745</v>
      </c>
      <c r="E2310" s="261" t="s">
        <v>2728</v>
      </c>
      <c r="F2310" s="261"/>
      <c r="G2310" s="262" t="s">
        <v>168</v>
      </c>
      <c r="H2310" s="263" t="n">
        <v>1</v>
      </c>
      <c r="I2310" s="264" t="n">
        <v>1.41</v>
      </c>
      <c r="J2310" s="265" t="n">
        <v>1.41</v>
      </c>
    </row>
    <row r="2311" customFormat="false" ht="25.5" hidden="false" customHeight="false" outlineLevel="0" collapsed="false">
      <c r="A2311" s="266"/>
      <c r="B2311" s="267"/>
      <c r="C2311" s="267"/>
      <c r="D2311" s="267"/>
      <c r="E2311" s="267" t="s">
        <v>2748</v>
      </c>
      <c r="F2311" s="268" t="n">
        <v>9.6</v>
      </c>
      <c r="G2311" s="267" t="s">
        <v>2749</v>
      </c>
      <c r="H2311" s="268" t="n">
        <v>0</v>
      </c>
      <c r="I2311" s="267" t="s">
        <v>2750</v>
      </c>
      <c r="J2311" s="269" t="n">
        <v>9.6</v>
      </c>
    </row>
    <row r="2312" customFormat="false" ht="25.5" hidden="false" customHeight="true" outlineLevel="0" collapsed="false">
      <c r="A2312" s="266"/>
      <c r="B2312" s="267"/>
      <c r="C2312" s="267"/>
      <c r="D2312" s="267"/>
      <c r="E2312" s="267" t="s">
        <v>2751</v>
      </c>
      <c r="F2312" s="268" t="n">
        <v>5.87</v>
      </c>
      <c r="G2312" s="267"/>
      <c r="H2312" s="267" t="s">
        <v>2752</v>
      </c>
      <c r="I2312" s="267"/>
      <c r="J2312" s="269" t="n">
        <v>34.12</v>
      </c>
    </row>
    <row r="2313" customFormat="false" ht="15" hidden="false" customHeight="true" outlineLevel="0" collapsed="false">
      <c r="A2313" s="270" t="s">
        <v>2753</v>
      </c>
      <c r="B2313" s="270"/>
      <c r="C2313" s="270"/>
      <c r="D2313" s="270"/>
      <c r="E2313" s="270"/>
      <c r="F2313" s="270"/>
      <c r="G2313" s="270"/>
      <c r="H2313" s="270"/>
      <c r="I2313" s="270"/>
      <c r="J2313" s="270"/>
    </row>
    <row r="2314" customFormat="false" ht="15.75" hidden="false" customHeight="true" outlineLevel="0" collapsed="false">
      <c r="A2314" s="271" t="s">
        <v>3746</v>
      </c>
      <c r="B2314" s="271"/>
      <c r="C2314" s="271"/>
      <c r="D2314" s="271"/>
      <c r="E2314" s="271"/>
      <c r="F2314" s="271"/>
      <c r="G2314" s="271"/>
      <c r="H2314" s="271"/>
      <c r="I2314" s="271"/>
      <c r="J2314" s="271"/>
    </row>
    <row r="2315" customFormat="false" ht="15.75" hidden="false" customHeight="false" outlineLevel="0" collapsed="false">
      <c r="A2315" s="272"/>
      <c r="B2315" s="273"/>
      <c r="C2315" s="273"/>
      <c r="D2315" s="273"/>
      <c r="E2315" s="273"/>
      <c r="F2315" s="273"/>
      <c r="G2315" s="273"/>
      <c r="H2315" s="273"/>
      <c r="I2315" s="273"/>
      <c r="J2315" s="274"/>
    </row>
    <row r="2316" customFormat="false" ht="51" hidden="false" customHeight="true" outlineLevel="0" collapsed="false">
      <c r="A2316" s="275" t="s">
        <v>2723</v>
      </c>
      <c r="B2316" s="276" t="s">
        <v>1984</v>
      </c>
      <c r="C2316" s="277" t="s">
        <v>203</v>
      </c>
      <c r="D2316" s="277" t="s">
        <v>1985</v>
      </c>
      <c r="E2316" s="277" t="s">
        <v>2806</v>
      </c>
      <c r="F2316" s="277"/>
      <c r="G2316" s="278" t="s">
        <v>168</v>
      </c>
      <c r="H2316" s="279" t="n">
        <v>1</v>
      </c>
      <c r="I2316" s="280" t="n">
        <v>27.68</v>
      </c>
      <c r="J2316" s="281" t="n">
        <v>27.68</v>
      </c>
    </row>
    <row r="2317" customFormat="false" ht="25.5" hidden="false" customHeight="true" outlineLevel="0" collapsed="false">
      <c r="A2317" s="282" t="s">
        <v>2769</v>
      </c>
      <c r="B2317" s="283" t="s">
        <v>2807</v>
      </c>
      <c r="C2317" s="284" t="s">
        <v>109</v>
      </c>
      <c r="D2317" s="284" t="s">
        <v>2808</v>
      </c>
      <c r="E2317" s="284" t="s">
        <v>2768</v>
      </c>
      <c r="F2317" s="284"/>
      <c r="G2317" s="285" t="s">
        <v>2798</v>
      </c>
      <c r="H2317" s="286" t="n">
        <v>0.33</v>
      </c>
      <c r="I2317" s="287" t="n">
        <v>17.92</v>
      </c>
      <c r="J2317" s="288" t="n">
        <v>5.91</v>
      </c>
    </row>
    <row r="2318" customFormat="false" ht="25.5" hidden="false" customHeight="true" outlineLevel="0" collapsed="false">
      <c r="A2318" s="282" t="s">
        <v>2769</v>
      </c>
      <c r="B2318" s="283" t="s">
        <v>2809</v>
      </c>
      <c r="C2318" s="284" t="s">
        <v>109</v>
      </c>
      <c r="D2318" s="284" t="s">
        <v>2810</v>
      </c>
      <c r="E2318" s="284" t="s">
        <v>2768</v>
      </c>
      <c r="F2318" s="284"/>
      <c r="G2318" s="285" t="s">
        <v>2798</v>
      </c>
      <c r="H2318" s="286" t="n">
        <v>0.33</v>
      </c>
      <c r="I2318" s="287" t="n">
        <v>22.9</v>
      </c>
      <c r="J2318" s="288" t="n">
        <v>7.55</v>
      </c>
    </row>
    <row r="2319" customFormat="false" ht="25.5" hidden="false" customHeight="true" outlineLevel="0" collapsed="false">
      <c r="A2319" s="259" t="s">
        <v>2725</v>
      </c>
      <c r="B2319" s="260" t="s">
        <v>2816</v>
      </c>
      <c r="C2319" s="261" t="s">
        <v>109</v>
      </c>
      <c r="D2319" s="261" t="s">
        <v>2817</v>
      </c>
      <c r="E2319" s="261" t="s">
        <v>2728</v>
      </c>
      <c r="F2319" s="261"/>
      <c r="G2319" s="262" t="s">
        <v>168</v>
      </c>
      <c r="H2319" s="263" t="n">
        <v>1</v>
      </c>
      <c r="I2319" s="264" t="n">
        <v>2.5</v>
      </c>
      <c r="J2319" s="265" t="n">
        <v>2.5</v>
      </c>
    </row>
    <row r="2320" customFormat="false" ht="38.25" hidden="false" customHeight="true" outlineLevel="0" collapsed="false">
      <c r="A2320" s="259" t="s">
        <v>2725</v>
      </c>
      <c r="B2320" s="260" t="s">
        <v>2818</v>
      </c>
      <c r="C2320" s="261" t="s">
        <v>109</v>
      </c>
      <c r="D2320" s="261" t="s">
        <v>2819</v>
      </c>
      <c r="E2320" s="261" t="s">
        <v>2728</v>
      </c>
      <c r="F2320" s="261"/>
      <c r="G2320" s="262" t="s">
        <v>168</v>
      </c>
      <c r="H2320" s="263" t="n">
        <v>0.092</v>
      </c>
      <c r="I2320" s="264" t="n">
        <v>18.32</v>
      </c>
      <c r="J2320" s="265" t="n">
        <v>1.68</v>
      </c>
    </row>
    <row r="2321" customFormat="false" ht="25.5" hidden="false" customHeight="true" outlineLevel="0" collapsed="false">
      <c r="A2321" s="259" t="s">
        <v>2725</v>
      </c>
      <c r="B2321" s="260" t="s">
        <v>3747</v>
      </c>
      <c r="C2321" s="261" t="s">
        <v>109</v>
      </c>
      <c r="D2321" s="261" t="s">
        <v>3748</v>
      </c>
      <c r="E2321" s="261" t="s">
        <v>2728</v>
      </c>
      <c r="F2321" s="261"/>
      <c r="G2321" s="262" t="s">
        <v>168</v>
      </c>
      <c r="H2321" s="263" t="n">
        <v>1</v>
      </c>
      <c r="I2321" s="264" t="n">
        <v>8.63</v>
      </c>
      <c r="J2321" s="265" t="n">
        <v>8.63</v>
      </c>
    </row>
    <row r="2322" customFormat="false" ht="25.5" hidden="false" customHeight="true" outlineLevel="0" collapsed="false">
      <c r="A2322" s="259" t="s">
        <v>2725</v>
      </c>
      <c r="B2322" s="260" t="s">
        <v>3744</v>
      </c>
      <c r="C2322" s="261" t="s">
        <v>109</v>
      </c>
      <c r="D2322" s="261" t="s">
        <v>3745</v>
      </c>
      <c r="E2322" s="261" t="s">
        <v>2728</v>
      </c>
      <c r="F2322" s="261"/>
      <c r="G2322" s="262" t="s">
        <v>168</v>
      </c>
      <c r="H2322" s="263" t="n">
        <v>1</v>
      </c>
      <c r="I2322" s="264" t="n">
        <v>1.41</v>
      </c>
      <c r="J2322" s="265" t="n">
        <v>1.41</v>
      </c>
    </row>
    <row r="2323" customFormat="false" ht="25.5" hidden="false" customHeight="false" outlineLevel="0" collapsed="false">
      <c r="A2323" s="266"/>
      <c r="B2323" s="267"/>
      <c r="C2323" s="267"/>
      <c r="D2323" s="267"/>
      <c r="E2323" s="267" t="s">
        <v>2748</v>
      </c>
      <c r="F2323" s="268" t="n">
        <v>9.6</v>
      </c>
      <c r="G2323" s="267" t="s">
        <v>2749</v>
      </c>
      <c r="H2323" s="268" t="n">
        <v>0</v>
      </c>
      <c r="I2323" s="267" t="s">
        <v>2750</v>
      </c>
      <c r="J2323" s="269" t="n">
        <v>9.6</v>
      </c>
    </row>
    <row r="2324" customFormat="false" ht="25.5" hidden="false" customHeight="true" outlineLevel="0" collapsed="false">
      <c r="A2324" s="266"/>
      <c r="B2324" s="267"/>
      <c r="C2324" s="267"/>
      <c r="D2324" s="267"/>
      <c r="E2324" s="267" t="s">
        <v>2751</v>
      </c>
      <c r="F2324" s="268" t="n">
        <v>5.76</v>
      </c>
      <c r="G2324" s="267"/>
      <c r="H2324" s="267" t="s">
        <v>2752</v>
      </c>
      <c r="I2324" s="267"/>
      <c r="J2324" s="269" t="n">
        <v>33.44</v>
      </c>
    </row>
    <row r="2325" customFormat="false" ht="15" hidden="false" customHeight="true" outlineLevel="0" collapsed="false">
      <c r="A2325" s="270" t="s">
        <v>2753</v>
      </c>
      <c r="B2325" s="270"/>
      <c r="C2325" s="270"/>
      <c r="D2325" s="270"/>
      <c r="E2325" s="270"/>
      <c r="F2325" s="270"/>
      <c r="G2325" s="270"/>
      <c r="H2325" s="270"/>
      <c r="I2325" s="270"/>
      <c r="J2325" s="270"/>
    </row>
    <row r="2326" customFormat="false" ht="15.75" hidden="false" customHeight="true" outlineLevel="0" collapsed="false">
      <c r="A2326" s="271" t="s">
        <v>3749</v>
      </c>
      <c r="B2326" s="271"/>
      <c r="C2326" s="271"/>
      <c r="D2326" s="271"/>
      <c r="E2326" s="271"/>
      <c r="F2326" s="271"/>
      <c r="G2326" s="271"/>
      <c r="H2326" s="271"/>
      <c r="I2326" s="271"/>
      <c r="J2326" s="271"/>
    </row>
    <row r="2327" customFormat="false" ht="15.75" hidden="false" customHeight="false" outlineLevel="0" collapsed="false">
      <c r="A2327" s="272"/>
      <c r="B2327" s="273"/>
      <c r="C2327" s="273"/>
      <c r="D2327" s="273"/>
      <c r="E2327" s="273"/>
      <c r="F2327" s="273"/>
      <c r="G2327" s="273"/>
      <c r="H2327" s="273"/>
      <c r="I2327" s="273"/>
      <c r="J2327" s="274"/>
    </row>
    <row r="2328" customFormat="false" ht="51" hidden="false" customHeight="true" outlineLevel="0" collapsed="false">
      <c r="A2328" s="275" t="s">
        <v>2723</v>
      </c>
      <c r="B2328" s="276" t="s">
        <v>1987</v>
      </c>
      <c r="C2328" s="277" t="s">
        <v>203</v>
      </c>
      <c r="D2328" s="277" t="s">
        <v>1988</v>
      </c>
      <c r="E2328" s="277" t="s">
        <v>2806</v>
      </c>
      <c r="F2328" s="277"/>
      <c r="G2328" s="278" t="s">
        <v>168</v>
      </c>
      <c r="H2328" s="279" t="n">
        <v>1</v>
      </c>
      <c r="I2328" s="280" t="n">
        <v>28.66</v>
      </c>
      <c r="J2328" s="281" t="n">
        <v>28.66</v>
      </c>
    </row>
    <row r="2329" customFormat="false" ht="25.5" hidden="false" customHeight="true" outlineLevel="0" collapsed="false">
      <c r="A2329" s="282" t="s">
        <v>2769</v>
      </c>
      <c r="B2329" s="283" t="s">
        <v>2807</v>
      </c>
      <c r="C2329" s="284" t="s">
        <v>109</v>
      </c>
      <c r="D2329" s="284" t="s">
        <v>2808</v>
      </c>
      <c r="E2329" s="284" t="s">
        <v>2768</v>
      </c>
      <c r="F2329" s="284"/>
      <c r="G2329" s="285" t="s">
        <v>2798</v>
      </c>
      <c r="H2329" s="286" t="n">
        <v>0.33</v>
      </c>
      <c r="I2329" s="287" t="n">
        <v>17.92</v>
      </c>
      <c r="J2329" s="288" t="n">
        <v>5.91</v>
      </c>
    </row>
    <row r="2330" customFormat="false" ht="25.5" hidden="false" customHeight="true" outlineLevel="0" collapsed="false">
      <c r="A2330" s="282" t="s">
        <v>2769</v>
      </c>
      <c r="B2330" s="283" t="s">
        <v>2809</v>
      </c>
      <c r="C2330" s="284" t="s">
        <v>109</v>
      </c>
      <c r="D2330" s="284" t="s">
        <v>2810</v>
      </c>
      <c r="E2330" s="284" t="s">
        <v>2768</v>
      </c>
      <c r="F2330" s="284"/>
      <c r="G2330" s="285" t="s">
        <v>2798</v>
      </c>
      <c r="H2330" s="286" t="n">
        <v>0.33</v>
      </c>
      <c r="I2330" s="287" t="n">
        <v>22.9</v>
      </c>
      <c r="J2330" s="288" t="n">
        <v>7.55</v>
      </c>
    </row>
    <row r="2331" customFormat="false" ht="25.5" hidden="false" customHeight="true" outlineLevel="0" collapsed="false">
      <c r="A2331" s="259" t="s">
        <v>2725</v>
      </c>
      <c r="B2331" s="260" t="s">
        <v>2816</v>
      </c>
      <c r="C2331" s="261" t="s">
        <v>109</v>
      </c>
      <c r="D2331" s="261" t="s">
        <v>2817</v>
      </c>
      <c r="E2331" s="261" t="s">
        <v>2728</v>
      </c>
      <c r="F2331" s="261"/>
      <c r="G2331" s="262" t="s">
        <v>168</v>
      </c>
      <c r="H2331" s="263" t="n">
        <v>1</v>
      </c>
      <c r="I2331" s="264" t="n">
        <v>2.5</v>
      </c>
      <c r="J2331" s="265" t="n">
        <v>2.5</v>
      </c>
    </row>
    <row r="2332" customFormat="false" ht="38.25" hidden="false" customHeight="true" outlineLevel="0" collapsed="false">
      <c r="A2332" s="259" t="s">
        <v>2725</v>
      </c>
      <c r="B2332" s="260" t="s">
        <v>2818</v>
      </c>
      <c r="C2332" s="261" t="s">
        <v>109</v>
      </c>
      <c r="D2332" s="261" t="s">
        <v>2819</v>
      </c>
      <c r="E2332" s="261" t="s">
        <v>2728</v>
      </c>
      <c r="F2332" s="261"/>
      <c r="G2332" s="262" t="s">
        <v>168</v>
      </c>
      <c r="H2332" s="263" t="n">
        <v>0.092</v>
      </c>
      <c r="I2332" s="264" t="n">
        <v>18.32</v>
      </c>
      <c r="J2332" s="265" t="n">
        <v>1.68</v>
      </c>
    </row>
    <row r="2333" customFormat="false" ht="25.5" hidden="false" customHeight="true" outlineLevel="0" collapsed="false">
      <c r="A2333" s="259" t="s">
        <v>2725</v>
      </c>
      <c r="B2333" s="260" t="s">
        <v>3750</v>
      </c>
      <c r="C2333" s="261" t="s">
        <v>109</v>
      </c>
      <c r="D2333" s="261" t="s">
        <v>3751</v>
      </c>
      <c r="E2333" s="261" t="s">
        <v>2728</v>
      </c>
      <c r="F2333" s="261"/>
      <c r="G2333" s="262" t="s">
        <v>168</v>
      </c>
      <c r="H2333" s="263" t="n">
        <v>1</v>
      </c>
      <c r="I2333" s="264" t="n">
        <v>9.03</v>
      </c>
      <c r="J2333" s="265" t="n">
        <v>9.03</v>
      </c>
    </row>
    <row r="2334" customFormat="false" ht="25.5" hidden="false" customHeight="true" outlineLevel="0" collapsed="false">
      <c r="A2334" s="259" t="s">
        <v>2725</v>
      </c>
      <c r="B2334" s="260" t="s">
        <v>3752</v>
      </c>
      <c r="C2334" s="261" t="s">
        <v>109</v>
      </c>
      <c r="D2334" s="261" t="s">
        <v>3753</v>
      </c>
      <c r="E2334" s="261" t="s">
        <v>2728</v>
      </c>
      <c r="F2334" s="261"/>
      <c r="G2334" s="262" t="s">
        <v>168</v>
      </c>
      <c r="H2334" s="263" t="n">
        <v>1</v>
      </c>
      <c r="I2334" s="264" t="n">
        <v>1.99</v>
      </c>
      <c r="J2334" s="265" t="n">
        <v>1.99</v>
      </c>
    </row>
    <row r="2335" customFormat="false" ht="25.5" hidden="false" customHeight="false" outlineLevel="0" collapsed="false">
      <c r="A2335" s="266"/>
      <c r="B2335" s="267"/>
      <c r="C2335" s="267"/>
      <c r="D2335" s="267"/>
      <c r="E2335" s="267" t="s">
        <v>2748</v>
      </c>
      <c r="F2335" s="268" t="n">
        <v>9.6</v>
      </c>
      <c r="G2335" s="267" t="s">
        <v>2749</v>
      </c>
      <c r="H2335" s="268" t="n">
        <v>0</v>
      </c>
      <c r="I2335" s="267" t="s">
        <v>2750</v>
      </c>
      <c r="J2335" s="269" t="n">
        <v>9.6</v>
      </c>
    </row>
    <row r="2336" customFormat="false" ht="25.5" hidden="false" customHeight="true" outlineLevel="0" collapsed="false">
      <c r="A2336" s="266"/>
      <c r="B2336" s="267"/>
      <c r="C2336" s="267"/>
      <c r="D2336" s="267"/>
      <c r="E2336" s="267" t="s">
        <v>2751</v>
      </c>
      <c r="F2336" s="268" t="n">
        <v>5.96</v>
      </c>
      <c r="G2336" s="267"/>
      <c r="H2336" s="267" t="s">
        <v>2752</v>
      </c>
      <c r="I2336" s="267"/>
      <c r="J2336" s="269" t="n">
        <v>34.62</v>
      </c>
    </row>
    <row r="2337" customFormat="false" ht="15" hidden="false" customHeight="true" outlineLevel="0" collapsed="false">
      <c r="A2337" s="270" t="s">
        <v>2753</v>
      </c>
      <c r="B2337" s="270"/>
      <c r="C2337" s="270"/>
      <c r="D2337" s="270"/>
      <c r="E2337" s="270"/>
      <c r="F2337" s="270"/>
      <c r="G2337" s="270"/>
      <c r="H2337" s="270"/>
      <c r="I2337" s="270"/>
      <c r="J2337" s="270"/>
    </row>
    <row r="2338" customFormat="false" ht="15.75" hidden="false" customHeight="true" outlineLevel="0" collapsed="false">
      <c r="A2338" s="271" t="s">
        <v>3749</v>
      </c>
      <c r="B2338" s="271"/>
      <c r="C2338" s="271"/>
      <c r="D2338" s="271"/>
      <c r="E2338" s="271"/>
      <c r="F2338" s="271"/>
      <c r="G2338" s="271"/>
      <c r="H2338" s="271"/>
      <c r="I2338" s="271"/>
      <c r="J2338" s="271"/>
    </row>
    <row r="2339" customFormat="false" ht="15.75" hidden="false" customHeight="false" outlineLevel="0" collapsed="false">
      <c r="A2339" s="272"/>
      <c r="B2339" s="273"/>
      <c r="C2339" s="273"/>
      <c r="D2339" s="273"/>
      <c r="E2339" s="273"/>
      <c r="F2339" s="273"/>
      <c r="G2339" s="273"/>
      <c r="H2339" s="273"/>
      <c r="I2339" s="273"/>
      <c r="J2339" s="274"/>
    </row>
    <row r="2340" customFormat="false" ht="51" hidden="false" customHeight="true" outlineLevel="0" collapsed="false">
      <c r="A2340" s="275" t="s">
        <v>2723</v>
      </c>
      <c r="B2340" s="276" t="s">
        <v>1990</v>
      </c>
      <c r="C2340" s="277" t="s">
        <v>203</v>
      </c>
      <c r="D2340" s="277" t="s">
        <v>1991</v>
      </c>
      <c r="E2340" s="277" t="s">
        <v>2806</v>
      </c>
      <c r="F2340" s="277"/>
      <c r="G2340" s="278" t="s">
        <v>168</v>
      </c>
      <c r="H2340" s="279" t="n">
        <v>1</v>
      </c>
      <c r="I2340" s="280" t="n">
        <v>9.95</v>
      </c>
      <c r="J2340" s="281" t="n">
        <v>9.95</v>
      </c>
    </row>
    <row r="2341" customFormat="false" ht="25.5" hidden="false" customHeight="true" outlineLevel="0" collapsed="false">
      <c r="A2341" s="282" t="s">
        <v>2769</v>
      </c>
      <c r="B2341" s="283" t="s">
        <v>2807</v>
      </c>
      <c r="C2341" s="284" t="s">
        <v>109</v>
      </c>
      <c r="D2341" s="284" t="s">
        <v>2808</v>
      </c>
      <c r="E2341" s="284" t="s">
        <v>2768</v>
      </c>
      <c r="F2341" s="284"/>
      <c r="G2341" s="285" t="s">
        <v>2798</v>
      </c>
      <c r="H2341" s="286" t="n">
        <v>0.07</v>
      </c>
      <c r="I2341" s="287" t="n">
        <v>17.92</v>
      </c>
      <c r="J2341" s="288" t="n">
        <v>1.25</v>
      </c>
    </row>
    <row r="2342" customFormat="false" ht="25.5" hidden="false" customHeight="true" outlineLevel="0" collapsed="false">
      <c r="A2342" s="282" t="s">
        <v>2769</v>
      </c>
      <c r="B2342" s="283" t="s">
        <v>2809</v>
      </c>
      <c r="C2342" s="284" t="s">
        <v>109</v>
      </c>
      <c r="D2342" s="284" t="s">
        <v>2810</v>
      </c>
      <c r="E2342" s="284" t="s">
        <v>2768</v>
      </c>
      <c r="F2342" s="284"/>
      <c r="G2342" s="285" t="s">
        <v>2798</v>
      </c>
      <c r="H2342" s="286" t="n">
        <v>0.07</v>
      </c>
      <c r="I2342" s="287" t="n">
        <v>22.9</v>
      </c>
      <c r="J2342" s="288" t="n">
        <v>1.6</v>
      </c>
    </row>
    <row r="2343" customFormat="false" ht="25.5" hidden="false" customHeight="true" outlineLevel="0" collapsed="false">
      <c r="A2343" s="259" t="s">
        <v>2725</v>
      </c>
      <c r="B2343" s="260" t="s">
        <v>3754</v>
      </c>
      <c r="C2343" s="261" t="s">
        <v>109</v>
      </c>
      <c r="D2343" s="261" t="s">
        <v>3755</v>
      </c>
      <c r="E2343" s="261" t="s">
        <v>2728</v>
      </c>
      <c r="F2343" s="261"/>
      <c r="G2343" s="262" t="s">
        <v>168</v>
      </c>
      <c r="H2343" s="263" t="n">
        <v>1</v>
      </c>
      <c r="I2343" s="264" t="n">
        <v>2.28</v>
      </c>
      <c r="J2343" s="265" t="n">
        <v>2.28</v>
      </c>
    </row>
    <row r="2344" customFormat="false" ht="25.5" hidden="false" customHeight="true" outlineLevel="0" collapsed="false">
      <c r="A2344" s="259" t="s">
        <v>2725</v>
      </c>
      <c r="B2344" s="260" t="s">
        <v>3756</v>
      </c>
      <c r="C2344" s="261" t="s">
        <v>109</v>
      </c>
      <c r="D2344" s="261" t="s">
        <v>3757</v>
      </c>
      <c r="E2344" s="261" t="s">
        <v>2728</v>
      </c>
      <c r="F2344" s="261"/>
      <c r="G2344" s="262" t="s">
        <v>168</v>
      </c>
      <c r="H2344" s="263" t="n">
        <v>1</v>
      </c>
      <c r="I2344" s="264" t="n">
        <v>4.28</v>
      </c>
      <c r="J2344" s="265" t="n">
        <v>4.28</v>
      </c>
    </row>
    <row r="2345" customFormat="false" ht="38.25" hidden="false" customHeight="true" outlineLevel="0" collapsed="false">
      <c r="A2345" s="259" t="s">
        <v>2725</v>
      </c>
      <c r="B2345" s="260" t="s">
        <v>2818</v>
      </c>
      <c r="C2345" s="261" t="s">
        <v>109</v>
      </c>
      <c r="D2345" s="261" t="s">
        <v>2819</v>
      </c>
      <c r="E2345" s="261" t="s">
        <v>2728</v>
      </c>
      <c r="F2345" s="261"/>
      <c r="G2345" s="262" t="s">
        <v>168</v>
      </c>
      <c r="H2345" s="263" t="n">
        <v>0.03</v>
      </c>
      <c r="I2345" s="264" t="n">
        <v>18.32</v>
      </c>
      <c r="J2345" s="265" t="n">
        <v>0.54</v>
      </c>
    </row>
    <row r="2346" customFormat="false" ht="25.5" hidden="false" customHeight="false" outlineLevel="0" collapsed="false">
      <c r="A2346" s="266"/>
      <c r="B2346" s="267"/>
      <c r="C2346" s="267"/>
      <c r="D2346" s="267"/>
      <c r="E2346" s="267" t="s">
        <v>2748</v>
      </c>
      <c r="F2346" s="268" t="n">
        <v>2.03</v>
      </c>
      <c r="G2346" s="267" t="s">
        <v>2749</v>
      </c>
      <c r="H2346" s="268" t="n">
        <v>0</v>
      </c>
      <c r="I2346" s="267" t="s">
        <v>2750</v>
      </c>
      <c r="J2346" s="269" t="n">
        <v>2.03</v>
      </c>
    </row>
    <row r="2347" customFormat="false" ht="25.5" hidden="false" customHeight="true" outlineLevel="0" collapsed="false">
      <c r="A2347" s="266"/>
      <c r="B2347" s="267"/>
      <c r="C2347" s="267"/>
      <c r="D2347" s="267"/>
      <c r="E2347" s="267" t="s">
        <v>2751</v>
      </c>
      <c r="F2347" s="268" t="n">
        <v>2.07</v>
      </c>
      <c r="G2347" s="267"/>
      <c r="H2347" s="267" t="s">
        <v>2752</v>
      </c>
      <c r="I2347" s="267"/>
      <c r="J2347" s="269" t="n">
        <v>12.02</v>
      </c>
    </row>
    <row r="2348" customFormat="false" ht="15" hidden="false" customHeight="true" outlineLevel="0" collapsed="false">
      <c r="A2348" s="270" t="s">
        <v>2753</v>
      </c>
      <c r="B2348" s="270"/>
      <c r="C2348" s="270"/>
      <c r="D2348" s="270"/>
      <c r="E2348" s="270"/>
      <c r="F2348" s="270"/>
      <c r="G2348" s="270"/>
      <c r="H2348" s="270"/>
      <c r="I2348" s="270"/>
      <c r="J2348" s="270"/>
    </row>
    <row r="2349" customFormat="false" ht="15.75" hidden="false" customHeight="true" outlineLevel="0" collapsed="false">
      <c r="A2349" s="271" t="s">
        <v>3758</v>
      </c>
      <c r="B2349" s="271"/>
      <c r="C2349" s="271"/>
      <c r="D2349" s="271"/>
      <c r="E2349" s="271"/>
      <c r="F2349" s="271"/>
      <c r="G2349" s="271"/>
      <c r="H2349" s="271"/>
      <c r="I2349" s="271"/>
      <c r="J2349" s="271"/>
    </row>
    <row r="2350" customFormat="false" ht="15.75" hidden="false" customHeight="false" outlineLevel="0" collapsed="false">
      <c r="A2350" s="272"/>
      <c r="B2350" s="273"/>
      <c r="C2350" s="273"/>
      <c r="D2350" s="273"/>
      <c r="E2350" s="273"/>
      <c r="F2350" s="273"/>
      <c r="G2350" s="273"/>
      <c r="H2350" s="273"/>
      <c r="I2350" s="273"/>
      <c r="J2350" s="274"/>
    </row>
    <row r="2351" customFormat="false" ht="51" hidden="false" customHeight="true" outlineLevel="0" collapsed="false">
      <c r="A2351" s="275" t="s">
        <v>2723</v>
      </c>
      <c r="B2351" s="276" t="s">
        <v>1993</v>
      </c>
      <c r="C2351" s="277" t="s">
        <v>203</v>
      </c>
      <c r="D2351" s="277" t="s">
        <v>1994</v>
      </c>
      <c r="E2351" s="277" t="s">
        <v>2806</v>
      </c>
      <c r="F2351" s="277"/>
      <c r="G2351" s="278" t="s">
        <v>168</v>
      </c>
      <c r="H2351" s="279" t="n">
        <v>1</v>
      </c>
      <c r="I2351" s="280" t="n">
        <v>22.56</v>
      </c>
      <c r="J2351" s="281" t="n">
        <v>22.56</v>
      </c>
    </row>
    <row r="2352" customFormat="false" ht="25.5" hidden="false" customHeight="true" outlineLevel="0" collapsed="false">
      <c r="A2352" s="282" t="s">
        <v>2769</v>
      </c>
      <c r="B2352" s="283" t="s">
        <v>2807</v>
      </c>
      <c r="C2352" s="284" t="s">
        <v>109</v>
      </c>
      <c r="D2352" s="284" t="s">
        <v>2808</v>
      </c>
      <c r="E2352" s="284" t="s">
        <v>2768</v>
      </c>
      <c r="F2352" s="284"/>
      <c r="G2352" s="285" t="s">
        <v>2798</v>
      </c>
      <c r="H2352" s="286" t="n">
        <v>0.25</v>
      </c>
      <c r="I2352" s="287" t="n">
        <v>17.92</v>
      </c>
      <c r="J2352" s="288" t="n">
        <v>4.48</v>
      </c>
    </row>
    <row r="2353" customFormat="false" ht="25.5" hidden="false" customHeight="true" outlineLevel="0" collapsed="false">
      <c r="A2353" s="282" t="s">
        <v>2769</v>
      </c>
      <c r="B2353" s="283" t="s">
        <v>2809</v>
      </c>
      <c r="C2353" s="284" t="s">
        <v>109</v>
      </c>
      <c r="D2353" s="284" t="s">
        <v>2810</v>
      </c>
      <c r="E2353" s="284" t="s">
        <v>2768</v>
      </c>
      <c r="F2353" s="284"/>
      <c r="G2353" s="285" t="s">
        <v>2798</v>
      </c>
      <c r="H2353" s="286" t="n">
        <v>0.25</v>
      </c>
      <c r="I2353" s="287" t="n">
        <v>22.9</v>
      </c>
      <c r="J2353" s="288" t="n">
        <v>5.72</v>
      </c>
    </row>
    <row r="2354" customFormat="false" ht="25.5" hidden="false" customHeight="true" outlineLevel="0" collapsed="false">
      <c r="A2354" s="259" t="s">
        <v>2725</v>
      </c>
      <c r="B2354" s="260" t="s">
        <v>3752</v>
      </c>
      <c r="C2354" s="261" t="s">
        <v>109</v>
      </c>
      <c r="D2354" s="261" t="s">
        <v>3753</v>
      </c>
      <c r="E2354" s="261" t="s">
        <v>2728</v>
      </c>
      <c r="F2354" s="261"/>
      <c r="G2354" s="262" t="s">
        <v>168</v>
      </c>
      <c r="H2354" s="263" t="n">
        <v>1</v>
      </c>
      <c r="I2354" s="264" t="n">
        <v>1.99</v>
      </c>
      <c r="J2354" s="265" t="n">
        <v>1.99</v>
      </c>
    </row>
    <row r="2355" customFormat="false" ht="38.25" hidden="false" customHeight="true" outlineLevel="0" collapsed="false">
      <c r="A2355" s="259" t="s">
        <v>2725</v>
      </c>
      <c r="B2355" s="260" t="s">
        <v>2818</v>
      </c>
      <c r="C2355" s="261" t="s">
        <v>109</v>
      </c>
      <c r="D2355" s="261" t="s">
        <v>2819</v>
      </c>
      <c r="E2355" s="261" t="s">
        <v>2728</v>
      </c>
      <c r="F2355" s="261"/>
      <c r="G2355" s="262" t="s">
        <v>168</v>
      </c>
      <c r="H2355" s="263" t="n">
        <v>0.06</v>
      </c>
      <c r="I2355" s="264" t="n">
        <v>18.32</v>
      </c>
      <c r="J2355" s="265" t="n">
        <v>1.09</v>
      </c>
    </row>
    <row r="2356" customFormat="false" ht="25.5" hidden="false" customHeight="true" outlineLevel="0" collapsed="false">
      <c r="A2356" s="259" t="s">
        <v>2725</v>
      </c>
      <c r="B2356" s="260" t="s">
        <v>3759</v>
      </c>
      <c r="C2356" s="261" t="s">
        <v>109</v>
      </c>
      <c r="D2356" s="261" t="s">
        <v>3760</v>
      </c>
      <c r="E2356" s="261" t="s">
        <v>2728</v>
      </c>
      <c r="F2356" s="261"/>
      <c r="G2356" s="262" t="s">
        <v>168</v>
      </c>
      <c r="H2356" s="263" t="n">
        <v>1</v>
      </c>
      <c r="I2356" s="264" t="n">
        <v>7.87</v>
      </c>
      <c r="J2356" s="265" t="n">
        <v>7.87</v>
      </c>
    </row>
    <row r="2357" customFormat="false" ht="25.5" hidden="false" customHeight="true" outlineLevel="0" collapsed="false">
      <c r="A2357" s="259" t="s">
        <v>2725</v>
      </c>
      <c r="B2357" s="260" t="s">
        <v>3744</v>
      </c>
      <c r="C2357" s="261" t="s">
        <v>109</v>
      </c>
      <c r="D2357" s="261" t="s">
        <v>3745</v>
      </c>
      <c r="E2357" s="261" t="s">
        <v>2728</v>
      </c>
      <c r="F2357" s="261"/>
      <c r="G2357" s="262" t="s">
        <v>168</v>
      </c>
      <c r="H2357" s="263" t="n">
        <v>1</v>
      </c>
      <c r="I2357" s="264" t="n">
        <v>1.41</v>
      </c>
      <c r="J2357" s="265" t="n">
        <v>1.41</v>
      </c>
    </row>
    <row r="2358" customFormat="false" ht="25.5" hidden="false" customHeight="false" outlineLevel="0" collapsed="false">
      <c r="A2358" s="266"/>
      <c r="B2358" s="267"/>
      <c r="C2358" s="267"/>
      <c r="D2358" s="267"/>
      <c r="E2358" s="267" t="s">
        <v>2748</v>
      </c>
      <c r="F2358" s="268" t="n">
        <v>7.28</v>
      </c>
      <c r="G2358" s="267" t="s">
        <v>2749</v>
      </c>
      <c r="H2358" s="268" t="n">
        <v>0</v>
      </c>
      <c r="I2358" s="267" t="s">
        <v>2750</v>
      </c>
      <c r="J2358" s="269" t="n">
        <v>7.28</v>
      </c>
    </row>
    <row r="2359" customFormat="false" ht="25.5" hidden="false" customHeight="true" outlineLevel="0" collapsed="false">
      <c r="A2359" s="266"/>
      <c r="B2359" s="267"/>
      <c r="C2359" s="267"/>
      <c r="D2359" s="267"/>
      <c r="E2359" s="267" t="s">
        <v>2751</v>
      </c>
      <c r="F2359" s="268" t="n">
        <v>4.69</v>
      </c>
      <c r="G2359" s="267"/>
      <c r="H2359" s="267" t="s">
        <v>2752</v>
      </c>
      <c r="I2359" s="267"/>
      <c r="J2359" s="269" t="n">
        <v>27.25</v>
      </c>
    </row>
    <row r="2360" customFormat="false" ht="15" hidden="false" customHeight="true" outlineLevel="0" collapsed="false">
      <c r="A2360" s="270" t="s">
        <v>2753</v>
      </c>
      <c r="B2360" s="270"/>
      <c r="C2360" s="270"/>
      <c r="D2360" s="270"/>
      <c r="E2360" s="270"/>
      <c r="F2360" s="270"/>
      <c r="G2360" s="270"/>
      <c r="H2360" s="270"/>
      <c r="I2360" s="270"/>
      <c r="J2360" s="270"/>
    </row>
    <row r="2361" customFormat="false" ht="15.75" hidden="false" customHeight="true" outlineLevel="0" collapsed="false">
      <c r="A2361" s="271" t="s">
        <v>3761</v>
      </c>
      <c r="B2361" s="271"/>
      <c r="C2361" s="271"/>
      <c r="D2361" s="271"/>
      <c r="E2361" s="271"/>
      <c r="F2361" s="271"/>
      <c r="G2361" s="271"/>
      <c r="H2361" s="271"/>
      <c r="I2361" s="271"/>
      <c r="J2361" s="271"/>
    </row>
    <row r="2362" customFormat="false" ht="15.75" hidden="false" customHeight="false" outlineLevel="0" collapsed="false">
      <c r="A2362" s="272"/>
      <c r="B2362" s="273"/>
      <c r="C2362" s="273"/>
      <c r="D2362" s="273"/>
      <c r="E2362" s="273"/>
      <c r="F2362" s="273"/>
      <c r="G2362" s="273"/>
      <c r="H2362" s="273"/>
      <c r="I2362" s="273"/>
      <c r="J2362" s="274"/>
    </row>
    <row r="2363" customFormat="false" ht="51" hidden="false" customHeight="true" outlineLevel="0" collapsed="false">
      <c r="A2363" s="275" t="s">
        <v>2723</v>
      </c>
      <c r="B2363" s="276" t="s">
        <v>1996</v>
      </c>
      <c r="C2363" s="277" t="s">
        <v>203</v>
      </c>
      <c r="D2363" s="277" t="s">
        <v>1997</v>
      </c>
      <c r="E2363" s="277" t="s">
        <v>2806</v>
      </c>
      <c r="F2363" s="277"/>
      <c r="G2363" s="278" t="s">
        <v>168</v>
      </c>
      <c r="H2363" s="279" t="n">
        <v>1</v>
      </c>
      <c r="I2363" s="280" t="n">
        <v>13.44</v>
      </c>
      <c r="J2363" s="281" t="n">
        <v>13.44</v>
      </c>
    </row>
    <row r="2364" customFormat="false" ht="25.5" hidden="false" customHeight="true" outlineLevel="0" collapsed="false">
      <c r="A2364" s="282" t="s">
        <v>2769</v>
      </c>
      <c r="B2364" s="283" t="s">
        <v>2807</v>
      </c>
      <c r="C2364" s="284" t="s">
        <v>109</v>
      </c>
      <c r="D2364" s="284" t="s">
        <v>2808</v>
      </c>
      <c r="E2364" s="284" t="s">
        <v>2768</v>
      </c>
      <c r="F2364" s="284"/>
      <c r="G2364" s="285" t="s">
        <v>2798</v>
      </c>
      <c r="H2364" s="286" t="n">
        <v>0.13</v>
      </c>
      <c r="I2364" s="287" t="n">
        <v>17.92</v>
      </c>
      <c r="J2364" s="288" t="n">
        <v>2.32</v>
      </c>
    </row>
    <row r="2365" customFormat="false" ht="25.5" hidden="false" customHeight="true" outlineLevel="0" collapsed="false">
      <c r="A2365" s="282" t="s">
        <v>2769</v>
      </c>
      <c r="B2365" s="283" t="s">
        <v>2809</v>
      </c>
      <c r="C2365" s="284" t="s">
        <v>109</v>
      </c>
      <c r="D2365" s="284" t="s">
        <v>2810</v>
      </c>
      <c r="E2365" s="284" t="s">
        <v>2768</v>
      </c>
      <c r="F2365" s="284"/>
      <c r="G2365" s="285" t="s">
        <v>2798</v>
      </c>
      <c r="H2365" s="286" t="n">
        <v>0.13</v>
      </c>
      <c r="I2365" s="287" t="n">
        <v>22.9</v>
      </c>
      <c r="J2365" s="288" t="n">
        <v>2.97</v>
      </c>
    </row>
    <row r="2366" customFormat="false" ht="25.5" hidden="false" customHeight="true" outlineLevel="0" collapsed="false">
      <c r="A2366" s="259" t="s">
        <v>2725</v>
      </c>
      <c r="B2366" s="260" t="s">
        <v>3744</v>
      </c>
      <c r="C2366" s="261" t="s">
        <v>109</v>
      </c>
      <c r="D2366" s="261" t="s">
        <v>3745</v>
      </c>
      <c r="E2366" s="261" t="s">
        <v>2728</v>
      </c>
      <c r="F2366" s="261"/>
      <c r="G2366" s="262" t="s">
        <v>168</v>
      </c>
      <c r="H2366" s="263" t="n">
        <v>1</v>
      </c>
      <c r="I2366" s="264" t="n">
        <v>1.41</v>
      </c>
      <c r="J2366" s="265" t="n">
        <v>1.41</v>
      </c>
    </row>
    <row r="2367" customFormat="false" ht="38.25" hidden="false" customHeight="true" outlineLevel="0" collapsed="false">
      <c r="A2367" s="259" t="s">
        <v>2725</v>
      </c>
      <c r="B2367" s="260" t="s">
        <v>2818</v>
      </c>
      <c r="C2367" s="261" t="s">
        <v>109</v>
      </c>
      <c r="D2367" s="261" t="s">
        <v>2819</v>
      </c>
      <c r="E2367" s="261" t="s">
        <v>2728</v>
      </c>
      <c r="F2367" s="261"/>
      <c r="G2367" s="262" t="s">
        <v>168</v>
      </c>
      <c r="H2367" s="263" t="n">
        <v>0.02</v>
      </c>
      <c r="I2367" s="264" t="n">
        <v>18.32</v>
      </c>
      <c r="J2367" s="265" t="n">
        <v>0.36</v>
      </c>
    </row>
    <row r="2368" customFormat="false" ht="25.5" hidden="false" customHeight="true" outlineLevel="0" collapsed="false">
      <c r="A2368" s="259" t="s">
        <v>2725</v>
      </c>
      <c r="B2368" s="260" t="s">
        <v>3762</v>
      </c>
      <c r="C2368" s="261" t="s">
        <v>109</v>
      </c>
      <c r="D2368" s="261" t="s">
        <v>3763</v>
      </c>
      <c r="E2368" s="261" t="s">
        <v>2728</v>
      </c>
      <c r="F2368" s="261"/>
      <c r="G2368" s="262" t="s">
        <v>168</v>
      </c>
      <c r="H2368" s="263" t="n">
        <v>1</v>
      </c>
      <c r="I2368" s="264" t="n">
        <v>6.38</v>
      </c>
      <c r="J2368" s="265" t="n">
        <v>6.38</v>
      </c>
    </row>
    <row r="2369" customFormat="false" ht="25.5" hidden="false" customHeight="false" outlineLevel="0" collapsed="false">
      <c r="A2369" s="266"/>
      <c r="B2369" s="267"/>
      <c r="C2369" s="267"/>
      <c r="D2369" s="267"/>
      <c r="E2369" s="267" t="s">
        <v>2748</v>
      </c>
      <c r="F2369" s="268" t="n">
        <v>3.78</v>
      </c>
      <c r="G2369" s="267" t="s">
        <v>2749</v>
      </c>
      <c r="H2369" s="268" t="n">
        <v>0</v>
      </c>
      <c r="I2369" s="267" t="s">
        <v>2750</v>
      </c>
      <c r="J2369" s="269" t="n">
        <v>3.78</v>
      </c>
    </row>
    <row r="2370" customFormat="false" ht="25.5" hidden="false" customHeight="true" outlineLevel="0" collapsed="false">
      <c r="A2370" s="266"/>
      <c r="B2370" s="267"/>
      <c r="C2370" s="267"/>
      <c r="D2370" s="267"/>
      <c r="E2370" s="267" t="s">
        <v>2751</v>
      </c>
      <c r="F2370" s="268" t="n">
        <v>2.79</v>
      </c>
      <c r="G2370" s="267"/>
      <c r="H2370" s="267" t="s">
        <v>2752</v>
      </c>
      <c r="I2370" s="267"/>
      <c r="J2370" s="269" t="n">
        <v>16.23</v>
      </c>
    </row>
    <row r="2371" customFormat="false" ht="15" hidden="false" customHeight="true" outlineLevel="0" collapsed="false">
      <c r="A2371" s="270" t="s">
        <v>2753</v>
      </c>
      <c r="B2371" s="270"/>
      <c r="C2371" s="270"/>
      <c r="D2371" s="270"/>
      <c r="E2371" s="270"/>
      <c r="F2371" s="270"/>
      <c r="G2371" s="270"/>
      <c r="H2371" s="270"/>
      <c r="I2371" s="270"/>
      <c r="J2371" s="270"/>
    </row>
    <row r="2372" customFormat="false" ht="15.75" hidden="false" customHeight="true" outlineLevel="0" collapsed="false">
      <c r="A2372" s="271" t="s">
        <v>3764</v>
      </c>
      <c r="B2372" s="271"/>
      <c r="C2372" s="271"/>
      <c r="D2372" s="271"/>
      <c r="E2372" s="271"/>
      <c r="F2372" s="271"/>
      <c r="G2372" s="271"/>
      <c r="H2372" s="271"/>
      <c r="I2372" s="271"/>
      <c r="J2372" s="271"/>
    </row>
    <row r="2373" customFormat="false" ht="15.75" hidden="false" customHeight="false" outlineLevel="0" collapsed="false">
      <c r="A2373" s="272"/>
      <c r="B2373" s="273"/>
      <c r="C2373" s="273"/>
      <c r="D2373" s="273"/>
      <c r="E2373" s="273"/>
      <c r="F2373" s="273"/>
      <c r="G2373" s="273"/>
      <c r="H2373" s="273"/>
      <c r="I2373" s="273"/>
      <c r="J2373" s="274"/>
    </row>
    <row r="2374" customFormat="false" ht="51" hidden="false" customHeight="true" outlineLevel="0" collapsed="false">
      <c r="A2374" s="275" t="s">
        <v>2723</v>
      </c>
      <c r="B2374" s="276" t="s">
        <v>1999</v>
      </c>
      <c r="C2374" s="277" t="s">
        <v>203</v>
      </c>
      <c r="D2374" s="277" t="s">
        <v>2000</v>
      </c>
      <c r="E2374" s="277" t="s">
        <v>2806</v>
      </c>
      <c r="F2374" s="277"/>
      <c r="G2374" s="278" t="s">
        <v>168</v>
      </c>
      <c r="H2374" s="279" t="n">
        <v>1</v>
      </c>
      <c r="I2374" s="280" t="n">
        <v>38.8</v>
      </c>
      <c r="J2374" s="281" t="n">
        <v>38.8</v>
      </c>
    </row>
    <row r="2375" customFormat="false" ht="25.5" hidden="false" customHeight="true" outlineLevel="0" collapsed="false">
      <c r="A2375" s="282" t="s">
        <v>2769</v>
      </c>
      <c r="B2375" s="283" t="s">
        <v>2807</v>
      </c>
      <c r="C2375" s="284" t="s">
        <v>109</v>
      </c>
      <c r="D2375" s="284" t="s">
        <v>2808</v>
      </c>
      <c r="E2375" s="284" t="s">
        <v>2768</v>
      </c>
      <c r="F2375" s="284"/>
      <c r="G2375" s="285" t="s">
        <v>2798</v>
      </c>
      <c r="H2375" s="286" t="n">
        <v>0.25</v>
      </c>
      <c r="I2375" s="287" t="n">
        <v>17.92</v>
      </c>
      <c r="J2375" s="288" t="n">
        <v>4.48</v>
      </c>
    </row>
    <row r="2376" customFormat="false" ht="25.5" hidden="false" customHeight="true" outlineLevel="0" collapsed="false">
      <c r="A2376" s="282" t="s">
        <v>2769</v>
      </c>
      <c r="B2376" s="283" t="s">
        <v>2809</v>
      </c>
      <c r="C2376" s="284" t="s">
        <v>109</v>
      </c>
      <c r="D2376" s="284" t="s">
        <v>2810</v>
      </c>
      <c r="E2376" s="284" t="s">
        <v>2768</v>
      </c>
      <c r="F2376" s="284"/>
      <c r="G2376" s="285" t="s">
        <v>2798</v>
      </c>
      <c r="H2376" s="286" t="n">
        <v>0.25</v>
      </c>
      <c r="I2376" s="287" t="n">
        <v>22.9</v>
      </c>
      <c r="J2376" s="288" t="n">
        <v>5.72</v>
      </c>
    </row>
    <row r="2377" customFormat="false" ht="25.5" hidden="false" customHeight="true" outlineLevel="0" collapsed="false">
      <c r="A2377" s="259" t="s">
        <v>2725</v>
      </c>
      <c r="B2377" s="260" t="s">
        <v>2816</v>
      </c>
      <c r="C2377" s="261" t="s">
        <v>109</v>
      </c>
      <c r="D2377" s="261" t="s">
        <v>2817</v>
      </c>
      <c r="E2377" s="261" t="s">
        <v>2728</v>
      </c>
      <c r="F2377" s="261"/>
      <c r="G2377" s="262" t="s">
        <v>168</v>
      </c>
      <c r="H2377" s="263" t="n">
        <v>1</v>
      </c>
      <c r="I2377" s="264" t="n">
        <v>2.5</v>
      </c>
      <c r="J2377" s="265" t="n">
        <v>2.5</v>
      </c>
    </row>
    <row r="2378" customFormat="false" ht="38.25" hidden="false" customHeight="true" outlineLevel="0" collapsed="false">
      <c r="A2378" s="259" t="s">
        <v>2725</v>
      </c>
      <c r="B2378" s="260" t="s">
        <v>2818</v>
      </c>
      <c r="C2378" s="261" t="s">
        <v>109</v>
      </c>
      <c r="D2378" s="261" t="s">
        <v>2819</v>
      </c>
      <c r="E2378" s="261" t="s">
        <v>2728</v>
      </c>
      <c r="F2378" s="261"/>
      <c r="G2378" s="262" t="s">
        <v>168</v>
      </c>
      <c r="H2378" s="263" t="n">
        <v>0.046</v>
      </c>
      <c r="I2378" s="264" t="n">
        <v>18.32</v>
      </c>
      <c r="J2378" s="265" t="n">
        <v>0.84</v>
      </c>
    </row>
    <row r="2379" customFormat="false" ht="25.5" hidden="false" customHeight="true" outlineLevel="0" collapsed="false">
      <c r="A2379" s="259" t="s">
        <v>2725</v>
      </c>
      <c r="B2379" s="260" t="s">
        <v>3765</v>
      </c>
      <c r="C2379" s="261" t="s">
        <v>109</v>
      </c>
      <c r="D2379" s="261" t="s">
        <v>3766</v>
      </c>
      <c r="E2379" s="261" t="s">
        <v>2728</v>
      </c>
      <c r="F2379" s="261"/>
      <c r="G2379" s="262" t="s">
        <v>168</v>
      </c>
      <c r="H2379" s="263" t="n">
        <v>1</v>
      </c>
      <c r="I2379" s="264" t="n">
        <v>25.26</v>
      </c>
      <c r="J2379" s="265" t="n">
        <v>25.26</v>
      </c>
    </row>
    <row r="2380" customFormat="false" ht="25.5" hidden="false" customHeight="false" outlineLevel="0" collapsed="false">
      <c r="A2380" s="266"/>
      <c r="B2380" s="267"/>
      <c r="C2380" s="267"/>
      <c r="D2380" s="267"/>
      <c r="E2380" s="267" t="s">
        <v>2748</v>
      </c>
      <c r="F2380" s="268" t="n">
        <v>7.28</v>
      </c>
      <c r="G2380" s="267" t="s">
        <v>2749</v>
      </c>
      <c r="H2380" s="268" t="n">
        <v>0</v>
      </c>
      <c r="I2380" s="267" t="s">
        <v>2750</v>
      </c>
      <c r="J2380" s="269" t="n">
        <v>7.28</v>
      </c>
    </row>
    <row r="2381" customFormat="false" ht="25.5" hidden="false" customHeight="true" outlineLevel="0" collapsed="false">
      <c r="A2381" s="266"/>
      <c r="B2381" s="267"/>
      <c r="C2381" s="267"/>
      <c r="D2381" s="267"/>
      <c r="E2381" s="267" t="s">
        <v>2751</v>
      </c>
      <c r="F2381" s="268" t="n">
        <v>8.07</v>
      </c>
      <c r="G2381" s="267"/>
      <c r="H2381" s="267" t="s">
        <v>2752</v>
      </c>
      <c r="I2381" s="267"/>
      <c r="J2381" s="269" t="n">
        <v>46.87</v>
      </c>
    </row>
    <row r="2382" customFormat="false" ht="15" hidden="false" customHeight="true" outlineLevel="0" collapsed="false">
      <c r="A2382" s="270" t="s">
        <v>2753</v>
      </c>
      <c r="B2382" s="270"/>
      <c r="C2382" s="270"/>
      <c r="D2382" s="270"/>
      <c r="E2382" s="270"/>
      <c r="F2382" s="270"/>
      <c r="G2382" s="270"/>
      <c r="H2382" s="270"/>
      <c r="I2382" s="270"/>
      <c r="J2382" s="270"/>
    </row>
    <row r="2383" customFormat="false" ht="15.75" hidden="false" customHeight="true" outlineLevel="0" collapsed="false">
      <c r="A2383" s="271" t="s">
        <v>3767</v>
      </c>
      <c r="B2383" s="271"/>
      <c r="C2383" s="271"/>
      <c r="D2383" s="271"/>
      <c r="E2383" s="271"/>
      <c r="F2383" s="271"/>
      <c r="G2383" s="271"/>
      <c r="H2383" s="271"/>
      <c r="I2383" s="271"/>
      <c r="J2383" s="271"/>
    </row>
    <row r="2384" customFormat="false" ht="15.75" hidden="false" customHeight="false" outlineLevel="0" collapsed="false">
      <c r="A2384" s="272"/>
      <c r="B2384" s="273"/>
      <c r="C2384" s="273"/>
      <c r="D2384" s="273"/>
      <c r="E2384" s="273"/>
      <c r="F2384" s="273"/>
      <c r="G2384" s="273"/>
      <c r="H2384" s="273"/>
      <c r="I2384" s="273"/>
      <c r="J2384" s="274"/>
    </row>
    <row r="2385" customFormat="false" ht="51" hidden="false" customHeight="true" outlineLevel="0" collapsed="false">
      <c r="A2385" s="275" t="s">
        <v>2723</v>
      </c>
      <c r="B2385" s="276" t="s">
        <v>2002</v>
      </c>
      <c r="C2385" s="277" t="s">
        <v>203</v>
      </c>
      <c r="D2385" s="277" t="s">
        <v>2003</v>
      </c>
      <c r="E2385" s="277" t="s">
        <v>2806</v>
      </c>
      <c r="F2385" s="277"/>
      <c r="G2385" s="278" t="s">
        <v>168</v>
      </c>
      <c r="H2385" s="279" t="n">
        <v>1</v>
      </c>
      <c r="I2385" s="280" t="n">
        <v>27.54</v>
      </c>
      <c r="J2385" s="281" t="n">
        <v>27.54</v>
      </c>
    </row>
    <row r="2386" customFormat="false" ht="25.5" hidden="false" customHeight="true" outlineLevel="0" collapsed="false">
      <c r="A2386" s="282" t="s">
        <v>2769</v>
      </c>
      <c r="B2386" s="283" t="s">
        <v>2807</v>
      </c>
      <c r="C2386" s="284" t="s">
        <v>109</v>
      </c>
      <c r="D2386" s="284" t="s">
        <v>2808</v>
      </c>
      <c r="E2386" s="284" t="s">
        <v>2768</v>
      </c>
      <c r="F2386" s="284"/>
      <c r="G2386" s="285" t="s">
        <v>2798</v>
      </c>
      <c r="H2386" s="286" t="n">
        <v>0.25</v>
      </c>
      <c r="I2386" s="287" t="n">
        <v>17.92</v>
      </c>
      <c r="J2386" s="288" t="n">
        <v>4.48</v>
      </c>
    </row>
    <row r="2387" customFormat="false" ht="25.5" hidden="false" customHeight="true" outlineLevel="0" collapsed="false">
      <c r="A2387" s="282" t="s">
        <v>2769</v>
      </c>
      <c r="B2387" s="283" t="s">
        <v>2809</v>
      </c>
      <c r="C2387" s="284" t="s">
        <v>109</v>
      </c>
      <c r="D2387" s="284" t="s">
        <v>2810</v>
      </c>
      <c r="E2387" s="284" t="s">
        <v>2768</v>
      </c>
      <c r="F2387" s="284"/>
      <c r="G2387" s="285" t="s">
        <v>2798</v>
      </c>
      <c r="H2387" s="286" t="n">
        <v>0.25</v>
      </c>
      <c r="I2387" s="287" t="n">
        <v>22.9</v>
      </c>
      <c r="J2387" s="288" t="n">
        <v>5.72</v>
      </c>
    </row>
    <row r="2388" customFormat="false" ht="25.5" hidden="false" customHeight="true" outlineLevel="0" collapsed="false">
      <c r="A2388" s="259" t="s">
        <v>2725</v>
      </c>
      <c r="B2388" s="260" t="s">
        <v>3752</v>
      </c>
      <c r="C2388" s="261" t="s">
        <v>109</v>
      </c>
      <c r="D2388" s="261" t="s">
        <v>3753</v>
      </c>
      <c r="E2388" s="261" t="s">
        <v>2728</v>
      </c>
      <c r="F2388" s="261"/>
      <c r="G2388" s="262" t="s">
        <v>168</v>
      </c>
      <c r="H2388" s="263" t="n">
        <v>2</v>
      </c>
      <c r="I2388" s="264" t="n">
        <v>1.99</v>
      </c>
      <c r="J2388" s="265" t="n">
        <v>3.98</v>
      </c>
    </row>
    <row r="2389" customFormat="false" ht="38.25" hidden="false" customHeight="true" outlineLevel="0" collapsed="false">
      <c r="A2389" s="259" t="s">
        <v>2725</v>
      </c>
      <c r="B2389" s="260" t="s">
        <v>2818</v>
      </c>
      <c r="C2389" s="261" t="s">
        <v>109</v>
      </c>
      <c r="D2389" s="261" t="s">
        <v>2819</v>
      </c>
      <c r="E2389" s="261" t="s">
        <v>2728</v>
      </c>
      <c r="F2389" s="261"/>
      <c r="G2389" s="262" t="s">
        <v>168</v>
      </c>
      <c r="H2389" s="263" t="n">
        <v>0.06</v>
      </c>
      <c r="I2389" s="264" t="n">
        <v>18.32</v>
      </c>
      <c r="J2389" s="265" t="n">
        <v>1.09</v>
      </c>
    </row>
    <row r="2390" customFormat="false" ht="25.5" hidden="false" customHeight="true" outlineLevel="0" collapsed="false">
      <c r="A2390" s="259" t="s">
        <v>2725</v>
      </c>
      <c r="B2390" s="260" t="s">
        <v>3768</v>
      </c>
      <c r="C2390" s="261" t="s">
        <v>109</v>
      </c>
      <c r="D2390" s="261" t="s">
        <v>3769</v>
      </c>
      <c r="E2390" s="261" t="s">
        <v>2728</v>
      </c>
      <c r="F2390" s="261"/>
      <c r="G2390" s="262" t="s">
        <v>168</v>
      </c>
      <c r="H2390" s="263" t="n">
        <v>1</v>
      </c>
      <c r="I2390" s="264" t="n">
        <v>12.27</v>
      </c>
      <c r="J2390" s="265" t="n">
        <v>12.27</v>
      </c>
    </row>
    <row r="2391" customFormat="false" ht="25.5" hidden="false" customHeight="false" outlineLevel="0" collapsed="false">
      <c r="A2391" s="266"/>
      <c r="B2391" s="267"/>
      <c r="C2391" s="267"/>
      <c r="D2391" s="267"/>
      <c r="E2391" s="267" t="s">
        <v>2748</v>
      </c>
      <c r="F2391" s="268" t="n">
        <v>7.28</v>
      </c>
      <c r="G2391" s="267" t="s">
        <v>2749</v>
      </c>
      <c r="H2391" s="268" t="n">
        <v>0</v>
      </c>
      <c r="I2391" s="267" t="s">
        <v>2750</v>
      </c>
      <c r="J2391" s="269" t="n">
        <v>7.28</v>
      </c>
    </row>
    <row r="2392" customFormat="false" ht="25.5" hidden="false" customHeight="true" outlineLevel="0" collapsed="false">
      <c r="A2392" s="266"/>
      <c r="B2392" s="267"/>
      <c r="C2392" s="267"/>
      <c r="D2392" s="267"/>
      <c r="E2392" s="267" t="s">
        <v>2751</v>
      </c>
      <c r="F2392" s="268" t="n">
        <v>5.73</v>
      </c>
      <c r="G2392" s="267"/>
      <c r="H2392" s="267" t="s">
        <v>2752</v>
      </c>
      <c r="I2392" s="267"/>
      <c r="J2392" s="269" t="n">
        <v>33.27</v>
      </c>
    </row>
    <row r="2393" customFormat="false" ht="15" hidden="false" customHeight="true" outlineLevel="0" collapsed="false">
      <c r="A2393" s="270" t="s">
        <v>2753</v>
      </c>
      <c r="B2393" s="270"/>
      <c r="C2393" s="270"/>
      <c r="D2393" s="270"/>
      <c r="E2393" s="270"/>
      <c r="F2393" s="270"/>
      <c r="G2393" s="270"/>
      <c r="H2393" s="270"/>
      <c r="I2393" s="270"/>
      <c r="J2393" s="270"/>
    </row>
    <row r="2394" customFormat="false" ht="15.75" hidden="false" customHeight="true" outlineLevel="0" collapsed="false">
      <c r="A2394" s="271" t="s">
        <v>3770</v>
      </c>
      <c r="B2394" s="271"/>
      <c r="C2394" s="271"/>
      <c r="D2394" s="271"/>
      <c r="E2394" s="271"/>
      <c r="F2394" s="271"/>
      <c r="G2394" s="271"/>
      <c r="H2394" s="271"/>
      <c r="I2394" s="271"/>
      <c r="J2394" s="271"/>
    </row>
    <row r="2395" customFormat="false" ht="15.75" hidden="false" customHeight="false" outlineLevel="0" collapsed="false">
      <c r="A2395" s="272"/>
      <c r="B2395" s="273"/>
      <c r="C2395" s="273"/>
      <c r="D2395" s="273"/>
      <c r="E2395" s="273"/>
      <c r="F2395" s="273"/>
      <c r="G2395" s="273"/>
      <c r="H2395" s="273"/>
      <c r="I2395" s="273"/>
      <c r="J2395" s="274"/>
    </row>
    <row r="2396" customFormat="false" ht="38.25" hidden="false" customHeight="true" outlineLevel="0" collapsed="false">
      <c r="A2396" s="275" t="s">
        <v>2723</v>
      </c>
      <c r="B2396" s="276" t="s">
        <v>2016</v>
      </c>
      <c r="C2396" s="277" t="s">
        <v>203</v>
      </c>
      <c r="D2396" s="277" t="s">
        <v>2017</v>
      </c>
      <c r="E2396" s="277" t="s">
        <v>2806</v>
      </c>
      <c r="F2396" s="277"/>
      <c r="G2396" s="278" t="s">
        <v>168</v>
      </c>
      <c r="H2396" s="279" t="n">
        <v>1</v>
      </c>
      <c r="I2396" s="280" t="n">
        <v>7.55</v>
      </c>
      <c r="J2396" s="281" t="n">
        <v>7.55</v>
      </c>
    </row>
    <row r="2397" customFormat="false" ht="25.5" hidden="false" customHeight="true" outlineLevel="0" collapsed="false">
      <c r="A2397" s="282" t="s">
        <v>2769</v>
      </c>
      <c r="B2397" s="283" t="s">
        <v>2807</v>
      </c>
      <c r="C2397" s="284" t="s">
        <v>109</v>
      </c>
      <c r="D2397" s="284" t="s">
        <v>2808</v>
      </c>
      <c r="E2397" s="284" t="s">
        <v>2768</v>
      </c>
      <c r="F2397" s="284"/>
      <c r="G2397" s="285" t="s">
        <v>2798</v>
      </c>
      <c r="H2397" s="286" t="n">
        <v>0.07</v>
      </c>
      <c r="I2397" s="287" t="n">
        <v>17.92</v>
      </c>
      <c r="J2397" s="288" t="n">
        <v>1.25</v>
      </c>
    </row>
    <row r="2398" customFormat="false" ht="25.5" hidden="false" customHeight="true" outlineLevel="0" collapsed="false">
      <c r="A2398" s="282" t="s">
        <v>2769</v>
      </c>
      <c r="B2398" s="283" t="s">
        <v>2809</v>
      </c>
      <c r="C2398" s="284" t="s">
        <v>109</v>
      </c>
      <c r="D2398" s="284" t="s">
        <v>2810</v>
      </c>
      <c r="E2398" s="284" t="s">
        <v>2768</v>
      </c>
      <c r="F2398" s="284"/>
      <c r="G2398" s="285" t="s">
        <v>2798</v>
      </c>
      <c r="H2398" s="286" t="n">
        <v>0.07</v>
      </c>
      <c r="I2398" s="287" t="n">
        <v>22.9</v>
      </c>
      <c r="J2398" s="288" t="n">
        <v>1.6</v>
      </c>
    </row>
    <row r="2399" customFormat="false" ht="15" hidden="false" customHeight="true" outlineLevel="0" collapsed="false">
      <c r="A2399" s="259" t="s">
        <v>2725</v>
      </c>
      <c r="B2399" s="260" t="s">
        <v>3703</v>
      </c>
      <c r="C2399" s="261" t="s">
        <v>109</v>
      </c>
      <c r="D2399" s="261" t="s">
        <v>3704</v>
      </c>
      <c r="E2399" s="261" t="s">
        <v>2728</v>
      </c>
      <c r="F2399" s="261"/>
      <c r="G2399" s="262" t="s">
        <v>168</v>
      </c>
      <c r="H2399" s="263" t="n">
        <v>0.007</v>
      </c>
      <c r="I2399" s="264" t="n">
        <v>50.04</v>
      </c>
      <c r="J2399" s="265" t="n">
        <v>0.35</v>
      </c>
    </row>
    <row r="2400" customFormat="false" ht="25.5" hidden="false" customHeight="true" outlineLevel="0" collapsed="false">
      <c r="A2400" s="259" t="s">
        <v>2725</v>
      </c>
      <c r="B2400" s="260" t="s">
        <v>3705</v>
      </c>
      <c r="C2400" s="261" t="s">
        <v>109</v>
      </c>
      <c r="D2400" s="261" t="s">
        <v>3706</v>
      </c>
      <c r="E2400" s="261" t="s">
        <v>2728</v>
      </c>
      <c r="F2400" s="261"/>
      <c r="G2400" s="262" t="s">
        <v>168</v>
      </c>
      <c r="H2400" s="263" t="n">
        <v>0.011</v>
      </c>
      <c r="I2400" s="264" t="n">
        <v>43.46</v>
      </c>
      <c r="J2400" s="265" t="n">
        <v>0.47</v>
      </c>
    </row>
    <row r="2401" customFormat="false" ht="25.5" hidden="false" customHeight="true" outlineLevel="0" collapsed="false">
      <c r="A2401" s="259" t="s">
        <v>2725</v>
      </c>
      <c r="B2401" s="260" t="s">
        <v>3771</v>
      </c>
      <c r="C2401" s="261" t="s">
        <v>109</v>
      </c>
      <c r="D2401" s="261" t="s">
        <v>3772</v>
      </c>
      <c r="E2401" s="261" t="s">
        <v>2728</v>
      </c>
      <c r="F2401" s="261"/>
      <c r="G2401" s="262" t="s">
        <v>168</v>
      </c>
      <c r="H2401" s="263" t="n">
        <v>1</v>
      </c>
      <c r="I2401" s="264" t="n">
        <v>3.88</v>
      </c>
      <c r="J2401" s="265" t="n">
        <v>3.88</v>
      </c>
    </row>
    <row r="2402" customFormat="false" ht="25.5" hidden="false" customHeight="false" outlineLevel="0" collapsed="false">
      <c r="A2402" s="266"/>
      <c r="B2402" s="267"/>
      <c r="C2402" s="267"/>
      <c r="D2402" s="267"/>
      <c r="E2402" s="267" t="s">
        <v>2748</v>
      </c>
      <c r="F2402" s="268" t="n">
        <v>2.03</v>
      </c>
      <c r="G2402" s="267" t="s">
        <v>2749</v>
      </c>
      <c r="H2402" s="268" t="n">
        <v>0</v>
      </c>
      <c r="I2402" s="267" t="s">
        <v>2750</v>
      </c>
      <c r="J2402" s="269" t="n">
        <v>2.03</v>
      </c>
    </row>
    <row r="2403" customFormat="false" ht="25.5" hidden="false" customHeight="true" outlineLevel="0" collapsed="false">
      <c r="A2403" s="266"/>
      <c r="B2403" s="267"/>
      <c r="C2403" s="267"/>
      <c r="D2403" s="267"/>
      <c r="E2403" s="267" t="s">
        <v>2751</v>
      </c>
      <c r="F2403" s="268" t="n">
        <v>1.57</v>
      </c>
      <c r="G2403" s="267"/>
      <c r="H2403" s="267" t="s">
        <v>2752</v>
      </c>
      <c r="I2403" s="267"/>
      <c r="J2403" s="269" t="n">
        <v>9.12</v>
      </c>
    </row>
    <row r="2404" customFormat="false" ht="15" hidden="false" customHeight="true" outlineLevel="0" collapsed="false">
      <c r="A2404" s="270" t="s">
        <v>2753</v>
      </c>
      <c r="B2404" s="270"/>
      <c r="C2404" s="270"/>
      <c r="D2404" s="270"/>
      <c r="E2404" s="270"/>
      <c r="F2404" s="270"/>
      <c r="G2404" s="270"/>
      <c r="H2404" s="270"/>
      <c r="I2404" s="270"/>
      <c r="J2404" s="270"/>
    </row>
    <row r="2405" customFormat="false" ht="15.75" hidden="false" customHeight="true" outlineLevel="0" collapsed="false">
      <c r="A2405" s="271" t="s">
        <v>3773</v>
      </c>
      <c r="B2405" s="271"/>
      <c r="C2405" s="271"/>
      <c r="D2405" s="271"/>
      <c r="E2405" s="271"/>
      <c r="F2405" s="271"/>
      <c r="G2405" s="271"/>
      <c r="H2405" s="271"/>
      <c r="I2405" s="271"/>
      <c r="J2405" s="271"/>
    </row>
    <row r="2406" customFormat="false" ht="15.75" hidden="false" customHeight="false" outlineLevel="0" collapsed="false">
      <c r="A2406" s="272"/>
      <c r="B2406" s="273"/>
      <c r="C2406" s="273"/>
      <c r="D2406" s="273"/>
      <c r="E2406" s="273"/>
      <c r="F2406" s="273"/>
      <c r="G2406" s="273"/>
      <c r="H2406" s="273"/>
      <c r="I2406" s="273"/>
      <c r="J2406" s="274"/>
    </row>
    <row r="2407" customFormat="false" ht="38.25" hidden="false" customHeight="true" outlineLevel="0" collapsed="false">
      <c r="A2407" s="275" t="s">
        <v>2723</v>
      </c>
      <c r="B2407" s="276" t="s">
        <v>2019</v>
      </c>
      <c r="C2407" s="277" t="s">
        <v>203</v>
      </c>
      <c r="D2407" s="277" t="s">
        <v>2020</v>
      </c>
      <c r="E2407" s="277" t="s">
        <v>2806</v>
      </c>
      <c r="F2407" s="277"/>
      <c r="G2407" s="278" t="s">
        <v>168</v>
      </c>
      <c r="H2407" s="279" t="n">
        <v>1</v>
      </c>
      <c r="I2407" s="280" t="n">
        <v>10.13</v>
      </c>
      <c r="J2407" s="281" t="n">
        <v>10.13</v>
      </c>
    </row>
    <row r="2408" customFormat="false" ht="25.5" hidden="false" customHeight="true" outlineLevel="0" collapsed="false">
      <c r="A2408" s="282" t="s">
        <v>2769</v>
      </c>
      <c r="B2408" s="283" t="s">
        <v>2807</v>
      </c>
      <c r="C2408" s="284" t="s">
        <v>109</v>
      </c>
      <c r="D2408" s="284" t="s">
        <v>2808</v>
      </c>
      <c r="E2408" s="284" t="s">
        <v>2768</v>
      </c>
      <c r="F2408" s="284"/>
      <c r="G2408" s="285" t="s">
        <v>2798</v>
      </c>
      <c r="H2408" s="286" t="n">
        <v>0.07</v>
      </c>
      <c r="I2408" s="287" t="n">
        <v>17.92</v>
      </c>
      <c r="J2408" s="288" t="n">
        <v>1.25</v>
      </c>
    </row>
    <row r="2409" customFormat="false" ht="25.5" hidden="false" customHeight="true" outlineLevel="0" collapsed="false">
      <c r="A2409" s="282" t="s">
        <v>2769</v>
      </c>
      <c r="B2409" s="283" t="s">
        <v>2809</v>
      </c>
      <c r="C2409" s="284" t="s">
        <v>109</v>
      </c>
      <c r="D2409" s="284" t="s">
        <v>2810</v>
      </c>
      <c r="E2409" s="284" t="s">
        <v>2768</v>
      </c>
      <c r="F2409" s="284"/>
      <c r="G2409" s="285" t="s">
        <v>2798</v>
      </c>
      <c r="H2409" s="286" t="n">
        <v>0.07</v>
      </c>
      <c r="I2409" s="287" t="n">
        <v>22.9</v>
      </c>
      <c r="J2409" s="288" t="n">
        <v>1.6</v>
      </c>
    </row>
    <row r="2410" customFormat="false" ht="15" hidden="false" customHeight="true" outlineLevel="0" collapsed="false">
      <c r="A2410" s="259" t="s">
        <v>2725</v>
      </c>
      <c r="B2410" s="260" t="s">
        <v>3703</v>
      </c>
      <c r="C2410" s="261" t="s">
        <v>109</v>
      </c>
      <c r="D2410" s="261" t="s">
        <v>3704</v>
      </c>
      <c r="E2410" s="261" t="s">
        <v>2728</v>
      </c>
      <c r="F2410" s="261"/>
      <c r="G2410" s="262" t="s">
        <v>168</v>
      </c>
      <c r="H2410" s="263" t="n">
        <v>0.007</v>
      </c>
      <c r="I2410" s="264" t="n">
        <v>50.04</v>
      </c>
      <c r="J2410" s="265" t="n">
        <v>0.35</v>
      </c>
    </row>
    <row r="2411" customFormat="false" ht="25.5" hidden="false" customHeight="true" outlineLevel="0" collapsed="false">
      <c r="A2411" s="259" t="s">
        <v>2725</v>
      </c>
      <c r="B2411" s="260" t="s">
        <v>3705</v>
      </c>
      <c r="C2411" s="261" t="s">
        <v>109</v>
      </c>
      <c r="D2411" s="261" t="s">
        <v>3706</v>
      </c>
      <c r="E2411" s="261" t="s">
        <v>2728</v>
      </c>
      <c r="F2411" s="261"/>
      <c r="G2411" s="262" t="s">
        <v>168</v>
      </c>
      <c r="H2411" s="263" t="n">
        <v>0.011</v>
      </c>
      <c r="I2411" s="264" t="n">
        <v>43.46</v>
      </c>
      <c r="J2411" s="265" t="n">
        <v>0.47</v>
      </c>
    </row>
    <row r="2412" customFormat="false" ht="25.5" hidden="false" customHeight="true" outlineLevel="0" collapsed="false">
      <c r="A2412" s="259" t="s">
        <v>2725</v>
      </c>
      <c r="B2412" s="260" t="s">
        <v>3774</v>
      </c>
      <c r="C2412" s="261" t="s">
        <v>109</v>
      </c>
      <c r="D2412" s="261" t="s">
        <v>3775</v>
      </c>
      <c r="E2412" s="261" t="s">
        <v>2728</v>
      </c>
      <c r="F2412" s="261"/>
      <c r="G2412" s="262" t="s">
        <v>168</v>
      </c>
      <c r="H2412" s="263" t="n">
        <v>1</v>
      </c>
      <c r="I2412" s="264" t="n">
        <v>6.46</v>
      </c>
      <c r="J2412" s="265" t="n">
        <v>6.46</v>
      </c>
    </row>
    <row r="2413" customFormat="false" ht="25.5" hidden="false" customHeight="false" outlineLevel="0" collapsed="false">
      <c r="A2413" s="266"/>
      <c r="B2413" s="267"/>
      <c r="C2413" s="267"/>
      <c r="D2413" s="267"/>
      <c r="E2413" s="267" t="s">
        <v>2748</v>
      </c>
      <c r="F2413" s="268" t="n">
        <v>2.03</v>
      </c>
      <c r="G2413" s="267" t="s">
        <v>2749</v>
      </c>
      <c r="H2413" s="268" t="n">
        <v>0</v>
      </c>
      <c r="I2413" s="267" t="s">
        <v>2750</v>
      </c>
      <c r="J2413" s="269" t="n">
        <v>2.03</v>
      </c>
    </row>
    <row r="2414" customFormat="false" ht="25.5" hidden="false" customHeight="true" outlineLevel="0" collapsed="false">
      <c r="A2414" s="266"/>
      <c r="B2414" s="267"/>
      <c r="C2414" s="267"/>
      <c r="D2414" s="267"/>
      <c r="E2414" s="267" t="s">
        <v>2751</v>
      </c>
      <c r="F2414" s="268" t="n">
        <v>2.1</v>
      </c>
      <c r="G2414" s="267"/>
      <c r="H2414" s="267" t="s">
        <v>2752</v>
      </c>
      <c r="I2414" s="267"/>
      <c r="J2414" s="269" t="n">
        <v>12.23</v>
      </c>
    </row>
    <row r="2415" customFormat="false" ht="15" hidden="false" customHeight="true" outlineLevel="0" collapsed="false">
      <c r="A2415" s="270" t="s">
        <v>2753</v>
      </c>
      <c r="B2415" s="270"/>
      <c r="C2415" s="270"/>
      <c r="D2415" s="270"/>
      <c r="E2415" s="270"/>
      <c r="F2415" s="270"/>
      <c r="G2415" s="270"/>
      <c r="H2415" s="270"/>
      <c r="I2415" s="270"/>
      <c r="J2415" s="270"/>
    </row>
    <row r="2416" customFormat="false" ht="15.75" hidden="false" customHeight="true" outlineLevel="0" collapsed="false">
      <c r="A2416" s="271" t="s">
        <v>3773</v>
      </c>
      <c r="B2416" s="271"/>
      <c r="C2416" s="271"/>
      <c r="D2416" s="271"/>
      <c r="E2416" s="271"/>
      <c r="F2416" s="271"/>
      <c r="G2416" s="271"/>
      <c r="H2416" s="271"/>
      <c r="I2416" s="271"/>
      <c r="J2416" s="271"/>
    </row>
    <row r="2417" customFormat="false" ht="15.75" hidden="false" customHeight="false" outlineLevel="0" collapsed="false">
      <c r="A2417" s="272"/>
      <c r="B2417" s="273"/>
      <c r="C2417" s="273"/>
      <c r="D2417" s="273"/>
      <c r="E2417" s="273"/>
      <c r="F2417" s="273"/>
      <c r="G2417" s="273"/>
      <c r="H2417" s="273"/>
      <c r="I2417" s="273"/>
      <c r="J2417" s="274"/>
    </row>
    <row r="2418" customFormat="false" ht="63.75" hidden="false" customHeight="true" outlineLevel="0" collapsed="false">
      <c r="A2418" s="275" t="s">
        <v>2723</v>
      </c>
      <c r="B2418" s="276" t="s">
        <v>2051</v>
      </c>
      <c r="C2418" s="277" t="s">
        <v>203</v>
      </c>
      <c r="D2418" s="277" t="s">
        <v>2052</v>
      </c>
      <c r="E2418" s="277" t="s">
        <v>2806</v>
      </c>
      <c r="F2418" s="277"/>
      <c r="G2418" s="278" t="s">
        <v>168</v>
      </c>
      <c r="H2418" s="279" t="n">
        <v>1</v>
      </c>
      <c r="I2418" s="280" t="n">
        <v>27.16</v>
      </c>
      <c r="J2418" s="281" t="n">
        <v>27.16</v>
      </c>
    </row>
    <row r="2419" customFormat="false" ht="25.5" hidden="false" customHeight="true" outlineLevel="0" collapsed="false">
      <c r="A2419" s="282" t="s">
        <v>2769</v>
      </c>
      <c r="B2419" s="283" t="s">
        <v>2807</v>
      </c>
      <c r="C2419" s="284" t="s">
        <v>109</v>
      </c>
      <c r="D2419" s="284" t="s">
        <v>2808</v>
      </c>
      <c r="E2419" s="284" t="s">
        <v>2768</v>
      </c>
      <c r="F2419" s="284"/>
      <c r="G2419" s="285" t="s">
        <v>2798</v>
      </c>
      <c r="H2419" s="286" t="n">
        <v>0.07</v>
      </c>
      <c r="I2419" s="287" t="n">
        <v>17.92</v>
      </c>
      <c r="J2419" s="288" t="n">
        <v>1.25</v>
      </c>
    </row>
    <row r="2420" customFormat="false" ht="25.5" hidden="false" customHeight="true" outlineLevel="0" collapsed="false">
      <c r="A2420" s="282" t="s">
        <v>2769</v>
      </c>
      <c r="B2420" s="283" t="s">
        <v>2809</v>
      </c>
      <c r="C2420" s="284" t="s">
        <v>109</v>
      </c>
      <c r="D2420" s="284" t="s">
        <v>2810</v>
      </c>
      <c r="E2420" s="284" t="s">
        <v>2768</v>
      </c>
      <c r="F2420" s="284"/>
      <c r="G2420" s="285" t="s">
        <v>2798</v>
      </c>
      <c r="H2420" s="286" t="n">
        <v>0.07</v>
      </c>
      <c r="I2420" s="287" t="n">
        <v>22.9</v>
      </c>
      <c r="J2420" s="288" t="n">
        <v>1.6</v>
      </c>
    </row>
    <row r="2421" customFormat="false" ht="15" hidden="false" customHeight="true" outlineLevel="0" collapsed="false">
      <c r="A2421" s="259" t="s">
        <v>2725</v>
      </c>
      <c r="B2421" s="260" t="s">
        <v>3703</v>
      </c>
      <c r="C2421" s="261" t="s">
        <v>109</v>
      </c>
      <c r="D2421" s="261" t="s">
        <v>3704</v>
      </c>
      <c r="E2421" s="261" t="s">
        <v>2728</v>
      </c>
      <c r="F2421" s="261"/>
      <c r="G2421" s="262" t="s">
        <v>168</v>
      </c>
      <c r="H2421" s="263" t="n">
        <v>0.0049</v>
      </c>
      <c r="I2421" s="264" t="n">
        <v>50.04</v>
      </c>
      <c r="J2421" s="265" t="n">
        <v>0.24</v>
      </c>
    </row>
    <row r="2422" customFormat="false" ht="25.5" hidden="false" customHeight="true" outlineLevel="0" collapsed="false">
      <c r="A2422" s="259" t="s">
        <v>2725</v>
      </c>
      <c r="B2422" s="260" t="s">
        <v>3705</v>
      </c>
      <c r="C2422" s="261" t="s">
        <v>109</v>
      </c>
      <c r="D2422" s="261" t="s">
        <v>3706</v>
      </c>
      <c r="E2422" s="261" t="s">
        <v>2728</v>
      </c>
      <c r="F2422" s="261"/>
      <c r="G2422" s="262" t="s">
        <v>168</v>
      </c>
      <c r="H2422" s="263" t="n">
        <v>0.0075</v>
      </c>
      <c r="I2422" s="264" t="n">
        <v>43.46</v>
      </c>
      <c r="J2422" s="265" t="n">
        <v>0.32</v>
      </c>
    </row>
    <row r="2423" customFormat="false" ht="15" hidden="false" customHeight="true" outlineLevel="0" collapsed="false">
      <c r="A2423" s="259" t="s">
        <v>2725</v>
      </c>
      <c r="B2423" s="260" t="s">
        <v>3696</v>
      </c>
      <c r="C2423" s="261" t="s">
        <v>109</v>
      </c>
      <c r="D2423" s="261" t="s">
        <v>3697</v>
      </c>
      <c r="E2423" s="261" t="s">
        <v>2728</v>
      </c>
      <c r="F2423" s="261"/>
      <c r="G2423" s="262" t="s">
        <v>168</v>
      </c>
      <c r="H2423" s="263" t="n">
        <v>0.017</v>
      </c>
      <c r="I2423" s="264" t="n">
        <v>1.5</v>
      </c>
      <c r="J2423" s="265" t="n">
        <v>0.02</v>
      </c>
    </row>
    <row r="2424" customFormat="false" ht="25.5" hidden="false" customHeight="true" outlineLevel="0" collapsed="false">
      <c r="A2424" s="259" t="s">
        <v>2725</v>
      </c>
      <c r="B2424" s="260" t="s">
        <v>3776</v>
      </c>
      <c r="C2424" s="261" t="s">
        <v>109</v>
      </c>
      <c r="D2424" s="261" t="s">
        <v>3777</v>
      </c>
      <c r="E2424" s="261" t="s">
        <v>2728</v>
      </c>
      <c r="F2424" s="261"/>
      <c r="G2424" s="262" t="s">
        <v>168</v>
      </c>
      <c r="H2424" s="263" t="n">
        <v>1</v>
      </c>
      <c r="I2424" s="264" t="n">
        <v>6.9</v>
      </c>
      <c r="J2424" s="265" t="n">
        <v>6.9</v>
      </c>
    </row>
    <row r="2425" customFormat="false" ht="25.5" hidden="false" customHeight="true" outlineLevel="0" collapsed="false">
      <c r="A2425" s="259" t="s">
        <v>2725</v>
      </c>
      <c r="B2425" s="260" t="s">
        <v>3778</v>
      </c>
      <c r="C2425" s="261" t="s">
        <v>2730</v>
      </c>
      <c r="D2425" s="261" t="s">
        <v>3779</v>
      </c>
      <c r="E2425" s="261" t="s">
        <v>2728</v>
      </c>
      <c r="F2425" s="261"/>
      <c r="G2425" s="262" t="s">
        <v>2732</v>
      </c>
      <c r="H2425" s="263" t="n">
        <v>1</v>
      </c>
      <c r="I2425" s="264" t="n">
        <v>16.83</v>
      </c>
      <c r="J2425" s="265" t="n">
        <v>16.83</v>
      </c>
    </row>
    <row r="2426" customFormat="false" ht="25.5" hidden="false" customHeight="false" outlineLevel="0" collapsed="false">
      <c r="A2426" s="266"/>
      <c r="B2426" s="267"/>
      <c r="C2426" s="267"/>
      <c r="D2426" s="267"/>
      <c r="E2426" s="267" t="s">
        <v>2748</v>
      </c>
      <c r="F2426" s="268" t="n">
        <v>2.03</v>
      </c>
      <c r="G2426" s="267" t="s">
        <v>2749</v>
      </c>
      <c r="H2426" s="268" t="n">
        <v>0</v>
      </c>
      <c r="I2426" s="267" t="s">
        <v>2750</v>
      </c>
      <c r="J2426" s="269" t="n">
        <v>2.03</v>
      </c>
    </row>
    <row r="2427" customFormat="false" ht="25.5" hidden="false" customHeight="true" outlineLevel="0" collapsed="false">
      <c r="A2427" s="266"/>
      <c r="B2427" s="267"/>
      <c r="C2427" s="267"/>
      <c r="D2427" s="267"/>
      <c r="E2427" s="267" t="s">
        <v>2751</v>
      </c>
      <c r="F2427" s="268" t="n">
        <v>5.65</v>
      </c>
      <c r="G2427" s="267"/>
      <c r="H2427" s="267" t="s">
        <v>2752</v>
      </c>
      <c r="I2427" s="267"/>
      <c r="J2427" s="269" t="n">
        <v>32.81</v>
      </c>
    </row>
    <row r="2428" customFormat="false" ht="15" hidden="false" customHeight="true" outlineLevel="0" collapsed="false">
      <c r="A2428" s="270" t="s">
        <v>2753</v>
      </c>
      <c r="B2428" s="270"/>
      <c r="C2428" s="270"/>
      <c r="D2428" s="270"/>
      <c r="E2428" s="270"/>
      <c r="F2428" s="270"/>
      <c r="G2428" s="270"/>
      <c r="H2428" s="270"/>
      <c r="I2428" s="270"/>
      <c r="J2428" s="270"/>
    </row>
    <row r="2429" customFormat="false" ht="15.75" hidden="false" customHeight="true" outlineLevel="0" collapsed="false">
      <c r="A2429" s="271" t="s">
        <v>3780</v>
      </c>
      <c r="B2429" s="271"/>
      <c r="C2429" s="271"/>
      <c r="D2429" s="271"/>
      <c r="E2429" s="271"/>
      <c r="F2429" s="271"/>
      <c r="G2429" s="271"/>
      <c r="H2429" s="271"/>
      <c r="I2429" s="271"/>
      <c r="J2429" s="271"/>
    </row>
    <row r="2430" customFormat="false" ht="15.75" hidden="false" customHeight="false" outlineLevel="0" collapsed="false">
      <c r="A2430" s="272"/>
      <c r="B2430" s="273"/>
      <c r="C2430" s="273"/>
      <c r="D2430" s="273"/>
      <c r="E2430" s="273"/>
      <c r="F2430" s="273"/>
      <c r="G2430" s="273"/>
      <c r="H2430" s="273"/>
      <c r="I2430" s="273"/>
      <c r="J2430" s="274"/>
    </row>
    <row r="2431" customFormat="false" ht="76.5" hidden="false" customHeight="true" outlineLevel="0" collapsed="false">
      <c r="A2431" s="275" t="s">
        <v>2723</v>
      </c>
      <c r="B2431" s="276" t="s">
        <v>2054</v>
      </c>
      <c r="C2431" s="277" t="s">
        <v>203</v>
      </c>
      <c r="D2431" s="277" t="s">
        <v>2055</v>
      </c>
      <c r="E2431" s="277" t="s">
        <v>2806</v>
      </c>
      <c r="F2431" s="277"/>
      <c r="G2431" s="278" t="s">
        <v>168</v>
      </c>
      <c r="H2431" s="279" t="n">
        <v>1</v>
      </c>
      <c r="I2431" s="280" t="n">
        <v>46.83</v>
      </c>
      <c r="J2431" s="281" t="n">
        <v>46.83</v>
      </c>
    </row>
    <row r="2432" customFormat="false" ht="25.5" hidden="false" customHeight="true" outlineLevel="0" collapsed="false">
      <c r="A2432" s="282" t="s">
        <v>2769</v>
      </c>
      <c r="B2432" s="283" t="s">
        <v>2807</v>
      </c>
      <c r="C2432" s="284" t="s">
        <v>109</v>
      </c>
      <c r="D2432" s="284" t="s">
        <v>2808</v>
      </c>
      <c r="E2432" s="284" t="s">
        <v>2768</v>
      </c>
      <c r="F2432" s="284"/>
      <c r="G2432" s="285" t="s">
        <v>2798</v>
      </c>
      <c r="H2432" s="286" t="n">
        <v>0.25</v>
      </c>
      <c r="I2432" s="287" t="n">
        <v>17.92</v>
      </c>
      <c r="J2432" s="288" t="n">
        <v>4.48</v>
      </c>
    </row>
    <row r="2433" customFormat="false" ht="25.5" hidden="false" customHeight="true" outlineLevel="0" collapsed="false">
      <c r="A2433" s="282" t="s">
        <v>2769</v>
      </c>
      <c r="B2433" s="283" t="s">
        <v>2809</v>
      </c>
      <c r="C2433" s="284" t="s">
        <v>109</v>
      </c>
      <c r="D2433" s="284" t="s">
        <v>2810</v>
      </c>
      <c r="E2433" s="284" t="s">
        <v>2768</v>
      </c>
      <c r="F2433" s="284"/>
      <c r="G2433" s="285" t="s">
        <v>2798</v>
      </c>
      <c r="H2433" s="286" t="n">
        <v>0.25</v>
      </c>
      <c r="I2433" s="287" t="n">
        <v>22.9</v>
      </c>
      <c r="J2433" s="288" t="n">
        <v>5.72</v>
      </c>
    </row>
    <row r="2434" customFormat="false" ht="15" hidden="false" customHeight="true" outlineLevel="0" collapsed="false">
      <c r="A2434" s="259" t="s">
        <v>2725</v>
      </c>
      <c r="B2434" s="260" t="s">
        <v>3703</v>
      </c>
      <c r="C2434" s="261" t="s">
        <v>109</v>
      </c>
      <c r="D2434" s="261" t="s">
        <v>3704</v>
      </c>
      <c r="E2434" s="261" t="s">
        <v>2728</v>
      </c>
      <c r="F2434" s="261"/>
      <c r="G2434" s="262" t="s">
        <v>168</v>
      </c>
      <c r="H2434" s="263" t="n">
        <v>0.0148</v>
      </c>
      <c r="I2434" s="264" t="n">
        <v>50.04</v>
      </c>
      <c r="J2434" s="265" t="n">
        <v>0.74</v>
      </c>
    </row>
    <row r="2435" customFormat="false" ht="25.5" hidden="false" customHeight="true" outlineLevel="0" collapsed="false">
      <c r="A2435" s="259" t="s">
        <v>2725</v>
      </c>
      <c r="B2435" s="260" t="s">
        <v>3744</v>
      </c>
      <c r="C2435" s="261" t="s">
        <v>109</v>
      </c>
      <c r="D2435" s="261" t="s">
        <v>3745</v>
      </c>
      <c r="E2435" s="261" t="s">
        <v>2728</v>
      </c>
      <c r="F2435" s="261"/>
      <c r="G2435" s="262" t="s">
        <v>168</v>
      </c>
      <c r="H2435" s="263" t="n">
        <v>1</v>
      </c>
      <c r="I2435" s="264" t="n">
        <v>1.41</v>
      </c>
      <c r="J2435" s="265" t="n">
        <v>1.41</v>
      </c>
    </row>
    <row r="2436" customFormat="false" ht="38.25" hidden="false" customHeight="true" outlineLevel="0" collapsed="false">
      <c r="A2436" s="259" t="s">
        <v>2725</v>
      </c>
      <c r="B2436" s="260" t="s">
        <v>2818</v>
      </c>
      <c r="C2436" s="261" t="s">
        <v>109</v>
      </c>
      <c r="D2436" s="261" t="s">
        <v>2819</v>
      </c>
      <c r="E2436" s="261" t="s">
        <v>2728</v>
      </c>
      <c r="F2436" s="261"/>
      <c r="G2436" s="262" t="s">
        <v>168</v>
      </c>
      <c r="H2436" s="263" t="n">
        <v>0.02</v>
      </c>
      <c r="I2436" s="264" t="n">
        <v>18.32</v>
      </c>
      <c r="J2436" s="265" t="n">
        <v>0.36</v>
      </c>
    </row>
    <row r="2437" customFormat="false" ht="25.5" hidden="false" customHeight="true" outlineLevel="0" collapsed="false">
      <c r="A2437" s="259" t="s">
        <v>2725</v>
      </c>
      <c r="B2437" s="260" t="s">
        <v>3705</v>
      </c>
      <c r="C2437" s="261" t="s">
        <v>109</v>
      </c>
      <c r="D2437" s="261" t="s">
        <v>3706</v>
      </c>
      <c r="E2437" s="261" t="s">
        <v>2728</v>
      </c>
      <c r="F2437" s="261"/>
      <c r="G2437" s="262" t="s">
        <v>168</v>
      </c>
      <c r="H2437" s="263" t="n">
        <v>0.0225</v>
      </c>
      <c r="I2437" s="264" t="n">
        <v>43.46</v>
      </c>
      <c r="J2437" s="265" t="n">
        <v>0.97</v>
      </c>
    </row>
    <row r="2438" customFormat="false" ht="15" hidden="false" customHeight="true" outlineLevel="0" collapsed="false">
      <c r="A2438" s="259" t="s">
        <v>2725</v>
      </c>
      <c r="B2438" s="260" t="s">
        <v>3696</v>
      </c>
      <c r="C2438" s="261" t="s">
        <v>109</v>
      </c>
      <c r="D2438" s="261" t="s">
        <v>3697</v>
      </c>
      <c r="E2438" s="261" t="s">
        <v>2728</v>
      </c>
      <c r="F2438" s="261"/>
      <c r="G2438" s="262" t="s">
        <v>168</v>
      </c>
      <c r="H2438" s="263" t="n">
        <v>0.064</v>
      </c>
      <c r="I2438" s="264" t="n">
        <v>1.5</v>
      </c>
      <c r="J2438" s="265" t="n">
        <v>0.09</v>
      </c>
    </row>
    <row r="2439" customFormat="false" ht="25.5" hidden="false" customHeight="true" outlineLevel="0" collapsed="false">
      <c r="A2439" s="259" t="s">
        <v>2725</v>
      </c>
      <c r="B2439" s="260" t="s">
        <v>3778</v>
      </c>
      <c r="C2439" s="261" t="s">
        <v>2730</v>
      </c>
      <c r="D2439" s="261" t="s">
        <v>3779</v>
      </c>
      <c r="E2439" s="261" t="s">
        <v>2728</v>
      </c>
      <c r="F2439" s="261"/>
      <c r="G2439" s="262" t="s">
        <v>2732</v>
      </c>
      <c r="H2439" s="263" t="n">
        <v>1</v>
      </c>
      <c r="I2439" s="264" t="n">
        <v>16.83</v>
      </c>
      <c r="J2439" s="265" t="n">
        <v>16.83</v>
      </c>
    </row>
    <row r="2440" customFormat="false" ht="25.5" hidden="false" customHeight="true" outlineLevel="0" collapsed="false">
      <c r="A2440" s="259" t="s">
        <v>2725</v>
      </c>
      <c r="B2440" s="260" t="s">
        <v>3781</v>
      </c>
      <c r="C2440" s="261" t="s">
        <v>65</v>
      </c>
      <c r="D2440" s="261" t="s">
        <v>3782</v>
      </c>
      <c r="E2440" s="261" t="s">
        <v>2728</v>
      </c>
      <c r="F2440" s="261"/>
      <c r="G2440" s="262" t="s">
        <v>168</v>
      </c>
      <c r="H2440" s="263" t="n">
        <v>1</v>
      </c>
      <c r="I2440" s="264" t="n">
        <v>16.23</v>
      </c>
      <c r="J2440" s="265" t="n">
        <v>16.23</v>
      </c>
    </row>
    <row r="2441" customFormat="false" ht="25.5" hidden="false" customHeight="false" outlineLevel="0" collapsed="false">
      <c r="A2441" s="266"/>
      <c r="B2441" s="267"/>
      <c r="C2441" s="267"/>
      <c r="D2441" s="267"/>
      <c r="E2441" s="267" t="s">
        <v>2748</v>
      </c>
      <c r="F2441" s="268" t="n">
        <v>7.28</v>
      </c>
      <c r="G2441" s="267" t="s">
        <v>2749</v>
      </c>
      <c r="H2441" s="268" t="n">
        <v>0</v>
      </c>
      <c r="I2441" s="267" t="s">
        <v>2750</v>
      </c>
      <c r="J2441" s="269" t="n">
        <v>7.28</v>
      </c>
    </row>
    <row r="2442" customFormat="false" ht="25.5" hidden="false" customHeight="true" outlineLevel="0" collapsed="false">
      <c r="A2442" s="266"/>
      <c r="B2442" s="267"/>
      <c r="C2442" s="267"/>
      <c r="D2442" s="267"/>
      <c r="E2442" s="267" t="s">
        <v>2751</v>
      </c>
      <c r="F2442" s="268" t="n">
        <v>9.74</v>
      </c>
      <c r="G2442" s="267"/>
      <c r="H2442" s="267" t="s">
        <v>2752</v>
      </c>
      <c r="I2442" s="267"/>
      <c r="J2442" s="269" t="n">
        <v>56.57</v>
      </c>
    </row>
    <row r="2443" customFormat="false" ht="15" hidden="false" customHeight="true" outlineLevel="0" collapsed="false">
      <c r="A2443" s="270" t="s">
        <v>2753</v>
      </c>
      <c r="B2443" s="270"/>
      <c r="C2443" s="270"/>
      <c r="D2443" s="270"/>
      <c r="E2443" s="270"/>
      <c r="F2443" s="270"/>
      <c r="G2443" s="270"/>
      <c r="H2443" s="270"/>
      <c r="I2443" s="270"/>
      <c r="J2443" s="270"/>
    </row>
    <row r="2444" customFormat="false" ht="15.75" hidden="false" customHeight="true" outlineLevel="0" collapsed="false">
      <c r="A2444" s="271" t="s">
        <v>3783</v>
      </c>
      <c r="B2444" s="271"/>
      <c r="C2444" s="271"/>
      <c r="D2444" s="271"/>
      <c r="E2444" s="271"/>
      <c r="F2444" s="271"/>
      <c r="G2444" s="271"/>
      <c r="H2444" s="271"/>
      <c r="I2444" s="271"/>
      <c r="J2444" s="271"/>
    </row>
    <row r="2445" customFormat="false" ht="15.75" hidden="false" customHeight="false" outlineLevel="0" collapsed="false">
      <c r="A2445" s="272"/>
      <c r="B2445" s="273"/>
      <c r="C2445" s="273"/>
      <c r="D2445" s="273"/>
      <c r="E2445" s="273"/>
      <c r="F2445" s="273"/>
      <c r="G2445" s="273"/>
      <c r="H2445" s="273"/>
      <c r="I2445" s="273"/>
      <c r="J2445" s="274"/>
    </row>
    <row r="2446" customFormat="false" ht="76.5" hidden="false" customHeight="true" outlineLevel="0" collapsed="false">
      <c r="A2446" s="275" t="s">
        <v>2723</v>
      </c>
      <c r="B2446" s="276" t="s">
        <v>2057</v>
      </c>
      <c r="C2446" s="277" t="s">
        <v>203</v>
      </c>
      <c r="D2446" s="277" t="s">
        <v>2058</v>
      </c>
      <c r="E2446" s="277" t="s">
        <v>2806</v>
      </c>
      <c r="F2446" s="277"/>
      <c r="G2446" s="278" t="s">
        <v>168</v>
      </c>
      <c r="H2446" s="279" t="n">
        <v>1</v>
      </c>
      <c r="I2446" s="280" t="n">
        <v>53.59</v>
      </c>
      <c r="J2446" s="281" t="n">
        <v>53.59</v>
      </c>
    </row>
    <row r="2447" customFormat="false" ht="25.5" hidden="false" customHeight="true" outlineLevel="0" collapsed="false">
      <c r="A2447" s="282" t="s">
        <v>2769</v>
      </c>
      <c r="B2447" s="283" t="s">
        <v>2807</v>
      </c>
      <c r="C2447" s="284" t="s">
        <v>109</v>
      </c>
      <c r="D2447" s="284" t="s">
        <v>2808</v>
      </c>
      <c r="E2447" s="284" t="s">
        <v>2768</v>
      </c>
      <c r="F2447" s="284"/>
      <c r="G2447" s="285" t="s">
        <v>2798</v>
      </c>
      <c r="H2447" s="286" t="n">
        <v>0.25</v>
      </c>
      <c r="I2447" s="287" t="n">
        <v>17.92</v>
      </c>
      <c r="J2447" s="288" t="n">
        <v>4.48</v>
      </c>
    </row>
    <row r="2448" customFormat="false" ht="25.5" hidden="false" customHeight="true" outlineLevel="0" collapsed="false">
      <c r="A2448" s="282" t="s">
        <v>2769</v>
      </c>
      <c r="B2448" s="283" t="s">
        <v>2809</v>
      </c>
      <c r="C2448" s="284" t="s">
        <v>109</v>
      </c>
      <c r="D2448" s="284" t="s">
        <v>2810</v>
      </c>
      <c r="E2448" s="284" t="s">
        <v>2768</v>
      </c>
      <c r="F2448" s="284"/>
      <c r="G2448" s="285" t="s">
        <v>2798</v>
      </c>
      <c r="H2448" s="286" t="n">
        <v>0.25</v>
      </c>
      <c r="I2448" s="287" t="n">
        <v>22.9</v>
      </c>
      <c r="J2448" s="288" t="n">
        <v>5.72</v>
      </c>
    </row>
    <row r="2449" customFormat="false" ht="15" hidden="false" customHeight="true" outlineLevel="0" collapsed="false">
      <c r="A2449" s="259" t="s">
        <v>2725</v>
      </c>
      <c r="B2449" s="260" t="s">
        <v>3703</v>
      </c>
      <c r="C2449" s="261" t="s">
        <v>109</v>
      </c>
      <c r="D2449" s="261" t="s">
        <v>3704</v>
      </c>
      <c r="E2449" s="261" t="s">
        <v>2728</v>
      </c>
      <c r="F2449" s="261"/>
      <c r="G2449" s="262" t="s">
        <v>168</v>
      </c>
      <c r="H2449" s="263" t="n">
        <v>0.0148</v>
      </c>
      <c r="I2449" s="264" t="n">
        <v>50.04</v>
      </c>
      <c r="J2449" s="265" t="n">
        <v>0.74</v>
      </c>
    </row>
    <row r="2450" customFormat="false" ht="25.5" hidden="false" customHeight="true" outlineLevel="0" collapsed="false">
      <c r="A2450" s="259" t="s">
        <v>2725</v>
      </c>
      <c r="B2450" s="260" t="s">
        <v>3744</v>
      </c>
      <c r="C2450" s="261" t="s">
        <v>109</v>
      </c>
      <c r="D2450" s="261" t="s">
        <v>3745</v>
      </c>
      <c r="E2450" s="261" t="s">
        <v>2728</v>
      </c>
      <c r="F2450" s="261"/>
      <c r="G2450" s="262" t="s">
        <v>168</v>
      </c>
      <c r="H2450" s="263" t="n">
        <v>1</v>
      </c>
      <c r="I2450" s="264" t="n">
        <v>1.41</v>
      </c>
      <c r="J2450" s="265" t="n">
        <v>1.41</v>
      </c>
    </row>
    <row r="2451" customFormat="false" ht="38.25" hidden="false" customHeight="true" outlineLevel="0" collapsed="false">
      <c r="A2451" s="259" t="s">
        <v>2725</v>
      </c>
      <c r="B2451" s="260" t="s">
        <v>2818</v>
      </c>
      <c r="C2451" s="261" t="s">
        <v>109</v>
      </c>
      <c r="D2451" s="261" t="s">
        <v>2819</v>
      </c>
      <c r="E2451" s="261" t="s">
        <v>2728</v>
      </c>
      <c r="F2451" s="261"/>
      <c r="G2451" s="262" t="s">
        <v>168</v>
      </c>
      <c r="H2451" s="263" t="n">
        <v>0.02</v>
      </c>
      <c r="I2451" s="264" t="n">
        <v>18.32</v>
      </c>
      <c r="J2451" s="265" t="n">
        <v>0.36</v>
      </c>
    </row>
    <row r="2452" customFormat="false" ht="25.5" hidden="false" customHeight="true" outlineLevel="0" collapsed="false">
      <c r="A2452" s="259" t="s">
        <v>2725</v>
      </c>
      <c r="B2452" s="260" t="s">
        <v>3705</v>
      </c>
      <c r="C2452" s="261" t="s">
        <v>109</v>
      </c>
      <c r="D2452" s="261" t="s">
        <v>3706</v>
      </c>
      <c r="E2452" s="261" t="s">
        <v>2728</v>
      </c>
      <c r="F2452" s="261"/>
      <c r="G2452" s="262" t="s">
        <v>168</v>
      </c>
      <c r="H2452" s="263" t="n">
        <v>0.0225</v>
      </c>
      <c r="I2452" s="264" t="n">
        <v>43.46</v>
      </c>
      <c r="J2452" s="265" t="n">
        <v>0.97</v>
      </c>
    </row>
    <row r="2453" customFormat="false" ht="15" hidden="false" customHeight="true" outlineLevel="0" collapsed="false">
      <c r="A2453" s="259" t="s">
        <v>2725</v>
      </c>
      <c r="B2453" s="260" t="s">
        <v>3696</v>
      </c>
      <c r="C2453" s="261" t="s">
        <v>109</v>
      </c>
      <c r="D2453" s="261" t="s">
        <v>3697</v>
      </c>
      <c r="E2453" s="261" t="s">
        <v>2728</v>
      </c>
      <c r="F2453" s="261"/>
      <c r="G2453" s="262" t="s">
        <v>168</v>
      </c>
      <c r="H2453" s="263" t="n">
        <v>0.064</v>
      </c>
      <c r="I2453" s="264" t="n">
        <v>1.5</v>
      </c>
      <c r="J2453" s="265" t="n">
        <v>0.09</v>
      </c>
    </row>
    <row r="2454" customFormat="false" ht="15" hidden="false" customHeight="true" outlineLevel="0" collapsed="false">
      <c r="A2454" s="259" t="s">
        <v>2725</v>
      </c>
      <c r="B2454" s="260" t="s">
        <v>3784</v>
      </c>
      <c r="C2454" s="261" t="s">
        <v>65</v>
      </c>
      <c r="D2454" s="261" t="s">
        <v>3785</v>
      </c>
      <c r="E2454" s="261" t="s">
        <v>2728</v>
      </c>
      <c r="F2454" s="261"/>
      <c r="G2454" s="262" t="s">
        <v>168</v>
      </c>
      <c r="H2454" s="263" t="n">
        <v>1</v>
      </c>
      <c r="I2454" s="264" t="n">
        <v>22.99</v>
      </c>
      <c r="J2454" s="265" t="n">
        <v>22.99</v>
      </c>
    </row>
    <row r="2455" customFormat="false" ht="25.5" hidden="false" customHeight="true" outlineLevel="0" collapsed="false">
      <c r="A2455" s="259" t="s">
        <v>2725</v>
      </c>
      <c r="B2455" s="260" t="s">
        <v>3778</v>
      </c>
      <c r="C2455" s="261" t="s">
        <v>2730</v>
      </c>
      <c r="D2455" s="261" t="s">
        <v>3779</v>
      </c>
      <c r="E2455" s="261" t="s">
        <v>2728</v>
      </c>
      <c r="F2455" s="261"/>
      <c r="G2455" s="262" t="s">
        <v>2732</v>
      </c>
      <c r="H2455" s="263" t="n">
        <v>1</v>
      </c>
      <c r="I2455" s="264" t="n">
        <v>16.83</v>
      </c>
      <c r="J2455" s="265" t="n">
        <v>16.83</v>
      </c>
    </row>
    <row r="2456" customFormat="false" ht="25.5" hidden="false" customHeight="false" outlineLevel="0" collapsed="false">
      <c r="A2456" s="266"/>
      <c r="B2456" s="267"/>
      <c r="C2456" s="267"/>
      <c r="D2456" s="267"/>
      <c r="E2456" s="267" t="s">
        <v>2748</v>
      </c>
      <c r="F2456" s="268" t="n">
        <v>7.28</v>
      </c>
      <c r="G2456" s="267" t="s">
        <v>2749</v>
      </c>
      <c r="H2456" s="268" t="n">
        <v>0</v>
      </c>
      <c r="I2456" s="267" t="s">
        <v>2750</v>
      </c>
      <c r="J2456" s="269" t="n">
        <v>7.28</v>
      </c>
    </row>
    <row r="2457" customFormat="false" ht="25.5" hidden="false" customHeight="true" outlineLevel="0" collapsed="false">
      <c r="A2457" s="266"/>
      <c r="B2457" s="267"/>
      <c r="C2457" s="267"/>
      <c r="D2457" s="267"/>
      <c r="E2457" s="267" t="s">
        <v>2751</v>
      </c>
      <c r="F2457" s="268" t="n">
        <v>11.15</v>
      </c>
      <c r="G2457" s="267"/>
      <c r="H2457" s="267" t="s">
        <v>2752</v>
      </c>
      <c r="I2457" s="267"/>
      <c r="J2457" s="269" t="n">
        <v>64.74</v>
      </c>
    </row>
    <row r="2458" customFormat="false" ht="15" hidden="false" customHeight="true" outlineLevel="0" collapsed="false">
      <c r="A2458" s="270" t="s">
        <v>2753</v>
      </c>
      <c r="B2458" s="270"/>
      <c r="C2458" s="270"/>
      <c r="D2458" s="270"/>
      <c r="E2458" s="270"/>
      <c r="F2458" s="270"/>
      <c r="G2458" s="270"/>
      <c r="H2458" s="270"/>
      <c r="I2458" s="270"/>
      <c r="J2458" s="270"/>
    </row>
    <row r="2459" customFormat="false" ht="15.75" hidden="false" customHeight="true" outlineLevel="0" collapsed="false">
      <c r="A2459" s="271" t="s">
        <v>3783</v>
      </c>
      <c r="B2459" s="271"/>
      <c r="C2459" s="271"/>
      <c r="D2459" s="271"/>
      <c r="E2459" s="271"/>
      <c r="F2459" s="271"/>
      <c r="G2459" s="271"/>
      <c r="H2459" s="271"/>
      <c r="I2459" s="271"/>
      <c r="J2459" s="271"/>
    </row>
    <row r="2460" customFormat="false" ht="15.75" hidden="false" customHeight="false" outlineLevel="0" collapsed="false">
      <c r="A2460" s="272"/>
      <c r="B2460" s="273"/>
      <c r="C2460" s="273"/>
      <c r="D2460" s="273"/>
      <c r="E2460" s="273"/>
      <c r="F2460" s="273"/>
      <c r="G2460" s="273"/>
      <c r="H2460" s="273"/>
      <c r="I2460" s="273"/>
      <c r="J2460" s="274"/>
    </row>
    <row r="2461" customFormat="false" ht="25.5" hidden="false" customHeight="true" outlineLevel="0" collapsed="false">
      <c r="A2461" s="275" t="s">
        <v>2723</v>
      </c>
      <c r="B2461" s="276" t="s">
        <v>2060</v>
      </c>
      <c r="C2461" s="277" t="s">
        <v>203</v>
      </c>
      <c r="D2461" s="277" t="s">
        <v>2061</v>
      </c>
      <c r="E2461" s="277" t="s">
        <v>2806</v>
      </c>
      <c r="F2461" s="277"/>
      <c r="G2461" s="278" t="s">
        <v>168</v>
      </c>
      <c r="H2461" s="279" t="n">
        <v>1</v>
      </c>
      <c r="I2461" s="280" t="n">
        <v>11.38</v>
      </c>
      <c r="J2461" s="281" t="n">
        <v>11.38</v>
      </c>
    </row>
    <row r="2462" customFormat="false" ht="25.5" hidden="false" customHeight="true" outlineLevel="0" collapsed="false">
      <c r="A2462" s="282" t="s">
        <v>2769</v>
      </c>
      <c r="B2462" s="283" t="s">
        <v>2807</v>
      </c>
      <c r="C2462" s="284" t="s">
        <v>109</v>
      </c>
      <c r="D2462" s="284" t="s">
        <v>2808</v>
      </c>
      <c r="E2462" s="284" t="s">
        <v>2768</v>
      </c>
      <c r="F2462" s="284"/>
      <c r="G2462" s="285" t="s">
        <v>2798</v>
      </c>
      <c r="H2462" s="286" t="n">
        <v>0.2</v>
      </c>
      <c r="I2462" s="287" t="n">
        <v>17.92</v>
      </c>
      <c r="J2462" s="288" t="n">
        <v>3.58</v>
      </c>
    </row>
    <row r="2463" customFormat="false" ht="15" hidden="false" customHeight="true" outlineLevel="0" collapsed="false">
      <c r="A2463" s="259" t="s">
        <v>2725</v>
      </c>
      <c r="B2463" s="260" t="s">
        <v>3786</v>
      </c>
      <c r="C2463" s="261" t="s">
        <v>65</v>
      </c>
      <c r="D2463" s="261" t="s">
        <v>3787</v>
      </c>
      <c r="E2463" s="261" t="s">
        <v>2728</v>
      </c>
      <c r="F2463" s="261"/>
      <c r="G2463" s="262" t="s">
        <v>168</v>
      </c>
      <c r="H2463" s="263" t="n">
        <v>1</v>
      </c>
      <c r="I2463" s="264" t="n">
        <v>7.8</v>
      </c>
      <c r="J2463" s="265" t="n">
        <v>7.8</v>
      </c>
    </row>
    <row r="2464" customFormat="false" ht="25.5" hidden="false" customHeight="false" outlineLevel="0" collapsed="false">
      <c r="A2464" s="266"/>
      <c r="B2464" s="267"/>
      <c r="C2464" s="267"/>
      <c r="D2464" s="267"/>
      <c r="E2464" s="267" t="s">
        <v>2748</v>
      </c>
      <c r="F2464" s="268" t="n">
        <v>2.41</v>
      </c>
      <c r="G2464" s="267" t="s">
        <v>2749</v>
      </c>
      <c r="H2464" s="268" t="n">
        <v>0</v>
      </c>
      <c r="I2464" s="267" t="s">
        <v>2750</v>
      </c>
      <c r="J2464" s="269" t="n">
        <v>2.41</v>
      </c>
    </row>
    <row r="2465" customFormat="false" ht="26.25" hidden="false" customHeight="true" outlineLevel="0" collapsed="false">
      <c r="A2465" s="266"/>
      <c r="B2465" s="267"/>
      <c r="C2465" s="267"/>
      <c r="D2465" s="267"/>
      <c r="E2465" s="267" t="s">
        <v>2751</v>
      </c>
      <c r="F2465" s="268" t="n">
        <v>2.36</v>
      </c>
      <c r="G2465" s="267"/>
      <c r="H2465" s="267" t="s">
        <v>2752</v>
      </c>
      <c r="I2465" s="267"/>
      <c r="J2465" s="269" t="n">
        <v>13.74</v>
      </c>
    </row>
    <row r="2466" customFormat="false" ht="15.75" hidden="false" customHeight="false" outlineLevel="0" collapsed="false">
      <c r="A2466" s="272"/>
      <c r="B2466" s="273"/>
      <c r="C2466" s="273"/>
      <c r="D2466" s="273"/>
      <c r="E2466" s="273"/>
      <c r="F2466" s="273"/>
      <c r="G2466" s="273"/>
      <c r="H2466" s="273"/>
      <c r="I2466" s="273"/>
      <c r="J2466" s="274"/>
    </row>
    <row r="2467" customFormat="false" ht="25.5" hidden="false" customHeight="true" outlineLevel="0" collapsed="false">
      <c r="A2467" s="275" t="s">
        <v>2723</v>
      </c>
      <c r="B2467" s="276" t="s">
        <v>2063</v>
      </c>
      <c r="C2467" s="277" t="s">
        <v>203</v>
      </c>
      <c r="D2467" s="277" t="s">
        <v>2064</v>
      </c>
      <c r="E2467" s="277" t="s">
        <v>2806</v>
      </c>
      <c r="F2467" s="277"/>
      <c r="G2467" s="278" t="s">
        <v>168</v>
      </c>
      <c r="H2467" s="279" t="n">
        <v>1</v>
      </c>
      <c r="I2467" s="280" t="n">
        <v>14.5</v>
      </c>
      <c r="J2467" s="281" t="n">
        <v>14.5</v>
      </c>
    </row>
    <row r="2468" customFormat="false" ht="25.5" hidden="false" customHeight="true" outlineLevel="0" collapsed="false">
      <c r="A2468" s="282" t="s">
        <v>2769</v>
      </c>
      <c r="B2468" s="283" t="s">
        <v>2807</v>
      </c>
      <c r="C2468" s="284" t="s">
        <v>109</v>
      </c>
      <c r="D2468" s="284" t="s">
        <v>2808</v>
      </c>
      <c r="E2468" s="284" t="s">
        <v>2768</v>
      </c>
      <c r="F2468" s="284"/>
      <c r="G2468" s="285" t="s">
        <v>2798</v>
      </c>
      <c r="H2468" s="286" t="n">
        <v>0.15</v>
      </c>
      <c r="I2468" s="287" t="n">
        <v>17.92</v>
      </c>
      <c r="J2468" s="288" t="n">
        <v>2.68</v>
      </c>
    </row>
    <row r="2469" customFormat="false" ht="25.5" hidden="false" customHeight="true" outlineLevel="0" collapsed="false">
      <c r="A2469" s="282" t="s">
        <v>2769</v>
      </c>
      <c r="B2469" s="283" t="s">
        <v>2809</v>
      </c>
      <c r="C2469" s="284" t="s">
        <v>109</v>
      </c>
      <c r="D2469" s="284" t="s">
        <v>2810</v>
      </c>
      <c r="E2469" s="284" t="s">
        <v>2768</v>
      </c>
      <c r="F2469" s="284"/>
      <c r="G2469" s="285" t="s">
        <v>2798</v>
      </c>
      <c r="H2469" s="286" t="n">
        <v>0.15</v>
      </c>
      <c r="I2469" s="287" t="n">
        <v>22.9</v>
      </c>
      <c r="J2469" s="288" t="n">
        <v>3.43</v>
      </c>
    </row>
    <row r="2470" customFormat="false" ht="25.5" hidden="false" customHeight="true" outlineLevel="0" collapsed="false">
      <c r="A2470" s="259" t="s">
        <v>2725</v>
      </c>
      <c r="B2470" s="260" t="s">
        <v>3788</v>
      </c>
      <c r="C2470" s="261" t="s">
        <v>2912</v>
      </c>
      <c r="D2470" s="261" t="s">
        <v>3789</v>
      </c>
      <c r="E2470" s="261" t="s">
        <v>2728</v>
      </c>
      <c r="F2470" s="261"/>
      <c r="G2470" s="262" t="s">
        <v>2732</v>
      </c>
      <c r="H2470" s="263" t="n">
        <v>1</v>
      </c>
      <c r="I2470" s="264" t="n">
        <v>8.39</v>
      </c>
      <c r="J2470" s="265" t="n">
        <v>8.39</v>
      </c>
    </row>
    <row r="2471" customFormat="false" ht="25.5" hidden="false" customHeight="false" outlineLevel="0" collapsed="false">
      <c r="A2471" s="266"/>
      <c r="B2471" s="267"/>
      <c r="C2471" s="267"/>
      <c r="D2471" s="267"/>
      <c r="E2471" s="267" t="s">
        <v>2748</v>
      </c>
      <c r="F2471" s="268" t="n">
        <v>4.36</v>
      </c>
      <c r="G2471" s="267" t="s">
        <v>2749</v>
      </c>
      <c r="H2471" s="268" t="n">
        <v>0</v>
      </c>
      <c r="I2471" s="267" t="s">
        <v>2750</v>
      </c>
      <c r="J2471" s="269" t="n">
        <v>4.36</v>
      </c>
    </row>
    <row r="2472" customFormat="false" ht="25.5" hidden="false" customHeight="true" outlineLevel="0" collapsed="false">
      <c r="A2472" s="266"/>
      <c r="B2472" s="267"/>
      <c r="C2472" s="267"/>
      <c r="D2472" s="267"/>
      <c r="E2472" s="267" t="s">
        <v>2751</v>
      </c>
      <c r="F2472" s="268" t="n">
        <v>3.01</v>
      </c>
      <c r="G2472" s="267"/>
      <c r="H2472" s="267" t="s">
        <v>2752</v>
      </c>
      <c r="I2472" s="267"/>
      <c r="J2472" s="269" t="n">
        <v>17.51</v>
      </c>
    </row>
    <row r="2473" customFormat="false" ht="15" hidden="false" customHeight="true" outlineLevel="0" collapsed="false">
      <c r="A2473" s="270" t="s">
        <v>2753</v>
      </c>
      <c r="B2473" s="270"/>
      <c r="C2473" s="270"/>
      <c r="D2473" s="270"/>
      <c r="E2473" s="270"/>
      <c r="F2473" s="270"/>
      <c r="G2473" s="270"/>
      <c r="H2473" s="270"/>
      <c r="I2473" s="270"/>
      <c r="J2473" s="270"/>
    </row>
    <row r="2474" customFormat="false" ht="15.75" hidden="false" customHeight="true" outlineLevel="0" collapsed="false">
      <c r="A2474" s="271" t="s">
        <v>3790</v>
      </c>
      <c r="B2474" s="271"/>
      <c r="C2474" s="271"/>
      <c r="D2474" s="271"/>
      <c r="E2474" s="271"/>
      <c r="F2474" s="271"/>
      <c r="G2474" s="271"/>
      <c r="H2474" s="271"/>
      <c r="I2474" s="271"/>
      <c r="J2474" s="271"/>
    </row>
    <row r="2475" customFormat="false" ht="15.75" hidden="false" customHeight="false" outlineLevel="0" collapsed="false">
      <c r="A2475" s="272"/>
      <c r="B2475" s="273"/>
      <c r="C2475" s="273"/>
      <c r="D2475" s="273"/>
      <c r="E2475" s="273"/>
      <c r="F2475" s="273"/>
      <c r="G2475" s="273"/>
      <c r="H2475" s="273"/>
      <c r="I2475" s="273"/>
      <c r="J2475" s="274"/>
    </row>
    <row r="2476" customFormat="false" ht="38.25" hidden="false" customHeight="true" outlineLevel="0" collapsed="false">
      <c r="A2476" s="275" t="s">
        <v>2723</v>
      </c>
      <c r="B2476" s="276" t="s">
        <v>2144</v>
      </c>
      <c r="C2476" s="277" t="s">
        <v>203</v>
      </c>
      <c r="D2476" s="277" t="s">
        <v>2145</v>
      </c>
      <c r="E2476" s="277" t="s">
        <v>2806</v>
      </c>
      <c r="F2476" s="277"/>
      <c r="G2476" s="278" t="s">
        <v>269</v>
      </c>
      <c r="H2476" s="279" t="n">
        <v>1</v>
      </c>
      <c r="I2476" s="280" t="n">
        <v>18.04</v>
      </c>
      <c r="J2476" s="281" t="n">
        <v>18.04</v>
      </c>
    </row>
    <row r="2477" customFormat="false" ht="25.5" hidden="false" customHeight="true" outlineLevel="0" collapsed="false">
      <c r="A2477" s="282" t="s">
        <v>2769</v>
      </c>
      <c r="B2477" s="283" t="s">
        <v>2807</v>
      </c>
      <c r="C2477" s="284" t="s">
        <v>109</v>
      </c>
      <c r="D2477" s="284" t="s">
        <v>2808</v>
      </c>
      <c r="E2477" s="284" t="s">
        <v>2768</v>
      </c>
      <c r="F2477" s="284"/>
      <c r="G2477" s="285" t="s">
        <v>2798</v>
      </c>
      <c r="H2477" s="286" t="n">
        <v>0.2</v>
      </c>
      <c r="I2477" s="287" t="n">
        <v>17.92</v>
      </c>
      <c r="J2477" s="288" t="n">
        <v>3.58</v>
      </c>
    </row>
    <row r="2478" customFormat="false" ht="25.5" hidden="false" customHeight="true" outlineLevel="0" collapsed="false">
      <c r="A2478" s="282" t="s">
        <v>2769</v>
      </c>
      <c r="B2478" s="283" t="s">
        <v>2809</v>
      </c>
      <c r="C2478" s="284" t="s">
        <v>109</v>
      </c>
      <c r="D2478" s="284" t="s">
        <v>2810</v>
      </c>
      <c r="E2478" s="284" t="s">
        <v>2768</v>
      </c>
      <c r="F2478" s="284"/>
      <c r="G2478" s="285" t="s">
        <v>2798</v>
      </c>
      <c r="H2478" s="286" t="n">
        <v>0.2</v>
      </c>
      <c r="I2478" s="287" t="n">
        <v>22.9</v>
      </c>
      <c r="J2478" s="288" t="n">
        <v>4.58</v>
      </c>
    </row>
    <row r="2479" customFormat="false" ht="15" hidden="false" customHeight="true" outlineLevel="0" collapsed="false">
      <c r="A2479" s="259" t="s">
        <v>2725</v>
      </c>
      <c r="B2479" s="260" t="s">
        <v>3696</v>
      </c>
      <c r="C2479" s="261" t="s">
        <v>109</v>
      </c>
      <c r="D2479" s="261" t="s">
        <v>3697</v>
      </c>
      <c r="E2479" s="261" t="s">
        <v>2728</v>
      </c>
      <c r="F2479" s="261"/>
      <c r="G2479" s="262" t="s">
        <v>168</v>
      </c>
      <c r="H2479" s="263" t="n">
        <v>0.073</v>
      </c>
      <c r="I2479" s="264" t="n">
        <v>1.5</v>
      </c>
      <c r="J2479" s="265" t="n">
        <v>0.1</v>
      </c>
    </row>
    <row r="2480" customFormat="false" ht="25.5" hidden="false" customHeight="true" outlineLevel="0" collapsed="false">
      <c r="A2480" s="259" t="s">
        <v>2725</v>
      </c>
      <c r="B2480" s="260" t="s">
        <v>3701</v>
      </c>
      <c r="C2480" s="261" t="s">
        <v>109</v>
      </c>
      <c r="D2480" s="261" t="s">
        <v>3702</v>
      </c>
      <c r="E2480" s="261" t="s">
        <v>2728</v>
      </c>
      <c r="F2480" s="261"/>
      <c r="G2480" s="262" t="s">
        <v>269</v>
      </c>
      <c r="H2480" s="263" t="n">
        <v>1.05</v>
      </c>
      <c r="I2480" s="264" t="n">
        <v>9.32</v>
      </c>
      <c r="J2480" s="265" t="n">
        <v>9.78</v>
      </c>
    </row>
    <row r="2481" customFormat="false" ht="25.5" hidden="false" customHeight="false" outlineLevel="0" collapsed="false">
      <c r="A2481" s="266"/>
      <c r="B2481" s="267"/>
      <c r="C2481" s="267"/>
      <c r="D2481" s="267"/>
      <c r="E2481" s="267" t="s">
        <v>2748</v>
      </c>
      <c r="F2481" s="268" t="n">
        <v>5.82</v>
      </c>
      <c r="G2481" s="267" t="s">
        <v>2749</v>
      </c>
      <c r="H2481" s="268" t="n">
        <v>0</v>
      </c>
      <c r="I2481" s="267" t="s">
        <v>2750</v>
      </c>
      <c r="J2481" s="269" t="n">
        <v>5.82</v>
      </c>
    </row>
    <row r="2482" customFormat="false" ht="25.5" hidden="false" customHeight="true" outlineLevel="0" collapsed="false">
      <c r="A2482" s="266"/>
      <c r="B2482" s="267"/>
      <c r="C2482" s="267"/>
      <c r="D2482" s="267"/>
      <c r="E2482" s="267" t="s">
        <v>2751</v>
      </c>
      <c r="F2482" s="268" t="n">
        <v>3.75</v>
      </c>
      <c r="G2482" s="267"/>
      <c r="H2482" s="267" t="s">
        <v>2752</v>
      </c>
      <c r="I2482" s="267"/>
      <c r="J2482" s="269" t="n">
        <v>21.79</v>
      </c>
    </row>
    <row r="2483" customFormat="false" ht="15" hidden="false" customHeight="true" outlineLevel="0" collapsed="false">
      <c r="A2483" s="270" t="s">
        <v>2753</v>
      </c>
      <c r="B2483" s="270"/>
      <c r="C2483" s="270"/>
      <c r="D2483" s="270"/>
      <c r="E2483" s="270"/>
      <c r="F2483" s="270"/>
      <c r="G2483" s="270"/>
      <c r="H2483" s="270"/>
      <c r="I2483" s="270"/>
      <c r="J2483" s="270"/>
    </row>
    <row r="2484" customFormat="false" ht="15.75" hidden="false" customHeight="true" outlineLevel="0" collapsed="false">
      <c r="A2484" s="271" t="s">
        <v>3791</v>
      </c>
      <c r="B2484" s="271"/>
      <c r="C2484" s="271"/>
      <c r="D2484" s="271"/>
      <c r="E2484" s="271"/>
      <c r="F2484" s="271"/>
      <c r="G2484" s="271"/>
      <c r="H2484" s="271"/>
      <c r="I2484" s="271"/>
      <c r="J2484" s="271"/>
    </row>
    <row r="2485" customFormat="false" ht="15.75" hidden="false" customHeight="false" outlineLevel="0" collapsed="false">
      <c r="A2485" s="272"/>
      <c r="B2485" s="273"/>
      <c r="C2485" s="273"/>
      <c r="D2485" s="273"/>
      <c r="E2485" s="273"/>
      <c r="F2485" s="273"/>
      <c r="G2485" s="273"/>
      <c r="H2485" s="273"/>
      <c r="I2485" s="273"/>
      <c r="J2485" s="274"/>
    </row>
    <row r="2486" customFormat="false" ht="38.25" hidden="false" customHeight="true" outlineLevel="0" collapsed="false">
      <c r="A2486" s="275" t="s">
        <v>2723</v>
      </c>
      <c r="B2486" s="276" t="s">
        <v>2147</v>
      </c>
      <c r="C2486" s="277" t="s">
        <v>203</v>
      </c>
      <c r="D2486" s="277" t="s">
        <v>2148</v>
      </c>
      <c r="E2486" s="277" t="s">
        <v>2806</v>
      </c>
      <c r="F2486" s="277"/>
      <c r="G2486" s="278" t="s">
        <v>269</v>
      </c>
      <c r="H2486" s="279" t="n">
        <v>1</v>
      </c>
      <c r="I2486" s="280" t="n">
        <v>36.34</v>
      </c>
      <c r="J2486" s="281" t="n">
        <v>36.34</v>
      </c>
    </row>
    <row r="2487" customFormat="false" ht="25.5" hidden="false" customHeight="true" outlineLevel="0" collapsed="false">
      <c r="A2487" s="282" t="s">
        <v>2769</v>
      </c>
      <c r="B2487" s="283" t="s">
        <v>2807</v>
      </c>
      <c r="C2487" s="284" t="s">
        <v>109</v>
      </c>
      <c r="D2487" s="284" t="s">
        <v>2808</v>
      </c>
      <c r="E2487" s="284" t="s">
        <v>2768</v>
      </c>
      <c r="F2487" s="284"/>
      <c r="G2487" s="285" t="s">
        <v>2798</v>
      </c>
      <c r="H2487" s="286" t="n">
        <v>0.21</v>
      </c>
      <c r="I2487" s="287" t="n">
        <v>17.92</v>
      </c>
      <c r="J2487" s="288" t="n">
        <v>3.76</v>
      </c>
    </row>
    <row r="2488" customFormat="false" ht="25.5" hidden="false" customHeight="true" outlineLevel="0" collapsed="false">
      <c r="A2488" s="282" t="s">
        <v>2769</v>
      </c>
      <c r="B2488" s="283" t="s">
        <v>2809</v>
      </c>
      <c r="C2488" s="284" t="s">
        <v>109</v>
      </c>
      <c r="D2488" s="284" t="s">
        <v>2810</v>
      </c>
      <c r="E2488" s="284" t="s">
        <v>2768</v>
      </c>
      <c r="F2488" s="284"/>
      <c r="G2488" s="285" t="s">
        <v>2798</v>
      </c>
      <c r="H2488" s="286" t="n">
        <v>0.21</v>
      </c>
      <c r="I2488" s="287" t="n">
        <v>22.9</v>
      </c>
      <c r="J2488" s="288" t="n">
        <v>4.8</v>
      </c>
    </row>
    <row r="2489" customFormat="false" ht="15" hidden="false" customHeight="true" outlineLevel="0" collapsed="false">
      <c r="A2489" s="259" t="s">
        <v>2725</v>
      </c>
      <c r="B2489" s="260" t="s">
        <v>3696</v>
      </c>
      <c r="C2489" s="261" t="s">
        <v>109</v>
      </c>
      <c r="D2489" s="261" t="s">
        <v>3697</v>
      </c>
      <c r="E2489" s="261" t="s">
        <v>2728</v>
      </c>
      <c r="F2489" s="261"/>
      <c r="G2489" s="262" t="s">
        <v>168</v>
      </c>
      <c r="H2489" s="263" t="n">
        <v>0.083</v>
      </c>
      <c r="I2489" s="264" t="n">
        <v>1.5</v>
      </c>
      <c r="J2489" s="265" t="n">
        <v>0.12</v>
      </c>
    </row>
    <row r="2490" customFormat="false" ht="25.5" hidden="false" customHeight="true" outlineLevel="0" collapsed="false">
      <c r="A2490" s="259" t="s">
        <v>2725</v>
      </c>
      <c r="B2490" s="260" t="s">
        <v>3792</v>
      </c>
      <c r="C2490" s="261" t="s">
        <v>109</v>
      </c>
      <c r="D2490" s="261" t="s">
        <v>3793</v>
      </c>
      <c r="E2490" s="261" t="s">
        <v>2728</v>
      </c>
      <c r="F2490" s="261"/>
      <c r="G2490" s="262" t="s">
        <v>269</v>
      </c>
      <c r="H2490" s="263" t="n">
        <v>1.05</v>
      </c>
      <c r="I2490" s="264" t="n">
        <v>26.35</v>
      </c>
      <c r="J2490" s="265" t="n">
        <v>27.66</v>
      </c>
    </row>
    <row r="2491" customFormat="false" ht="25.5" hidden="false" customHeight="false" outlineLevel="0" collapsed="false">
      <c r="A2491" s="266"/>
      <c r="B2491" s="267"/>
      <c r="C2491" s="267"/>
      <c r="D2491" s="267"/>
      <c r="E2491" s="267" t="s">
        <v>2748</v>
      </c>
      <c r="F2491" s="268" t="n">
        <v>6.11</v>
      </c>
      <c r="G2491" s="267" t="s">
        <v>2749</v>
      </c>
      <c r="H2491" s="268" t="n">
        <v>0</v>
      </c>
      <c r="I2491" s="267" t="s">
        <v>2750</v>
      </c>
      <c r="J2491" s="269" t="n">
        <v>6.11</v>
      </c>
    </row>
    <row r="2492" customFormat="false" ht="25.5" hidden="false" customHeight="true" outlineLevel="0" collapsed="false">
      <c r="A2492" s="266"/>
      <c r="B2492" s="267"/>
      <c r="C2492" s="267"/>
      <c r="D2492" s="267"/>
      <c r="E2492" s="267" t="s">
        <v>2751</v>
      </c>
      <c r="F2492" s="268" t="n">
        <v>7.56</v>
      </c>
      <c r="G2492" s="267"/>
      <c r="H2492" s="267" t="s">
        <v>2752</v>
      </c>
      <c r="I2492" s="267"/>
      <c r="J2492" s="269" t="n">
        <v>43.9</v>
      </c>
    </row>
    <row r="2493" customFormat="false" ht="15" hidden="false" customHeight="true" outlineLevel="0" collapsed="false">
      <c r="A2493" s="270" t="s">
        <v>2753</v>
      </c>
      <c r="B2493" s="270"/>
      <c r="C2493" s="270"/>
      <c r="D2493" s="270"/>
      <c r="E2493" s="270"/>
      <c r="F2493" s="270"/>
      <c r="G2493" s="270"/>
      <c r="H2493" s="270"/>
      <c r="I2493" s="270"/>
      <c r="J2493" s="270"/>
    </row>
    <row r="2494" customFormat="false" ht="15.75" hidden="false" customHeight="true" outlineLevel="0" collapsed="false">
      <c r="A2494" s="271" t="s">
        <v>3791</v>
      </c>
      <c r="B2494" s="271"/>
      <c r="C2494" s="271"/>
      <c r="D2494" s="271"/>
      <c r="E2494" s="271"/>
      <c r="F2494" s="271"/>
      <c r="G2494" s="271"/>
      <c r="H2494" s="271"/>
      <c r="I2494" s="271"/>
      <c r="J2494" s="271"/>
    </row>
    <row r="2495" customFormat="false" ht="15.75" hidden="false" customHeight="false" outlineLevel="0" collapsed="false">
      <c r="A2495" s="272"/>
      <c r="B2495" s="273"/>
      <c r="C2495" s="273"/>
      <c r="D2495" s="273"/>
      <c r="E2495" s="273"/>
      <c r="F2495" s="273"/>
      <c r="G2495" s="273"/>
      <c r="H2495" s="273"/>
      <c r="I2495" s="273"/>
      <c r="J2495" s="274"/>
    </row>
    <row r="2496" customFormat="false" ht="38.25" hidden="false" customHeight="true" outlineLevel="0" collapsed="false">
      <c r="A2496" s="275" t="s">
        <v>2723</v>
      </c>
      <c r="B2496" s="276" t="s">
        <v>2150</v>
      </c>
      <c r="C2496" s="277" t="s">
        <v>203</v>
      </c>
      <c r="D2496" s="277" t="s">
        <v>2151</v>
      </c>
      <c r="E2496" s="277" t="s">
        <v>2935</v>
      </c>
      <c r="F2496" s="277"/>
      <c r="G2496" s="278" t="s">
        <v>269</v>
      </c>
      <c r="H2496" s="279" t="n">
        <v>1</v>
      </c>
      <c r="I2496" s="280" t="n">
        <v>20.41</v>
      </c>
      <c r="J2496" s="281" t="n">
        <v>20.41</v>
      </c>
    </row>
    <row r="2497" customFormat="false" ht="25.5" hidden="false" customHeight="true" outlineLevel="0" collapsed="false">
      <c r="A2497" s="282" t="s">
        <v>2769</v>
      </c>
      <c r="B2497" s="283" t="s">
        <v>2809</v>
      </c>
      <c r="C2497" s="284" t="s">
        <v>109</v>
      </c>
      <c r="D2497" s="284" t="s">
        <v>2810</v>
      </c>
      <c r="E2497" s="284" t="s">
        <v>2768</v>
      </c>
      <c r="F2497" s="284"/>
      <c r="G2497" s="285" t="s">
        <v>2798</v>
      </c>
      <c r="H2497" s="286" t="n">
        <v>0.5</v>
      </c>
      <c r="I2497" s="287" t="n">
        <v>22.9</v>
      </c>
      <c r="J2497" s="288" t="n">
        <v>11.45</v>
      </c>
    </row>
    <row r="2498" customFormat="false" ht="25.5" hidden="false" customHeight="true" outlineLevel="0" collapsed="false">
      <c r="A2498" s="259" t="s">
        <v>2725</v>
      </c>
      <c r="B2498" s="260" t="s">
        <v>3794</v>
      </c>
      <c r="C2498" s="261" t="s">
        <v>203</v>
      </c>
      <c r="D2498" s="261" t="s">
        <v>3795</v>
      </c>
      <c r="E2498" s="261" t="s">
        <v>2728</v>
      </c>
      <c r="F2498" s="261"/>
      <c r="G2498" s="262" t="s">
        <v>269</v>
      </c>
      <c r="H2498" s="263" t="n">
        <v>1.05</v>
      </c>
      <c r="I2498" s="264" t="n">
        <v>8.54</v>
      </c>
      <c r="J2498" s="265" t="n">
        <v>8.96</v>
      </c>
    </row>
    <row r="2499" customFormat="false" ht="25.5" hidden="false" customHeight="false" outlineLevel="0" collapsed="false">
      <c r="A2499" s="266"/>
      <c r="B2499" s="267"/>
      <c r="C2499" s="267"/>
      <c r="D2499" s="267"/>
      <c r="E2499" s="267" t="s">
        <v>2748</v>
      </c>
      <c r="F2499" s="268" t="n">
        <v>8.53</v>
      </c>
      <c r="G2499" s="267" t="s">
        <v>2749</v>
      </c>
      <c r="H2499" s="268" t="n">
        <v>0</v>
      </c>
      <c r="I2499" s="267" t="s">
        <v>2750</v>
      </c>
      <c r="J2499" s="269" t="n">
        <v>8.53</v>
      </c>
    </row>
    <row r="2500" customFormat="false" ht="26.25" hidden="false" customHeight="true" outlineLevel="0" collapsed="false">
      <c r="A2500" s="266"/>
      <c r="B2500" s="267"/>
      <c r="C2500" s="267"/>
      <c r="D2500" s="267"/>
      <c r="E2500" s="267" t="s">
        <v>2751</v>
      </c>
      <c r="F2500" s="268" t="n">
        <v>4.24</v>
      </c>
      <c r="G2500" s="267"/>
      <c r="H2500" s="267" t="s">
        <v>2752</v>
      </c>
      <c r="I2500" s="267"/>
      <c r="J2500" s="269" t="n">
        <v>24.65</v>
      </c>
    </row>
    <row r="2501" customFormat="false" ht="15.75" hidden="false" customHeight="false" outlineLevel="0" collapsed="false">
      <c r="A2501" s="272"/>
      <c r="B2501" s="273"/>
      <c r="C2501" s="273"/>
      <c r="D2501" s="273"/>
      <c r="E2501" s="273"/>
      <c r="F2501" s="273"/>
      <c r="G2501" s="273"/>
      <c r="H2501" s="273"/>
      <c r="I2501" s="273"/>
      <c r="J2501" s="274"/>
    </row>
    <row r="2502" customFormat="false" ht="38.25" hidden="false" customHeight="true" outlineLevel="0" collapsed="false">
      <c r="A2502" s="275" t="s">
        <v>2723</v>
      </c>
      <c r="B2502" s="276" t="s">
        <v>2153</v>
      </c>
      <c r="C2502" s="277" t="s">
        <v>203</v>
      </c>
      <c r="D2502" s="277" t="s">
        <v>2154</v>
      </c>
      <c r="E2502" s="277" t="s">
        <v>2935</v>
      </c>
      <c r="F2502" s="277"/>
      <c r="G2502" s="278" t="s">
        <v>269</v>
      </c>
      <c r="H2502" s="279" t="n">
        <v>1</v>
      </c>
      <c r="I2502" s="280" t="n">
        <v>26.88</v>
      </c>
      <c r="J2502" s="281" t="n">
        <v>26.88</v>
      </c>
    </row>
    <row r="2503" customFormat="false" ht="25.5" hidden="false" customHeight="true" outlineLevel="0" collapsed="false">
      <c r="A2503" s="282" t="s">
        <v>2769</v>
      </c>
      <c r="B2503" s="283" t="s">
        <v>2809</v>
      </c>
      <c r="C2503" s="284" t="s">
        <v>109</v>
      </c>
      <c r="D2503" s="284" t="s">
        <v>2810</v>
      </c>
      <c r="E2503" s="284" t="s">
        <v>2768</v>
      </c>
      <c r="F2503" s="284"/>
      <c r="G2503" s="285" t="s">
        <v>2798</v>
      </c>
      <c r="H2503" s="286" t="n">
        <v>0.5</v>
      </c>
      <c r="I2503" s="287" t="n">
        <v>22.9</v>
      </c>
      <c r="J2503" s="288" t="n">
        <v>11.45</v>
      </c>
    </row>
    <row r="2504" customFormat="false" ht="25.5" hidden="false" customHeight="true" outlineLevel="0" collapsed="false">
      <c r="A2504" s="259" t="s">
        <v>2725</v>
      </c>
      <c r="B2504" s="260" t="s">
        <v>3796</v>
      </c>
      <c r="C2504" s="261" t="s">
        <v>203</v>
      </c>
      <c r="D2504" s="261" t="s">
        <v>3797</v>
      </c>
      <c r="E2504" s="261" t="s">
        <v>2728</v>
      </c>
      <c r="F2504" s="261"/>
      <c r="G2504" s="262" t="s">
        <v>269</v>
      </c>
      <c r="H2504" s="263" t="n">
        <v>1.05</v>
      </c>
      <c r="I2504" s="264" t="n">
        <v>14.7</v>
      </c>
      <c r="J2504" s="265" t="n">
        <v>15.43</v>
      </c>
    </row>
    <row r="2505" customFormat="false" ht="25.5" hidden="false" customHeight="false" outlineLevel="0" collapsed="false">
      <c r="A2505" s="266"/>
      <c r="B2505" s="267"/>
      <c r="C2505" s="267"/>
      <c r="D2505" s="267"/>
      <c r="E2505" s="267" t="s">
        <v>2748</v>
      </c>
      <c r="F2505" s="268" t="n">
        <v>8.53</v>
      </c>
      <c r="G2505" s="267" t="s">
        <v>2749</v>
      </c>
      <c r="H2505" s="268" t="n">
        <v>0</v>
      </c>
      <c r="I2505" s="267" t="s">
        <v>2750</v>
      </c>
      <c r="J2505" s="269" t="n">
        <v>8.53</v>
      </c>
    </row>
    <row r="2506" customFormat="false" ht="26.25" hidden="false" customHeight="true" outlineLevel="0" collapsed="false">
      <c r="A2506" s="266"/>
      <c r="B2506" s="267"/>
      <c r="C2506" s="267"/>
      <c r="D2506" s="267"/>
      <c r="E2506" s="267" t="s">
        <v>2751</v>
      </c>
      <c r="F2506" s="268" t="n">
        <v>5.59</v>
      </c>
      <c r="G2506" s="267"/>
      <c r="H2506" s="267" t="s">
        <v>2752</v>
      </c>
      <c r="I2506" s="267"/>
      <c r="J2506" s="269" t="n">
        <v>32.47</v>
      </c>
    </row>
    <row r="2507" customFormat="false" ht="15.75" hidden="false" customHeight="false" outlineLevel="0" collapsed="false">
      <c r="A2507" s="272"/>
      <c r="B2507" s="273"/>
      <c r="C2507" s="273"/>
      <c r="D2507" s="273"/>
      <c r="E2507" s="273"/>
      <c r="F2507" s="273"/>
      <c r="G2507" s="273"/>
      <c r="H2507" s="273"/>
      <c r="I2507" s="273"/>
      <c r="J2507" s="274"/>
    </row>
    <row r="2508" customFormat="false" ht="38.25" hidden="false" customHeight="true" outlineLevel="0" collapsed="false">
      <c r="A2508" s="275" t="s">
        <v>2723</v>
      </c>
      <c r="B2508" s="276" t="s">
        <v>2167</v>
      </c>
      <c r="C2508" s="277" t="s">
        <v>203</v>
      </c>
      <c r="D2508" s="277" t="s">
        <v>2168</v>
      </c>
      <c r="E2508" s="277" t="s">
        <v>2806</v>
      </c>
      <c r="F2508" s="277"/>
      <c r="G2508" s="278" t="s">
        <v>168</v>
      </c>
      <c r="H2508" s="279" t="n">
        <v>1</v>
      </c>
      <c r="I2508" s="280" t="n">
        <v>7.85</v>
      </c>
      <c r="J2508" s="281" t="n">
        <v>7.85</v>
      </c>
    </row>
    <row r="2509" customFormat="false" ht="25.5" hidden="false" customHeight="true" outlineLevel="0" collapsed="false">
      <c r="A2509" s="282" t="s">
        <v>2769</v>
      </c>
      <c r="B2509" s="283" t="s">
        <v>2807</v>
      </c>
      <c r="C2509" s="284" t="s">
        <v>109</v>
      </c>
      <c r="D2509" s="284" t="s">
        <v>2808</v>
      </c>
      <c r="E2509" s="284" t="s">
        <v>2768</v>
      </c>
      <c r="F2509" s="284"/>
      <c r="G2509" s="285" t="s">
        <v>2798</v>
      </c>
      <c r="H2509" s="286" t="n">
        <v>0.08</v>
      </c>
      <c r="I2509" s="287" t="n">
        <v>17.92</v>
      </c>
      <c r="J2509" s="288" t="n">
        <v>1.43</v>
      </c>
    </row>
    <row r="2510" customFormat="false" ht="25.5" hidden="false" customHeight="true" outlineLevel="0" collapsed="false">
      <c r="A2510" s="282" t="s">
        <v>2769</v>
      </c>
      <c r="B2510" s="283" t="s">
        <v>2809</v>
      </c>
      <c r="C2510" s="284" t="s">
        <v>109</v>
      </c>
      <c r="D2510" s="284" t="s">
        <v>2810</v>
      </c>
      <c r="E2510" s="284" t="s">
        <v>2768</v>
      </c>
      <c r="F2510" s="284"/>
      <c r="G2510" s="285" t="s">
        <v>2798</v>
      </c>
      <c r="H2510" s="286" t="n">
        <v>0.08</v>
      </c>
      <c r="I2510" s="287" t="n">
        <v>22.9</v>
      </c>
      <c r="J2510" s="288" t="n">
        <v>1.83</v>
      </c>
    </row>
    <row r="2511" customFormat="false" ht="15" hidden="false" customHeight="true" outlineLevel="0" collapsed="false">
      <c r="A2511" s="259" t="s">
        <v>2725</v>
      </c>
      <c r="B2511" s="260" t="s">
        <v>3703</v>
      </c>
      <c r="C2511" s="261" t="s">
        <v>109</v>
      </c>
      <c r="D2511" s="261" t="s">
        <v>3704</v>
      </c>
      <c r="E2511" s="261" t="s">
        <v>2728</v>
      </c>
      <c r="F2511" s="261"/>
      <c r="G2511" s="262" t="s">
        <v>168</v>
      </c>
      <c r="H2511" s="263" t="n">
        <v>0.0081</v>
      </c>
      <c r="I2511" s="264" t="n">
        <v>50.04</v>
      </c>
      <c r="J2511" s="265" t="n">
        <v>0.4</v>
      </c>
    </row>
    <row r="2512" customFormat="false" ht="25.5" hidden="false" customHeight="true" outlineLevel="0" collapsed="false">
      <c r="A2512" s="259" t="s">
        <v>2725</v>
      </c>
      <c r="B2512" s="260" t="s">
        <v>3705</v>
      </c>
      <c r="C2512" s="261" t="s">
        <v>109</v>
      </c>
      <c r="D2512" s="261" t="s">
        <v>3706</v>
      </c>
      <c r="E2512" s="261" t="s">
        <v>2728</v>
      </c>
      <c r="F2512" s="261"/>
      <c r="G2512" s="262" t="s">
        <v>168</v>
      </c>
      <c r="H2512" s="263" t="n">
        <v>0.009</v>
      </c>
      <c r="I2512" s="264" t="n">
        <v>43.46</v>
      </c>
      <c r="J2512" s="265" t="n">
        <v>0.39</v>
      </c>
    </row>
    <row r="2513" customFormat="false" ht="15" hidden="false" customHeight="true" outlineLevel="0" collapsed="false">
      <c r="A2513" s="259" t="s">
        <v>2725</v>
      </c>
      <c r="B2513" s="260" t="s">
        <v>3696</v>
      </c>
      <c r="C2513" s="261" t="s">
        <v>109</v>
      </c>
      <c r="D2513" s="261" t="s">
        <v>3697</v>
      </c>
      <c r="E2513" s="261" t="s">
        <v>2728</v>
      </c>
      <c r="F2513" s="261"/>
      <c r="G2513" s="262" t="s">
        <v>168</v>
      </c>
      <c r="H2513" s="263" t="n">
        <v>0.031</v>
      </c>
      <c r="I2513" s="264" t="n">
        <v>1.5</v>
      </c>
      <c r="J2513" s="265" t="n">
        <v>0.04</v>
      </c>
    </row>
    <row r="2514" customFormat="false" ht="25.5" hidden="false" customHeight="true" outlineLevel="0" collapsed="false">
      <c r="A2514" s="259" t="s">
        <v>2725</v>
      </c>
      <c r="B2514" s="260" t="s">
        <v>3715</v>
      </c>
      <c r="C2514" s="261" t="s">
        <v>109</v>
      </c>
      <c r="D2514" s="261" t="s">
        <v>3716</v>
      </c>
      <c r="E2514" s="261" t="s">
        <v>2728</v>
      </c>
      <c r="F2514" s="261"/>
      <c r="G2514" s="262" t="s">
        <v>168</v>
      </c>
      <c r="H2514" s="263" t="n">
        <v>1</v>
      </c>
      <c r="I2514" s="264" t="n">
        <v>3.76</v>
      </c>
      <c r="J2514" s="265" t="n">
        <v>3.76</v>
      </c>
    </row>
    <row r="2515" customFormat="false" ht="25.5" hidden="false" customHeight="false" outlineLevel="0" collapsed="false">
      <c r="A2515" s="266"/>
      <c r="B2515" s="267"/>
      <c r="C2515" s="267"/>
      <c r="D2515" s="267"/>
      <c r="E2515" s="267" t="s">
        <v>2748</v>
      </c>
      <c r="F2515" s="268" t="n">
        <v>2.32</v>
      </c>
      <c r="G2515" s="267" t="s">
        <v>2749</v>
      </c>
      <c r="H2515" s="268" t="n">
        <v>0</v>
      </c>
      <c r="I2515" s="267" t="s">
        <v>2750</v>
      </c>
      <c r="J2515" s="269" t="n">
        <v>2.32</v>
      </c>
    </row>
    <row r="2516" customFormat="false" ht="25.5" hidden="false" customHeight="true" outlineLevel="0" collapsed="false">
      <c r="A2516" s="266"/>
      <c r="B2516" s="267"/>
      <c r="C2516" s="267"/>
      <c r="D2516" s="267"/>
      <c r="E2516" s="267" t="s">
        <v>2751</v>
      </c>
      <c r="F2516" s="268" t="n">
        <v>1.63</v>
      </c>
      <c r="G2516" s="267"/>
      <c r="H2516" s="267" t="s">
        <v>2752</v>
      </c>
      <c r="I2516" s="267"/>
      <c r="J2516" s="269" t="n">
        <v>9.48</v>
      </c>
    </row>
    <row r="2517" customFormat="false" ht="15" hidden="false" customHeight="true" outlineLevel="0" collapsed="false">
      <c r="A2517" s="270" t="s">
        <v>2753</v>
      </c>
      <c r="B2517" s="270"/>
      <c r="C2517" s="270"/>
      <c r="D2517" s="270"/>
      <c r="E2517" s="270"/>
      <c r="F2517" s="270"/>
      <c r="G2517" s="270"/>
      <c r="H2517" s="270"/>
      <c r="I2517" s="270"/>
      <c r="J2517" s="270"/>
    </row>
    <row r="2518" customFormat="false" ht="15.75" hidden="false" customHeight="true" outlineLevel="0" collapsed="false">
      <c r="A2518" s="271" t="s">
        <v>3798</v>
      </c>
      <c r="B2518" s="271"/>
      <c r="C2518" s="271"/>
      <c r="D2518" s="271"/>
      <c r="E2518" s="271"/>
      <c r="F2518" s="271"/>
      <c r="G2518" s="271"/>
      <c r="H2518" s="271"/>
      <c r="I2518" s="271"/>
      <c r="J2518" s="271"/>
    </row>
    <row r="2519" customFormat="false" ht="15.75" hidden="false" customHeight="false" outlineLevel="0" collapsed="false">
      <c r="A2519" s="272"/>
      <c r="B2519" s="273"/>
      <c r="C2519" s="273"/>
      <c r="D2519" s="273"/>
      <c r="E2519" s="273"/>
      <c r="F2519" s="273"/>
      <c r="G2519" s="273"/>
      <c r="H2519" s="273"/>
      <c r="I2519" s="273"/>
      <c r="J2519" s="274"/>
    </row>
    <row r="2520" customFormat="false" ht="38.25" hidden="false" customHeight="true" outlineLevel="0" collapsed="false">
      <c r="A2520" s="275" t="s">
        <v>2723</v>
      </c>
      <c r="B2520" s="276" t="s">
        <v>2170</v>
      </c>
      <c r="C2520" s="277" t="s">
        <v>203</v>
      </c>
      <c r="D2520" s="277" t="s">
        <v>2171</v>
      </c>
      <c r="E2520" s="277" t="s">
        <v>2806</v>
      </c>
      <c r="F2520" s="277"/>
      <c r="G2520" s="278" t="s">
        <v>168</v>
      </c>
      <c r="H2520" s="279" t="n">
        <v>1</v>
      </c>
      <c r="I2520" s="280" t="n">
        <v>5.89</v>
      </c>
      <c r="J2520" s="281" t="n">
        <v>5.89</v>
      </c>
    </row>
    <row r="2521" customFormat="false" ht="25.5" hidden="false" customHeight="true" outlineLevel="0" collapsed="false">
      <c r="A2521" s="282" t="s">
        <v>2769</v>
      </c>
      <c r="B2521" s="283" t="s">
        <v>2807</v>
      </c>
      <c r="C2521" s="284" t="s">
        <v>109</v>
      </c>
      <c r="D2521" s="284" t="s">
        <v>2808</v>
      </c>
      <c r="E2521" s="284" t="s">
        <v>2768</v>
      </c>
      <c r="F2521" s="284"/>
      <c r="G2521" s="285" t="s">
        <v>2798</v>
      </c>
      <c r="H2521" s="286" t="n">
        <v>0.05</v>
      </c>
      <c r="I2521" s="287" t="n">
        <v>17.92</v>
      </c>
      <c r="J2521" s="288" t="n">
        <v>0.89</v>
      </c>
    </row>
    <row r="2522" customFormat="false" ht="25.5" hidden="false" customHeight="true" outlineLevel="0" collapsed="false">
      <c r="A2522" s="282" t="s">
        <v>2769</v>
      </c>
      <c r="B2522" s="283" t="s">
        <v>2809</v>
      </c>
      <c r="C2522" s="284" t="s">
        <v>109</v>
      </c>
      <c r="D2522" s="284" t="s">
        <v>2810</v>
      </c>
      <c r="E2522" s="284" t="s">
        <v>2768</v>
      </c>
      <c r="F2522" s="284"/>
      <c r="G2522" s="285" t="s">
        <v>2798</v>
      </c>
      <c r="H2522" s="286" t="n">
        <v>0.05</v>
      </c>
      <c r="I2522" s="287" t="n">
        <v>22.9</v>
      </c>
      <c r="J2522" s="288" t="n">
        <v>1.14</v>
      </c>
    </row>
    <row r="2523" customFormat="false" ht="15" hidden="false" customHeight="true" outlineLevel="0" collapsed="false">
      <c r="A2523" s="259" t="s">
        <v>2725</v>
      </c>
      <c r="B2523" s="260" t="s">
        <v>3703</v>
      </c>
      <c r="C2523" s="261" t="s">
        <v>109</v>
      </c>
      <c r="D2523" s="261" t="s">
        <v>3704</v>
      </c>
      <c r="E2523" s="261" t="s">
        <v>2728</v>
      </c>
      <c r="F2523" s="261"/>
      <c r="G2523" s="262" t="s">
        <v>168</v>
      </c>
      <c r="H2523" s="263" t="n">
        <v>0.0073</v>
      </c>
      <c r="I2523" s="264" t="n">
        <v>50.04</v>
      </c>
      <c r="J2523" s="265" t="n">
        <v>0.36</v>
      </c>
    </row>
    <row r="2524" customFormat="false" ht="25.5" hidden="false" customHeight="true" outlineLevel="0" collapsed="false">
      <c r="A2524" s="259" t="s">
        <v>2725</v>
      </c>
      <c r="B2524" s="260" t="s">
        <v>3705</v>
      </c>
      <c r="C2524" s="261" t="s">
        <v>109</v>
      </c>
      <c r="D2524" s="261" t="s">
        <v>3706</v>
      </c>
      <c r="E2524" s="261" t="s">
        <v>2728</v>
      </c>
      <c r="F2524" s="261"/>
      <c r="G2524" s="262" t="s">
        <v>168</v>
      </c>
      <c r="H2524" s="263" t="n">
        <v>0.009</v>
      </c>
      <c r="I2524" s="264" t="n">
        <v>43.46</v>
      </c>
      <c r="J2524" s="265" t="n">
        <v>0.39</v>
      </c>
    </row>
    <row r="2525" customFormat="false" ht="15" hidden="false" customHeight="true" outlineLevel="0" collapsed="false">
      <c r="A2525" s="259" t="s">
        <v>2725</v>
      </c>
      <c r="B2525" s="260" t="s">
        <v>3696</v>
      </c>
      <c r="C2525" s="261" t="s">
        <v>109</v>
      </c>
      <c r="D2525" s="261" t="s">
        <v>3697</v>
      </c>
      <c r="E2525" s="261" t="s">
        <v>2728</v>
      </c>
      <c r="F2525" s="261"/>
      <c r="G2525" s="262" t="s">
        <v>168</v>
      </c>
      <c r="H2525" s="263" t="n">
        <v>0.022</v>
      </c>
      <c r="I2525" s="264" t="n">
        <v>1.5</v>
      </c>
      <c r="J2525" s="265" t="n">
        <v>0.03</v>
      </c>
    </row>
    <row r="2526" customFormat="false" ht="25.5" hidden="false" customHeight="true" outlineLevel="0" collapsed="false">
      <c r="A2526" s="259" t="s">
        <v>2725</v>
      </c>
      <c r="B2526" s="260" t="s">
        <v>3730</v>
      </c>
      <c r="C2526" s="261" t="s">
        <v>109</v>
      </c>
      <c r="D2526" s="261" t="s">
        <v>3731</v>
      </c>
      <c r="E2526" s="261" t="s">
        <v>2728</v>
      </c>
      <c r="F2526" s="261"/>
      <c r="G2526" s="262" t="s">
        <v>168</v>
      </c>
      <c r="H2526" s="263" t="n">
        <v>1</v>
      </c>
      <c r="I2526" s="264" t="n">
        <v>3.08</v>
      </c>
      <c r="J2526" s="265" t="n">
        <v>3.08</v>
      </c>
    </row>
    <row r="2527" customFormat="false" ht="25.5" hidden="false" customHeight="false" outlineLevel="0" collapsed="false">
      <c r="A2527" s="266"/>
      <c r="B2527" s="267"/>
      <c r="C2527" s="267"/>
      <c r="D2527" s="267"/>
      <c r="E2527" s="267" t="s">
        <v>2748</v>
      </c>
      <c r="F2527" s="268" t="n">
        <v>1.45</v>
      </c>
      <c r="G2527" s="267" t="s">
        <v>2749</v>
      </c>
      <c r="H2527" s="268" t="n">
        <v>0</v>
      </c>
      <c r="I2527" s="267" t="s">
        <v>2750</v>
      </c>
      <c r="J2527" s="269" t="n">
        <v>1.45</v>
      </c>
    </row>
    <row r="2528" customFormat="false" ht="25.5" hidden="false" customHeight="true" outlineLevel="0" collapsed="false">
      <c r="A2528" s="266"/>
      <c r="B2528" s="267"/>
      <c r="C2528" s="267"/>
      <c r="D2528" s="267"/>
      <c r="E2528" s="267" t="s">
        <v>2751</v>
      </c>
      <c r="F2528" s="268" t="n">
        <v>1.22</v>
      </c>
      <c r="G2528" s="267"/>
      <c r="H2528" s="267" t="s">
        <v>2752</v>
      </c>
      <c r="I2528" s="267"/>
      <c r="J2528" s="269" t="n">
        <v>7.11</v>
      </c>
    </row>
    <row r="2529" customFormat="false" ht="15" hidden="false" customHeight="true" outlineLevel="0" collapsed="false">
      <c r="A2529" s="270" t="s">
        <v>2753</v>
      </c>
      <c r="B2529" s="270"/>
      <c r="C2529" s="270"/>
      <c r="D2529" s="270"/>
      <c r="E2529" s="270"/>
      <c r="F2529" s="270"/>
      <c r="G2529" s="270"/>
      <c r="H2529" s="270"/>
      <c r="I2529" s="270"/>
      <c r="J2529" s="270"/>
    </row>
    <row r="2530" customFormat="false" ht="15.75" hidden="false" customHeight="true" outlineLevel="0" collapsed="false">
      <c r="A2530" s="271" t="s">
        <v>3799</v>
      </c>
      <c r="B2530" s="271"/>
      <c r="C2530" s="271"/>
      <c r="D2530" s="271"/>
      <c r="E2530" s="271"/>
      <c r="F2530" s="271"/>
      <c r="G2530" s="271"/>
      <c r="H2530" s="271"/>
      <c r="I2530" s="271"/>
      <c r="J2530" s="271"/>
    </row>
    <row r="2531" customFormat="false" ht="15.75" hidden="false" customHeight="false" outlineLevel="0" collapsed="false">
      <c r="A2531" s="272"/>
      <c r="B2531" s="273"/>
      <c r="C2531" s="273"/>
      <c r="D2531" s="273"/>
      <c r="E2531" s="273"/>
      <c r="F2531" s="273"/>
      <c r="G2531" s="273"/>
      <c r="H2531" s="273"/>
      <c r="I2531" s="273"/>
      <c r="J2531" s="274"/>
    </row>
    <row r="2532" customFormat="false" ht="38.25" hidden="false" customHeight="true" outlineLevel="0" collapsed="false">
      <c r="A2532" s="275" t="s">
        <v>2723</v>
      </c>
      <c r="B2532" s="276" t="s">
        <v>2173</v>
      </c>
      <c r="C2532" s="277" t="s">
        <v>203</v>
      </c>
      <c r="D2532" s="277" t="s">
        <v>2174</v>
      </c>
      <c r="E2532" s="277" t="s">
        <v>2806</v>
      </c>
      <c r="F2532" s="277"/>
      <c r="G2532" s="278" t="s">
        <v>168</v>
      </c>
      <c r="H2532" s="279" t="n">
        <v>1</v>
      </c>
      <c r="I2532" s="280" t="n">
        <v>13.24</v>
      </c>
      <c r="J2532" s="281" t="n">
        <v>13.24</v>
      </c>
    </row>
    <row r="2533" customFormat="false" ht="25.5" hidden="false" customHeight="true" outlineLevel="0" collapsed="false">
      <c r="A2533" s="282" t="s">
        <v>2769</v>
      </c>
      <c r="B2533" s="283" t="s">
        <v>2807</v>
      </c>
      <c r="C2533" s="284" t="s">
        <v>109</v>
      </c>
      <c r="D2533" s="284" t="s">
        <v>2808</v>
      </c>
      <c r="E2533" s="284" t="s">
        <v>2768</v>
      </c>
      <c r="F2533" s="284"/>
      <c r="G2533" s="285" t="s">
        <v>2798</v>
      </c>
      <c r="H2533" s="286" t="n">
        <v>0.11</v>
      </c>
      <c r="I2533" s="287" t="n">
        <v>17.92</v>
      </c>
      <c r="J2533" s="288" t="n">
        <v>1.97</v>
      </c>
    </row>
    <row r="2534" customFormat="false" ht="25.5" hidden="false" customHeight="true" outlineLevel="0" collapsed="false">
      <c r="A2534" s="282" t="s">
        <v>2769</v>
      </c>
      <c r="B2534" s="283" t="s">
        <v>2809</v>
      </c>
      <c r="C2534" s="284" t="s">
        <v>109</v>
      </c>
      <c r="D2534" s="284" t="s">
        <v>2810</v>
      </c>
      <c r="E2534" s="284" t="s">
        <v>2768</v>
      </c>
      <c r="F2534" s="284"/>
      <c r="G2534" s="285" t="s">
        <v>2798</v>
      </c>
      <c r="H2534" s="286" t="n">
        <v>0.11</v>
      </c>
      <c r="I2534" s="287" t="n">
        <v>22.9</v>
      </c>
      <c r="J2534" s="288" t="n">
        <v>2.51</v>
      </c>
    </row>
    <row r="2535" customFormat="false" ht="15" hidden="false" customHeight="true" outlineLevel="0" collapsed="false">
      <c r="A2535" s="259" t="s">
        <v>2725</v>
      </c>
      <c r="B2535" s="260" t="s">
        <v>3703</v>
      </c>
      <c r="C2535" s="261" t="s">
        <v>109</v>
      </c>
      <c r="D2535" s="261" t="s">
        <v>3704</v>
      </c>
      <c r="E2535" s="261" t="s">
        <v>2728</v>
      </c>
      <c r="F2535" s="261"/>
      <c r="G2535" s="262" t="s">
        <v>168</v>
      </c>
      <c r="H2535" s="263" t="n">
        <v>0.0168</v>
      </c>
      <c r="I2535" s="264" t="n">
        <v>50.04</v>
      </c>
      <c r="J2535" s="265" t="n">
        <v>0.84</v>
      </c>
    </row>
    <row r="2536" customFormat="false" ht="25.5" hidden="false" customHeight="true" outlineLevel="0" collapsed="false">
      <c r="A2536" s="259" t="s">
        <v>2725</v>
      </c>
      <c r="B2536" s="260" t="s">
        <v>3705</v>
      </c>
      <c r="C2536" s="261" t="s">
        <v>109</v>
      </c>
      <c r="D2536" s="261" t="s">
        <v>3706</v>
      </c>
      <c r="E2536" s="261" t="s">
        <v>2728</v>
      </c>
      <c r="F2536" s="261"/>
      <c r="G2536" s="262" t="s">
        <v>168</v>
      </c>
      <c r="H2536" s="263" t="n">
        <v>0.0255</v>
      </c>
      <c r="I2536" s="264" t="n">
        <v>43.46</v>
      </c>
      <c r="J2536" s="265" t="n">
        <v>1.1</v>
      </c>
    </row>
    <row r="2537" customFormat="false" ht="15" hidden="false" customHeight="true" outlineLevel="0" collapsed="false">
      <c r="A2537" s="259" t="s">
        <v>2725</v>
      </c>
      <c r="B2537" s="260" t="s">
        <v>3696</v>
      </c>
      <c r="C2537" s="261" t="s">
        <v>109</v>
      </c>
      <c r="D2537" s="261" t="s">
        <v>3697</v>
      </c>
      <c r="E2537" s="261" t="s">
        <v>2728</v>
      </c>
      <c r="F2537" s="261"/>
      <c r="G2537" s="262" t="s">
        <v>168</v>
      </c>
      <c r="H2537" s="263" t="n">
        <v>0.035</v>
      </c>
      <c r="I2537" s="264" t="n">
        <v>1.5</v>
      </c>
      <c r="J2537" s="265" t="n">
        <v>0.05</v>
      </c>
    </row>
    <row r="2538" customFormat="false" ht="25.5" hidden="false" customHeight="true" outlineLevel="0" collapsed="false">
      <c r="A2538" s="259" t="s">
        <v>2725</v>
      </c>
      <c r="B2538" s="260" t="s">
        <v>3710</v>
      </c>
      <c r="C2538" s="261" t="s">
        <v>109</v>
      </c>
      <c r="D2538" s="261" t="s">
        <v>3711</v>
      </c>
      <c r="E2538" s="261" t="s">
        <v>2728</v>
      </c>
      <c r="F2538" s="261"/>
      <c r="G2538" s="262" t="s">
        <v>168</v>
      </c>
      <c r="H2538" s="263" t="n">
        <v>1</v>
      </c>
      <c r="I2538" s="264" t="n">
        <v>6.77</v>
      </c>
      <c r="J2538" s="265" t="n">
        <v>6.77</v>
      </c>
    </row>
    <row r="2539" customFormat="false" ht="25.5" hidden="false" customHeight="false" outlineLevel="0" collapsed="false">
      <c r="A2539" s="266"/>
      <c r="B2539" s="267"/>
      <c r="C2539" s="267"/>
      <c r="D2539" s="267"/>
      <c r="E2539" s="267" t="s">
        <v>2748</v>
      </c>
      <c r="F2539" s="268" t="n">
        <v>3.19</v>
      </c>
      <c r="G2539" s="267" t="s">
        <v>2749</v>
      </c>
      <c r="H2539" s="268" t="n">
        <v>0</v>
      </c>
      <c r="I2539" s="267" t="s">
        <v>2750</v>
      </c>
      <c r="J2539" s="269" t="n">
        <v>3.19</v>
      </c>
    </row>
    <row r="2540" customFormat="false" ht="25.5" hidden="false" customHeight="true" outlineLevel="0" collapsed="false">
      <c r="A2540" s="266"/>
      <c r="B2540" s="267"/>
      <c r="C2540" s="267"/>
      <c r="D2540" s="267"/>
      <c r="E2540" s="267" t="s">
        <v>2751</v>
      </c>
      <c r="F2540" s="268" t="n">
        <v>2.75</v>
      </c>
      <c r="G2540" s="267"/>
      <c r="H2540" s="267" t="s">
        <v>2752</v>
      </c>
      <c r="I2540" s="267"/>
      <c r="J2540" s="269" t="n">
        <v>15.99</v>
      </c>
    </row>
    <row r="2541" customFormat="false" ht="15" hidden="false" customHeight="true" outlineLevel="0" collapsed="false">
      <c r="A2541" s="270" t="s">
        <v>2753</v>
      </c>
      <c r="B2541" s="270"/>
      <c r="C2541" s="270"/>
      <c r="D2541" s="270"/>
      <c r="E2541" s="270"/>
      <c r="F2541" s="270"/>
      <c r="G2541" s="270"/>
      <c r="H2541" s="270"/>
      <c r="I2541" s="270"/>
      <c r="J2541" s="270"/>
    </row>
    <row r="2542" customFormat="false" ht="15.75" hidden="false" customHeight="true" outlineLevel="0" collapsed="false">
      <c r="A2542" s="271" t="s">
        <v>3800</v>
      </c>
      <c r="B2542" s="271"/>
      <c r="C2542" s="271"/>
      <c r="D2542" s="271"/>
      <c r="E2542" s="271"/>
      <c r="F2542" s="271"/>
      <c r="G2542" s="271"/>
      <c r="H2542" s="271"/>
      <c r="I2542" s="271"/>
      <c r="J2542" s="271"/>
    </row>
    <row r="2543" customFormat="false" ht="15.75" hidden="false" customHeight="false" outlineLevel="0" collapsed="false">
      <c r="A2543" s="272"/>
      <c r="B2543" s="273"/>
      <c r="C2543" s="273"/>
      <c r="D2543" s="273"/>
      <c r="E2543" s="273"/>
      <c r="F2543" s="273"/>
      <c r="G2543" s="273"/>
      <c r="H2543" s="273"/>
      <c r="I2543" s="273"/>
      <c r="J2543" s="274"/>
    </row>
    <row r="2544" customFormat="false" ht="38.25" hidden="false" customHeight="true" outlineLevel="0" collapsed="false">
      <c r="A2544" s="275" t="s">
        <v>2723</v>
      </c>
      <c r="B2544" s="276" t="s">
        <v>2176</v>
      </c>
      <c r="C2544" s="277" t="s">
        <v>203</v>
      </c>
      <c r="D2544" s="277" t="s">
        <v>2177</v>
      </c>
      <c r="E2544" s="277" t="s">
        <v>2806</v>
      </c>
      <c r="F2544" s="277"/>
      <c r="G2544" s="278" t="s">
        <v>168</v>
      </c>
      <c r="H2544" s="279" t="n">
        <v>1</v>
      </c>
      <c r="I2544" s="280" t="n">
        <v>12.46</v>
      </c>
      <c r="J2544" s="281" t="n">
        <v>12.46</v>
      </c>
    </row>
    <row r="2545" customFormat="false" ht="25.5" hidden="false" customHeight="true" outlineLevel="0" collapsed="false">
      <c r="A2545" s="282" t="s">
        <v>2769</v>
      </c>
      <c r="B2545" s="283" t="s">
        <v>2807</v>
      </c>
      <c r="C2545" s="284" t="s">
        <v>109</v>
      </c>
      <c r="D2545" s="284" t="s">
        <v>2808</v>
      </c>
      <c r="E2545" s="284" t="s">
        <v>2768</v>
      </c>
      <c r="F2545" s="284"/>
      <c r="G2545" s="285" t="s">
        <v>2798</v>
      </c>
      <c r="H2545" s="286" t="n">
        <v>0.11</v>
      </c>
      <c r="I2545" s="287" t="n">
        <v>17.92</v>
      </c>
      <c r="J2545" s="288" t="n">
        <v>1.97</v>
      </c>
    </row>
    <row r="2546" customFormat="false" ht="25.5" hidden="false" customHeight="true" outlineLevel="0" collapsed="false">
      <c r="A2546" s="282" t="s">
        <v>2769</v>
      </c>
      <c r="B2546" s="283" t="s">
        <v>2809</v>
      </c>
      <c r="C2546" s="284" t="s">
        <v>109</v>
      </c>
      <c r="D2546" s="284" t="s">
        <v>2810</v>
      </c>
      <c r="E2546" s="284" t="s">
        <v>2768</v>
      </c>
      <c r="F2546" s="284"/>
      <c r="G2546" s="285" t="s">
        <v>2798</v>
      </c>
      <c r="H2546" s="286" t="n">
        <v>0.11</v>
      </c>
      <c r="I2546" s="287" t="n">
        <v>22.9</v>
      </c>
      <c r="J2546" s="288" t="n">
        <v>2.51</v>
      </c>
    </row>
    <row r="2547" customFormat="false" ht="15" hidden="false" customHeight="true" outlineLevel="0" collapsed="false">
      <c r="A2547" s="259" t="s">
        <v>2725</v>
      </c>
      <c r="B2547" s="260" t="s">
        <v>3703</v>
      </c>
      <c r="C2547" s="261" t="s">
        <v>109</v>
      </c>
      <c r="D2547" s="261" t="s">
        <v>3704</v>
      </c>
      <c r="E2547" s="261" t="s">
        <v>2728</v>
      </c>
      <c r="F2547" s="261"/>
      <c r="G2547" s="262" t="s">
        <v>168</v>
      </c>
      <c r="H2547" s="263" t="n">
        <v>0.0168</v>
      </c>
      <c r="I2547" s="264" t="n">
        <v>50.04</v>
      </c>
      <c r="J2547" s="265" t="n">
        <v>0.84</v>
      </c>
    </row>
    <row r="2548" customFormat="false" ht="25.5" hidden="false" customHeight="true" outlineLevel="0" collapsed="false">
      <c r="A2548" s="259" t="s">
        <v>2725</v>
      </c>
      <c r="B2548" s="260" t="s">
        <v>3705</v>
      </c>
      <c r="C2548" s="261" t="s">
        <v>109</v>
      </c>
      <c r="D2548" s="261" t="s">
        <v>3706</v>
      </c>
      <c r="E2548" s="261" t="s">
        <v>2728</v>
      </c>
      <c r="F2548" s="261"/>
      <c r="G2548" s="262" t="s">
        <v>168</v>
      </c>
      <c r="H2548" s="263" t="n">
        <v>0.0255</v>
      </c>
      <c r="I2548" s="264" t="n">
        <v>43.46</v>
      </c>
      <c r="J2548" s="265" t="n">
        <v>1.1</v>
      </c>
    </row>
    <row r="2549" customFormat="false" ht="15" hidden="false" customHeight="true" outlineLevel="0" collapsed="false">
      <c r="A2549" s="259" t="s">
        <v>2725</v>
      </c>
      <c r="B2549" s="260" t="s">
        <v>3696</v>
      </c>
      <c r="C2549" s="261" t="s">
        <v>109</v>
      </c>
      <c r="D2549" s="261" t="s">
        <v>3697</v>
      </c>
      <c r="E2549" s="261" t="s">
        <v>2728</v>
      </c>
      <c r="F2549" s="261"/>
      <c r="G2549" s="262" t="s">
        <v>168</v>
      </c>
      <c r="H2549" s="263" t="n">
        <v>0.035</v>
      </c>
      <c r="I2549" s="264" t="n">
        <v>1.5</v>
      </c>
      <c r="J2549" s="265" t="n">
        <v>0.05</v>
      </c>
    </row>
    <row r="2550" customFormat="false" ht="25.5" hidden="false" customHeight="true" outlineLevel="0" collapsed="false">
      <c r="A2550" s="259" t="s">
        <v>2725</v>
      </c>
      <c r="B2550" s="260" t="s">
        <v>3801</v>
      </c>
      <c r="C2550" s="261" t="s">
        <v>109</v>
      </c>
      <c r="D2550" s="261" t="s">
        <v>3802</v>
      </c>
      <c r="E2550" s="261" t="s">
        <v>2728</v>
      </c>
      <c r="F2550" s="261"/>
      <c r="G2550" s="262" t="s">
        <v>168</v>
      </c>
      <c r="H2550" s="263" t="n">
        <v>1</v>
      </c>
      <c r="I2550" s="264" t="n">
        <v>5.99</v>
      </c>
      <c r="J2550" s="265" t="n">
        <v>5.99</v>
      </c>
    </row>
    <row r="2551" customFormat="false" ht="25.5" hidden="false" customHeight="false" outlineLevel="0" collapsed="false">
      <c r="A2551" s="266"/>
      <c r="B2551" s="267"/>
      <c r="C2551" s="267"/>
      <c r="D2551" s="267"/>
      <c r="E2551" s="267" t="s">
        <v>2748</v>
      </c>
      <c r="F2551" s="268" t="n">
        <v>3.19</v>
      </c>
      <c r="G2551" s="267" t="s">
        <v>2749</v>
      </c>
      <c r="H2551" s="268" t="n">
        <v>0</v>
      </c>
      <c r="I2551" s="267" t="s">
        <v>2750</v>
      </c>
      <c r="J2551" s="269" t="n">
        <v>3.19</v>
      </c>
    </row>
    <row r="2552" customFormat="false" ht="25.5" hidden="false" customHeight="true" outlineLevel="0" collapsed="false">
      <c r="A2552" s="266"/>
      <c r="B2552" s="267"/>
      <c r="C2552" s="267"/>
      <c r="D2552" s="267"/>
      <c r="E2552" s="267" t="s">
        <v>2751</v>
      </c>
      <c r="F2552" s="268" t="n">
        <v>2.59</v>
      </c>
      <c r="G2552" s="267"/>
      <c r="H2552" s="267" t="s">
        <v>2752</v>
      </c>
      <c r="I2552" s="267"/>
      <c r="J2552" s="269" t="n">
        <v>15.05</v>
      </c>
    </row>
    <row r="2553" customFormat="false" ht="15" hidden="false" customHeight="true" outlineLevel="0" collapsed="false">
      <c r="A2553" s="270" t="s">
        <v>2753</v>
      </c>
      <c r="B2553" s="270"/>
      <c r="C2553" s="270"/>
      <c r="D2553" s="270"/>
      <c r="E2553" s="270"/>
      <c r="F2553" s="270"/>
      <c r="G2553" s="270"/>
      <c r="H2553" s="270"/>
      <c r="I2553" s="270"/>
      <c r="J2553" s="270"/>
    </row>
    <row r="2554" customFormat="false" ht="15.75" hidden="false" customHeight="true" outlineLevel="0" collapsed="false">
      <c r="A2554" s="271" t="s">
        <v>3800</v>
      </c>
      <c r="B2554" s="271"/>
      <c r="C2554" s="271"/>
      <c r="D2554" s="271"/>
      <c r="E2554" s="271"/>
      <c r="F2554" s="271"/>
      <c r="G2554" s="271"/>
      <c r="H2554" s="271"/>
      <c r="I2554" s="271"/>
      <c r="J2554" s="271"/>
    </row>
    <row r="2555" customFormat="false" ht="15.75" hidden="false" customHeight="false" outlineLevel="0" collapsed="false">
      <c r="A2555" s="272"/>
      <c r="B2555" s="273"/>
      <c r="C2555" s="273"/>
      <c r="D2555" s="273"/>
      <c r="E2555" s="273"/>
      <c r="F2555" s="273"/>
      <c r="G2555" s="273"/>
      <c r="H2555" s="273"/>
      <c r="I2555" s="273"/>
      <c r="J2555" s="274"/>
    </row>
    <row r="2556" customFormat="false" ht="38.25" hidden="false" customHeight="true" outlineLevel="0" collapsed="false">
      <c r="A2556" s="275" t="s">
        <v>2723</v>
      </c>
      <c r="B2556" s="276" t="s">
        <v>2179</v>
      </c>
      <c r="C2556" s="277" t="s">
        <v>203</v>
      </c>
      <c r="D2556" s="277" t="s">
        <v>2180</v>
      </c>
      <c r="E2556" s="277" t="s">
        <v>2806</v>
      </c>
      <c r="F2556" s="277"/>
      <c r="G2556" s="278" t="s">
        <v>168</v>
      </c>
      <c r="H2556" s="279" t="n">
        <v>1</v>
      </c>
      <c r="I2556" s="280" t="n">
        <v>17.24</v>
      </c>
      <c r="J2556" s="281" t="n">
        <v>17.24</v>
      </c>
    </row>
    <row r="2557" customFormat="false" ht="25.5" hidden="false" customHeight="true" outlineLevel="0" collapsed="false">
      <c r="A2557" s="282" t="s">
        <v>2769</v>
      </c>
      <c r="B2557" s="283" t="s">
        <v>2807</v>
      </c>
      <c r="C2557" s="284" t="s">
        <v>109</v>
      </c>
      <c r="D2557" s="284" t="s">
        <v>2808</v>
      </c>
      <c r="E2557" s="284" t="s">
        <v>2768</v>
      </c>
      <c r="F2557" s="284"/>
      <c r="G2557" s="285" t="s">
        <v>2798</v>
      </c>
      <c r="H2557" s="286" t="n">
        <v>0.06</v>
      </c>
      <c r="I2557" s="287" t="n">
        <v>17.92</v>
      </c>
      <c r="J2557" s="288" t="n">
        <v>1.07</v>
      </c>
    </row>
    <row r="2558" customFormat="false" ht="25.5" hidden="false" customHeight="true" outlineLevel="0" collapsed="false">
      <c r="A2558" s="282" t="s">
        <v>2769</v>
      </c>
      <c r="B2558" s="283" t="s">
        <v>2809</v>
      </c>
      <c r="C2558" s="284" t="s">
        <v>109</v>
      </c>
      <c r="D2558" s="284" t="s">
        <v>2810</v>
      </c>
      <c r="E2558" s="284" t="s">
        <v>2768</v>
      </c>
      <c r="F2558" s="284"/>
      <c r="G2558" s="285" t="s">
        <v>2798</v>
      </c>
      <c r="H2558" s="286" t="n">
        <v>0.06</v>
      </c>
      <c r="I2558" s="287" t="n">
        <v>22.9</v>
      </c>
      <c r="J2558" s="288" t="n">
        <v>1.37</v>
      </c>
    </row>
    <row r="2559" customFormat="false" ht="15" hidden="false" customHeight="true" outlineLevel="0" collapsed="false">
      <c r="A2559" s="259" t="s">
        <v>2725</v>
      </c>
      <c r="B2559" s="260" t="s">
        <v>3703</v>
      </c>
      <c r="C2559" s="261" t="s">
        <v>109</v>
      </c>
      <c r="D2559" s="261" t="s">
        <v>3704</v>
      </c>
      <c r="E2559" s="261" t="s">
        <v>2728</v>
      </c>
      <c r="F2559" s="261"/>
      <c r="G2559" s="262" t="s">
        <v>168</v>
      </c>
      <c r="H2559" s="263" t="n">
        <v>0.0075</v>
      </c>
      <c r="I2559" s="264" t="n">
        <v>50.04</v>
      </c>
      <c r="J2559" s="265" t="n">
        <v>0.37</v>
      </c>
    </row>
    <row r="2560" customFormat="false" ht="25.5" hidden="false" customHeight="true" outlineLevel="0" collapsed="false">
      <c r="A2560" s="259" t="s">
        <v>2725</v>
      </c>
      <c r="B2560" s="260" t="s">
        <v>3705</v>
      </c>
      <c r="C2560" s="261" t="s">
        <v>109</v>
      </c>
      <c r="D2560" s="261" t="s">
        <v>3706</v>
      </c>
      <c r="E2560" s="261" t="s">
        <v>2728</v>
      </c>
      <c r="F2560" s="261"/>
      <c r="G2560" s="262" t="s">
        <v>168</v>
      </c>
      <c r="H2560" s="263" t="n">
        <v>0.01</v>
      </c>
      <c r="I2560" s="264" t="n">
        <v>43.46</v>
      </c>
      <c r="J2560" s="265" t="n">
        <v>0.43</v>
      </c>
    </row>
    <row r="2561" customFormat="false" ht="15" hidden="false" customHeight="true" outlineLevel="0" collapsed="false">
      <c r="A2561" s="259" t="s">
        <v>2725</v>
      </c>
      <c r="B2561" s="260" t="s">
        <v>3696</v>
      </c>
      <c r="C2561" s="261" t="s">
        <v>109</v>
      </c>
      <c r="D2561" s="261" t="s">
        <v>3697</v>
      </c>
      <c r="E2561" s="261" t="s">
        <v>2728</v>
      </c>
      <c r="F2561" s="261"/>
      <c r="G2561" s="262" t="s">
        <v>168</v>
      </c>
      <c r="H2561" s="263" t="n">
        <v>0.023</v>
      </c>
      <c r="I2561" s="264" t="n">
        <v>1.5</v>
      </c>
      <c r="J2561" s="265" t="n">
        <v>0.03</v>
      </c>
    </row>
    <row r="2562" customFormat="false" ht="25.5" hidden="false" customHeight="true" outlineLevel="0" collapsed="false">
      <c r="A2562" s="259" t="s">
        <v>2725</v>
      </c>
      <c r="B2562" s="260" t="s">
        <v>3803</v>
      </c>
      <c r="C2562" s="261" t="s">
        <v>109</v>
      </c>
      <c r="D2562" s="261" t="s">
        <v>3804</v>
      </c>
      <c r="E2562" s="261" t="s">
        <v>2728</v>
      </c>
      <c r="F2562" s="261"/>
      <c r="G2562" s="262" t="s">
        <v>168</v>
      </c>
      <c r="H2562" s="263" t="n">
        <v>1</v>
      </c>
      <c r="I2562" s="264" t="n">
        <v>13.97</v>
      </c>
      <c r="J2562" s="265" t="n">
        <v>13.97</v>
      </c>
    </row>
    <row r="2563" customFormat="false" ht="25.5" hidden="false" customHeight="false" outlineLevel="0" collapsed="false">
      <c r="A2563" s="266"/>
      <c r="B2563" s="267"/>
      <c r="C2563" s="267"/>
      <c r="D2563" s="267"/>
      <c r="E2563" s="267" t="s">
        <v>2748</v>
      </c>
      <c r="F2563" s="268" t="n">
        <v>1.74</v>
      </c>
      <c r="G2563" s="267" t="s">
        <v>2749</v>
      </c>
      <c r="H2563" s="268" t="n">
        <v>0</v>
      </c>
      <c r="I2563" s="267" t="s">
        <v>2750</v>
      </c>
      <c r="J2563" s="269" t="n">
        <v>1.74</v>
      </c>
    </row>
    <row r="2564" customFormat="false" ht="25.5" hidden="false" customHeight="true" outlineLevel="0" collapsed="false">
      <c r="A2564" s="266"/>
      <c r="B2564" s="267"/>
      <c r="C2564" s="267"/>
      <c r="D2564" s="267"/>
      <c r="E2564" s="267" t="s">
        <v>2751</v>
      </c>
      <c r="F2564" s="268" t="n">
        <v>3.58</v>
      </c>
      <c r="G2564" s="267"/>
      <c r="H2564" s="267" t="s">
        <v>2752</v>
      </c>
      <c r="I2564" s="267"/>
      <c r="J2564" s="269" t="n">
        <v>20.82</v>
      </c>
    </row>
    <row r="2565" customFormat="false" ht="15" hidden="false" customHeight="true" outlineLevel="0" collapsed="false">
      <c r="A2565" s="270" t="s">
        <v>2753</v>
      </c>
      <c r="B2565" s="270"/>
      <c r="C2565" s="270"/>
      <c r="D2565" s="270"/>
      <c r="E2565" s="270"/>
      <c r="F2565" s="270"/>
      <c r="G2565" s="270"/>
      <c r="H2565" s="270"/>
      <c r="I2565" s="270"/>
      <c r="J2565" s="270"/>
    </row>
    <row r="2566" customFormat="false" ht="15.75" hidden="false" customHeight="true" outlineLevel="0" collapsed="false">
      <c r="A2566" s="271" t="s">
        <v>3799</v>
      </c>
      <c r="B2566" s="271"/>
      <c r="C2566" s="271"/>
      <c r="D2566" s="271"/>
      <c r="E2566" s="271"/>
      <c r="F2566" s="271"/>
      <c r="G2566" s="271"/>
      <c r="H2566" s="271"/>
      <c r="I2566" s="271"/>
      <c r="J2566" s="271"/>
    </row>
    <row r="2567" customFormat="false" ht="15.75" hidden="false" customHeight="false" outlineLevel="0" collapsed="false">
      <c r="A2567" s="272"/>
      <c r="B2567" s="273"/>
      <c r="C2567" s="273"/>
      <c r="D2567" s="273"/>
      <c r="E2567" s="273"/>
      <c r="F2567" s="273"/>
      <c r="G2567" s="273"/>
      <c r="H2567" s="273"/>
      <c r="I2567" s="273"/>
      <c r="J2567" s="274"/>
    </row>
    <row r="2568" customFormat="false" ht="38.25" hidden="false" customHeight="true" outlineLevel="0" collapsed="false">
      <c r="A2568" s="275" t="s">
        <v>2723</v>
      </c>
      <c r="B2568" s="276" t="s">
        <v>2182</v>
      </c>
      <c r="C2568" s="277" t="s">
        <v>203</v>
      </c>
      <c r="D2568" s="277" t="s">
        <v>2183</v>
      </c>
      <c r="E2568" s="277" t="s">
        <v>2806</v>
      </c>
      <c r="F2568" s="277"/>
      <c r="G2568" s="278" t="s">
        <v>168</v>
      </c>
      <c r="H2568" s="279" t="n">
        <v>1</v>
      </c>
      <c r="I2568" s="280" t="n">
        <v>47.89</v>
      </c>
      <c r="J2568" s="281" t="n">
        <v>47.89</v>
      </c>
    </row>
    <row r="2569" customFormat="false" ht="25.5" hidden="false" customHeight="true" outlineLevel="0" collapsed="false">
      <c r="A2569" s="282" t="s">
        <v>2769</v>
      </c>
      <c r="B2569" s="283" t="s">
        <v>2807</v>
      </c>
      <c r="C2569" s="284" t="s">
        <v>109</v>
      </c>
      <c r="D2569" s="284" t="s">
        <v>2808</v>
      </c>
      <c r="E2569" s="284" t="s">
        <v>2768</v>
      </c>
      <c r="F2569" s="284"/>
      <c r="G2569" s="285" t="s">
        <v>2798</v>
      </c>
      <c r="H2569" s="286" t="n">
        <v>0.13</v>
      </c>
      <c r="I2569" s="287" t="n">
        <v>17.92</v>
      </c>
      <c r="J2569" s="288" t="n">
        <v>2.32</v>
      </c>
    </row>
    <row r="2570" customFormat="false" ht="25.5" hidden="false" customHeight="true" outlineLevel="0" collapsed="false">
      <c r="A2570" s="282" t="s">
        <v>2769</v>
      </c>
      <c r="B2570" s="283" t="s">
        <v>2809</v>
      </c>
      <c r="C2570" s="284" t="s">
        <v>109</v>
      </c>
      <c r="D2570" s="284" t="s">
        <v>2810</v>
      </c>
      <c r="E2570" s="284" t="s">
        <v>2768</v>
      </c>
      <c r="F2570" s="284"/>
      <c r="G2570" s="285" t="s">
        <v>2798</v>
      </c>
      <c r="H2570" s="286" t="n">
        <v>0.13</v>
      </c>
      <c r="I2570" s="287" t="n">
        <v>22.9</v>
      </c>
      <c r="J2570" s="288" t="n">
        <v>2.97</v>
      </c>
    </row>
    <row r="2571" customFormat="false" ht="15" hidden="false" customHeight="true" outlineLevel="0" collapsed="false">
      <c r="A2571" s="259" t="s">
        <v>2725</v>
      </c>
      <c r="B2571" s="260" t="s">
        <v>3703</v>
      </c>
      <c r="C2571" s="261" t="s">
        <v>109</v>
      </c>
      <c r="D2571" s="261" t="s">
        <v>3704</v>
      </c>
      <c r="E2571" s="261" t="s">
        <v>2728</v>
      </c>
      <c r="F2571" s="261"/>
      <c r="G2571" s="262" t="s">
        <v>168</v>
      </c>
      <c r="H2571" s="263" t="n">
        <v>0.0188</v>
      </c>
      <c r="I2571" s="264" t="n">
        <v>50.04</v>
      </c>
      <c r="J2571" s="265" t="n">
        <v>0.94</v>
      </c>
    </row>
    <row r="2572" customFormat="false" ht="25.5" hidden="false" customHeight="true" outlineLevel="0" collapsed="false">
      <c r="A2572" s="259" t="s">
        <v>2725</v>
      </c>
      <c r="B2572" s="260" t="s">
        <v>3705</v>
      </c>
      <c r="C2572" s="261" t="s">
        <v>109</v>
      </c>
      <c r="D2572" s="261" t="s">
        <v>3706</v>
      </c>
      <c r="E2572" s="261" t="s">
        <v>2728</v>
      </c>
      <c r="F2572" s="261"/>
      <c r="G2572" s="262" t="s">
        <v>168</v>
      </c>
      <c r="H2572" s="263" t="n">
        <v>0.0285</v>
      </c>
      <c r="I2572" s="264" t="n">
        <v>43.46</v>
      </c>
      <c r="J2572" s="265" t="n">
        <v>1.23</v>
      </c>
    </row>
    <row r="2573" customFormat="false" ht="15" hidden="false" customHeight="true" outlineLevel="0" collapsed="false">
      <c r="A2573" s="259" t="s">
        <v>2725</v>
      </c>
      <c r="B2573" s="260" t="s">
        <v>3696</v>
      </c>
      <c r="C2573" s="261" t="s">
        <v>109</v>
      </c>
      <c r="D2573" s="261" t="s">
        <v>3697</v>
      </c>
      <c r="E2573" s="261" t="s">
        <v>2728</v>
      </c>
      <c r="F2573" s="261"/>
      <c r="G2573" s="262" t="s">
        <v>168</v>
      </c>
      <c r="H2573" s="263" t="n">
        <v>0.038</v>
      </c>
      <c r="I2573" s="264" t="n">
        <v>1.5</v>
      </c>
      <c r="J2573" s="265" t="n">
        <v>0.05</v>
      </c>
    </row>
    <row r="2574" customFormat="false" ht="25.5" hidden="false" customHeight="true" outlineLevel="0" collapsed="false">
      <c r="A2574" s="259" t="s">
        <v>2725</v>
      </c>
      <c r="B2574" s="260" t="s">
        <v>3805</v>
      </c>
      <c r="C2574" s="261" t="s">
        <v>109</v>
      </c>
      <c r="D2574" s="261" t="s">
        <v>3806</v>
      </c>
      <c r="E2574" s="261" t="s">
        <v>2728</v>
      </c>
      <c r="F2574" s="261"/>
      <c r="G2574" s="262" t="s">
        <v>168</v>
      </c>
      <c r="H2574" s="263" t="n">
        <v>1</v>
      </c>
      <c r="I2574" s="264" t="n">
        <v>40.38</v>
      </c>
      <c r="J2574" s="265" t="n">
        <v>40.38</v>
      </c>
    </row>
    <row r="2575" customFormat="false" ht="25.5" hidden="false" customHeight="false" outlineLevel="0" collapsed="false">
      <c r="A2575" s="266"/>
      <c r="B2575" s="267"/>
      <c r="C2575" s="267"/>
      <c r="D2575" s="267"/>
      <c r="E2575" s="267" t="s">
        <v>2748</v>
      </c>
      <c r="F2575" s="268" t="n">
        <v>3.78</v>
      </c>
      <c r="G2575" s="267" t="s">
        <v>2749</v>
      </c>
      <c r="H2575" s="268" t="n">
        <v>0</v>
      </c>
      <c r="I2575" s="267" t="s">
        <v>2750</v>
      </c>
      <c r="J2575" s="269" t="n">
        <v>3.78</v>
      </c>
    </row>
    <row r="2576" customFormat="false" ht="25.5" hidden="false" customHeight="true" outlineLevel="0" collapsed="false">
      <c r="A2576" s="266"/>
      <c r="B2576" s="267"/>
      <c r="C2576" s="267"/>
      <c r="D2576" s="267"/>
      <c r="E2576" s="267" t="s">
        <v>2751</v>
      </c>
      <c r="F2576" s="268" t="n">
        <v>9.96</v>
      </c>
      <c r="G2576" s="267"/>
      <c r="H2576" s="267" t="s">
        <v>2752</v>
      </c>
      <c r="I2576" s="267"/>
      <c r="J2576" s="269" t="n">
        <v>57.85</v>
      </c>
    </row>
    <row r="2577" customFormat="false" ht="15" hidden="false" customHeight="true" outlineLevel="0" collapsed="false">
      <c r="A2577" s="270" t="s">
        <v>2753</v>
      </c>
      <c r="B2577" s="270"/>
      <c r="C2577" s="270"/>
      <c r="D2577" s="270"/>
      <c r="E2577" s="270"/>
      <c r="F2577" s="270"/>
      <c r="G2577" s="270"/>
      <c r="H2577" s="270"/>
      <c r="I2577" s="270"/>
      <c r="J2577" s="270"/>
    </row>
    <row r="2578" customFormat="false" ht="15.75" hidden="false" customHeight="true" outlineLevel="0" collapsed="false">
      <c r="A2578" s="271" t="s">
        <v>3800</v>
      </c>
      <c r="B2578" s="271"/>
      <c r="C2578" s="271"/>
      <c r="D2578" s="271"/>
      <c r="E2578" s="271"/>
      <c r="F2578" s="271"/>
      <c r="G2578" s="271"/>
      <c r="H2578" s="271"/>
      <c r="I2578" s="271"/>
      <c r="J2578" s="271"/>
    </row>
    <row r="2579" customFormat="false" ht="15.75" hidden="false" customHeight="false" outlineLevel="0" collapsed="false">
      <c r="A2579" s="272"/>
      <c r="B2579" s="273"/>
      <c r="C2579" s="273"/>
      <c r="D2579" s="273"/>
      <c r="E2579" s="273"/>
      <c r="F2579" s="273"/>
      <c r="G2579" s="273"/>
      <c r="H2579" s="273"/>
      <c r="I2579" s="273"/>
      <c r="J2579" s="274"/>
    </row>
    <row r="2580" customFormat="false" ht="38.25" hidden="false" customHeight="true" outlineLevel="0" collapsed="false">
      <c r="A2580" s="275" t="s">
        <v>2723</v>
      </c>
      <c r="B2580" s="276" t="s">
        <v>2185</v>
      </c>
      <c r="C2580" s="277" t="s">
        <v>203</v>
      </c>
      <c r="D2580" s="277" t="s">
        <v>2186</v>
      </c>
      <c r="E2580" s="277" t="s">
        <v>2806</v>
      </c>
      <c r="F2580" s="277"/>
      <c r="G2580" s="278" t="s">
        <v>168</v>
      </c>
      <c r="H2580" s="279" t="n">
        <v>1</v>
      </c>
      <c r="I2580" s="280" t="n">
        <v>40.79</v>
      </c>
      <c r="J2580" s="281" t="n">
        <v>40.79</v>
      </c>
    </row>
    <row r="2581" customFormat="false" ht="25.5" hidden="false" customHeight="true" outlineLevel="0" collapsed="false">
      <c r="A2581" s="282" t="s">
        <v>2769</v>
      </c>
      <c r="B2581" s="283" t="s">
        <v>2807</v>
      </c>
      <c r="C2581" s="284" t="s">
        <v>109</v>
      </c>
      <c r="D2581" s="284" t="s">
        <v>2808</v>
      </c>
      <c r="E2581" s="284" t="s">
        <v>2768</v>
      </c>
      <c r="F2581" s="284"/>
      <c r="G2581" s="285" t="s">
        <v>2798</v>
      </c>
      <c r="H2581" s="286" t="n">
        <v>0.13</v>
      </c>
      <c r="I2581" s="287" t="n">
        <v>17.92</v>
      </c>
      <c r="J2581" s="288" t="n">
        <v>2.32</v>
      </c>
    </row>
    <row r="2582" customFormat="false" ht="25.5" hidden="false" customHeight="true" outlineLevel="0" collapsed="false">
      <c r="A2582" s="282" t="s">
        <v>2769</v>
      </c>
      <c r="B2582" s="283" t="s">
        <v>2809</v>
      </c>
      <c r="C2582" s="284" t="s">
        <v>109</v>
      </c>
      <c r="D2582" s="284" t="s">
        <v>2810</v>
      </c>
      <c r="E2582" s="284" t="s">
        <v>2768</v>
      </c>
      <c r="F2582" s="284"/>
      <c r="G2582" s="285" t="s">
        <v>2798</v>
      </c>
      <c r="H2582" s="286" t="n">
        <v>0.13</v>
      </c>
      <c r="I2582" s="287" t="n">
        <v>22.9</v>
      </c>
      <c r="J2582" s="288" t="n">
        <v>2.97</v>
      </c>
    </row>
    <row r="2583" customFormat="false" ht="15" hidden="false" customHeight="true" outlineLevel="0" collapsed="false">
      <c r="A2583" s="259" t="s">
        <v>2725</v>
      </c>
      <c r="B2583" s="260" t="s">
        <v>3703</v>
      </c>
      <c r="C2583" s="261" t="s">
        <v>109</v>
      </c>
      <c r="D2583" s="261" t="s">
        <v>3704</v>
      </c>
      <c r="E2583" s="261" t="s">
        <v>2728</v>
      </c>
      <c r="F2583" s="261"/>
      <c r="G2583" s="262" t="s">
        <v>168</v>
      </c>
      <c r="H2583" s="263" t="n">
        <v>0.0188</v>
      </c>
      <c r="I2583" s="264" t="n">
        <v>50.04</v>
      </c>
      <c r="J2583" s="265" t="n">
        <v>0.94</v>
      </c>
    </row>
    <row r="2584" customFormat="false" ht="25.5" hidden="false" customHeight="true" outlineLevel="0" collapsed="false">
      <c r="A2584" s="259" t="s">
        <v>2725</v>
      </c>
      <c r="B2584" s="260" t="s">
        <v>3705</v>
      </c>
      <c r="C2584" s="261" t="s">
        <v>109</v>
      </c>
      <c r="D2584" s="261" t="s">
        <v>3706</v>
      </c>
      <c r="E2584" s="261" t="s">
        <v>2728</v>
      </c>
      <c r="F2584" s="261"/>
      <c r="G2584" s="262" t="s">
        <v>168</v>
      </c>
      <c r="H2584" s="263" t="n">
        <v>0.0285</v>
      </c>
      <c r="I2584" s="264" t="n">
        <v>43.46</v>
      </c>
      <c r="J2584" s="265" t="n">
        <v>1.23</v>
      </c>
    </row>
    <row r="2585" customFormat="false" ht="15" hidden="false" customHeight="true" outlineLevel="0" collapsed="false">
      <c r="A2585" s="259" t="s">
        <v>2725</v>
      </c>
      <c r="B2585" s="260" t="s">
        <v>3696</v>
      </c>
      <c r="C2585" s="261" t="s">
        <v>109</v>
      </c>
      <c r="D2585" s="261" t="s">
        <v>3697</v>
      </c>
      <c r="E2585" s="261" t="s">
        <v>2728</v>
      </c>
      <c r="F2585" s="261"/>
      <c r="G2585" s="262" t="s">
        <v>168</v>
      </c>
      <c r="H2585" s="263" t="n">
        <v>0.038</v>
      </c>
      <c r="I2585" s="264" t="n">
        <v>1.5</v>
      </c>
      <c r="J2585" s="265" t="n">
        <v>0.05</v>
      </c>
    </row>
    <row r="2586" customFormat="false" ht="25.5" hidden="false" customHeight="true" outlineLevel="0" collapsed="false">
      <c r="A2586" s="259" t="s">
        <v>2725</v>
      </c>
      <c r="B2586" s="260" t="s">
        <v>3807</v>
      </c>
      <c r="C2586" s="261" t="s">
        <v>109</v>
      </c>
      <c r="D2586" s="261" t="s">
        <v>3808</v>
      </c>
      <c r="E2586" s="261" t="s">
        <v>2728</v>
      </c>
      <c r="F2586" s="261"/>
      <c r="G2586" s="262" t="s">
        <v>168</v>
      </c>
      <c r="H2586" s="263" t="n">
        <v>1</v>
      </c>
      <c r="I2586" s="264" t="n">
        <v>33.28</v>
      </c>
      <c r="J2586" s="265" t="n">
        <v>33.28</v>
      </c>
    </row>
    <row r="2587" customFormat="false" ht="25.5" hidden="false" customHeight="false" outlineLevel="0" collapsed="false">
      <c r="A2587" s="266"/>
      <c r="B2587" s="267"/>
      <c r="C2587" s="267"/>
      <c r="D2587" s="267"/>
      <c r="E2587" s="267" t="s">
        <v>2748</v>
      </c>
      <c r="F2587" s="268" t="n">
        <v>3.78</v>
      </c>
      <c r="G2587" s="267" t="s">
        <v>2749</v>
      </c>
      <c r="H2587" s="268" t="n">
        <v>0</v>
      </c>
      <c r="I2587" s="267" t="s">
        <v>2750</v>
      </c>
      <c r="J2587" s="269" t="n">
        <v>3.78</v>
      </c>
    </row>
    <row r="2588" customFormat="false" ht="25.5" hidden="false" customHeight="true" outlineLevel="0" collapsed="false">
      <c r="A2588" s="266"/>
      <c r="B2588" s="267"/>
      <c r="C2588" s="267"/>
      <c r="D2588" s="267"/>
      <c r="E2588" s="267" t="s">
        <v>2751</v>
      </c>
      <c r="F2588" s="268" t="n">
        <v>8.48</v>
      </c>
      <c r="G2588" s="267"/>
      <c r="H2588" s="267" t="s">
        <v>2752</v>
      </c>
      <c r="I2588" s="267"/>
      <c r="J2588" s="269" t="n">
        <v>49.27</v>
      </c>
    </row>
    <row r="2589" customFormat="false" ht="15" hidden="false" customHeight="true" outlineLevel="0" collapsed="false">
      <c r="A2589" s="270" t="s">
        <v>2753</v>
      </c>
      <c r="B2589" s="270"/>
      <c r="C2589" s="270"/>
      <c r="D2589" s="270"/>
      <c r="E2589" s="270"/>
      <c r="F2589" s="270"/>
      <c r="G2589" s="270"/>
      <c r="H2589" s="270"/>
      <c r="I2589" s="270"/>
      <c r="J2589" s="270"/>
    </row>
    <row r="2590" customFormat="false" ht="15.75" hidden="false" customHeight="true" outlineLevel="0" collapsed="false">
      <c r="A2590" s="271" t="s">
        <v>3800</v>
      </c>
      <c r="B2590" s="271"/>
      <c r="C2590" s="271"/>
      <c r="D2590" s="271"/>
      <c r="E2590" s="271"/>
      <c r="F2590" s="271"/>
      <c r="G2590" s="271"/>
      <c r="H2590" s="271"/>
      <c r="I2590" s="271"/>
      <c r="J2590" s="271"/>
    </row>
    <row r="2591" customFormat="false" ht="15.75" hidden="false" customHeight="false" outlineLevel="0" collapsed="false">
      <c r="A2591" s="272"/>
      <c r="B2591" s="273"/>
      <c r="C2591" s="273"/>
      <c r="D2591" s="273"/>
      <c r="E2591" s="273"/>
      <c r="F2591" s="273"/>
      <c r="G2591" s="273"/>
      <c r="H2591" s="273"/>
      <c r="I2591" s="273"/>
      <c r="J2591" s="274"/>
    </row>
    <row r="2592" customFormat="false" ht="38.25" hidden="false" customHeight="true" outlineLevel="0" collapsed="false">
      <c r="A2592" s="275" t="s">
        <v>2723</v>
      </c>
      <c r="B2592" s="276" t="s">
        <v>2188</v>
      </c>
      <c r="C2592" s="277" t="s">
        <v>203</v>
      </c>
      <c r="D2592" s="277" t="s">
        <v>2189</v>
      </c>
      <c r="E2592" s="277" t="s">
        <v>2806</v>
      </c>
      <c r="F2592" s="277"/>
      <c r="G2592" s="278" t="s">
        <v>168</v>
      </c>
      <c r="H2592" s="279" t="n">
        <v>1</v>
      </c>
      <c r="I2592" s="280" t="n">
        <v>5.6</v>
      </c>
      <c r="J2592" s="281" t="n">
        <v>5.6</v>
      </c>
    </row>
    <row r="2593" customFormat="false" ht="25.5" hidden="false" customHeight="true" outlineLevel="0" collapsed="false">
      <c r="A2593" s="282" t="s">
        <v>2769</v>
      </c>
      <c r="B2593" s="283" t="s">
        <v>2807</v>
      </c>
      <c r="C2593" s="284" t="s">
        <v>109</v>
      </c>
      <c r="D2593" s="284" t="s">
        <v>2808</v>
      </c>
      <c r="E2593" s="284" t="s">
        <v>2768</v>
      </c>
      <c r="F2593" s="284"/>
      <c r="G2593" s="285" t="s">
        <v>2798</v>
      </c>
      <c r="H2593" s="286" t="n">
        <v>0.05</v>
      </c>
      <c r="I2593" s="287" t="n">
        <v>17.92</v>
      </c>
      <c r="J2593" s="288" t="n">
        <v>0.89</v>
      </c>
    </row>
    <row r="2594" customFormat="false" ht="25.5" hidden="false" customHeight="true" outlineLevel="0" collapsed="false">
      <c r="A2594" s="282" t="s">
        <v>2769</v>
      </c>
      <c r="B2594" s="283" t="s">
        <v>2809</v>
      </c>
      <c r="C2594" s="284" t="s">
        <v>109</v>
      </c>
      <c r="D2594" s="284" t="s">
        <v>2810</v>
      </c>
      <c r="E2594" s="284" t="s">
        <v>2768</v>
      </c>
      <c r="F2594" s="284"/>
      <c r="G2594" s="285" t="s">
        <v>2798</v>
      </c>
      <c r="H2594" s="286" t="n">
        <v>0.05</v>
      </c>
      <c r="I2594" s="287" t="n">
        <v>22.9</v>
      </c>
      <c r="J2594" s="288" t="n">
        <v>1.14</v>
      </c>
    </row>
    <row r="2595" customFormat="false" ht="15" hidden="false" customHeight="true" outlineLevel="0" collapsed="false">
      <c r="A2595" s="259" t="s">
        <v>2725</v>
      </c>
      <c r="B2595" s="260" t="s">
        <v>3703</v>
      </c>
      <c r="C2595" s="261" t="s">
        <v>109</v>
      </c>
      <c r="D2595" s="261" t="s">
        <v>3704</v>
      </c>
      <c r="E2595" s="261" t="s">
        <v>2728</v>
      </c>
      <c r="F2595" s="261"/>
      <c r="G2595" s="262" t="s">
        <v>168</v>
      </c>
      <c r="H2595" s="263" t="n">
        <v>0.0073</v>
      </c>
      <c r="I2595" s="264" t="n">
        <v>50.04</v>
      </c>
      <c r="J2595" s="265" t="n">
        <v>0.36</v>
      </c>
    </row>
    <row r="2596" customFormat="false" ht="25.5" hidden="false" customHeight="true" outlineLevel="0" collapsed="false">
      <c r="A2596" s="259" t="s">
        <v>2725</v>
      </c>
      <c r="B2596" s="260" t="s">
        <v>3705</v>
      </c>
      <c r="C2596" s="261" t="s">
        <v>109</v>
      </c>
      <c r="D2596" s="261" t="s">
        <v>3706</v>
      </c>
      <c r="E2596" s="261" t="s">
        <v>2728</v>
      </c>
      <c r="F2596" s="261"/>
      <c r="G2596" s="262" t="s">
        <v>168</v>
      </c>
      <c r="H2596" s="263" t="n">
        <v>0.009</v>
      </c>
      <c r="I2596" s="264" t="n">
        <v>43.46</v>
      </c>
      <c r="J2596" s="265" t="n">
        <v>0.39</v>
      </c>
    </row>
    <row r="2597" customFormat="false" ht="15" hidden="false" customHeight="true" outlineLevel="0" collapsed="false">
      <c r="A2597" s="259" t="s">
        <v>2725</v>
      </c>
      <c r="B2597" s="260" t="s">
        <v>3696</v>
      </c>
      <c r="C2597" s="261" t="s">
        <v>109</v>
      </c>
      <c r="D2597" s="261" t="s">
        <v>3697</v>
      </c>
      <c r="E2597" s="261" t="s">
        <v>2728</v>
      </c>
      <c r="F2597" s="261"/>
      <c r="G2597" s="262" t="s">
        <v>168</v>
      </c>
      <c r="H2597" s="263" t="n">
        <v>0.022</v>
      </c>
      <c r="I2597" s="264" t="n">
        <v>1.5</v>
      </c>
      <c r="J2597" s="265" t="n">
        <v>0.03</v>
      </c>
    </row>
    <row r="2598" customFormat="false" ht="25.5" hidden="false" customHeight="true" outlineLevel="0" collapsed="false">
      <c r="A2598" s="259" t="s">
        <v>2725</v>
      </c>
      <c r="B2598" s="260" t="s">
        <v>3809</v>
      </c>
      <c r="C2598" s="261" t="s">
        <v>109</v>
      </c>
      <c r="D2598" s="261" t="s">
        <v>3810</v>
      </c>
      <c r="E2598" s="261" t="s">
        <v>2728</v>
      </c>
      <c r="F2598" s="261"/>
      <c r="G2598" s="262" t="s">
        <v>168</v>
      </c>
      <c r="H2598" s="263" t="n">
        <v>1</v>
      </c>
      <c r="I2598" s="264" t="n">
        <v>2.79</v>
      </c>
      <c r="J2598" s="265" t="n">
        <v>2.79</v>
      </c>
    </row>
    <row r="2599" customFormat="false" ht="25.5" hidden="false" customHeight="false" outlineLevel="0" collapsed="false">
      <c r="A2599" s="266"/>
      <c r="B2599" s="267"/>
      <c r="C2599" s="267"/>
      <c r="D2599" s="267"/>
      <c r="E2599" s="267" t="s">
        <v>2748</v>
      </c>
      <c r="F2599" s="268" t="n">
        <v>1.45</v>
      </c>
      <c r="G2599" s="267" t="s">
        <v>2749</v>
      </c>
      <c r="H2599" s="268" t="n">
        <v>0</v>
      </c>
      <c r="I2599" s="267" t="s">
        <v>2750</v>
      </c>
      <c r="J2599" s="269" t="n">
        <v>1.45</v>
      </c>
    </row>
    <row r="2600" customFormat="false" ht="25.5" hidden="false" customHeight="true" outlineLevel="0" collapsed="false">
      <c r="A2600" s="266"/>
      <c r="B2600" s="267"/>
      <c r="C2600" s="267"/>
      <c r="D2600" s="267"/>
      <c r="E2600" s="267" t="s">
        <v>2751</v>
      </c>
      <c r="F2600" s="268" t="n">
        <v>1.16</v>
      </c>
      <c r="G2600" s="267"/>
      <c r="H2600" s="267" t="s">
        <v>2752</v>
      </c>
      <c r="I2600" s="267"/>
      <c r="J2600" s="269" t="n">
        <v>6.76</v>
      </c>
    </row>
    <row r="2601" customFormat="false" ht="15" hidden="false" customHeight="true" outlineLevel="0" collapsed="false">
      <c r="A2601" s="270" t="s">
        <v>2753</v>
      </c>
      <c r="B2601" s="270"/>
      <c r="C2601" s="270"/>
      <c r="D2601" s="270"/>
      <c r="E2601" s="270"/>
      <c r="F2601" s="270"/>
      <c r="G2601" s="270"/>
      <c r="H2601" s="270"/>
      <c r="I2601" s="270"/>
      <c r="J2601" s="270"/>
    </row>
    <row r="2602" customFormat="false" ht="15.75" hidden="false" customHeight="true" outlineLevel="0" collapsed="false">
      <c r="A2602" s="271" t="s">
        <v>3799</v>
      </c>
      <c r="B2602" s="271"/>
      <c r="C2602" s="271"/>
      <c r="D2602" s="271"/>
      <c r="E2602" s="271"/>
      <c r="F2602" s="271"/>
      <c r="G2602" s="271"/>
      <c r="H2602" s="271"/>
      <c r="I2602" s="271"/>
      <c r="J2602" s="271"/>
    </row>
    <row r="2603" customFormat="false" ht="15.75" hidden="false" customHeight="false" outlineLevel="0" collapsed="false">
      <c r="A2603" s="272"/>
      <c r="B2603" s="273"/>
      <c r="C2603" s="273"/>
      <c r="D2603" s="273"/>
      <c r="E2603" s="273"/>
      <c r="F2603" s="273"/>
      <c r="G2603" s="273"/>
      <c r="H2603" s="273"/>
      <c r="I2603" s="273"/>
      <c r="J2603" s="274"/>
    </row>
    <row r="2604" customFormat="false" ht="38.25" hidden="false" customHeight="true" outlineLevel="0" collapsed="false">
      <c r="A2604" s="275" t="s">
        <v>2723</v>
      </c>
      <c r="B2604" s="276" t="s">
        <v>2191</v>
      </c>
      <c r="C2604" s="277" t="s">
        <v>203</v>
      </c>
      <c r="D2604" s="277" t="s">
        <v>2192</v>
      </c>
      <c r="E2604" s="277" t="s">
        <v>2806</v>
      </c>
      <c r="F2604" s="277"/>
      <c r="G2604" s="278" t="s">
        <v>168</v>
      </c>
      <c r="H2604" s="279" t="n">
        <v>1</v>
      </c>
      <c r="I2604" s="280" t="n">
        <v>14.5</v>
      </c>
      <c r="J2604" s="281" t="n">
        <v>14.5</v>
      </c>
    </row>
    <row r="2605" customFormat="false" ht="25.5" hidden="false" customHeight="true" outlineLevel="0" collapsed="false">
      <c r="A2605" s="282" t="s">
        <v>2769</v>
      </c>
      <c r="B2605" s="283" t="s">
        <v>2807</v>
      </c>
      <c r="C2605" s="284" t="s">
        <v>109</v>
      </c>
      <c r="D2605" s="284" t="s">
        <v>2808</v>
      </c>
      <c r="E2605" s="284" t="s">
        <v>2768</v>
      </c>
      <c r="F2605" s="284"/>
      <c r="G2605" s="285" t="s">
        <v>2798</v>
      </c>
      <c r="H2605" s="286" t="n">
        <v>0.06</v>
      </c>
      <c r="I2605" s="287" t="n">
        <v>17.92</v>
      </c>
      <c r="J2605" s="288" t="n">
        <v>1.07</v>
      </c>
    </row>
    <row r="2606" customFormat="false" ht="25.5" hidden="false" customHeight="true" outlineLevel="0" collapsed="false">
      <c r="A2606" s="282" t="s">
        <v>2769</v>
      </c>
      <c r="B2606" s="283" t="s">
        <v>2809</v>
      </c>
      <c r="C2606" s="284" t="s">
        <v>109</v>
      </c>
      <c r="D2606" s="284" t="s">
        <v>2810</v>
      </c>
      <c r="E2606" s="284" t="s">
        <v>2768</v>
      </c>
      <c r="F2606" s="284"/>
      <c r="G2606" s="285" t="s">
        <v>2798</v>
      </c>
      <c r="H2606" s="286" t="n">
        <v>0.06</v>
      </c>
      <c r="I2606" s="287" t="n">
        <v>22.9</v>
      </c>
      <c r="J2606" s="288" t="n">
        <v>1.37</v>
      </c>
    </row>
    <row r="2607" customFormat="false" ht="15" hidden="false" customHeight="true" outlineLevel="0" collapsed="false">
      <c r="A2607" s="259" t="s">
        <v>2725</v>
      </c>
      <c r="B2607" s="260" t="s">
        <v>3703</v>
      </c>
      <c r="C2607" s="261" t="s">
        <v>109</v>
      </c>
      <c r="D2607" s="261" t="s">
        <v>3704</v>
      </c>
      <c r="E2607" s="261" t="s">
        <v>2728</v>
      </c>
      <c r="F2607" s="261"/>
      <c r="G2607" s="262" t="s">
        <v>168</v>
      </c>
      <c r="H2607" s="263" t="n">
        <v>0.0075</v>
      </c>
      <c r="I2607" s="264" t="n">
        <v>50.04</v>
      </c>
      <c r="J2607" s="265" t="n">
        <v>0.37</v>
      </c>
    </row>
    <row r="2608" customFormat="false" ht="25.5" hidden="false" customHeight="true" outlineLevel="0" collapsed="false">
      <c r="A2608" s="259" t="s">
        <v>2725</v>
      </c>
      <c r="B2608" s="260" t="s">
        <v>3705</v>
      </c>
      <c r="C2608" s="261" t="s">
        <v>109</v>
      </c>
      <c r="D2608" s="261" t="s">
        <v>3706</v>
      </c>
      <c r="E2608" s="261" t="s">
        <v>2728</v>
      </c>
      <c r="F2608" s="261"/>
      <c r="G2608" s="262" t="s">
        <v>168</v>
      </c>
      <c r="H2608" s="263" t="n">
        <v>0.01</v>
      </c>
      <c r="I2608" s="264" t="n">
        <v>43.46</v>
      </c>
      <c r="J2608" s="265" t="n">
        <v>0.43</v>
      </c>
    </row>
    <row r="2609" customFormat="false" ht="15" hidden="false" customHeight="true" outlineLevel="0" collapsed="false">
      <c r="A2609" s="259" t="s">
        <v>2725</v>
      </c>
      <c r="B2609" s="260" t="s">
        <v>3696</v>
      </c>
      <c r="C2609" s="261" t="s">
        <v>109</v>
      </c>
      <c r="D2609" s="261" t="s">
        <v>3697</v>
      </c>
      <c r="E2609" s="261" t="s">
        <v>2728</v>
      </c>
      <c r="F2609" s="261"/>
      <c r="G2609" s="262" t="s">
        <v>168</v>
      </c>
      <c r="H2609" s="263" t="n">
        <v>0.023</v>
      </c>
      <c r="I2609" s="264" t="n">
        <v>1.5</v>
      </c>
      <c r="J2609" s="265" t="n">
        <v>0.03</v>
      </c>
    </row>
    <row r="2610" customFormat="false" ht="25.5" hidden="false" customHeight="true" outlineLevel="0" collapsed="false">
      <c r="A2610" s="259" t="s">
        <v>2725</v>
      </c>
      <c r="B2610" s="260" t="s">
        <v>3811</v>
      </c>
      <c r="C2610" s="261" t="s">
        <v>109</v>
      </c>
      <c r="D2610" s="261" t="s">
        <v>3812</v>
      </c>
      <c r="E2610" s="261" t="s">
        <v>2728</v>
      </c>
      <c r="F2610" s="261"/>
      <c r="G2610" s="262" t="s">
        <v>168</v>
      </c>
      <c r="H2610" s="263" t="n">
        <v>1</v>
      </c>
      <c r="I2610" s="264" t="n">
        <v>11.23</v>
      </c>
      <c r="J2610" s="265" t="n">
        <v>11.23</v>
      </c>
    </row>
    <row r="2611" customFormat="false" ht="25.5" hidden="false" customHeight="false" outlineLevel="0" collapsed="false">
      <c r="A2611" s="266"/>
      <c r="B2611" s="267"/>
      <c r="C2611" s="267"/>
      <c r="D2611" s="267"/>
      <c r="E2611" s="267" t="s">
        <v>2748</v>
      </c>
      <c r="F2611" s="268" t="n">
        <v>1.74</v>
      </c>
      <c r="G2611" s="267" t="s">
        <v>2749</v>
      </c>
      <c r="H2611" s="268" t="n">
        <v>0</v>
      </c>
      <c r="I2611" s="267" t="s">
        <v>2750</v>
      </c>
      <c r="J2611" s="269" t="n">
        <v>1.74</v>
      </c>
    </row>
    <row r="2612" customFormat="false" ht="25.5" hidden="false" customHeight="true" outlineLevel="0" collapsed="false">
      <c r="A2612" s="266"/>
      <c r="B2612" s="267"/>
      <c r="C2612" s="267"/>
      <c r="D2612" s="267"/>
      <c r="E2612" s="267" t="s">
        <v>2751</v>
      </c>
      <c r="F2612" s="268" t="n">
        <v>3.01</v>
      </c>
      <c r="G2612" s="267"/>
      <c r="H2612" s="267" t="s">
        <v>2752</v>
      </c>
      <c r="I2612" s="267"/>
      <c r="J2612" s="269" t="n">
        <v>17.51</v>
      </c>
    </row>
    <row r="2613" customFormat="false" ht="15" hidden="false" customHeight="true" outlineLevel="0" collapsed="false">
      <c r="A2613" s="270" t="s">
        <v>2753</v>
      </c>
      <c r="B2613" s="270"/>
      <c r="C2613" s="270"/>
      <c r="D2613" s="270"/>
      <c r="E2613" s="270"/>
      <c r="F2613" s="270"/>
      <c r="G2613" s="270"/>
      <c r="H2613" s="270"/>
      <c r="I2613" s="270"/>
      <c r="J2613" s="270"/>
    </row>
    <row r="2614" customFormat="false" ht="15.75" hidden="false" customHeight="true" outlineLevel="0" collapsed="false">
      <c r="A2614" s="271" t="s">
        <v>3799</v>
      </c>
      <c r="B2614" s="271"/>
      <c r="C2614" s="271"/>
      <c r="D2614" s="271"/>
      <c r="E2614" s="271"/>
      <c r="F2614" s="271"/>
      <c r="G2614" s="271"/>
      <c r="H2614" s="271"/>
      <c r="I2614" s="271"/>
      <c r="J2614" s="271"/>
    </row>
    <row r="2615" customFormat="false" ht="15.75" hidden="false" customHeight="false" outlineLevel="0" collapsed="false">
      <c r="A2615" s="272"/>
      <c r="B2615" s="273"/>
      <c r="C2615" s="273"/>
      <c r="D2615" s="273"/>
      <c r="E2615" s="273"/>
      <c r="F2615" s="273"/>
      <c r="G2615" s="273"/>
      <c r="H2615" s="273"/>
      <c r="I2615" s="273"/>
      <c r="J2615" s="274"/>
    </row>
    <row r="2616" customFormat="false" ht="76.5" hidden="false" customHeight="true" outlineLevel="0" collapsed="false">
      <c r="A2616" s="275" t="s">
        <v>2723</v>
      </c>
      <c r="B2616" s="276" t="s">
        <v>2214</v>
      </c>
      <c r="C2616" s="277" t="s">
        <v>203</v>
      </c>
      <c r="D2616" s="277" t="s">
        <v>2215</v>
      </c>
      <c r="E2616" s="277" t="s">
        <v>2806</v>
      </c>
      <c r="F2616" s="277"/>
      <c r="G2616" s="278" t="s">
        <v>168</v>
      </c>
      <c r="H2616" s="279" t="n">
        <v>1</v>
      </c>
      <c r="I2616" s="280" t="n">
        <v>63.87</v>
      </c>
      <c r="J2616" s="281" t="n">
        <v>63.87</v>
      </c>
    </row>
    <row r="2617" customFormat="false" ht="25.5" hidden="false" customHeight="true" outlineLevel="0" collapsed="false">
      <c r="A2617" s="282" t="s">
        <v>2769</v>
      </c>
      <c r="B2617" s="283" t="s">
        <v>2807</v>
      </c>
      <c r="C2617" s="284" t="s">
        <v>109</v>
      </c>
      <c r="D2617" s="284" t="s">
        <v>2808</v>
      </c>
      <c r="E2617" s="284" t="s">
        <v>2768</v>
      </c>
      <c r="F2617" s="284"/>
      <c r="G2617" s="285" t="s">
        <v>2798</v>
      </c>
      <c r="H2617" s="286" t="n">
        <v>0.25</v>
      </c>
      <c r="I2617" s="287" t="n">
        <v>17.92</v>
      </c>
      <c r="J2617" s="288" t="n">
        <v>4.48</v>
      </c>
    </row>
    <row r="2618" customFormat="false" ht="25.5" hidden="false" customHeight="true" outlineLevel="0" collapsed="false">
      <c r="A2618" s="282" t="s">
        <v>2769</v>
      </c>
      <c r="B2618" s="283" t="s">
        <v>2809</v>
      </c>
      <c r="C2618" s="284" t="s">
        <v>109</v>
      </c>
      <c r="D2618" s="284" t="s">
        <v>2810</v>
      </c>
      <c r="E2618" s="284" t="s">
        <v>2768</v>
      </c>
      <c r="F2618" s="284"/>
      <c r="G2618" s="285" t="s">
        <v>2798</v>
      </c>
      <c r="H2618" s="286" t="n">
        <v>0.25</v>
      </c>
      <c r="I2618" s="287" t="n">
        <v>22.9</v>
      </c>
      <c r="J2618" s="288" t="n">
        <v>5.72</v>
      </c>
    </row>
    <row r="2619" customFormat="false" ht="15" hidden="false" customHeight="true" outlineLevel="0" collapsed="false">
      <c r="A2619" s="259" t="s">
        <v>2725</v>
      </c>
      <c r="B2619" s="260" t="s">
        <v>3703</v>
      </c>
      <c r="C2619" s="261" t="s">
        <v>109</v>
      </c>
      <c r="D2619" s="261" t="s">
        <v>3704</v>
      </c>
      <c r="E2619" s="261" t="s">
        <v>2728</v>
      </c>
      <c r="F2619" s="261"/>
      <c r="G2619" s="262" t="s">
        <v>168</v>
      </c>
      <c r="H2619" s="263" t="n">
        <v>0.0148</v>
      </c>
      <c r="I2619" s="264" t="n">
        <v>50.04</v>
      </c>
      <c r="J2619" s="265" t="n">
        <v>0.74</v>
      </c>
    </row>
    <row r="2620" customFormat="false" ht="38.25" hidden="false" customHeight="true" outlineLevel="0" collapsed="false">
      <c r="A2620" s="259" t="s">
        <v>2725</v>
      </c>
      <c r="B2620" s="260" t="s">
        <v>2818</v>
      </c>
      <c r="C2620" s="261" t="s">
        <v>109</v>
      </c>
      <c r="D2620" s="261" t="s">
        <v>2819</v>
      </c>
      <c r="E2620" s="261" t="s">
        <v>2728</v>
      </c>
      <c r="F2620" s="261"/>
      <c r="G2620" s="262" t="s">
        <v>168</v>
      </c>
      <c r="H2620" s="263" t="n">
        <v>0.02</v>
      </c>
      <c r="I2620" s="264" t="n">
        <v>18.32</v>
      </c>
      <c r="J2620" s="265" t="n">
        <v>0.36</v>
      </c>
    </row>
    <row r="2621" customFormat="false" ht="25.5" hidden="false" customHeight="true" outlineLevel="0" collapsed="false">
      <c r="A2621" s="259" t="s">
        <v>2725</v>
      </c>
      <c r="B2621" s="260" t="s">
        <v>3705</v>
      </c>
      <c r="C2621" s="261" t="s">
        <v>109</v>
      </c>
      <c r="D2621" s="261" t="s">
        <v>3706</v>
      </c>
      <c r="E2621" s="261" t="s">
        <v>2728</v>
      </c>
      <c r="F2621" s="261"/>
      <c r="G2621" s="262" t="s">
        <v>168</v>
      </c>
      <c r="H2621" s="263" t="n">
        <v>0.0225</v>
      </c>
      <c r="I2621" s="264" t="n">
        <v>43.46</v>
      </c>
      <c r="J2621" s="265" t="n">
        <v>0.97</v>
      </c>
    </row>
    <row r="2622" customFormat="false" ht="15" hidden="false" customHeight="true" outlineLevel="0" collapsed="false">
      <c r="A2622" s="259" t="s">
        <v>2725</v>
      </c>
      <c r="B2622" s="260" t="s">
        <v>3696</v>
      </c>
      <c r="C2622" s="261" t="s">
        <v>109</v>
      </c>
      <c r="D2622" s="261" t="s">
        <v>3697</v>
      </c>
      <c r="E2622" s="261" t="s">
        <v>2728</v>
      </c>
      <c r="F2622" s="261"/>
      <c r="G2622" s="262" t="s">
        <v>168</v>
      </c>
      <c r="H2622" s="263" t="n">
        <v>0.064</v>
      </c>
      <c r="I2622" s="264" t="n">
        <v>1.5</v>
      </c>
      <c r="J2622" s="265" t="n">
        <v>0.09</v>
      </c>
    </row>
    <row r="2623" customFormat="false" ht="25.5" hidden="false" customHeight="true" outlineLevel="0" collapsed="false">
      <c r="A2623" s="259" t="s">
        <v>2725</v>
      </c>
      <c r="B2623" s="260" t="s">
        <v>3752</v>
      </c>
      <c r="C2623" s="261" t="s">
        <v>109</v>
      </c>
      <c r="D2623" s="261" t="s">
        <v>3753</v>
      </c>
      <c r="E2623" s="261" t="s">
        <v>2728</v>
      </c>
      <c r="F2623" s="261"/>
      <c r="G2623" s="262" t="s">
        <v>168</v>
      </c>
      <c r="H2623" s="263" t="n">
        <v>1</v>
      </c>
      <c r="I2623" s="264" t="n">
        <v>1.99</v>
      </c>
      <c r="J2623" s="265" t="n">
        <v>1.99</v>
      </c>
    </row>
    <row r="2624" customFormat="false" ht="25.5" hidden="false" customHeight="true" outlineLevel="0" collapsed="false">
      <c r="A2624" s="259" t="s">
        <v>2725</v>
      </c>
      <c r="B2624" s="260" t="s">
        <v>3778</v>
      </c>
      <c r="C2624" s="261" t="s">
        <v>2730</v>
      </c>
      <c r="D2624" s="261" t="s">
        <v>3779</v>
      </c>
      <c r="E2624" s="261" t="s">
        <v>2728</v>
      </c>
      <c r="F2624" s="261"/>
      <c r="G2624" s="262" t="s">
        <v>2732</v>
      </c>
      <c r="H2624" s="263" t="n">
        <v>1</v>
      </c>
      <c r="I2624" s="264" t="n">
        <v>16.83</v>
      </c>
      <c r="J2624" s="265" t="n">
        <v>16.83</v>
      </c>
    </row>
    <row r="2625" customFormat="false" ht="25.5" hidden="false" customHeight="true" outlineLevel="0" collapsed="false">
      <c r="A2625" s="259" t="s">
        <v>2725</v>
      </c>
      <c r="B2625" s="260" t="s">
        <v>3813</v>
      </c>
      <c r="C2625" s="261" t="s">
        <v>109</v>
      </c>
      <c r="D2625" s="261" t="s">
        <v>3814</v>
      </c>
      <c r="E2625" s="261" t="s">
        <v>2728</v>
      </c>
      <c r="F2625" s="261"/>
      <c r="G2625" s="262" t="s">
        <v>168</v>
      </c>
      <c r="H2625" s="263" t="n">
        <v>1</v>
      </c>
      <c r="I2625" s="264" t="n">
        <v>32.69</v>
      </c>
      <c r="J2625" s="265" t="n">
        <v>32.69</v>
      </c>
    </row>
    <row r="2626" customFormat="false" ht="25.5" hidden="false" customHeight="false" outlineLevel="0" collapsed="false">
      <c r="A2626" s="266"/>
      <c r="B2626" s="267"/>
      <c r="C2626" s="267"/>
      <c r="D2626" s="267"/>
      <c r="E2626" s="267" t="s">
        <v>2748</v>
      </c>
      <c r="F2626" s="268" t="n">
        <v>7.28</v>
      </c>
      <c r="G2626" s="267" t="s">
        <v>2749</v>
      </c>
      <c r="H2626" s="268" t="n">
        <v>0</v>
      </c>
      <c r="I2626" s="267" t="s">
        <v>2750</v>
      </c>
      <c r="J2626" s="269" t="n">
        <v>7.28</v>
      </c>
    </row>
    <row r="2627" customFormat="false" ht="25.5" hidden="false" customHeight="true" outlineLevel="0" collapsed="false">
      <c r="A2627" s="266"/>
      <c r="B2627" s="267"/>
      <c r="C2627" s="267"/>
      <c r="D2627" s="267"/>
      <c r="E2627" s="267" t="s">
        <v>2751</v>
      </c>
      <c r="F2627" s="268" t="n">
        <v>13.29</v>
      </c>
      <c r="G2627" s="267"/>
      <c r="H2627" s="267" t="s">
        <v>2752</v>
      </c>
      <c r="I2627" s="267"/>
      <c r="J2627" s="269" t="n">
        <v>77.16</v>
      </c>
    </row>
    <row r="2628" customFormat="false" ht="15" hidden="false" customHeight="true" outlineLevel="0" collapsed="false">
      <c r="A2628" s="270" t="s">
        <v>2753</v>
      </c>
      <c r="B2628" s="270"/>
      <c r="C2628" s="270"/>
      <c r="D2628" s="270"/>
      <c r="E2628" s="270"/>
      <c r="F2628" s="270"/>
      <c r="G2628" s="270"/>
      <c r="H2628" s="270"/>
      <c r="I2628" s="270"/>
      <c r="J2628" s="270"/>
    </row>
    <row r="2629" customFormat="false" ht="15.75" hidden="false" customHeight="true" outlineLevel="0" collapsed="false">
      <c r="A2629" s="271" t="s">
        <v>3783</v>
      </c>
      <c r="B2629" s="271"/>
      <c r="C2629" s="271"/>
      <c r="D2629" s="271"/>
      <c r="E2629" s="271"/>
      <c r="F2629" s="271"/>
      <c r="G2629" s="271"/>
      <c r="H2629" s="271"/>
      <c r="I2629" s="271"/>
      <c r="J2629" s="271"/>
    </row>
    <row r="2630" customFormat="false" ht="15.75" hidden="false" customHeight="false" outlineLevel="0" collapsed="false">
      <c r="A2630" s="272"/>
      <c r="B2630" s="273"/>
      <c r="C2630" s="273"/>
      <c r="D2630" s="273"/>
      <c r="E2630" s="273"/>
      <c r="F2630" s="273"/>
      <c r="G2630" s="273"/>
      <c r="H2630" s="273"/>
      <c r="I2630" s="273"/>
      <c r="J2630" s="274"/>
    </row>
    <row r="2631" customFormat="false" ht="25.5" hidden="false" customHeight="true" outlineLevel="0" collapsed="false">
      <c r="A2631" s="275" t="s">
        <v>2723</v>
      </c>
      <c r="B2631" s="276" t="s">
        <v>2217</v>
      </c>
      <c r="C2631" s="277" t="s">
        <v>203</v>
      </c>
      <c r="D2631" s="277" t="s">
        <v>2218</v>
      </c>
      <c r="E2631" s="277" t="s">
        <v>2806</v>
      </c>
      <c r="F2631" s="277"/>
      <c r="G2631" s="278" t="s">
        <v>168</v>
      </c>
      <c r="H2631" s="279" t="n">
        <v>1</v>
      </c>
      <c r="I2631" s="280" t="n">
        <v>1119.34</v>
      </c>
      <c r="J2631" s="281" t="n">
        <v>1119.34</v>
      </c>
    </row>
    <row r="2632" customFormat="false" ht="25.5" hidden="false" customHeight="true" outlineLevel="0" collapsed="false">
      <c r="A2632" s="282" t="s">
        <v>2769</v>
      </c>
      <c r="B2632" s="283" t="s">
        <v>2807</v>
      </c>
      <c r="C2632" s="284" t="s">
        <v>109</v>
      </c>
      <c r="D2632" s="284" t="s">
        <v>2808</v>
      </c>
      <c r="E2632" s="284" t="s">
        <v>2768</v>
      </c>
      <c r="F2632" s="284"/>
      <c r="G2632" s="285" t="s">
        <v>2798</v>
      </c>
      <c r="H2632" s="286" t="n">
        <v>7.7</v>
      </c>
      <c r="I2632" s="287" t="n">
        <v>17.92</v>
      </c>
      <c r="J2632" s="288" t="n">
        <v>137.98</v>
      </c>
    </row>
    <row r="2633" customFormat="false" ht="25.5" hidden="false" customHeight="true" outlineLevel="0" collapsed="false">
      <c r="A2633" s="282" t="s">
        <v>2769</v>
      </c>
      <c r="B2633" s="283" t="s">
        <v>2809</v>
      </c>
      <c r="C2633" s="284" t="s">
        <v>109</v>
      </c>
      <c r="D2633" s="284" t="s">
        <v>2810</v>
      </c>
      <c r="E2633" s="284" t="s">
        <v>2768</v>
      </c>
      <c r="F2633" s="284"/>
      <c r="G2633" s="285" t="s">
        <v>2798</v>
      </c>
      <c r="H2633" s="286" t="n">
        <v>7.7</v>
      </c>
      <c r="I2633" s="287" t="n">
        <v>22.9</v>
      </c>
      <c r="J2633" s="288" t="n">
        <v>176.33</v>
      </c>
    </row>
    <row r="2634" customFormat="false" ht="25.5" hidden="false" customHeight="true" outlineLevel="0" collapsed="false">
      <c r="A2634" s="259" t="s">
        <v>2725</v>
      </c>
      <c r="B2634" s="260" t="s">
        <v>3026</v>
      </c>
      <c r="C2634" s="261" t="s">
        <v>109</v>
      </c>
      <c r="D2634" s="261" t="s">
        <v>3027</v>
      </c>
      <c r="E2634" s="261" t="s">
        <v>2728</v>
      </c>
      <c r="F2634" s="261"/>
      <c r="G2634" s="262" t="s">
        <v>168</v>
      </c>
      <c r="H2634" s="263" t="n">
        <v>1</v>
      </c>
      <c r="I2634" s="264" t="n">
        <v>7.49</v>
      </c>
      <c r="J2634" s="265" t="n">
        <v>7.49</v>
      </c>
    </row>
    <row r="2635" customFormat="false" ht="25.5" hidden="false" customHeight="true" outlineLevel="0" collapsed="false">
      <c r="A2635" s="259" t="s">
        <v>2725</v>
      </c>
      <c r="B2635" s="260" t="s">
        <v>3028</v>
      </c>
      <c r="C2635" s="261" t="s">
        <v>109</v>
      </c>
      <c r="D2635" s="261" t="s">
        <v>3029</v>
      </c>
      <c r="E2635" s="261" t="s">
        <v>2728</v>
      </c>
      <c r="F2635" s="261"/>
      <c r="G2635" s="262" t="s">
        <v>168</v>
      </c>
      <c r="H2635" s="263" t="n">
        <v>2</v>
      </c>
      <c r="I2635" s="264" t="n">
        <v>12.85</v>
      </c>
      <c r="J2635" s="265" t="n">
        <v>25.7</v>
      </c>
    </row>
    <row r="2636" customFormat="false" ht="25.5" hidden="false" customHeight="true" outlineLevel="0" collapsed="false">
      <c r="A2636" s="259" t="s">
        <v>2725</v>
      </c>
      <c r="B2636" s="260" t="s">
        <v>3030</v>
      </c>
      <c r="C2636" s="261" t="s">
        <v>109</v>
      </c>
      <c r="D2636" s="261" t="s">
        <v>3031</v>
      </c>
      <c r="E2636" s="261" t="s">
        <v>2728</v>
      </c>
      <c r="F2636" s="261"/>
      <c r="G2636" s="262" t="s">
        <v>168</v>
      </c>
      <c r="H2636" s="263" t="n">
        <v>1</v>
      </c>
      <c r="I2636" s="264" t="n">
        <v>11.8</v>
      </c>
      <c r="J2636" s="265" t="n">
        <v>11.8</v>
      </c>
    </row>
    <row r="2637" customFormat="false" ht="15" hidden="false" customHeight="true" outlineLevel="0" collapsed="false">
      <c r="A2637" s="259" t="s">
        <v>2725</v>
      </c>
      <c r="B2637" s="260" t="s">
        <v>3032</v>
      </c>
      <c r="C2637" s="261" t="s">
        <v>109</v>
      </c>
      <c r="D2637" s="261" t="s">
        <v>3033</v>
      </c>
      <c r="E2637" s="261" t="s">
        <v>2728</v>
      </c>
      <c r="F2637" s="261"/>
      <c r="G2637" s="262" t="s">
        <v>168</v>
      </c>
      <c r="H2637" s="263" t="n">
        <v>0.4</v>
      </c>
      <c r="I2637" s="264" t="n">
        <v>5.54</v>
      </c>
      <c r="J2637" s="265" t="n">
        <v>2.21</v>
      </c>
    </row>
    <row r="2638" customFormat="false" ht="15" hidden="false" customHeight="true" outlineLevel="0" collapsed="false">
      <c r="A2638" s="259" t="s">
        <v>2725</v>
      </c>
      <c r="B2638" s="260" t="s">
        <v>3018</v>
      </c>
      <c r="C2638" s="261" t="s">
        <v>109</v>
      </c>
      <c r="D2638" s="261" t="s">
        <v>3019</v>
      </c>
      <c r="E2638" s="261" t="s">
        <v>2728</v>
      </c>
      <c r="F2638" s="261"/>
      <c r="G2638" s="262" t="s">
        <v>168</v>
      </c>
      <c r="H2638" s="263" t="n">
        <v>0.3</v>
      </c>
      <c r="I2638" s="264" t="n">
        <v>3.6</v>
      </c>
      <c r="J2638" s="265" t="n">
        <v>1.08</v>
      </c>
    </row>
    <row r="2639" customFormat="false" ht="25.5" hidden="false" customHeight="true" outlineLevel="0" collapsed="false">
      <c r="A2639" s="259" t="s">
        <v>2725</v>
      </c>
      <c r="B2639" s="260" t="s">
        <v>3034</v>
      </c>
      <c r="C2639" s="261" t="s">
        <v>109</v>
      </c>
      <c r="D2639" s="261" t="s">
        <v>3035</v>
      </c>
      <c r="E2639" s="261" t="s">
        <v>2728</v>
      </c>
      <c r="F2639" s="261"/>
      <c r="G2639" s="262" t="s">
        <v>168</v>
      </c>
      <c r="H2639" s="263" t="n">
        <v>1</v>
      </c>
      <c r="I2639" s="264" t="n">
        <v>1.46</v>
      </c>
      <c r="J2639" s="265" t="n">
        <v>1.46</v>
      </c>
    </row>
    <row r="2640" customFormat="false" ht="25.5" hidden="false" customHeight="true" outlineLevel="0" collapsed="false">
      <c r="A2640" s="259" t="s">
        <v>2725</v>
      </c>
      <c r="B2640" s="260" t="s">
        <v>3036</v>
      </c>
      <c r="C2640" s="261" t="s">
        <v>109</v>
      </c>
      <c r="D2640" s="261" t="s">
        <v>3037</v>
      </c>
      <c r="E2640" s="261" t="s">
        <v>2728</v>
      </c>
      <c r="F2640" s="261"/>
      <c r="G2640" s="262" t="s">
        <v>168</v>
      </c>
      <c r="H2640" s="263" t="n">
        <v>1</v>
      </c>
      <c r="I2640" s="264" t="n">
        <v>2.77</v>
      </c>
      <c r="J2640" s="265" t="n">
        <v>2.77</v>
      </c>
    </row>
    <row r="2641" customFormat="false" ht="25.5" hidden="false" customHeight="true" outlineLevel="0" collapsed="false">
      <c r="A2641" s="259" t="s">
        <v>2725</v>
      </c>
      <c r="B2641" s="260" t="s">
        <v>3038</v>
      </c>
      <c r="C2641" s="261" t="s">
        <v>109</v>
      </c>
      <c r="D2641" s="261" t="s">
        <v>3039</v>
      </c>
      <c r="E2641" s="261" t="s">
        <v>2728</v>
      </c>
      <c r="F2641" s="261"/>
      <c r="G2641" s="262" t="s">
        <v>269</v>
      </c>
      <c r="H2641" s="263" t="n">
        <v>1.5</v>
      </c>
      <c r="I2641" s="264" t="n">
        <v>2.49</v>
      </c>
      <c r="J2641" s="265" t="n">
        <v>3.73</v>
      </c>
    </row>
    <row r="2642" customFormat="false" ht="25.5" hidden="false" customHeight="true" outlineLevel="0" collapsed="false">
      <c r="A2642" s="259" t="s">
        <v>2725</v>
      </c>
      <c r="B2642" s="260" t="s">
        <v>3040</v>
      </c>
      <c r="C2642" s="261" t="s">
        <v>109</v>
      </c>
      <c r="D2642" s="261" t="s">
        <v>3041</v>
      </c>
      <c r="E2642" s="261" t="s">
        <v>2728</v>
      </c>
      <c r="F2642" s="261"/>
      <c r="G2642" s="262" t="s">
        <v>269</v>
      </c>
      <c r="H2642" s="263" t="n">
        <v>2</v>
      </c>
      <c r="I2642" s="264" t="n">
        <v>5.59</v>
      </c>
      <c r="J2642" s="265" t="n">
        <v>11.18</v>
      </c>
    </row>
    <row r="2643" customFormat="false" ht="25.5" hidden="false" customHeight="true" outlineLevel="0" collapsed="false">
      <c r="A2643" s="259" t="s">
        <v>2725</v>
      </c>
      <c r="B2643" s="260" t="s">
        <v>3042</v>
      </c>
      <c r="C2643" s="261" t="s">
        <v>109</v>
      </c>
      <c r="D2643" s="261" t="s">
        <v>3043</v>
      </c>
      <c r="E2643" s="261" t="s">
        <v>2728</v>
      </c>
      <c r="F2643" s="261"/>
      <c r="G2643" s="262" t="s">
        <v>168</v>
      </c>
      <c r="H2643" s="263" t="n">
        <v>1</v>
      </c>
      <c r="I2643" s="264" t="n">
        <v>27.73</v>
      </c>
      <c r="J2643" s="265" t="n">
        <v>27.73</v>
      </c>
    </row>
    <row r="2644" customFormat="false" ht="38.25" hidden="false" customHeight="true" outlineLevel="0" collapsed="false">
      <c r="A2644" s="259" t="s">
        <v>2725</v>
      </c>
      <c r="B2644" s="260" t="s">
        <v>3044</v>
      </c>
      <c r="C2644" s="261" t="s">
        <v>109</v>
      </c>
      <c r="D2644" s="261" t="s">
        <v>3045</v>
      </c>
      <c r="E2644" s="261" t="s">
        <v>2728</v>
      </c>
      <c r="F2644" s="261"/>
      <c r="G2644" s="262" t="s">
        <v>168</v>
      </c>
      <c r="H2644" s="263" t="n">
        <v>1</v>
      </c>
      <c r="I2644" s="264" t="n">
        <v>12.14</v>
      </c>
      <c r="J2644" s="265" t="n">
        <v>12.14</v>
      </c>
    </row>
    <row r="2645" customFormat="false" ht="25.5" hidden="false" customHeight="true" outlineLevel="0" collapsed="false">
      <c r="A2645" s="259" t="s">
        <v>2725</v>
      </c>
      <c r="B2645" s="260" t="s">
        <v>3815</v>
      </c>
      <c r="C2645" s="261" t="s">
        <v>203</v>
      </c>
      <c r="D2645" s="261" t="s">
        <v>3816</v>
      </c>
      <c r="E2645" s="261" t="s">
        <v>2728</v>
      </c>
      <c r="F2645" s="261"/>
      <c r="G2645" s="262" t="s">
        <v>168</v>
      </c>
      <c r="H2645" s="263" t="n">
        <v>1</v>
      </c>
      <c r="I2645" s="264" t="n">
        <v>697.74</v>
      </c>
      <c r="J2645" s="265" t="n">
        <v>697.74</v>
      </c>
    </row>
    <row r="2646" customFormat="false" ht="25.5" hidden="false" customHeight="false" outlineLevel="0" collapsed="false">
      <c r="A2646" s="266"/>
      <c r="B2646" s="267"/>
      <c r="C2646" s="267"/>
      <c r="D2646" s="267"/>
      <c r="E2646" s="267" t="s">
        <v>2748</v>
      </c>
      <c r="F2646" s="268" t="n">
        <v>224.37</v>
      </c>
      <c r="G2646" s="267" t="s">
        <v>2749</v>
      </c>
      <c r="H2646" s="268" t="n">
        <v>0</v>
      </c>
      <c r="I2646" s="267" t="s">
        <v>2750</v>
      </c>
      <c r="J2646" s="269" t="n">
        <v>224.37</v>
      </c>
    </row>
    <row r="2647" customFormat="false" ht="25.5" hidden="false" customHeight="true" outlineLevel="0" collapsed="false">
      <c r="A2647" s="266"/>
      <c r="B2647" s="267"/>
      <c r="C2647" s="267"/>
      <c r="D2647" s="267"/>
      <c r="E2647" s="267" t="s">
        <v>2751</v>
      </c>
      <c r="F2647" s="268" t="n">
        <v>232.93</v>
      </c>
      <c r="G2647" s="267"/>
      <c r="H2647" s="267" t="s">
        <v>2752</v>
      </c>
      <c r="I2647" s="267"/>
      <c r="J2647" s="269" t="n">
        <v>1352.27</v>
      </c>
    </row>
    <row r="2648" customFormat="false" ht="15" hidden="false" customHeight="true" outlineLevel="0" collapsed="false">
      <c r="A2648" s="270" t="s">
        <v>2753</v>
      </c>
      <c r="B2648" s="270"/>
      <c r="C2648" s="270"/>
      <c r="D2648" s="270"/>
      <c r="E2648" s="270"/>
      <c r="F2648" s="270"/>
      <c r="G2648" s="270"/>
      <c r="H2648" s="270"/>
      <c r="I2648" s="270"/>
      <c r="J2648" s="270"/>
    </row>
    <row r="2649" customFormat="false" ht="15.75" hidden="false" customHeight="true" outlineLevel="0" collapsed="false">
      <c r="A2649" s="271" t="s">
        <v>3817</v>
      </c>
      <c r="B2649" s="271"/>
      <c r="C2649" s="271"/>
      <c r="D2649" s="271"/>
      <c r="E2649" s="271"/>
      <c r="F2649" s="271"/>
      <c r="G2649" s="271"/>
      <c r="H2649" s="271"/>
      <c r="I2649" s="271"/>
      <c r="J2649" s="271"/>
    </row>
    <row r="2650" customFormat="false" ht="15.75" hidden="false" customHeight="false" outlineLevel="0" collapsed="false">
      <c r="A2650" s="272"/>
      <c r="B2650" s="273"/>
      <c r="C2650" s="273"/>
      <c r="D2650" s="273"/>
      <c r="E2650" s="273"/>
      <c r="F2650" s="273"/>
      <c r="G2650" s="273"/>
      <c r="H2650" s="273"/>
      <c r="I2650" s="273"/>
      <c r="J2650" s="274"/>
    </row>
    <row r="2651" customFormat="false" ht="38.25" hidden="false" customHeight="true" outlineLevel="0" collapsed="false">
      <c r="A2651" s="275" t="s">
        <v>2723</v>
      </c>
      <c r="B2651" s="276" t="s">
        <v>2220</v>
      </c>
      <c r="C2651" s="277" t="s">
        <v>203</v>
      </c>
      <c r="D2651" s="277" t="s">
        <v>2221</v>
      </c>
      <c r="E2651" s="277" t="s">
        <v>2806</v>
      </c>
      <c r="F2651" s="277"/>
      <c r="G2651" s="278" t="s">
        <v>168</v>
      </c>
      <c r="H2651" s="279" t="n">
        <v>1</v>
      </c>
      <c r="I2651" s="280" t="n">
        <v>220.74</v>
      </c>
      <c r="J2651" s="281" t="n">
        <v>220.74</v>
      </c>
    </row>
    <row r="2652" customFormat="false" ht="25.5" hidden="false" customHeight="true" outlineLevel="0" collapsed="false">
      <c r="A2652" s="282" t="s">
        <v>2769</v>
      </c>
      <c r="B2652" s="283" t="s">
        <v>2809</v>
      </c>
      <c r="C2652" s="284" t="s">
        <v>109</v>
      </c>
      <c r="D2652" s="284" t="s">
        <v>2810</v>
      </c>
      <c r="E2652" s="284" t="s">
        <v>2768</v>
      </c>
      <c r="F2652" s="284"/>
      <c r="G2652" s="285" t="s">
        <v>2798</v>
      </c>
      <c r="H2652" s="286" t="n">
        <v>0.5</v>
      </c>
      <c r="I2652" s="287" t="n">
        <v>22.9</v>
      </c>
      <c r="J2652" s="288" t="n">
        <v>11.45</v>
      </c>
    </row>
    <row r="2653" customFormat="false" ht="25.5" hidden="false" customHeight="true" outlineLevel="0" collapsed="false">
      <c r="A2653" s="259" t="s">
        <v>2725</v>
      </c>
      <c r="B2653" s="260" t="s">
        <v>3818</v>
      </c>
      <c r="C2653" s="261" t="s">
        <v>203</v>
      </c>
      <c r="D2653" s="261" t="s">
        <v>3819</v>
      </c>
      <c r="E2653" s="261" t="s">
        <v>2728</v>
      </c>
      <c r="F2653" s="261"/>
      <c r="G2653" s="262" t="s">
        <v>168</v>
      </c>
      <c r="H2653" s="263" t="n">
        <v>1</v>
      </c>
      <c r="I2653" s="264" t="n">
        <v>209.29</v>
      </c>
      <c r="J2653" s="265" t="n">
        <v>209.29</v>
      </c>
    </row>
    <row r="2654" customFormat="false" ht="25.5" hidden="false" customHeight="false" outlineLevel="0" collapsed="false">
      <c r="A2654" s="266"/>
      <c r="B2654" s="267"/>
      <c r="C2654" s="267"/>
      <c r="D2654" s="267"/>
      <c r="E2654" s="267" t="s">
        <v>2748</v>
      </c>
      <c r="F2654" s="268" t="n">
        <v>8.53</v>
      </c>
      <c r="G2654" s="267" t="s">
        <v>2749</v>
      </c>
      <c r="H2654" s="268" t="n">
        <v>0</v>
      </c>
      <c r="I2654" s="267" t="s">
        <v>2750</v>
      </c>
      <c r="J2654" s="269" t="n">
        <v>8.53</v>
      </c>
    </row>
    <row r="2655" customFormat="false" ht="26.25" hidden="false" customHeight="true" outlineLevel="0" collapsed="false">
      <c r="A2655" s="266"/>
      <c r="B2655" s="267"/>
      <c r="C2655" s="267"/>
      <c r="D2655" s="267"/>
      <c r="E2655" s="267" t="s">
        <v>2751</v>
      </c>
      <c r="F2655" s="268" t="n">
        <v>45.93</v>
      </c>
      <c r="G2655" s="267"/>
      <c r="H2655" s="267" t="s">
        <v>2752</v>
      </c>
      <c r="I2655" s="267"/>
      <c r="J2655" s="269" t="n">
        <v>266.67</v>
      </c>
    </row>
    <row r="2656" customFormat="false" ht="15.75" hidden="false" customHeight="false" outlineLevel="0" collapsed="false">
      <c r="A2656" s="272"/>
      <c r="B2656" s="273"/>
      <c r="C2656" s="273"/>
      <c r="D2656" s="273"/>
      <c r="E2656" s="273"/>
      <c r="F2656" s="273"/>
      <c r="G2656" s="273"/>
      <c r="H2656" s="273"/>
      <c r="I2656" s="273"/>
      <c r="J2656" s="274"/>
    </row>
    <row r="2657" customFormat="false" ht="63.75" hidden="false" customHeight="true" outlineLevel="0" collapsed="false">
      <c r="A2657" s="275" t="s">
        <v>2723</v>
      </c>
      <c r="B2657" s="276" t="s">
        <v>2223</v>
      </c>
      <c r="C2657" s="277" t="s">
        <v>203</v>
      </c>
      <c r="D2657" s="277" t="s">
        <v>2224</v>
      </c>
      <c r="E2657" s="277" t="s">
        <v>2874</v>
      </c>
      <c r="F2657" s="277"/>
      <c r="G2657" s="278" t="s">
        <v>168</v>
      </c>
      <c r="H2657" s="279" t="n">
        <v>1</v>
      </c>
      <c r="I2657" s="280" t="n">
        <v>228.17</v>
      </c>
      <c r="J2657" s="281" t="n">
        <v>228.17</v>
      </c>
    </row>
    <row r="2658" customFormat="false" ht="38.25" hidden="false" customHeight="true" outlineLevel="0" collapsed="false">
      <c r="A2658" s="282" t="s">
        <v>2769</v>
      </c>
      <c r="B2658" s="283" t="s">
        <v>2833</v>
      </c>
      <c r="C2658" s="284" t="s">
        <v>109</v>
      </c>
      <c r="D2658" s="284" t="s">
        <v>2834</v>
      </c>
      <c r="E2658" s="284" t="s">
        <v>2835</v>
      </c>
      <c r="F2658" s="284"/>
      <c r="G2658" s="285" t="s">
        <v>242</v>
      </c>
      <c r="H2658" s="286" t="n">
        <v>1.79</v>
      </c>
      <c r="I2658" s="287" t="n">
        <v>2.38</v>
      </c>
      <c r="J2658" s="288" t="n">
        <v>4.26</v>
      </c>
    </row>
    <row r="2659" customFormat="false" ht="38.25" hidden="false" customHeight="true" outlineLevel="0" collapsed="false">
      <c r="A2659" s="282" t="s">
        <v>2769</v>
      </c>
      <c r="B2659" s="283" t="s">
        <v>3598</v>
      </c>
      <c r="C2659" s="284" t="s">
        <v>109</v>
      </c>
      <c r="D2659" s="284" t="s">
        <v>3599</v>
      </c>
      <c r="E2659" s="284" t="s">
        <v>2835</v>
      </c>
      <c r="F2659" s="284"/>
      <c r="G2659" s="285" t="s">
        <v>164</v>
      </c>
      <c r="H2659" s="286" t="n">
        <v>2.56</v>
      </c>
      <c r="I2659" s="287" t="n">
        <v>2.58</v>
      </c>
      <c r="J2659" s="288" t="n">
        <v>6.6</v>
      </c>
    </row>
    <row r="2660" customFormat="false" ht="51" hidden="false" customHeight="true" outlineLevel="0" collapsed="false">
      <c r="A2660" s="282" t="s">
        <v>2769</v>
      </c>
      <c r="B2660" s="283" t="s">
        <v>3600</v>
      </c>
      <c r="C2660" s="284" t="s">
        <v>109</v>
      </c>
      <c r="D2660" s="284" t="s">
        <v>3601</v>
      </c>
      <c r="E2660" s="284" t="s">
        <v>2835</v>
      </c>
      <c r="F2660" s="284"/>
      <c r="G2660" s="285" t="s">
        <v>242</v>
      </c>
      <c r="H2660" s="286" t="n">
        <v>0.13</v>
      </c>
      <c r="I2660" s="287" t="n">
        <v>186.74</v>
      </c>
      <c r="J2660" s="288" t="n">
        <v>24.27</v>
      </c>
    </row>
    <row r="2661" customFormat="false" ht="38.25" hidden="false" customHeight="true" outlineLevel="0" collapsed="false">
      <c r="A2661" s="282" t="s">
        <v>2769</v>
      </c>
      <c r="B2661" s="283" t="s">
        <v>2843</v>
      </c>
      <c r="C2661" s="284" t="s">
        <v>109</v>
      </c>
      <c r="D2661" s="284" t="s">
        <v>2844</v>
      </c>
      <c r="E2661" s="284" t="s">
        <v>2845</v>
      </c>
      <c r="F2661" s="284"/>
      <c r="G2661" s="285" t="s">
        <v>164</v>
      </c>
      <c r="H2661" s="286" t="n">
        <v>1.68</v>
      </c>
      <c r="I2661" s="287" t="n">
        <v>62.99</v>
      </c>
      <c r="J2661" s="288" t="n">
        <v>105.82</v>
      </c>
    </row>
    <row r="2662" customFormat="false" ht="51" hidden="false" customHeight="true" outlineLevel="0" collapsed="false">
      <c r="A2662" s="282" t="s">
        <v>2769</v>
      </c>
      <c r="B2662" s="283" t="s">
        <v>532</v>
      </c>
      <c r="C2662" s="284" t="s">
        <v>109</v>
      </c>
      <c r="D2662" s="284" t="s">
        <v>533</v>
      </c>
      <c r="E2662" s="284" t="s">
        <v>2846</v>
      </c>
      <c r="F2662" s="284"/>
      <c r="G2662" s="285" t="s">
        <v>164</v>
      </c>
      <c r="H2662" s="286" t="n">
        <v>1.68</v>
      </c>
      <c r="I2662" s="287" t="n">
        <v>3.4</v>
      </c>
      <c r="J2662" s="288" t="n">
        <v>5.71</v>
      </c>
    </row>
    <row r="2663" customFormat="false" ht="63.75" hidden="false" customHeight="true" outlineLevel="0" collapsed="false">
      <c r="A2663" s="282" t="s">
        <v>2769</v>
      </c>
      <c r="B2663" s="283" t="s">
        <v>2847</v>
      </c>
      <c r="C2663" s="284" t="s">
        <v>203</v>
      </c>
      <c r="D2663" s="284" t="s">
        <v>2848</v>
      </c>
      <c r="E2663" s="284" t="s">
        <v>2846</v>
      </c>
      <c r="F2663" s="284"/>
      <c r="G2663" s="285" t="s">
        <v>164</v>
      </c>
      <c r="H2663" s="286" t="n">
        <v>1.68</v>
      </c>
      <c r="I2663" s="287" t="n">
        <v>28.46</v>
      </c>
      <c r="J2663" s="288" t="n">
        <v>47.81</v>
      </c>
    </row>
    <row r="2664" customFormat="false" ht="38.25" hidden="false" customHeight="true" outlineLevel="0" collapsed="false">
      <c r="A2664" s="282" t="s">
        <v>2769</v>
      </c>
      <c r="B2664" s="283" t="s">
        <v>2849</v>
      </c>
      <c r="C2664" s="284" t="s">
        <v>109</v>
      </c>
      <c r="D2664" s="284" t="s">
        <v>2850</v>
      </c>
      <c r="E2664" s="284" t="s">
        <v>2840</v>
      </c>
      <c r="F2664" s="284"/>
      <c r="G2664" s="285" t="s">
        <v>242</v>
      </c>
      <c r="H2664" s="286" t="n">
        <v>0.018</v>
      </c>
      <c r="I2664" s="287" t="n">
        <v>1872.68</v>
      </c>
      <c r="J2664" s="288" t="n">
        <v>33.7</v>
      </c>
    </row>
    <row r="2665" customFormat="false" ht="25.5" hidden="false" customHeight="false" outlineLevel="0" collapsed="false">
      <c r="A2665" s="266"/>
      <c r="B2665" s="267"/>
      <c r="C2665" s="267"/>
      <c r="D2665" s="267"/>
      <c r="E2665" s="267" t="s">
        <v>2748</v>
      </c>
      <c r="F2665" s="268" t="n">
        <v>96.39</v>
      </c>
      <c r="G2665" s="267" t="s">
        <v>2749</v>
      </c>
      <c r="H2665" s="268" t="n">
        <v>0</v>
      </c>
      <c r="I2665" s="267" t="s">
        <v>2750</v>
      </c>
      <c r="J2665" s="269" t="n">
        <v>96.39</v>
      </c>
    </row>
    <row r="2666" customFormat="false" ht="26.25" hidden="false" customHeight="true" outlineLevel="0" collapsed="false">
      <c r="A2666" s="266"/>
      <c r="B2666" s="267"/>
      <c r="C2666" s="267"/>
      <c r="D2666" s="267"/>
      <c r="E2666" s="267" t="s">
        <v>2751</v>
      </c>
      <c r="F2666" s="268" t="n">
        <v>47.48</v>
      </c>
      <c r="G2666" s="267"/>
      <c r="H2666" s="267" t="s">
        <v>2752</v>
      </c>
      <c r="I2666" s="267"/>
      <c r="J2666" s="269" t="n">
        <v>275.65</v>
      </c>
    </row>
    <row r="2667" customFormat="false" ht="15.75" hidden="false" customHeight="false" outlineLevel="0" collapsed="false">
      <c r="A2667" s="272"/>
      <c r="B2667" s="273"/>
      <c r="C2667" s="273"/>
      <c r="D2667" s="273"/>
      <c r="E2667" s="273"/>
      <c r="F2667" s="273"/>
      <c r="G2667" s="273"/>
      <c r="H2667" s="273"/>
      <c r="I2667" s="273"/>
      <c r="J2667" s="274"/>
    </row>
    <row r="2668" customFormat="false" ht="38.25" hidden="false" customHeight="true" outlineLevel="0" collapsed="false">
      <c r="A2668" s="275" t="s">
        <v>2723</v>
      </c>
      <c r="B2668" s="276" t="s">
        <v>2226</v>
      </c>
      <c r="C2668" s="277" t="s">
        <v>203</v>
      </c>
      <c r="D2668" s="277" t="s">
        <v>2227</v>
      </c>
      <c r="E2668" s="277" t="s">
        <v>2806</v>
      </c>
      <c r="F2668" s="277"/>
      <c r="G2668" s="278" t="s">
        <v>168</v>
      </c>
      <c r="H2668" s="279" t="n">
        <v>1</v>
      </c>
      <c r="I2668" s="280" t="n">
        <v>32.7</v>
      </c>
      <c r="J2668" s="281" t="n">
        <v>32.7</v>
      </c>
    </row>
    <row r="2669" customFormat="false" ht="25.5" hidden="false" customHeight="true" outlineLevel="0" collapsed="false">
      <c r="A2669" s="282" t="s">
        <v>2769</v>
      </c>
      <c r="B2669" s="283" t="s">
        <v>2807</v>
      </c>
      <c r="C2669" s="284" t="s">
        <v>109</v>
      </c>
      <c r="D2669" s="284" t="s">
        <v>2808</v>
      </c>
      <c r="E2669" s="284" t="s">
        <v>2768</v>
      </c>
      <c r="F2669" s="284"/>
      <c r="G2669" s="285" t="s">
        <v>2798</v>
      </c>
      <c r="H2669" s="286" t="n">
        <v>0.5</v>
      </c>
      <c r="I2669" s="287" t="n">
        <v>17.92</v>
      </c>
      <c r="J2669" s="288" t="n">
        <v>8.96</v>
      </c>
    </row>
    <row r="2670" customFormat="false" ht="25.5" hidden="false" customHeight="true" outlineLevel="0" collapsed="false">
      <c r="A2670" s="282" t="s">
        <v>2769</v>
      </c>
      <c r="B2670" s="283" t="s">
        <v>2809</v>
      </c>
      <c r="C2670" s="284" t="s">
        <v>109</v>
      </c>
      <c r="D2670" s="284" t="s">
        <v>2810</v>
      </c>
      <c r="E2670" s="284" t="s">
        <v>2768</v>
      </c>
      <c r="F2670" s="284"/>
      <c r="G2670" s="285" t="s">
        <v>2798</v>
      </c>
      <c r="H2670" s="286" t="n">
        <v>0.5</v>
      </c>
      <c r="I2670" s="287" t="n">
        <v>22.9</v>
      </c>
      <c r="J2670" s="288" t="n">
        <v>11.45</v>
      </c>
    </row>
    <row r="2671" customFormat="false" ht="25.5" hidden="false" customHeight="true" outlineLevel="0" collapsed="false">
      <c r="A2671" s="259" t="s">
        <v>2725</v>
      </c>
      <c r="B2671" s="260" t="s">
        <v>3820</v>
      </c>
      <c r="C2671" s="261" t="s">
        <v>109</v>
      </c>
      <c r="D2671" s="261" t="s">
        <v>3821</v>
      </c>
      <c r="E2671" s="261" t="s">
        <v>2728</v>
      </c>
      <c r="F2671" s="261"/>
      <c r="G2671" s="262" t="s">
        <v>168</v>
      </c>
      <c r="H2671" s="263" t="n">
        <v>1</v>
      </c>
      <c r="I2671" s="264" t="n">
        <v>12.29</v>
      </c>
      <c r="J2671" s="265" t="n">
        <v>12.29</v>
      </c>
    </row>
    <row r="2672" customFormat="false" ht="25.5" hidden="false" customHeight="false" outlineLevel="0" collapsed="false">
      <c r="A2672" s="266"/>
      <c r="B2672" s="267"/>
      <c r="C2672" s="267"/>
      <c r="D2672" s="267"/>
      <c r="E2672" s="267" t="s">
        <v>2748</v>
      </c>
      <c r="F2672" s="268" t="n">
        <v>14.57</v>
      </c>
      <c r="G2672" s="267" t="s">
        <v>2749</v>
      </c>
      <c r="H2672" s="268" t="n">
        <v>0</v>
      </c>
      <c r="I2672" s="267" t="s">
        <v>2750</v>
      </c>
      <c r="J2672" s="269" t="n">
        <v>14.57</v>
      </c>
    </row>
    <row r="2673" customFormat="false" ht="25.5" hidden="false" customHeight="true" outlineLevel="0" collapsed="false">
      <c r="A2673" s="266"/>
      <c r="B2673" s="267"/>
      <c r="C2673" s="267"/>
      <c r="D2673" s="267"/>
      <c r="E2673" s="267" t="s">
        <v>2751</v>
      </c>
      <c r="F2673" s="268" t="n">
        <v>6.8</v>
      </c>
      <c r="G2673" s="267"/>
      <c r="H2673" s="267" t="s">
        <v>2752</v>
      </c>
      <c r="I2673" s="267"/>
      <c r="J2673" s="269" t="n">
        <v>39.5</v>
      </c>
    </row>
    <row r="2674" customFormat="false" ht="15" hidden="false" customHeight="true" outlineLevel="0" collapsed="false">
      <c r="A2674" s="270" t="s">
        <v>2753</v>
      </c>
      <c r="B2674" s="270"/>
      <c r="C2674" s="270"/>
      <c r="D2674" s="270"/>
      <c r="E2674" s="270"/>
      <c r="F2674" s="270"/>
      <c r="G2674" s="270"/>
      <c r="H2674" s="270"/>
      <c r="I2674" s="270"/>
      <c r="J2674" s="270"/>
    </row>
    <row r="2675" customFormat="false" ht="15.75" hidden="false" customHeight="true" outlineLevel="0" collapsed="false">
      <c r="A2675" s="271" t="s">
        <v>3822</v>
      </c>
      <c r="B2675" s="271"/>
      <c r="C2675" s="271"/>
      <c r="D2675" s="271"/>
      <c r="E2675" s="271"/>
      <c r="F2675" s="271"/>
      <c r="G2675" s="271"/>
      <c r="H2675" s="271"/>
      <c r="I2675" s="271"/>
      <c r="J2675" s="271"/>
    </row>
    <row r="2676" customFormat="false" ht="15.75" hidden="false" customHeight="false" outlineLevel="0" collapsed="false">
      <c r="A2676" s="272"/>
      <c r="B2676" s="273"/>
      <c r="C2676" s="273"/>
      <c r="D2676" s="273"/>
      <c r="E2676" s="273"/>
      <c r="F2676" s="273"/>
      <c r="G2676" s="273"/>
      <c r="H2676" s="273"/>
      <c r="I2676" s="273"/>
      <c r="J2676" s="274"/>
    </row>
    <row r="2677" customFormat="false" ht="38.25" hidden="false" customHeight="true" outlineLevel="0" collapsed="false">
      <c r="A2677" s="275" t="s">
        <v>2723</v>
      </c>
      <c r="B2677" s="276" t="s">
        <v>2229</v>
      </c>
      <c r="C2677" s="277" t="s">
        <v>203</v>
      </c>
      <c r="D2677" s="277" t="s">
        <v>2230</v>
      </c>
      <c r="E2677" s="277" t="s">
        <v>2806</v>
      </c>
      <c r="F2677" s="277"/>
      <c r="G2677" s="278" t="s">
        <v>168</v>
      </c>
      <c r="H2677" s="279" t="n">
        <v>1</v>
      </c>
      <c r="I2677" s="280" t="n">
        <v>49.28</v>
      </c>
      <c r="J2677" s="281" t="n">
        <v>49.28</v>
      </c>
    </row>
    <row r="2678" customFormat="false" ht="25.5" hidden="false" customHeight="true" outlineLevel="0" collapsed="false">
      <c r="A2678" s="282" t="s">
        <v>2769</v>
      </c>
      <c r="B2678" s="283" t="s">
        <v>2807</v>
      </c>
      <c r="C2678" s="284" t="s">
        <v>109</v>
      </c>
      <c r="D2678" s="284" t="s">
        <v>2808</v>
      </c>
      <c r="E2678" s="284" t="s">
        <v>2768</v>
      </c>
      <c r="F2678" s="284"/>
      <c r="G2678" s="285" t="s">
        <v>2798</v>
      </c>
      <c r="H2678" s="286" t="n">
        <v>0.5</v>
      </c>
      <c r="I2678" s="287" t="n">
        <v>17.92</v>
      </c>
      <c r="J2678" s="288" t="n">
        <v>8.96</v>
      </c>
    </row>
    <row r="2679" customFormat="false" ht="25.5" hidden="false" customHeight="true" outlineLevel="0" collapsed="false">
      <c r="A2679" s="282" t="s">
        <v>2769</v>
      </c>
      <c r="B2679" s="283" t="s">
        <v>2809</v>
      </c>
      <c r="C2679" s="284" t="s">
        <v>109</v>
      </c>
      <c r="D2679" s="284" t="s">
        <v>2810</v>
      </c>
      <c r="E2679" s="284" t="s">
        <v>2768</v>
      </c>
      <c r="F2679" s="284"/>
      <c r="G2679" s="285" t="s">
        <v>2798</v>
      </c>
      <c r="H2679" s="286" t="n">
        <v>0.5</v>
      </c>
      <c r="I2679" s="287" t="n">
        <v>22.9</v>
      </c>
      <c r="J2679" s="288" t="n">
        <v>11.45</v>
      </c>
    </row>
    <row r="2680" customFormat="false" ht="25.5" hidden="false" customHeight="true" outlineLevel="0" collapsed="false">
      <c r="A2680" s="259" t="s">
        <v>2725</v>
      </c>
      <c r="B2680" s="260" t="s">
        <v>3823</v>
      </c>
      <c r="C2680" s="261" t="s">
        <v>109</v>
      </c>
      <c r="D2680" s="261" t="s">
        <v>3824</v>
      </c>
      <c r="E2680" s="261" t="s">
        <v>2728</v>
      </c>
      <c r="F2680" s="261"/>
      <c r="G2680" s="262" t="s">
        <v>168</v>
      </c>
      <c r="H2680" s="263" t="n">
        <v>1</v>
      </c>
      <c r="I2680" s="264" t="n">
        <v>28.87</v>
      </c>
      <c r="J2680" s="265" t="n">
        <v>28.87</v>
      </c>
    </row>
    <row r="2681" customFormat="false" ht="25.5" hidden="false" customHeight="false" outlineLevel="0" collapsed="false">
      <c r="A2681" s="266"/>
      <c r="B2681" s="267"/>
      <c r="C2681" s="267"/>
      <c r="D2681" s="267"/>
      <c r="E2681" s="267" t="s">
        <v>2748</v>
      </c>
      <c r="F2681" s="268" t="n">
        <v>14.57</v>
      </c>
      <c r="G2681" s="267" t="s">
        <v>2749</v>
      </c>
      <c r="H2681" s="268" t="n">
        <v>0</v>
      </c>
      <c r="I2681" s="267" t="s">
        <v>2750</v>
      </c>
      <c r="J2681" s="269" t="n">
        <v>14.57</v>
      </c>
    </row>
    <row r="2682" customFormat="false" ht="25.5" hidden="false" customHeight="true" outlineLevel="0" collapsed="false">
      <c r="A2682" s="266"/>
      <c r="B2682" s="267"/>
      <c r="C2682" s="267"/>
      <c r="D2682" s="267"/>
      <c r="E2682" s="267" t="s">
        <v>2751</v>
      </c>
      <c r="F2682" s="268" t="n">
        <v>10.25</v>
      </c>
      <c r="G2682" s="267"/>
      <c r="H2682" s="267" t="s">
        <v>2752</v>
      </c>
      <c r="I2682" s="267"/>
      <c r="J2682" s="269" t="n">
        <v>59.53</v>
      </c>
    </row>
    <row r="2683" customFormat="false" ht="15" hidden="false" customHeight="true" outlineLevel="0" collapsed="false">
      <c r="A2683" s="270" t="s">
        <v>2753</v>
      </c>
      <c r="B2683" s="270"/>
      <c r="C2683" s="270"/>
      <c r="D2683" s="270"/>
      <c r="E2683" s="270"/>
      <c r="F2683" s="270"/>
      <c r="G2683" s="270"/>
      <c r="H2683" s="270"/>
      <c r="I2683" s="270"/>
      <c r="J2683" s="270"/>
    </row>
    <row r="2684" customFormat="false" ht="15.75" hidden="false" customHeight="true" outlineLevel="0" collapsed="false">
      <c r="A2684" s="271" t="s">
        <v>3825</v>
      </c>
      <c r="B2684" s="271"/>
      <c r="C2684" s="271"/>
      <c r="D2684" s="271"/>
      <c r="E2684" s="271"/>
      <c r="F2684" s="271"/>
      <c r="G2684" s="271"/>
      <c r="H2684" s="271"/>
      <c r="I2684" s="271"/>
      <c r="J2684" s="271"/>
    </row>
    <row r="2685" customFormat="false" ht="15.75" hidden="false" customHeight="false" outlineLevel="0" collapsed="false">
      <c r="A2685" s="272"/>
      <c r="B2685" s="273"/>
      <c r="C2685" s="273"/>
      <c r="D2685" s="273"/>
      <c r="E2685" s="273"/>
      <c r="F2685" s="273"/>
      <c r="G2685" s="273"/>
      <c r="H2685" s="273"/>
      <c r="I2685" s="273"/>
      <c r="J2685" s="274"/>
    </row>
    <row r="2686" customFormat="false" ht="38.25" hidden="false" customHeight="true" outlineLevel="0" collapsed="false">
      <c r="A2686" s="275" t="s">
        <v>2723</v>
      </c>
      <c r="B2686" s="276" t="s">
        <v>2232</v>
      </c>
      <c r="C2686" s="277" t="s">
        <v>203</v>
      </c>
      <c r="D2686" s="277" t="s">
        <v>2233</v>
      </c>
      <c r="E2686" s="277" t="s">
        <v>2806</v>
      </c>
      <c r="F2686" s="277"/>
      <c r="G2686" s="278" t="s">
        <v>168</v>
      </c>
      <c r="H2686" s="279" t="n">
        <v>1</v>
      </c>
      <c r="I2686" s="280" t="n">
        <v>1837.51</v>
      </c>
      <c r="J2686" s="281" t="n">
        <v>1837.51</v>
      </c>
    </row>
    <row r="2687" customFormat="false" ht="25.5" hidden="false" customHeight="true" outlineLevel="0" collapsed="false">
      <c r="A2687" s="282" t="s">
        <v>2769</v>
      </c>
      <c r="B2687" s="283" t="s">
        <v>3826</v>
      </c>
      <c r="C2687" s="284" t="s">
        <v>109</v>
      </c>
      <c r="D2687" s="284" t="s">
        <v>3827</v>
      </c>
      <c r="E2687" s="284" t="s">
        <v>3051</v>
      </c>
      <c r="F2687" s="284"/>
      <c r="G2687" s="285" t="s">
        <v>168</v>
      </c>
      <c r="H2687" s="286" t="n">
        <v>1</v>
      </c>
      <c r="I2687" s="287" t="n">
        <v>225.4</v>
      </c>
      <c r="J2687" s="288" t="n">
        <v>225.4</v>
      </c>
    </row>
    <row r="2688" customFormat="false" ht="25.5" hidden="false" customHeight="true" outlineLevel="0" collapsed="false">
      <c r="A2688" s="259" t="s">
        <v>2725</v>
      </c>
      <c r="B2688" s="260" t="s">
        <v>3828</v>
      </c>
      <c r="C2688" s="261" t="s">
        <v>203</v>
      </c>
      <c r="D2688" s="261" t="s">
        <v>3829</v>
      </c>
      <c r="E2688" s="261" t="s">
        <v>2728</v>
      </c>
      <c r="F2688" s="261"/>
      <c r="G2688" s="262" t="s">
        <v>168</v>
      </c>
      <c r="H2688" s="263" t="n">
        <v>1</v>
      </c>
      <c r="I2688" s="264" t="n">
        <v>1612.11</v>
      </c>
      <c r="J2688" s="265" t="n">
        <v>1612.11</v>
      </c>
    </row>
    <row r="2689" customFormat="false" ht="25.5" hidden="false" customHeight="false" outlineLevel="0" collapsed="false">
      <c r="A2689" s="266"/>
      <c r="B2689" s="267"/>
      <c r="C2689" s="267"/>
      <c r="D2689" s="267"/>
      <c r="E2689" s="267" t="s">
        <v>2748</v>
      </c>
      <c r="F2689" s="268" t="n">
        <v>166.2</v>
      </c>
      <c r="G2689" s="267" t="s">
        <v>2749</v>
      </c>
      <c r="H2689" s="268" t="n">
        <v>0</v>
      </c>
      <c r="I2689" s="267" t="s">
        <v>2750</v>
      </c>
      <c r="J2689" s="269" t="n">
        <v>166.2</v>
      </c>
    </row>
    <row r="2690" customFormat="false" ht="26.25" hidden="false" customHeight="true" outlineLevel="0" collapsed="false">
      <c r="A2690" s="266"/>
      <c r="B2690" s="267"/>
      <c r="C2690" s="267"/>
      <c r="D2690" s="267"/>
      <c r="E2690" s="267" t="s">
        <v>2751</v>
      </c>
      <c r="F2690" s="268" t="n">
        <v>248.24</v>
      </c>
      <c r="G2690" s="267"/>
      <c r="H2690" s="267" t="s">
        <v>2752</v>
      </c>
      <c r="I2690" s="267"/>
      <c r="J2690" s="269" t="n">
        <v>2085.75</v>
      </c>
    </row>
    <row r="2691" customFormat="false" ht="15.75" hidden="false" customHeight="false" outlineLevel="0" collapsed="false">
      <c r="A2691" s="272"/>
      <c r="B2691" s="273"/>
      <c r="C2691" s="273"/>
      <c r="D2691" s="273"/>
      <c r="E2691" s="273"/>
      <c r="F2691" s="273"/>
      <c r="G2691" s="273"/>
      <c r="H2691" s="273"/>
      <c r="I2691" s="273"/>
      <c r="J2691" s="274"/>
    </row>
    <row r="2692" customFormat="false" ht="25.5" hidden="false" customHeight="true" outlineLevel="0" collapsed="false">
      <c r="A2692" s="275" t="s">
        <v>2723</v>
      </c>
      <c r="B2692" s="276" t="s">
        <v>2235</v>
      </c>
      <c r="C2692" s="277" t="s">
        <v>203</v>
      </c>
      <c r="D2692" s="277" t="s">
        <v>2236</v>
      </c>
      <c r="E2692" s="277" t="s">
        <v>2874</v>
      </c>
      <c r="F2692" s="277"/>
      <c r="G2692" s="278" t="s">
        <v>168</v>
      </c>
      <c r="H2692" s="279" t="n">
        <v>1</v>
      </c>
      <c r="I2692" s="280" t="n">
        <v>69.09</v>
      </c>
      <c r="J2692" s="281" t="n">
        <v>69.09</v>
      </c>
    </row>
    <row r="2693" customFormat="false" ht="25.5" hidden="false" customHeight="true" outlineLevel="0" collapsed="false">
      <c r="A2693" s="282" t="s">
        <v>2769</v>
      </c>
      <c r="B2693" s="283" t="s">
        <v>2889</v>
      </c>
      <c r="C2693" s="284" t="s">
        <v>109</v>
      </c>
      <c r="D2693" s="284" t="s">
        <v>2890</v>
      </c>
      <c r="E2693" s="284" t="s">
        <v>2768</v>
      </c>
      <c r="F2693" s="284"/>
      <c r="G2693" s="285" t="s">
        <v>2798</v>
      </c>
      <c r="H2693" s="286" t="n">
        <v>0.8</v>
      </c>
      <c r="I2693" s="287" t="n">
        <v>18.4</v>
      </c>
      <c r="J2693" s="288" t="n">
        <v>14.72</v>
      </c>
    </row>
    <row r="2694" customFormat="false" ht="15" hidden="false" customHeight="true" outlineLevel="0" collapsed="false">
      <c r="A2694" s="282" t="s">
        <v>2769</v>
      </c>
      <c r="B2694" s="283" t="s">
        <v>2884</v>
      </c>
      <c r="C2694" s="284" t="s">
        <v>109</v>
      </c>
      <c r="D2694" s="284" t="s">
        <v>2885</v>
      </c>
      <c r="E2694" s="284" t="s">
        <v>2768</v>
      </c>
      <c r="F2694" s="284"/>
      <c r="G2694" s="285" t="s">
        <v>2798</v>
      </c>
      <c r="H2694" s="286" t="n">
        <v>0.8</v>
      </c>
      <c r="I2694" s="287" t="n">
        <v>23.54</v>
      </c>
      <c r="J2694" s="288" t="n">
        <v>18.83</v>
      </c>
    </row>
    <row r="2695" customFormat="false" ht="15" hidden="false" customHeight="true" outlineLevel="0" collapsed="false">
      <c r="A2695" s="259" t="s">
        <v>2725</v>
      </c>
      <c r="B2695" s="260" t="s">
        <v>3018</v>
      </c>
      <c r="C2695" s="261" t="s">
        <v>109</v>
      </c>
      <c r="D2695" s="261" t="s">
        <v>3019</v>
      </c>
      <c r="E2695" s="261" t="s">
        <v>2728</v>
      </c>
      <c r="F2695" s="261"/>
      <c r="G2695" s="262" t="s">
        <v>168</v>
      </c>
      <c r="H2695" s="263" t="n">
        <v>0.15</v>
      </c>
      <c r="I2695" s="264" t="n">
        <v>3.6</v>
      </c>
      <c r="J2695" s="265" t="n">
        <v>0.54</v>
      </c>
    </row>
    <row r="2696" customFormat="false" ht="25.5" hidden="false" customHeight="true" outlineLevel="0" collapsed="false">
      <c r="A2696" s="259" t="s">
        <v>2725</v>
      </c>
      <c r="B2696" s="260" t="s">
        <v>3023</v>
      </c>
      <c r="C2696" s="261" t="s">
        <v>109</v>
      </c>
      <c r="D2696" s="261" t="s">
        <v>3024</v>
      </c>
      <c r="E2696" s="261" t="s">
        <v>2728</v>
      </c>
      <c r="F2696" s="261"/>
      <c r="G2696" s="262" t="s">
        <v>168</v>
      </c>
      <c r="H2696" s="263" t="n">
        <v>1</v>
      </c>
      <c r="I2696" s="264" t="n">
        <v>35</v>
      </c>
      <c r="J2696" s="265" t="n">
        <v>35</v>
      </c>
    </row>
    <row r="2697" customFormat="false" ht="25.5" hidden="false" customHeight="false" outlineLevel="0" collapsed="false">
      <c r="A2697" s="266"/>
      <c r="B2697" s="267"/>
      <c r="C2697" s="267"/>
      <c r="D2697" s="267"/>
      <c r="E2697" s="267" t="s">
        <v>2748</v>
      </c>
      <c r="F2697" s="268" t="n">
        <v>23.55</v>
      </c>
      <c r="G2697" s="267" t="s">
        <v>2749</v>
      </c>
      <c r="H2697" s="268" t="n">
        <v>0</v>
      </c>
      <c r="I2697" s="267" t="s">
        <v>2750</v>
      </c>
      <c r="J2697" s="269" t="n">
        <v>23.55</v>
      </c>
    </row>
    <row r="2698" customFormat="false" ht="25.5" hidden="false" customHeight="true" outlineLevel="0" collapsed="false">
      <c r="A2698" s="266"/>
      <c r="B2698" s="267"/>
      <c r="C2698" s="267"/>
      <c r="D2698" s="267"/>
      <c r="E2698" s="267" t="s">
        <v>2751</v>
      </c>
      <c r="F2698" s="268" t="n">
        <v>14.37</v>
      </c>
      <c r="G2698" s="267"/>
      <c r="H2698" s="267" t="s">
        <v>2752</v>
      </c>
      <c r="I2698" s="267"/>
      <c r="J2698" s="269" t="n">
        <v>83.46</v>
      </c>
    </row>
    <row r="2699" customFormat="false" ht="15" hidden="false" customHeight="true" outlineLevel="0" collapsed="false">
      <c r="A2699" s="270" t="s">
        <v>2753</v>
      </c>
      <c r="B2699" s="270"/>
      <c r="C2699" s="270"/>
      <c r="D2699" s="270"/>
      <c r="E2699" s="270"/>
      <c r="F2699" s="270"/>
      <c r="G2699" s="270"/>
      <c r="H2699" s="270"/>
      <c r="I2699" s="270"/>
      <c r="J2699" s="270"/>
    </row>
    <row r="2700" customFormat="false" ht="15.75" hidden="false" customHeight="true" outlineLevel="0" collapsed="false">
      <c r="A2700" s="271" t="s">
        <v>3830</v>
      </c>
      <c r="B2700" s="271"/>
      <c r="C2700" s="271"/>
      <c r="D2700" s="271"/>
      <c r="E2700" s="271"/>
      <c r="F2700" s="271"/>
      <c r="G2700" s="271"/>
      <c r="H2700" s="271"/>
      <c r="I2700" s="271"/>
      <c r="J2700" s="271"/>
    </row>
    <row r="2701" customFormat="false" ht="15.75" hidden="false" customHeight="false" outlineLevel="0" collapsed="false">
      <c r="A2701" s="272"/>
      <c r="B2701" s="273"/>
      <c r="C2701" s="273"/>
      <c r="D2701" s="273"/>
      <c r="E2701" s="273"/>
      <c r="F2701" s="273"/>
      <c r="G2701" s="273"/>
      <c r="H2701" s="273"/>
      <c r="I2701" s="273"/>
      <c r="J2701" s="274"/>
    </row>
    <row r="2702" customFormat="false" ht="38.25" hidden="false" customHeight="true" outlineLevel="0" collapsed="false">
      <c r="A2702" s="275" t="s">
        <v>2723</v>
      </c>
      <c r="B2702" s="276" t="s">
        <v>2239</v>
      </c>
      <c r="C2702" s="277" t="s">
        <v>203</v>
      </c>
      <c r="D2702" s="277" t="s">
        <v>2240</v>
      </c>
      <c r="E2702" s="277" t="s">
        <v>2806</v>
      </c>
      <c r="F2702" s="277"/>
      <c r="G2702" s="278" t="s">
        <v>168</v>
      </c>
      <c r="H2702" s="279" t="n">
        <v>1</v>
      </c>
      <c r="I2702" s="280" t="n">
        <v>99.32</v>
      </c>
      <c r="J2702" s="281" t="n">
        <v>99.32</v>
      </c>
    </row>
    <row r="2703" customFormat="false" ht="25.5" hidden="false" customHeight="true" outlineLevel="0" collapsed="false">
      <c r="A2703" s="282" t="s">
        <v>2769</v>
      </c>
      <c r="B2703" s="283" t="s">
        <v>2807</v>
      </c>
      <c r="C2703" s="284" t="s">
        <v>109</v>
      </c>
      <c r="D2703" s="284" t="s">
        <v>2808</v>
      </c>
      <c r="E2703" s="284" t="s">
        <v>2768</v>
      </c>
      <c r="F2703" s="284"/>
      <c r="G2703" s="285" t="s">
        <v>2798</v>
      </c>
      <c r="H2703" s="286" t="n">
        <v>0.789</v>
      </c>
      <c r="I2703" s="287" t="n">
        <v>17.92</v>
      </c>
      <c r="J2703" s="288" t="n">
        <v>14.13</v>
      </c>
    </row>
    <row r="2704" customFormat="false" ht="25.5" hidden="false" customHeight="true" outlineLevel="0" collapsed="false">
      <c r="A2704" s="282" t="s">
        <v>2769</v>
      </c>
      <c r="B2704" s="283" t="s">
        <v>2809</v>
      </c>
      <c r="C2704" s="284" t="s">
        <v>109</v>
      </c>
      <c r="D2704" s="284" t="s">
        <v>2810</v>
      </c>
      <c r="E2704" s="284" t="s">
        <v>2768</v>
      </c>
      <c r="F2704" s="284"/>
      <c r="G2704" s="285" t="s">
        <v>2798</v>
      </c>
      <c r="H2704" s="286" t="n">
        <v>0.789</v>
      </c>
      <c r="I2704" s="287" t="n">
        <v>22.9</v>
      </c>
      <c r="J2704" s="288" t="n">
        <v>18.06</v>
      </c>
    </row>
    <row r="2705" customFormat="false" ht="15" hidden="false" customHeight="true" outlineLevel="0" collapsed="false">
      <c r="A2705" s="259" t="s">
        <v>2725</v>
      </c>
      <c r="B2705" s="260" t="s">
        <v>2811</v>
      </c>
      <c r="C2705" s="261" t="s">
        <v>109</v>
      </c>
      <c r="D2705" s="261" t="s">
        <v>2812</v>
      </c>
      <c r="E2705" s="261" t="s">
        <v>2728</v>
      </c>
      <c r="F2705" s="261"/>
      <c r="G2705" s="262" t="s">
        <v>168</v>
      </c>
      <c r="H2705" s="263" t="n">
        <v>0.019</v>
      </c>
      <c r="I2705" s="264" t="n">
        <v>13.27</v>
      </c>
      <c r="J2705" s="265" t="n">
        <v>0.25</v>
      </c>
    </row>
    <row r="2706" customFormat="false" ht="25.5" hidden="false" customHeight="true" outlineLevel="0" collapsed="false">
      <c r="A2706" s="259" t="s">
        <v>2725</v>
      </c>
      <c r="B2706" s="260" t="s">
        <v>3831</v>
      </c>
      <c r="C2706" s="261" t="s">
        <v>109</v>
      </c>
      <c r="D2706" s="261" t="s">
        <v>3832</v>
      </c>
      <c r="E2706" s="261" t="s">
        <v>2728</v>
      </c>
      <c r="F2706" s="261"/>
      <c r="G2706" s="262" t="s">
        <v>168</v>
      </c>
      <c r="H2706" s="263" t="n">
        <v>1</v>
      </c>
      <c r="I2706" s="264" t="n">
        <v>66.88</v>
      </c>
      <c r="J2706" s="265" t="n">
        <v>66.88</v>
      </c>
    </row>
    <row r="2707" customFormat="false" ht="25.5" hidden="false" customHeight="false" outlineLevel="0" collapsed="false">
      <c r="A2707" s="266"/>
      <c r="B2707" s="267"/>
      <c r="C2707" s="267"/>
      <c r="D2707" s="267"/>
      <c r="E2707" s="267" t="s">
        <v>2748</v>
      </c>
      <c r="F2707" s="268" t="n">
        <v>22.99</v>
      </c>
      <c r="G2707" s="267" t="s">
        <v>2749</v>
      </c>
      <c r="H2707" s="268" t="n">
        <v>0</v>
      </c>
      <c r="I2707" s="267" t="s">
        <v>2750</v>
      </c>
      <c r="J2707" s="269" t="n">
        <v>22.99</v>
      </c>
    </row>
    <row r="2708" customFormat="false" ht="25.5" hidden="false" customHeight="true" outlineLevel="0" collapsed="false">
      <c r="A2708" s="266"/>
      <c r="B2708" s="267"/>
      <c r="C2708" s="267"/>
      <c r="D2708" s="267"/>
      <c r="E2708" s="267" t="s">
        <v>2751</v>
      </c>
      <c r="F2708" s="268" t="n">
        <v>20.66</v>
      </c>
      <c r="G2708" s="267"/>
      <c r="H2708" s="267" t="s">
        <v>2752</v>
      </c>
      <c r="I2708" s="267"/>
      <c r="J2708" s="269" t="n">
        <v>119.98</v>
      </c>
    </row>
    <row r="2709" customFormat="false" ht="15" hidden="false" customHeight="true" outlineLevel="0" collapsed="false">
      <c r="A2709" s="270" t="s">
        <v>2753</v>
      </c>
      <c r="B2709" s="270"/>
      <c r="C2709" s="270"/>
      <c r="D2709" s="270"/>
      <c r="E2709" s="270"/>
      <c r="F2709" s="270"/>
      <c r="G2709" s="270"/>
      <c r="H2709" s="270"/>
      <c r="I2709" s="270"/>
      <c r="J2709" s="270"/>
    </row>
    <row r="2710" customFormat="false" ht="15.75" hidden="false" customHeight="true" outlineLevel="0" collapsed="false">
      <c r="A2710" s="271" t="s">
        <v>3833</v>
      </c>
      <c r="B2710" s="271"/>
      <c r="C2710" s="271"/>
      <c r="D2710" s="271"/>
      <c r="E2710" s="271"/>
      <c r="F2710" s="271"/>
      <c r="G2710" s="271"/>
      <c r="H2710" s="271"/>
      <c r="I2710" s="271"/>
      <c r="J2710" s="271"/>
    </row>
    <row r="2711" customFormat="false" ht="15.75" hidden="false" customHeight="false" outlineLevel="0" collapsed="false">
      <c r="A2711" s="272"/>
      <c r="B2711" s="273"/>
      <c r="C2711" s="273"/>
      <c r="D2711" s="273"/>
      <c r="E2711" s="273"/>
      <c r="F2711" s="273"/>
      <c r="G2711" s="273"/>
      <c r="H2711" s="273"/>
      <c r="I2711" s="273"/>
      <c r="J2711" s="274"/>
    </row>
    <row r="2712" customFormat="false" ht="38.25" hidden="false" customHeight="true" outlineLevel="0" collapsed="false">
      <c r="A2712" s="275" t="s">
        <v>2723</v>
      </c>
      <c r="B2712" s="276" t="s">
        <v>2252</v>
      </c>
      <c r="C2712" s="277" t="s">
        <v>203</v>
      </c>
      <c r="D2712" s="277" t="s">
        <v>2253</v>
      </c>
      <c r="E2712" s="277" t="s">
        <v>2806</v>
      </c>
      <c r="F2712" s="277"/>
      <c r="G2712" s="278" t="s">
        <v>269</v>
      </c>
      <c r="H2712" s="279" t="n">
        <v>1</v>
      </c>
      <c r="I2712" s="280" t="n">
        <v>12.43</v>
      </c>
      <c r="J2712" s="281" t="n">
        <v>12.43</v>
      </c>
    </row>
    <row r="2713" customFormat="false" ht="15" hidden="false" customHeight="true" outlineLevel="0" collapsed="false">
      <c r="A2713" s="282" t="s">
        <v>2769</v>
      </c>
      <c r="B2713" s="283" t="s">
        <v>3079</v>
      </c>
      <c r="C2713" s="284" t="s">
        <v>109</v>
      </c>
      <c r="D2713" s="284" t="s">
        <v>3080</v>
      </c>
      <c r="E2713" s="284" t="s">
        <v>2768</v>
      </c>
      <c r="F2713" s="284"/>
      <c r="G2713" s="285" t="s">
        <v>2798</v>
      </c>
      <c r="H2713" s="286" t="n">
        <v>0.25</v>
      </c>
      <c r="I2713" s="287" t="n">
        <v>24.43</v>
      </c>
      <c r="J2713" s="288" t="n">
        <v>6.1</v>
      </c>
    </row>
    <row r="2714" customFormat="false" ht="25.5" hidden="false" customHeight="true" outlineLevel="0" collapsed="false">
      <c r="A2714" s="282" t="s">
        <v>2769</v>
      </c>
      <c r="B2714" s="283" t="s">
        <v>2906</v>
      </c>
      <c r="C2714" s="284" t="s">
        <v>109</v>
      </c>
      <c r="D2714" s="284" t="s">
        <v>2907</v>
      </c>
      <c r="E2714" s="284" t="s">
        <v>2768</v>
      </c>
      <c r="F2714" s="284"/>
      <c r="G2714" s="285" t="s">
        <v>2798</v>
      </c>
      <c r="H2714" s="286" t="n">
        <v>0.25</v>
      </c>
      <c r="I2714" s="287" t="n">
        <v>19.19</v>
      </c>
      <c r="J2714" s="288" t="n">
        <v>4.79</v>
      </c>
    </row>
    <row r="2715" customFormat="false" ht="15" hidden="false" customHeight="true" outlineLevel="0" collapsed="false">
      <c r="A2715" s="259" t="s">
        <v>2725</v>
      </c>
      <c r="B2715" s="260" t="s">
        <v>3834</v>
      </c>
      <c r="C2715" s="261" t="s">
        <v>109</v>
      </c>
      <c r="D2715" s="261" t="s">
        <v>3835</v>
      </c>
      <c r="E2715" s="261" t="s">
        <v>2728</v>
      </c>
      <c r="F2715" s="261"/>
      <c r="G2715" s="262" t="s">
        <v>3083</v>
      </c>
      <c r="H2715" s="263" t="n">
        <v>0.03192</v>
      </c>
      <c r="I2715" s="264" t="n">
        <v>22.94</v>
      </c>
      <c r="J2715" s="265" t="n">
        <v>0.73</v>
      </c>
    </row>
    <row r="2716" customFormat="false" ht="15" hidden="false" customHeight="true" outlineLevel="0" collapsed="false">
      <c r="A2716" s="259" t="s">
        <v>2725</v>
      </c>
      <c r="B2716" s="260" t="s">
        <v>3836</v>
      </c>
      <c r="C2716" s="261" t="s">
        <v>109</v>
      </c>
      <c r="D2716" s="261" t="s">
        <v>3837</v>
      </c>
      <c r="E2716" s="261" t="s">
        <v>2728</v>
      </c>
      <c r="F2716" s="261"/>
      <c r="G2716" s="262" t="s">
        <v>3083</v>
      </c>
      <c r="H2716" s="263" t="n">
        <v>0.00479</v>
      </c>
      <c r="I2716" s="264" t="n">
        <v>11.32</v>
      </c>
      <c r="J2716" s="265" t="n">
        <v>0.05</v>
      </c>
    </row>
    <row r="2717" customFormat="false" ht="25.5" hidden="false" customHeight="true" outlineLevel="0" collapsed="false">
      <c r="A2717" s="259" t="s">
        <v>2725</v>
      </c>
      <c r="B2717" s="260" t="s">
        <v>3838</v>
      </c>
      <c r="C2717" s="261" t="s">
        <v>109</v>
      </c>
      <c r="D2717" s="261" t="s">
        <v>3839</v>
      </c>
      <c r="E2717" s="261" t="s">
        <v>2728</v>
      </c>
      <c r="F2717" s="261"/>
      <c r="G2717" s="262" t="s">
        <v>3083</v>
      </c>
      <c r="H2717" s="263" t="n">
        <v>0.03192</v>
      </c>
      <c r="I2717" s="264" t="n">
        <v>23.83</v>
      </c>
      <c r="J2717" s="265" t="n">
        <v>0.76</v>
      </c>
    </row>
    <row r="2718" customFormat="false" ht="25.5" hidden="false" customHeight="false" outlineLevel="0" collapsed="false">
      <c r="A2718" s="266"/>
      <c r="B2718" s="267"/>
      <c r="C2718" s="267"/>
      <c r="D2718" s="267"/>
      <c r="E2718" s="267" t="s">
        <v>2748</v>
      </c>
      <c r="F2718" s="268" t="n">
        <v>7.5</v>
      </c>
      <c r="G2718" s="267" t="s">
        <v>2749</v>
      </c>
      <c r="H2718" s="268" t="n">
        <v>0</v>
      </c>
      <c r="I2718" s="267" t="s">
        <v>2750</v>
      </c>
      <c r="J2718" s="269" t="n">
        <v>7.5</v>
      </c>
    </row>
    <row r="2719" customFormat="false" ht="25.5" hidden="false" customHeight="true" outlineLevel="0" collapsed="false">
      <c r="A2719" s="266"/>
      <c r="B2719" s="267"/>
      <c r="C2719" s="267"/>
      <c r="D2719" s="267"/>
      <c r="E2719" s="267" t="s">
        <v>2751</v>
      </c>
      <c r="F2719" s="268" t="n">
        <v>2.58</v>
      </c>
      <c r="G2719" s="267"/>
      <c r="H2719" s="267" t="s">
        <v>2752</v>
      </c>
      <c r="I2719" s="267"/>
      <c r="J2719" s="269" t="n">
        <v>15.01</v>
      </c>
    </row>
    <row r="2720" customFormat="false" ht="15" hidden="false" customHeight="true" outlineLevel="0" collapsed="false">
      <c r="A2720" s="270" t="s">
        <v>2753</v>
      </c>
      <c r="B2720" s="270"/>
      <c r="C2720" s="270"/>
      <c r="D2720" s="270"/>
      <c r="E2720" s="270"/>
      <c r="F2720" s="270"/>
      <c r="G2720" s="270"/>
      <c r="H2720" s="270"/>
      <c r="I2720" s="270"/>
      <c r="J2720" s="270"/>
    </row>
    <row r="2721" customFormat="false" ht="15.75" hidden="false" customHeight="true" outlineLevel="0" collapsed="false">
      <c r="A2721" s="271" t="s">
        <v>3840</v>
      </c>
      <c r="B2721" s="271"/>
      <c r="C2721" s="271"/>
      <c r="D2721" s="271"/>
      <c r="E2721" s="271"/>
      <c r="F2721" s="271"/>
      <c r="G2721" s="271"/>
      <c r="H2721" s="271"/>
      <c r="I2721" s="271"/>
      <c r="J2721" s="271"/>
    </row>
    <row r="2722" customFormat="false" ht="15.75" hidden="false" customHeight="false" outlineLevel="0" collapsed="false">
      <c r="A2722" s="272"/>
      <c r="B2722" s="273"/>
      <c r="C2722" s="273"/>
      <c r="D2722" s="273"/>
      <c r="E2722" s="273"/>
      <c r="F2722" s="273"/>
      <c r="G2722" s="273"/>
      <c r="H2722" s="273"/>
      <c r="I2722" s="273"/>
      <c r="J2722" s="274"/>
    </row>
    <row r="2723" customFormat="false" ht="63.75" hidden="false" customHeight="true" outlineLevel="0" collapsed="false">
      <c r="A2723" s="275" t="s">
        <v>2723</v>
      </c>
      <c r="B2723" s="276" t="s">
        <v>2262</v>
      </c>
      <c r="C2723" s="277" t="s">
        <v>203</v>
      </c>
      <c r="D2723" s="277" t="s">
        <v>2263</v>
      </c>
      <c r="E2723" s="277" t="s">
        <v>2806</v>
      </c>
      <c r="F2723" s="277"/>
      <c r="G2723" s="278" t="s">
        <v>269</v>
      </c>
      <c r="H2723" s="279" t="n">
        <v>1</v>
      </c>
      <c r="I2723" s="280" t="n">
        <v>18.51</v>
      </c>
      <c r="J2723" s="281" t="n">
        <v>18.51</v>
      </c>
    </row>
    <row r="2724" customFormat="false" ht="25.5" hidden="false" customHeight="true" outlineLevel="0" collapsed="false">
      <c r="A2724" s="282" t="s">
        <v>2769</v>
      </c>
      <c r="B2724" s="283" t="s">
        <v>2807</v>
      </c>
      <c r="C2724" s="284" t="s">
        <v>109</v>
      </c>
      <c r="D2724" s="284" t="s">
        <v>2808</v>
      </c>
      <c r="E2724" s="284" t="s">
        <v>2768</v>
      </c>
      <c r="F2724" s="284"/>
      <c r="G2724" s="285" t="s">
        <v>2798</v>
      </c>
      <c r="H2724" s="286" t="n">
        <v>0.148</v>
      </c>
      <c r="I2724" s="287" t="n">
        <v>17.92</v>
      </c>
      <c r="J2724" s="288" t="n">
        <v>2.65</v>
      </c>
    </row>
    <row r="2725" customFormat="false" ht="25.5" hidden="false" customHeight="true" outlineLevel="0" collapsed="false">
      <c r="A2725" s="282" t="s">
        <v>2769</v>
      </c>
      <c r="B2725" s="283" t="s">
        <v>2809</v>
      </c>
      <c r="C2725" s="284" t="s">
        <v>109</v>
      </c>
      <c r="D2725" s="284" t="s">
        <v>2810</v>
      </c>
      <c r="E2725" s="284" t="s">
        <v>2768</v>
      </c>
      <c r="F2725" s="284"/>
      <c r="G2725" s="285" t="s">
        <v>2798</v>
      </c>
      <c r="H2725" s="286" t="n">
        <v>0.148</v>
      </c>
      <c r="I2725" s="287" t="n">
        <v>22.9</v>
      </c>
      <c r="J2725" s="288" t="n">
        <v>3.38</v>
      </c>
    </row>
    <row r="2726" customFormat="false" ht="38.25" hidden="false" customHeight="true" outlineLevel="0" collapsed="false">
      <c r="A2726" s="259" t="s">
        <v>2725</v>
      </c>
      <c r="B2726" s="260" t="s">
        <v>3841</v>
      </c>
      <c r="C2726" s="261" t="s">
        <v>109</v>
      </c>
      <c r="D2726" s="261" t="s">
        <v>3842</v>
      </c>
      <c r="E2726" s="261" t="s">
        <v>2728</v>
      </c>
      <c r="F2726" s="261"/>
      <c r="G2726" s="262" t="s">
        <v>269</v>
      </c>
      <c r="H2726" s="263" t="n">
        <v>1.039</v>
      </c>
      <c r="I2726" s="264" t="n">
        <v>12.02</v>
      </c>
      <c r="J2726" s="265" t="n">
        <v>12.48</v>
      </c>
    </row>
    <row r="2727" customFormat="false" ht="25.5" hidden="false" customHeight="false" outlineLevel="0" collapsed="false">
      <c r="A2727" s="266"/>
      <c r="B2727" s="267"/>
      <c r="C2727" s="267"/>
      <c r="D2727" s="267"/>
      <c r="E2727" s="267" t="s">
        <v>2748</v>
      </c>
      <c r="F2727" s="268" t="n">
        <v>4.3</v>
      </c>
      <c r="G2727" s="267" t="s">
        <v>2749</v>
      </c>
      <c r="H2727" s="268" t="n">
        <v>0</v>
      </c>
      <c r="I2727" s="267" t="s">
        <v>2750</v>
      </c>
      <c r="J2727" s="269" t="n">
        <v>4.3</v>
      </c>
    </row>
    <row r="2728" customFormat="false" ht="25.5" hidden="false" customHeight="true" outlineLevel="0" collapsed="false">
      <c r="A2728" s="266"/>
      <c r="B2728" s="267"/>
      <c r="C2728" s="267"/>
      <c r="D2728" s="267"/>
      <c r="E2728" s="267" t="s">
        <v>2751</v>
      </c>
      <c r="F2728" s="268" t="n">
        <v>3.85</v>
      </c>
      <c r="G2728" s="267"/>
      <c r="H2728" s="267" t="s">
        <v>2752</v>
      </c>
      <c r="I2728" s="267"/>
      <c r="J2728" s="269" t="n">
        <v>22.36</v>
      </c>
    </row>
    <row r="2729" customFormat="false" ht="15" hidden="false" customHeight="true" outlineLevel="0" collapsed="false">
      <c r="A2729" s="270" t="s">
        <v>2753</v>
      </c>
      <c r="B2729" s="270"/>
      <c r="C2729" s="270"/>
      <c r="D2729" s="270"/>
      <c r="E2729" s="270"/>
      <c r="F2729" s="270"/>
      <c r="G2729" s="270"/>
      <c r="H2729" s="270"/>
      <c r="I2729" s="270"/>
      <c r="J2729" s="270"/>
    </row>
    <row r="2730" customFormat="false" ht="15.75" hidden="false" customHeight="true" outlineLevel="0" collapsed="false">
      <c r="A2730" s="271" t="s">
        <v>3843</v>
      </c>
      <c r="B2730" s="271"/>
      <c r="C2730" s="271"/>
      <c r="D2730" s="271"/>
      <c r="E2730" s="271"/>
      <c r="F2730" s="271"/>
      <c r="G2730" s="271"/>
      <c r="H2730" s="271"/>
      <c r="I2730" s="271"/>
      <c r="J2730" s="271"/>
    </row>
    <row r="2731" customFormat="false" ht="15.75" hidden="false" customHeight="false" outlineLevel="0" collapsed="false">
      <c r="A2731" s="272"/>
      <c r="B2731" s="273"/>
      <c r="C2731" s="273"/>
      <c r="D2731" s="273"/>
      <c r="E2731" s="273"/>
      <c r="F2731" s="273"/>
      <c r="G2731" s="273"/>
      <c r="H2731" s="273"/>
      <c r="I2731" s="273"/>
      <c r="J2731" s="274"/>
    </row>
    <row r="2732" customFormat="false" ht="25.5" hidden="false" customHeight="true" outlineLevel="0" collapsed="false">
      <c r="A2732" s="275" t="s">
        <v>2723</v>
      </c>
      <c r="B2732" s="276" t="s">
        <v>2277</v>
      </c>
      <c r="C2732" s="277" t="s">
        <v>203</v>
      </c>
      <c r="D2732" s="277" t="s">
        <v>2278</v>
      </c>
      <c r="E2732" s="277" t="s">
        <v>2806</v>
      </c>
      <c r="F2732" s="277"/>
      <c r="G2732" s="278" t="s">
        <v>269</v>
      </c>
      <c r="H2732" s="279" t="n">
        <v>1</v>
      </c>
      <c r="I2732" s="280" t="n">
        <v>4.92</v>
      </c>
      <c r="J2732" s="281" t="n">
        <v>4.92</v>
      </c>
    </row>
    <row r="2733" customFormat="false" ht="15" hidden="false" customHeight="true" outlineLevel="0" collapsed="false">
      <c r="A2733" s="282" t="s">
        <v>2769</v>
      </c>
      <c r="B2733" s="283" t="s">
        <v>3079</v>
      </c>
      <c r="C2733" s="284" t="s">
        <v>109</v>
      </c>
      <c r="D2733" s="284" t="s">
        <v>3080</v>
      </c>
      <c r="E2733" s="284" t="s">
        <v>2768</v>
      </c>
      <c r="F2733" s="284"/>
      <c r="G2733" s="285" t="s">
        <v>2798</v>
      </c>
      <c r="H2733" s="286" t="n">
        <v>0.1</v>
      </c>
      <c r="I2733" s="287" t="n">
        <v>24.43</v>
      </c>
      <c r="J2733" s="288" t="n">
        <v>2.44</v>
      </c>
    </row>
    <row r="2734" customFormat="false" ht="25.5" hidden="false" customHeight="true" outlineLevel="0" collapsed="false">
      <c r="A2734" s="282" t="s">
        <v>2769</v>
      </c>
      <c r="B2734" s="283" t="s">
        <v>2906</v>
      </c>
      <c r="C2734" s="284" t="s">
        <v>109</v>
      </c>
      <c r="D2734" s="284" t="s">
        <v>2907</v>
      </c>
      <c r="E2734" s="284" t="s">
        <v>2768</v>
      </c>
      <c r="F2734" s="284"/>
      <c r="G2734" s="285" t="s">
        <v>2798</v>
      </c>
      <c r="H2734" s="286" t="n">
        <v>0.1</v>
      </c>
      <c r="I2734" s="287" t="n">
        <v>19.19</v>
      </c>
      <c r="J2734" s="288" t="n">
        <v>1.91</v>
      </c>
    </row>
    <row r="2735" customFormat="false" ht="15" hidden="false" customHeight="true" outlineLevel="0" collapsed="false">
      <c r="A2735" s="259" t="s">
        <v>2725</v>
      </c>
      <c r="B2735" s="260" t="s">
        <v>3834</v>
      </c>
      <c r="C2735" s="261" t="s">
        <v>109</v>
      </c>
      <c r="D2735" s="261" t="s">
        <v>3835</v>
      </c>
      <c r="E2735" s="261" t="s">
        <v>2728</v>
      </c>
      <c r="F2735" s="261"/>
      <c r="G2735" s="262" t="s">
        <v>3083</v>
      </c>
      <c r="H2735" s="263" t="n">
        <v>0.01197</v>
      </c>
      <c r="I2735" s="264" t="n">
        <v>22.94</v>
      </c>
      <c r="J2735" s="265" t="n">
        <v>0.27</v>
      </c>
    </row>
    <row r="2736" customFormat="false" ht="15" hidden="false" customHeight="true" outlineLevel="0" collapsed="false">
      <c r="A2736" s="259" t="s">
        <v>2725</v>
      </c>
      <c r="B2736" s="260" t="s">
        <v>3836</v>
      </c>
      <c r="C2736" s="261" t="s">
        <v>109</v>
      </c>
      <c r="D2736" s="261" t="s">
        <v>3837</v>
      </c>
      <c r="E2736" s="261" t="s">
        <v>2728</v>
      </c>
      <c r="F2736" s="261"/>
      <c r="G2736" s="262" t="s">
        <v>3083</v>
      </c>
      <c r="H2736" s="263" t="n">
        <v>0.00179</v>
      </c>
      <c r="I2736" s="264" t="n">
        <v>11.32</v>
      </c>
      <c r="J2736" s="265" t="n">
        <v>0.02</v>
      </c>
    </row>
    <row r="2737" customFormat="false" ht="25.5" hidden="false" customHeight="true" outlineLevel="0" collapsed="false">
      <c r="A2737" s="259" t="s">
        <v>2725</v>
      </c>
      <c r="B2737" s="260" t="s">
        <v>3838</v>
      </c>
      <c r="C2737" s="261" t="s">
        <v>109</v>
      </c>
      <c r="D2737" s="261" t="s">
        <v>3839</v>
      </c>
      <c r="E2737" s="261" t="s">
        <v>2728</v>
      </c>
      <c r="F2737" s="261"/>
      <c r="G2737" s="262" t="s">
        <v>3083</v>
      </c>
      <c r="H2737" s="263" t="n">
        <v>0.01197</v>
      </c>
      <c r="I2737" s="264" t="n">
        <v>23.83</v>
      </c>
      <c r="J2737" s="265" t="n">
        <v>0.28</v>
      </c>
    </row>
    <row r="2738" customFormat="false" ht="25.5" hidden="false" customHeight="false" outlineLevel="0" collapsed="false">
      <c r="A2738" s="266"/>
      <c r="B2738" s="267"/>
      <c r="C2738" s="267"/>
      <c r="D2738" s="267"/>
      <c r="E2738" s="267" t="s">
        <v>2748</v>
      </c>
      <c r="F2738" s="268" t="n">
        <v>3</v>
      </c>
      <c r="G2738" s="267" t="s">
        <v>2749</v>
      </c>
      <c r="H2738" s="268" t="n">
        <v>0</v>
      </c>
      <c r="I2738" s="267" t="s">
        <v>2750</v>
      </c>
      <c r="J2738" s="269" t="n">
        <v>3</v>
      </c>
    </row>
    <row r="2739" customFormat="false" ht="25.5" hidden="false" customHeight="true" outlineLevel="0" collapsed="false">
      <c r="A2739" s="266"/>
      <c r="B2739" s="267"/>
      <c r="C2739" s="267"/>
      <c r="D2739" s="267"/>
      <c r="E2739" s="267" t="s">
        <v>2751</v>
      </c>
      <c r="F2739" s="268" t="n">
        <v>1.02</v>
      </c>
      <c r="G2739" s="267"/>
      <c r="H2739" s="267" t="s">
        <v>2752</v>
      </c>
      <c r="I2739" s="267"/>
      <c r="J2739" s="269" t="n">
        <v>5.94</v>
      </c>
    </row>
    <row r="2740" customFormat="false" ht="15" hidden="false" customHeight="true" outlineLevel="0" collapsed="false">
      <c r="A2740" s="270" t="s">
        <v>2753</v>
      </c>
      <c r="B2740" s="270"/>
      <c r="C2740" s="270"/>
      <c r="D2740" s="270"/>
      <c r="E2740" s="270"/>
      <c r="F2740" s="270"/>
      <c r="G2740" s="270"/>
      <c r="H2740" s="270"/>
      <c r="I2740" s="270"/>
      <c r="J2740" s="270"/>
    </row>
    <row r="2741" customFormat="false" ht="15.75" hidden="false" customHeight="true" outlineLevel="0" collapsed="false">
      <c r="A2741" s="271" t="s">
        <v>3844</v>
      </c>
      <c r="B2741" s="271"/>
      <c r="C2741" s="271"/>
      <c r="D2741" s="271"/>
      <c r="E2741" s="271"/>
      <c r="F2741" s="271"/>
      <c r="G2741" s="271"/>
      <c r="H2741" s="271"/>
      <c r="I2741" s="271"/>
      <c r="J2741" s="271"/>
    </row>
    <row r="2742" customFormat="false" ht="15.75" hidden="false" customHeight="false" outlineLevel="0" collapsed="false">
      <c r="A2742" s="272"/>
      <c r="B2742" s="273"/>
      <c r="C2742" s="273"/>
      <c r="D2742" s="273"/>
      <c r="E2742" s="273"/>
      <c r="F2742" s="273"/>
      <c r="G2742" s="273"/>
      <c r="H2742" s="273"/>
      <c r="I2742" s="273"/>
      <c r="J2742" s="274"/>
    </row>
    <row r="2743" customFormat="false" ht="25.5" hidden="false" customHeight="true" outlineLevel="0" collapsed="false">
      <c r="A2743" s="275" t="s">
        <v>2723</v>
      </c>
      <c r="B2743" s="276" t="s">
        <v>2280</v>
      </c>
      <c r="C2743" s="277" t="s">
        <v>203</v>
      </c>
      <c r="D2743" s="277" t="s">
        <v>2281</v>
      </c>
      <c r="E2743" s="277" t="s">
        <v>2806</v>
      </c>
      <c r="F2743" s="277"/>
      <c r="G2743" s="278" t="s">
        <v>269</v>
      </c>
      <c r="H2743" s="279" t="n">
        <v>1</v>
      </c>
      <c r="I2743" s="280" t="n">
        <v>7.29</v>
      </c>
      <c r="J2743" s="281" t="n">
        <v>7.29</v>
      </c>
    </row>
    <row r="2744" customFormat="false" ht="15" hidden="false" customHeight="true" outlineLevel="0" collapsed="false">
      <c r="A2744" s="282" t="s">
        <v>2769</v>
      </c>
      <c r="B2744" s="283" t="s">
        <v>3079</v>
      </c>
      <c r="C2744" s="284" t="s">
        <v>109</v>
      </c>
      <c r="D2744" s="284" t="s">
        <v>3080</v>
      </c>
      <c r="E2744" s="284" t="s">
        <v>2768</v>
      </c>
      <c r="F2744" s="284"/>
      <c r="G2744" s="285" t="s">
        <v>2798</v>
      </c>
      <c r="H2744" s="286" t="n">
        <v>0.15</v>
      </c>
      <c r="I2744" s="287" t="n">
        <v>24.43</v>
      </c>
      <c r="J2744" s="288" t="n">
        <v>3.66</v>
      </c>
    </row>
    <row r="2745" customFormat="false" ht="25.5" hidden="false" customHeight="true" outlineLevel="0" collapsed="false">
      <c r="A2745" s="282" t="s">
        <v>2769</v>
      </c>
      <c r="B2745" s="283" t="s">
        <v>2906</v>
      </c>
      <c r="C2745" s="284" t="s">
        <v>109</v>
      </c>
      <c r="D2745" s="284" t="s">
        <v>2907</v>
      </c>
      <c r="E2745" s="284" t="s">
        <v>2768</v>
      </c>
      <c r="F2745" s="284"/>
      <c r="G2745" s="285" t="s">
        <v>2798</v>
      </c>
      <c r="H2745" s="286" t="n">
        <v>0.15</v>
      </c>
      <c r="I2745" s="287" t="n">
        <v>19.19</v>
      </c>
      <c r="J2745" s="288" t="n">
        <v>2.87</v>
      </c>
    </row>
    <row r="2746" customFormat="false" ht="15" hidden="false" customHeight="true" outlineLevel="0" collapsed="false">
      <c r="A2746" s="259" t="s">
        <v>2725</v>
      </c>
      <c r="B2746" s="260" t="s">
        <v>3834</v>
      </c>
      <c r="C2746" s="261" t="s">
        <v>109</v>
      </c>
      <c r="D2746" s="261" t="s">
        <v>3835</v>
      </c>
      <c r="E2746" s="261" t="s">
        <v>2728</v>
      </c>
      <c r="F2746" s="261"/>
      <c r="G2746" s="262" t="s">
        <v>3083</v>
      </c>
      <c r="H2746" s="263" t="n">
        <v>0.01596</v>
      </c>
      <c r="I2746" s="264" t="n">
        <v>22.94</v>
      </c>
      <c r="J2746" s="265" t="n">
        <v>0.36</v>
      </c>
    </row>
    <row r="2747" customFormat="false" ht="15" hidden="false" customHeight="true" outlineLevel="0" collapsed="false">
      <c r="A2747" s="259" t="s">
        <v>2725</v>
      </c>
      <c r="B2747" s="260" t="s">
        <v>3836</v>
      </c>
      <c r="C2747" s="261" t="s">
        <v>109</v>
      </c>
      <c r="D2747" s="261" t="s">
        <v>3837</v>
      </c>
      <c r="E2747" s="261" t="s">
        <v>2728</v>
      </c>
      <c r="F2747" s="261"/>
      <c r="G2747" s="262" t="s">
        <v>3083</v>
      </c>
      <c r="H2747" s="263" t="n">
        <v>0.00239</v>
      </c>
      <c r="I2747" s="264" t="n">
        <v>11.32</v>
      </c>
      <c r="J2747" s="265" t="n">
        <v>0.02</v>
      </c>
    </row>
    <row r="2748" customFormat="false" ht="25.5" hidden="false" customHeight="true" outlineLevel="0" collapsed="false">
      <c r="A2748" s="259" t="s">
        <v>2725</v>
      </c>
      <c r="B2748" s="260" t="s">
        <v>3838</v>
      </c>
      <c r="C2748" s="261" t="s">
        <v>109</v>
      </c>
      <c r="D2748" s="261" t="s">
        <v>3839</v>
      </c>
      <c r="E2748" s="261" t="s">
        <v>2728</v>
      </c>
      <c r="F2748" s="261"/>
      <c r="G2748" s="262" t="s">
        <v>3083</v>
      </c>
      <c r="H2748" s="263" t="n">
        <v>0.01596</v>
      </c>
      <c r="I2748" s="264" t="n">
        <v>23.83</v>
      </c>
      <c r="J2748" s="265" t="n">
        <v>0.38</v>
      </c>
    </row>
    <row r="2749" customFormat="false" ht="25.5" hidden="false" customHeight="false" outlineLevel="0" collapsed="false">
      <c r="A2749" s="266"/>
      <c r="B2749" s="267"/>
      <c r="C2749" s="267"/>
      <c r="D2749" s="267"/>
      <c r="E2749" s="267" t="s">
        <v>2748</v>
      </c>
      <c r="F2749" s="268" t="n">
        <v>4.5</v>
      </c>
      <c r="G2749" s="267" t="s">
        <v>2749</v>
      </c>
      <c r="H2749" s="268" t="n">
        <v>0</v>
      </c>
      <c r="I2749" s="267" t="s">
        <v>2750</v>
      </c>
      <c r="J2749" s="269" t="n">
        <v>4.5</v>
      </c>
    </row>
    <row r="2750" customFormat="false" ht="25.5" hidden="false" customHeight="true" outlineLevel="0" collapsed="false">
      <c r="A2750" s="266"/>
      <c r="B2750" s="267"/>
      <c r="C2750" s="267"/>
      <c r="D2750" s="267"/>
      <c r="E2750" s="267" t="s">
        <v>2751</v>
      </c>
      <c r="F2750" s="268" t="n">
        <v>1.51</v>
      </c>
      <c r="G2750" s="267"/>
      <c r="H2750" s="267" t="s">
        <v>2752</v>
      </c>
      <c r="I2750" s="267"/>
      <c r="J2750" s="269" t="n">
        <v>8.8</v>
      </c>
    </row>
    <row r="2751" customFormat="false" ht="15" hidden="false" customHeight="true" outlineLevel="0" collapsed="false">
      <c r="A2751" s="270" t="s">
        <v>2753</v>
      </c>
      <c r="B2751" s="270"/>
      <c r="C2751" s="270"/>
      <c r="D2751" s="270"/>
      <c r="E2751" s="270"/>
      <c r="F2751" s="270"/>
      <c r="G2751" s="270"/>
      <c r="H2751" s="270"/>
      <c r="I2751" s="270"/>
      <c r="J2751" s="270"/>
    </row>
    <row r="2752" customFormat="false" ht="15.75" hidden="false" customHeight="true" outlineLevel="0" collapsed="false">
      <c r="A2752" s="271" t="s">
        <v>3844</v>
      </c>
      <c r="B2752" s="271"/>
      <c r="C2752" s="271"/>
      <c r="D2752" s="271"/>
      <c r="E2752" s="271"/>
      <c r="F2752" s="271"/>
      <c r="G2752" s="271"/>
      <c r="H2752" s="271"/>
      <c r="I2752" s="271"/>
      <c r="J2752" s="271"/>
    </row>
    <row r="2753" customFormat="false" ht="15.75" hidden="false" customHeight="false" outlineLevel="0" collapsed="false">
      <c r="A2753" s="272"/>
      <c r="B2753" s="273"/>
      <c r="C2753" s="273"/>
      <c r="D2753" s="273"/>
      <c r="E2753" s="273"/>
      <c r="F2753" s="273"/>
      <c r="G2753" s="273"/>
      <c r="H2753" s="273"/>
      <c r="I2753" s="273"/>
      <c r="J2753" s="274"/>
    </row>
    <row r="2754" customFormat="false" ht="38.25" hidden="false" customHeight="true" outlineLevel="0" collapsed="false">
      <c r="A2754" s="275" t="s">
        <v>2723</v>
      </c>
      <c r="B2754" s="276" t="s">
        <v>2283</v>
      </c>
      <c r="C2754" s="277" t="s">
        <v>203</v>
      </c>
      <c r="D2754" s="277" t="s">
        <v>2284</v>
      </c>
      <c r="E2754" s="277" t="s">
        <v>2806</v>
      </c>
      <c r="F2754" s="277"/>
      <c r="G2754" s="278" t="s">
        <v>269</v>
      </c>
      <c r="H2754" s="279" t="n">
        <v>1</v>
      </c>
      <c r="I2754" s="280" t="n">
        <v>9.66</v>
      </c>
      <c r="J2754" s="281" t="n">
        <v>9.66</v>
      </c>
    </row>
    <row r="2755" customFormat="false" ht="15" hidden="false" customHeight="true" outlineLevel="0" collapsed="false">
      <c r="A2755" s="282" t="s">
        <v>2769</v>
      </c>
      <c r="B2755" s="283" t="s">
        <v>3079</v>
      </c>
      <c r="C2755" s="284" t="s">
        <v>109</v>
      </c>
      <c r="D2755" s="284" t="s">
        <v>3080</v>
      </c>
      <c r="E2755" s="284" t="s">
        <v>2768</v>
      </c>
      <c r="F2755" s="284"/>
      <c r="G2755" s="285" t="s">
        <v>2798</v>
      </c>
      <c r="H2755" s="286" t="n">
        <v>0.2</v>
      </c>
      <c r="I2755" s="287" t="n">
        <v>24.43</v>
      </c>
      <c r="J2755" s="288" t="n">
        <v>4.88</v>
      </c>
    </row>
    <row r="2756" customFormat="false" ht="25.5" hidden="false" customHeight="true" outlineLevel="0" collapsed="false">
      <c r="A2756" s="282" t="s">
        <v>2769</v>
      </c>
      <c r="B2756" s="283" t="s">
        <v>2906</v>
      </c>
      <c r="C2756" s="284" t="s">
        <v>109</v>
      </c>
      <c r="D2756" s="284" t="s">
        <v>2907</v>
      </c>
      <c r="E2756" s="284" t="s">
        <v>2768</v>
      </c>
      <c r="F2756" s="284"/>
      <c r="G2756" s="285" t="s">
        <v>2798</v>
      </c>
      <c r="H2756" s="286" t="n">
        <v>0.2</v>
      </c>
      <c r="I2756" s="287" t="n">
        <v>19.19</v>
      </c>
      <c r="J2756" s="288" t="n">
        <v>3.83</v>
      </c>
    </row>
    <row r="2757" customFormat="false" ht="15" hidden="false" customHeight="true" outlineLevel="0" collapsed="false">
      <c r="A2757" s="259" t="s">
        <v>2725</v>
      </c>
      <c r="B2757" s="260" t="s">
        <v>3834</v>
      </c>
      <c r="C2757" s="261" t="s">
        <v>109</v>
      </c>
      <c r="D2757" s="261" t="s">
        <v>3835</v>
      </c>
      <c r="E2757" s="261" t="s">
        <v>2728</v>
      </c>
      <c r="F2757" s="261"/>
      <c r="G2757" s="262" t="s">
        <v>3083</v>
      </c>
      <c r="H2757" s="263" t="n">
        <v>0.01995</v>
      </c>
      <c r="I2757" s="264" t="n">
        <v>22.94</v>
      </c>
      <c r="J2757" s="265" t="n">
        <v>0.45</v>
      </c>
    </row>
    <row r="2758" customFormat="false" ht="15" hidden="false" customHeight="true" outlineLevel="0" collapsed="false">
      <c r="A2758" s="259" t="s">
        <v>2725</v>
      </c>
      <c r="B2758" s="260" t="s">
        <v>3836</v>
      </c>
      <c r="C2758" s="261" t="s">
        <v>109</v>
      </c>
      <c r="D2758" s="261" t="s">
        <v>3837</v>
      </c>
      <c r="E2758" s="261" t="s">
        <v>2728</v>
      </c>
      <c r="F2758" s="261"/>
      <c r="G2758" s="262" t="s">
        <v>3083</v>
      </c>
      <c r="H2758" s="263" t="n">
        <v>0.00299</v>
      </c>
      <c r="I2758" s="264" t="n">
        <v>11.32</v>
      </c>
      <c r="J2758" s="265" t="n">
        <v>0.03</v>
      </c>
    </row>
    <row r="2759" customFormat="false" ht="25.5" hidden="false" customHeight="true" outlineLevel="0" collapsed="false">
      <c r="A2759" s="259" t="s">
        <v>2725</v>
      </c>
      <c r="B2759" s="260" t="s">
        <v>3838</v>
      </c>
      <c r="C2759" s="261" t="s">
        <v>109</v>
      </c>
      <c r="D2759" s="261" t="s">
        <v>3839</v>
      </c>
      <c r="E2759" s="261" t="s">
        <v>2728</v>
      </c>
      <c r="F2759" s="261"/>
      <c r="G2759" s="262" t="s">
        <v>3083</v>
      </c>
      <c r="H2759" s="263" t="n">
        <v>0.01995</v>
      </c>
      <c r="I2759" s="264" t="n">
        <v>23.83</v>
      </c>
      <c r="J2759" s="265" t="n">
        <v>0.47</v>
      </c>
    </row>
    <row r="2760" customFormat="false" ht="25.5" hidden="false" customHeight="false" outlineLevel="0" collapsed="false">
      <c r="A2760" s="266"/>
      <c r="B2760" s="267"/>
      <c r="C2760" s="267"/>
      <c r="D2760" s="267"/>
      <c r="E2760" s="267" t="s">
        <v>2748</v>
      </c>
      <c r="F2760" s="268" t="n">
        <v>6</v>
      </c>
      <c r="G2760" s="267" t="s">
        <v>2749</v>
      </c>
      <c r="H2760" s="268" t="n">
        <v>0</v>
      </c>
      <c r="I2760" s="267" t="s">
        <v>2750</v>
      </c>
      <c r="J2760" s="269" t="n">
        <v>6</v>
      </c>
    </row>
    <row r="2761" customFormat="false" ht="25.5" hidden="false" customHeight="true" outlineLevel="0" collapsed="false">
      <c r="A2761" s="266"/>
      <c r="B2761" s="267"/>
      <c r="C2761" s="267"/>
      <c r="D2761" s="267"/>
      <c r="E2761" s="267" t="s">
        <v>2751</v>
      </c>
      <c r="F2761" s="268" t="n">
        <v>2.01</v>
      </c>
      <c r="G2761" s="267"/>
      <c r="H2761" s="267" t="s">
        <v>2752</v>
      </c>
      <c r="I2761" s="267"/>
      <c r="J2761" s="269" t="n">
        <v>11.67</v>
      </c>
    </row>
    <row r="2762" customFormat="false" ht="15" hidden="false" customHeight="true" outlineLevel="0" collapsed="false">
      <c r="A2762" s="270" t="s">
        <v>2753</v>
      </c>
      <c r="B2762" s="270"/>
      <c r="C2762" s="270"/>
      <c r="D2762" s="270"/>
      <c r="E2762" s="270"/>
      <c r="F2762" s="270"/>
      <c r="G2762" s="270"/>
      <c r="H2762" s="270"/>
      <c r="I2762" s="270"/>
      <c r="J2762" s="270"/>
    </row>
    <row r="2763" customFormat="false" ht="15.75" hidden="false" customHeight="true" outlineLevel="0" collapsed="false">
      <c r="A2763" s="271" t="s">
        <v>3845</v>
      </c>
      <c r="B2763" s="271"/>
      <c r="C2763" s="271"/>
      <c r="D2763" s="271"/>
      <c r="E2763" s="271"/>
      <c r="F2763" s="271"/>
      <c r="G2763" s="271"/>
      <c r="H2763" s="271"/>
      <c r="I2763" s="271"/>
      <c r="J2763" s="271"/>
    </row>
    <row r="2764" customFormat="false" ht="15.75" hidden="false" customHeight="false" outlineLevel="0" collapsed="false">
      <c r="A2764" s="272"/>
      <c r="B2764" s="273"/>
      <c r="C2764" s="273"/>
      <c r="D2764" s="273"/>
      <c r="E2764" s="273"/>
      <c r="F2764" s="273"/>
      <c r="G2764" s="273"/>
      <c r="H2764" s="273"/>
      <c r="I2764" s="273"/>
      <c r="J2764" s="274"/>
    </row>
    <row r="2765" customFormat="false" ht="25.5" hidden="false" customHeight="true" outlineLevel="0" collapsed="false">
      <c r="A2765" s="275" t="s">
        <v>2723</v>
      </c>
      <c r="B2765" s="276" t="s">
        <v>2287</v>
      </c>
      <c r="C2765" s="277" t="s">
        <v>203</v>
      </c>
      <c r="D2765" s="277" t="s">
        <v>2288</v>
      </c>
      <c r="E2765" s="277" t="s">
        <v>2806</v>
      </c>
      <c r="F2765" s="277"/>
      <c r="G2765" s="278" t="s">
        <v>269</v>
      </c>
      <c r="H2765" s="279" t="n">
        <v>1</v>
      </c>
      <c r="I2765" s="280" t="n">
        <v>13.2</v>
      </c>
      <c r="J2765" s="281" t="n">
        <v>13.2</v>
      </c>
    </row>
    <row r="2766" customFormat="false" ht="15" hidden="false" customHeight="true" outlineLevel="0" collapsed="false">
      <c r="A2766" s="282" t="s">
        <v>2769</v>
      </c>
      <c r="B2766" s="283" t="s">
        <v>3079</v>
      </c>
      <c r="C2766" s="284" t="s">
        <v>109</v>
      </c>
      <c r="D2766" s="284" t="s">
        <v>3080</v>
      </c>
      <c r="E2766" s="284" t="s">
        <v>2768</v>
      </c>
      <c r="F2766" s="284"/>
      <c r="G2766" s="285" t="s">
        <v>2798</v>
      </c>
      <c r="H2766" s="286" t="n">
        <v>0.25</v>
      </c>
      <c r="I2766" s="287" t="n">
        <v>24.43</v>
      </c>
      <c r="J2766" s="288" t="n">
        <v>6.1</v>
      </c>
    </row>
    <row r="2767" customFormat="false" ht="25.5" hidden="false" customHeight="true" outlineLevel="0" collapsed="false">
      <c r="A2767" s="282" t="s">
        <v>2769</v>
      </c>
      <c r="B2767" s="283" t="s">
        <v>2906</v>
      </c>
      <c r="C2767" s="284" t="s">
        <v>109</v>
      </c>
      <c r="D2767" s="284" t="s">
        <v>2907</v>
      </c>
      <c r="E2767" s="284" t="s">
        <v>2768</v>
      </c>
      <c r="F2767" s="284"/>
      <c r="G2767" s="285" t="s">
        <v>2798</v>
      </c>
      <c r="H2767" s="286" t="n">
        <v>0.25</v>
      </c>
      <c r="I2767" s="287" t="n">
        <v>19.19</v>
      </c>
      <c r="J2767" s="288" t="n">
        <v>4.79</v>
      </c>
    </row>
    <row r="2768" customFormat="false" ht="15" hidden="false" customHeight="true" outlineLevel="0" collapsed="false">
      <c r="A2768" s="259" t="s">
        <v>2725</v>
      </c>
      <c r="B2768" s="260" t="s">
        <v>3834</v>
      </c>
      <c r="C2768" s="261" t="s">
        <v>109</v>
      </c>
      <c r="D2768" s="261" t="s">
        <v>3835</v>
      </c>
      <c r="E2768" s="261" t="s">
        <v>2728</v>
      </c>
      <c r="F2768" s="261"/>
      <c r="G2768" s="262" t="s">
        <v>3083</v>
      </c>
      <c r="H2768" s="263" t="n">
        <v>0.04788</v>
      </c>
      <c r="I2768" s="264" t="n">
        <v>22.94</v>
      </c>
      <c r="J2768" s="265" t="n">
        <v>1.09</v>
      </c>
    </row>
    <row r="2769" customFormat="false" ht="15" hidden="false" customHeight="true" outlineLevel="0" collapsed="false">
      <c r="A2769" s="259" t="s">
        <v>2725</v>
      </c>
      <c r="B2769" s="260" t="s">
        <v>3836</v>
      </c>
      <c r="C2769" s="261" t="s">
        <v>109</v>
      </c>
      <c r="D2769" s="261" t="s">
        <v>3837</v>
      </c>
      <c r="E2769" s="261" t="s">
        <v>2728</v>
      </c>
      <c r="F2769" s="261"/>
      <c r="G2769" s="262" t="s">
        <v>3083</v>
      </c>
      <c r="H2769" s="263" t="n">
        <v>0.00718</v>
      </c>
      <c r="I2769" s="264" t="n">
        <v>11.32</v>
      </c>
      <c r="J2769" s="265" t="n">
        <v>0.08</v>
      </c>
    </row>
    <row r="2770" customFormat="false" ht="25.5" hidden="false" customHeight="true" outlineLevel="0" collapsed="false">
      <c r="A2770" s="259" t="s">
        <v>2725</v>
      </c>
      <c r="B2770" s="260" t="s">
        <v>3838</v>
      </c>
      <c r="C2770" s="261" t="s">
        <v>109</v>
      </c>
      <c r="D2770" s="261" t="s">
        <v>3839</v>
      </c>
      <c r="E2770" s="261" t="s">
        <v>2728</v>
      </c>
      <c r="F2770" s="261"/>
      <c r="G2770" s="262" t="s">
        <v>3083</v>
      </c>
      <c r="H2770" s="263" t="n">
        <v>0.04788</v>
      </c>
      <c r="I2770" s="264" t="n">
        <v>23.83</v>
      </c>
      <c r="J2770" s="265" t="n">
        <v>1.14</v>
      </c>
    </row>
    <row r="2771" customFormat="false" ht="25.5" hidden="false" customHeight="false" outlineLevel="0" collapsed="false">
      <c r="A2771" s="266"/>
      <c r="B2771" s="267"/>
      <c r="C2771" s="267"/>
      <c r="D2771" s="267"/>
      <c r="E2771" s="267" t="s">
        <v>2748</v>
      </c>
      <c r="F2771" s="268" t="n">
        <v>7.5</v>
      </c>
      <c r="G2771" s="267" t="s">
        <v>2749</v>
      </c>
      <c r="H2771" s="268" t="n">
        <v>0</v>
      </c>
      <c r="I2771" s="267" t="s">
        <v>2750</v>
      </c>
      <c r="J2771" s="269" t="n">
        <v>7.5</v>
      </c>
    </row>
    <row r="2772" customFormat="false" ht="25.5" hidden="false" customHeight="true" outlineLevel="0" collapsed="false">
      <c r="A2772" s="266"/>
      <c r="B2772" s="267"/>
      <c r="C2772" s="267"/>
      <c r="D2772" s="267"/>
      <c r="E2772" s="267" t="s">
        <v>2751</v>
      </c>
      <c r="F2772" s="268" t="n">
        <v>2.74</v>
      </c>
      <c r="G2772" s="267"/>
      <c r="H2772" s="267" t="s">
        <v>2752</v>
      </c>
      <c r="I2772" s="267"/>
      <c r="J2772" s="269" t="n">
        <v>15.94</v>
      </c>
    </row>
    <row r="2773" customFormat="false" ht="15" hidden="false" customHeight="true" outlineLevel="0" collapsed="false">
      <c r="A2773" s="270" t="s">
        <v>2753</v>
      </c>
      <c r="B2773" s="270"/>
      <c r="C2773" s="270"/>
      <c r="D2773" s="270"/>
      <c r="E2773" s="270"/>
      <c r="F2773" s="270"/>
      <c r="G2773" s="270"/>
      <c r="H2773" s="270"/>
      <c r="I2773" s="270"/>
      <c r="J2773" s="270"/>
    </row>
    <row r="2774" customFormat="false" ht="15.75" hidden="false" customHeight="true" outlineLevel="0" collapsed="false">
      <c r="A2774" s="271" t="s">
        <v>3846</v>
      </c>
      <c r="B2774" s="271"/>
      <c r="C2774" s="271"/>
      <c r="D2774" s="271"/>
      <c r="E2774" s="271"/>
      <c r="F2774" s="271"/>
      <c r="G2774" s="271"/>
      <c r="H2774" s="271"/>
      <c r="I2774" s="271"/>
      <c r="J2774" s="271"/>
    </row>
    <row r="2775" customFormat="false" ht="15.75" hidden="false" customHeight="false" outlineLevel="0" collapsed="false">
      <c r="A2775" s="272"/>
      <c r="B2775" s="273"/>
      <c r="C2775" s="273"/>
      <c r="D2775" s="273"/>
      <c r="E2775" s="273"/>
      <c r="F2775" s="273"/>
      <c r="G2775" s="273"/>
      <c r="H2775" s="273"/>
      <c r="I2775" s="273"/>
      <c r="J2775" s="274"/>
    </row>
    <row r="2776" customFormat="false" ht="51" hidden="false" customHeight="true" outlineLevel="0" collapsed="false">
      <c r="A2776" s="275" t="s">
        <v>2723</v>
      </c>
      <c r="B2776" s="276" t="s">
        <v>2292</v>
      </c>
      <c r="C2776" s="277" t="s">
        <v>203</v>
      </c>
      <c r="D2776" s="277" t="s">
        <v>2293</v>
      </c>
      <c r="E2776" s="277" t="s">
        <v>2806</v>
      </c>
      <c r="F2776" s="277"/>
      <c r="G2776" s="278" t="s">
        <v>168</v>
      </c>
      <c r="H2776" s="279" t="n">
        <v>1</v>
      </c>
      <c r="I2776" s="280" t="n">
        <v>22.91</v>
      </c>
      <c r="J2776" s="281" t="n">
        <v>22.91</v>
      </c>
    </row>
    <row r="2777" customFormat="false" ht="25.5" hidden="false" customHeight="true" outlineLevel="0" collapsed="false">
      <c r="A2777" s="282" t="s">
        <v>2769</v>
      </c>
      <c r="B2777" s="283" t="s">
        <v>2807</v>
      </c>
      <c r="C2777" s="284" t="s">
        <v>109</v>
      </c>
      <c r="D2777" s="284" t="s">
        <v>2808</v>
      </c>
      <c r="E2777" s="284" t="s">
        <v>2768</v>
      </c>
      <c r="F2777" s="284"/>
      <c r="G2777" s="285" t="s">
        <v>2798</v>
      </c>
      <c r="H2777" s="286" t="n">
        <v>0.447</v>
      </c>
      <c r="I2777" s="287" t="n">
        <v>17.92</v>
      </c>
      <c r="J2777" s="288" t="n">
        <v>8.01</v>
      </c>
    </row>
    <row r="2778" customFormat="false" ht="25.5" hidden="false" customHeight="true" outlineLevel="0" collapsed="false">
      <c r="A2778" s="282" t="s">
        <v>2769</v>
      </c>
      <c r="B2778" s="283" t="s">
        <v>2809</v>
      </c>
      <c r="C2778" s="284" t="s">
        <v>109</v>
      </c>
      <c r="D2778" s="284" t="s">
        <v>2810</v>
      </c>
      <c r="E2778" s="284" t="s">
        <v>2768</v>
      </c>
      <c r="F2778" s="284"/>
      <c r="G2778" s="285" t="s">
        <v>2798</v>
      </c>
      <c r="H2778" s="286" t="n">
        <v>0.447</v>
      </c>
      <c r="I2778" s="287" t="n">
        <v>22.9</v>
      </c>
      <c r="J2778" s="288" t="n">
        <v>10.23</v>
      </c>
    </row>
    <row r="2779" customFormat="false" ht="15" hidden="false" customHeight="true" outlineLevel="0" collapsed="false">
      <c r="A2779" s="259" t="s">
        <v>2725</v>
      </c>
      <c r="B2779" s="260" t="s">
        <v>2811</v>
      </c>
      <c r="C2779" s="261" t="s">
        <v>109</v>
      </c>
      <c r="D2779" s="261" t="s">
        <v>2812</v>
      </c>
      <c r="E2779" s="261" t="s">
        <v>2728</v>
      </c>
      <c r="F2779" s="261"/>
      <c r="G2779" s="262" t="s">
        <v>168</v>
      </c>
      <c r="H2779" s="263" t="n">
        <v>0.09</v>
      </c>
      <c r="I2779" s="264" t="n">
        <v>13.27</v>
      </c>
      <c r="J2779" s="265" t="n">
        <v>1.19</v>
      </c>
    </row>
    <row r="2780" customFormat="false" ht="25.5" hidden="false" customHeight="true" outlineLevel="0" collapsed="false">
      <c r="A2780" s="259" t="s">
        <v>2725</v>
      </c>
      <c r="B2780" s="260" t="s">
        <v>3838</v>
      </c>
      <c r="C2780" s="261" t="s">
        <v>109</v>
      </c>
      <c r="D2780" s="261" t="s">
        <v>3839</v>
      </c>
      <c r="E2780" s="261" t="s">
        <v>2728</v>
      </c>
      <c r="F2780" s="261"/>
      <c r="G2780" s="262" t="s">
        <v>3083</v>
      </c>
      <c r="H2780" s="263" t="n">
        <v>0.002</v>
      </c>
      <c r="I2780" s="264" t="n">
        <v>23.83</v>
      </c>
      <c r="J2780" s="265" t="n">
        <v>0.04</v>
      </c>
    </row>
    <row r="2781" customFormat="false" ht="25.5" hidden="false" customHeight="true" outlineLevel="0" collapsed="false">
      <c r="A2781" s="259" t="s">
        <v>2725</v>
      </c>
      <c r="B2781" s="260" t="s">
        <v>3847</v>
      </c>
      <c r="C2781" s="261" t="s">
        <v>109</v>
      </c>
      <c r="D2781" s="261" t="s">
        <v>3848</v>
      </c>
      <c r="E2781" s="261" t="s">
        <v>2728</v>
      </c>
      <c r="F2781" s="261"/>
      <c r="G2781" s="262" t="s">
        <v>168</v>
      </c>
      <c r="H2781" s="263" t="n">
        <v>1</v>
      </c>
      <c r="I2781" s="264" t="n">
        <v>3.44</v>
      </c>
      <c r="J2781" s="265" t="n">
        <v>3.44</v>
      </c>
    </row>
    <row r="2782" customFormat="false" ht="25.5" hidden="false" customHeight="false" outlineLevel="0" collapsed="false">
      <c r="A2782" s="266"/>
      <c r="B2782" s="267"/>
      <c r="C2782" s="267"/>
      <c r="D2782" s="267"/>
      <c r="E2782" s="267" t="s">
        <v>2748</v>
      </c>
      <c r="F2782" s="268" t="n">
        <v>13.01</v>
      </c>
      <c r="G2782" s="267" t="s">
        <v>2749</v>
      </c>
      <c r="H2782" s="268" t="n">
        <v>0</v>
      </c>
      <c r="I2782" s="267" t="s">
        <v>2750</v>
      </c>
      <c r="J2782" s="269" t="n">
        <v>13.01</v>
      </c>
    </row>
    <row r="2783" customFormat="false" ht="25.5" hidden="false" customHeight="true" outlineLevel="0" collapsed="false">
      <c r="A2783" s="266"/>
      <c r="B2783" s="267"/>
      <c r="C2783" s="267"/>
      <c r="D2783" s="267"/>
      <c r="E2783" s="267" t="s">
        <v>2751</v>
      </c>
      <c r="F2783" s="268" t="n">
        <v>4.76</v>
      </c>
      <c r="G2783" s="267"/>
      <c r="H2783" s="267" t="s">
        <v>2752</v>
      </c>
      <c r="I2783" s="267"/>
      <c r="J2783" s="269" t="n">
        <v>27.67</v>
      </c>
    </row>
    <row r="2784" customFormat="false" ht="15" hidden="false" customHeight="true" outlineLevel="0" collapsed="false">
      <c r="A2784" s="270" t="s">
        <v>2753</v>
      </c>
      <c r="B2784" s="270"/>
      <c r="C2784" s="270"/>
      <c r="D2784" s="270"/>
      <c r="E2784" s="270"/>
      <c r="F2784" s="270"/>
      <c r="G2784" s="270"/>
      <c r="H2784" s="270"/>
      <c r="I2784" s="270"/>
      <c r="J2784" s="270"/>
    </row>
    <row r="2785" s="1" customFormat="true" ht="15" hidden="false" customHeight="true" outlineLevel="0" collapsed="false">
      <c r="A2785" s="271" t="s">
        <v>3849</v>
      </c>
      <c r="B2785" s="271"/>
      <c r="C2785" s="271"/>
      <c r="D2785" s="271"/>
      <c r="E2785" s="271"/>
      <c r="F2785" s="271"/>
      <c r="G2785" s="271"/>
      <c r="H2785" s="271"/>
      <c r="I2785" s="271"/>
      <c r="J2785" s="271"/>
      <c r="K2785" s="289"/>
      <c r="L2785" s="289"/>
      <c r="M2785" s="290"/>
      <c r="N2785" s="291"/>
    </row>
    <row r="2786" s="1" customFormat="true" ht="15" hidden="false" customHeight="false" outlineLevel="0" collapsed="false">
      <c r="A2786" s="272"/>
      <c r="B2786" s="273"/>
      <c r="C2786" s="273"/>
      <c r="D2786" s="273"/>
      <c r="E2786" s="273"/>
      <c r="F2786" s="273"/>
      <c r="G2786" s="273"/>
      <c r="H2786" s="273"/>
      <c r="I2786" s="273"/>
      <c r="J2786" s="274"/>
      <c r="K2786" s="289"/>
      <c r="L2786" s="289"/>
      <c r="M2786" s="290"/>
      <c r="N2786" s="291"/>
    </row>
    <row r="2787" customFormat="false" ht="51" hidden="false" customHeight="true" outlineLevel="0" collapsed="false">
      <c r="A2787" s="275" t="s">
        <v>2723</v>
      </c>
      <c r="B2787" s="276" t="s">
        <v>2331</v>
      </c>
      <c r="C2787" s="277" t="s">
        <v>203</v>
      </c>
      <c r="D2787" s="277" t="s">
        <v>2332</v>
      </c>
      <c r="E2787" s="277" t="s">
        <v>2806</v>
      </c>
      <c r="F2787" s="277"/>
      <c r="G2787" s="278" t="s">
        <v>168</v>
      </c>
      <c r="H2787" s="279" t="n">
        <v>1</v>
      </c>
      <c r="I2787" s="280" t="n">
        <v>31.47</v>
      </c>
      <c r="J2787" s="281" t="n">
        <v>31.47</v>
      </c>
    </row>
    <row r="2788" customFormat="false" ht="25.5" hidden="false" customHeight="true" outlineLevel="0" collapsed="false">
      <c r="A2788" s="282" t="s">
        <v>2769</v>
      </c>
      <c r="B2788" s="283" t="s">
        <v>2807</v>
      </c>
      <c r="C2788" s="284" t="s">
        <v>109</v>
      </c>
      <c r="D2788" s="284" t="s">
        <v>2808</v>
      </c>
      <c r="E2788" s="284" t="s">
        <v>2768</v>
      </c>
      <c r="F2788" s="284"/>
      <c r="G2788" s="285" t="s">
        <v>2798</v>
      </c>
      <c r="H2788" s="286" t="n">
        <v>0.671</v>
      </c>
      <c r="I2788" s="287" t="n">
        <v>17.92</v>
      </c>
      <c r="J2788" s="288" t="n">
        <v>12.02</v>
      </c>
    </row>
    <row r="2789" customFormat="false" ht="25.5" hidden="false" customHeight="true" outlineLevel="0" collapsed="false">
      <c r="A2789" s="282" t="s">
        <v>2769</v>
      </c>
      <c r="B2789" s="283" t="s">
        <v>2809</v>
      </c>
      <c r="C2789" s="284" t="s">
        <v>109</v>
      </c>
      <c r="D2789" s="284" t="s">
        <v>2810</v>
      </c>
      <c r="E2789" s="284" t="s">
        <v>2768</v>
      </c>
      <c r="F2789" s="284"/>
      <c r="G2789" s="285" t="s">
        <v>2798</v>
      </c>
      <c r="H2789" s="286" t="n">
        <v>0.671</v>
      </c>
      <c r="I2789" s="287" t="n">
        <v>22.9</v>
      </c>
      <c r="J2789" s="288" t="n">
        <v>15.36</v>
      </c>
    </row>
    <row r="2790" customFormat="false" ht="15" hidden="false" customHeight="true" outlineLevel="0" collapsed="false">
      <c r="A2790" s="259" t="s">
        <v>2725</v>
      </c>
      <c r="B2790" s="260" t="s">
        <v>2811</v>
      </c>
      <c r="C2790" s="261" t="s">
        <v>109</v>
      </c>
      <c r="D2790" s="261" t="s">
        <v>2812</v>
      </c>
      <c r="E2790" s="261" t="s">
        <v>2728</v>
      </c>
      <c r="F2790" s="261"/>
      <c r="G2790" s="262" t="s">
        <v>168</v>
      </c>
      <c r="H2790" s="263" t="n">
        <v>0.009</v>
      </c>
      <c r="I2790" s="264" t="n">
        <v>13.27</v>
      </c>
      <c r="J2790" s="265" t="n">
        <v>0.11</v>
      </c>
    </row>
    <row r="2791" customFormat="false" ht="25.5" hidden="false" customHeight="true" outlineLevel="0" collapsed="false">
      <c r="A2791" s="259" t="s">
        <v>2725</v>
      </c>
      <c r="B2791" s="260" t="s">
        <v>3838</v>
      </c>
      <c r="C2791" s="261" t="s">
        <v>109</v>
      </c>
      <c r="D2791" s="261" t="s">
        <v>3839</v>
      </c>
      <c r="E2791" s="261" t="s">
        <v>2728</v>
      </c>
      <c r="F2791" s="261"/>
      <c r="G2791" s="262" t="s">
        <v>3083</v>
      </c>
      <c r="H2791" s="263" t="n">
        <v>0.002</v>
      </c>
      <c r="I2791" s="264" t="n">
        <v>23.83</v>
      </c>
      <c r="J2791" s="265" t="n">
        <v>0.04</v>
      </c>
    </row>
    <row r="2792" customFormat="false" ht="25.5" hidden="false" customHeight="true" outlineLevel="0" collapsed="false">
      <c r="A2792" s="259" t="s">
        <v>2725</v>
      </c>
      <c r="B2792" s="260" t="s">
        <v>3850</v>
      </c>
      <c r="C2792" s="261" t="s">
        <v>109</v>
      </c>
      <c r="D2792" s="261" t="s">
        <v>3851</v>
      </c>
      <c r="E2792" s="261" t="s">
        <v>2728</v>
      </c>
      <c r="F2792" s="261"/>
      <c r="G2792" s="262" t="s">
        <v>168</v>
      </c>
      <c r="H2792" s="263" t="n">
        <v>1</v>
      </c>
      <c r="I2792" s="264" t="n">
        <v>3.94</v>
      </c>
      <c r="J2792" s="265" t="n">
        <v>3.94</v>
      </c>
    </row>
    <row r="2793" customFormat="false" ht="25.5" hidden="false" customHeight="false" outlineLevel="0" collapsed="false">
      <c r="A2793" s="266"/>
      <c r="B2793" s="267"/>
      <c r="C2793" s="267"/>
      <c r="D2793" s="267"/>
      <c r="E2793" s="267" t="s">
        <v>2748</v>
      </c>
      <c r="F2793" s="268" t="n">
        <v>19.54</v>
      </c>
      <c r="G2793" s="267" t="s">
        <v>2749</v>
      </c>
      <c r="H2793" s="268" t="n">
        <v>0</v>
      </c>
      <c r="I2793" s="267" t="s">
        <v>2750</v>
      </c>
      <c r="J2793" s="269" t="n">
        <v>19.54</v>
      </c>
    </row>
    <row r="2794" customFormat="false" ht="25.5" hidden="false" customHeight="true" outlineLevel="0" collapsed="false">
      <c r="A2794" s="266"/>
      <c r="B2794" s="267"/>
      <c r="C2794" s="267"/>
      <c r="D2794" s="267"/>
      <c r="E2794" s="267" t="s">
        <v>2751</v>
      </c>
      <c r="F2794" s="268" t="n">
        <v>6.54</v>
      </c>
      <c r="G2794" s="267"/>
      <c r="H2794" s="267" t="s">
        <v>2752</v>
      </c>
      <c r="I2794" s="267"/>
      <c r="J2794" s="269" t="n">
        <v>38.01</v>
      </c>
    </row>
    <row r="2795" customFormat="false" ht="15" hidden="false" customHeight="true" outlineLevel="0" collapsed="false">
      <c r="A2795" s="270" t="s">
        <v>2753</v>
      </c>
      <c r="B2795" s="270"/>
      <c r="C2795" s="270"/>
      <c r="D2795" s="270"/>
      <c r="E2795" s="270"/>
      <c r="F2795" s="270"/>
      <c r="G2795" s="270"/>
      <c r="H2795" s="270"/>
      <c r="I2795" s="270"/>
      <c r="J2795" s="270"/>
    </row>
    <row r="2796" customFormat="false" ht="15.75" hidden="false" customHeight="true" outlineLevel="0" collapsed="false">
      <c r="A2796" s="271" t="s">
        <v>3852</v>
      </c>
      <c r="B2796" s="271"/>
      <c r="C2796" s="271"/>
      <c r="D2796" s="271"/>
      <c r="E2796" s="271"/>
      <c r="F2796" s="271"/>
      <c r="G2796" s="271"/>
      <c r="H2796" s="271"/>
      <c r="I2796" s="271"/>
      <c r="J2796" s="271"/>
    </row>
    <row r="2797" customFormat="false" ht="15.75" hidden="false" customHeight="false" outlineLevel="0" collapsed="false">
      <c r="A2797" s="272"/>
      <c r="B2797" s="273"/>
      <c r="C2797" s="273"/>
      <c r="D2797" s="273"/>
      <c r="E2797" s="273"/>
      <c r="F2797" s="273"/>
      <c r="G2797" s="273"/>
      <c r="H2797" s="273"/>
      <c r="I2797" s="273"/>
      <c r="J2797" s="274"/>
    </row>
    <row r="2798" customFormat="false" ht="51" hidden="false" customHeight="true" outlineLevel="0" collapsed="false">
      <c r="A2798" s="275" t="s">
        <v>2723</v>
      </c>
      <c r="B2798" s="276" t="s">
        <v>2349</v>
      </c>
      <c r="C2798" s="277" t="s">
        <v>203</v>
      </c>
      <c r="D2798" s="277" t="s">
        <v>2350</v>
      </c>
      <c r="E2798" s="277" t="s">
        <v>2806</v>
      </c>
      <c r="F2798" s="277"/>
      <c r="G2798" s="278" t="s">
        <v>168</v>
      </c>
      <c r="H2798" s="279" t="n">
        <v>1</v>
      </c>
      <c r="I2798" s="280" t="n">
        <v>42.13</v>
      </c>
      <c r="J2798" s="281" t="n">
        <v>42.13</v>
      </c>
    </row>
    <row r="2799" customFormat="false" ht="25.5" hidden="false" customHeight="true" outlineLevel="0" collapsed="false">
      <c r="A2799" s="282" t="s">
        <v>2769</v>
      </c>
      <c r="B2799" s="283" t="s">
        <v>2807</v>
      </c>
      <c r="C2799" s="284" t="s">
        <v>109</v>
      </c>
      <c r="D2799" s="284" t="s">
        <v>2808</v>
      </c>
      <c r="E2799" s="284" t="s">
        <v>2768</v>
      </c>
      <c r="F2799" s="284"/>
      <c r="G2799" s="285" t="s">
        <v>2798</v>
      </c>
      <c r="H2799" s="286" t="n">
        <v>0.894</v>
      </c>
      <c r="I2799" s="287" t="n">
        <v>17.92</v>
      </c>
      <c r="J2799" s="288" t="n">
        <v>16.02</v>
      </c>
    </row>
    <row r="2800" customFormat="false" ht="25.5" hidden="false" customHeight="true" outlineLevel="0" collapsed="false">
      <c r="A2800" s="282" t="s">
        <v>2769</v>
      </c>
      <c r="B2800" s="283" t="s">
        <v>2809</v>
      </c>
      <c r="C2800" s="284" t="s">
        <v>109</v>
      </c>
      <c r="D2800" s="284" t="s">
        <v>2810</v>
      </c>
      <c r="E2800" s="284" t="s">
        <v>2768</v>
      </c>
      <c r="F2800" s="284"/>
      <c r="G2800" s="285" t="s">
        <v>2798</v>
      </c>
      <c r="H2800" s="286" t="n">
        <v>0.894</v>
      </c>
      <c r="I2800" s="287" t="n">
        <v>22.9</v>
      </c>
      <c r="J2800" s="288" t="n">
        <v>20.47</v>
      </c>
    </row>
    <row r="2801" customFormat="false" ht="15" hidden="false" customHeight="true" outlineLevel="0" collapsed="false">
      <c r="A2801" s="259" t="s">
        <v>2725</v>
      </c>
      <c r="B2801" s="260" t="s">
        <v>2811</v>
      </c>
      <c r="C2801" s="261" t="s">
        <v>109</v>
      </c>
      <c r="D2801" s="261" t="s">
        <v>2812</v>
      </c>
      <c r="E2801" s="261" t="s">
        <v>2728</v>
      </c>
      <c r="F2801" s="261"/>
      <c r="G2801" s="262" t="s">
        <v>168</v>
      </c>
      <c r="H2801" s="263" t="n">
        <v>0.015</v>
      </c>
      <c r="I2801" s="264" t="n">
        <v>13.27</v>
      </c>
      <c r="J2801" s="265" t="n">
        <v>0.19</v>
      </c>
    </row>
    <row r="2802" customFormat="false" ht="25.5" hidden="false" customHeight="true" outlineLevel="0" collapsed="false">
      <c r="A2802" s="259" t="s">
        <v>2725</v>
      </c>
      <c r="B2802" s="260" t="s">
        <v>3838</v>
      </c>
      <c r="C2802" s="261" t="s">
        <v>109</v>
      </c>
      <c r="D2802" s="261" t="s">
        <v>3839</v>
      </c>
      <c r="E2802" s="261" t="s">
        <v>2728</v>
      </c>
      <c r="F2802" s="261"/>
      <c r="G2802" s="262" t="s">
        <v>3083</v>
      </c>
      <c r="H2802" s="263" t="n">
        <v>0.004</v>
      </c>
      <c r="I2802" s="264" t="n">
        <v>23.83</v>
      </c>
      <c r="J2802" s="265" t="n">
        <v>0.09</v>
      </c>
    </row>
    <row r="2803" customFormat="false" ht="15" hidden="false" customHeight="true" outlineLevel="0" collapsed="false">
      <c r="A2803" s="259" t="s">
        <v>2725</v>
      </c>
      <c r="B2803" s="260" t="s">
        <v>3853</v>
      </c>
      <c r="C2803" s="261" t="s">
        <v>109</v>
      </c>
      <c r="D2803" s="261" t="s">
        <v>3854</v>
      </c>
      <c r="E2803" s="261" t="s">
        <v>2728</v>
      </c>
      <c r="F2803" s="261"/>
      <c r="G2803" s="262" t="s">
        <v>168</v>
      </c>
      <c r="H2803" s="263" t="n">
        <v>1</v>
      </c>
      <c r="I2803" s="264" t="n">
        <v>5.36</v>
      </c>
      <c r="J2803" s="265" t="n">
        <v>5.36</v>
      </c>
    </row>
    <row r="2804" customFormat="false" ht="25.5" hidden="false" customHeight="false" outlineLevel="0" collapsed="false">
      <c r="A2804" s="266"/>
      <c r="B2804" s="267"/>
      <c r="C2804" s="267"/>
      <c r="D2804" s="267"/>
      <c r="E2804" s="267" t="s">
        <v>2748</v>
      </c>
      <c r="F2804" s="268" t="n">
        <v>26.04</v>
      </c>
      <c r="G2804" s="267" t="s">
        <v>2749</v>
      </c>
      <c r="H2804" s="268" t="n">
        <v>0</v>
      </c>
      <c r="I2804" s="267" t="s">
        <v>2750</v>
      </c>
      <c r="J2804" s="269" t="n">
        <v>26.04</v>
      </c>
    </row>
    <row r="2805" customFormat="false" ht="25.5" hidden="false" customHeight="true" outlineLevel="0" collapsed="false">
      <c r="A2805" s="266"/>
      <c r="B2805" s="267"/>
      <c r="C2805" s="267"/>
      <c r="D2805" s="267"/>
      <c r="E2805" s="267" t="s">
        <v>2751</v>
      </c>
      <c r="F2805" s="268" t="n">
        <v>8.76</v>
      </c>
      <c r="G2805" s="267"/>
      <c r="H2805" s="267" t="s">
        <v>2752</v>
      </c>
      <c r="I2805" s="267"/>
      <c r="J2805" s="269" t="n">
        <v>50.89</v>
      </c>
    </row>
    <row r="2806" customFormat="false" ht="15" hidden="false" customHeight="true" outlineLevel="0" collapsed="false">
      <c r="A2806" s="270" t="s">
        <v>2753</v>
      </c>
      <c r="B2806" s="270"/>
      <c r="C2806" s="270"/>
      <c r="D2806" s="270"/>
      <c r="E2806" s="270"/>
      <c r="F2806" s="270"/>
      <c r="G2806" s="270"/>
      <c r="H2806" s="270"/>
      <c r="I2806" s="270"/>
      <c r="J2806" s="270"/>
    </row>
    <row r="2807" customFormat="false" ht="15.75" hidden="false" customHeight="true" outlineLevel="0" collapsed="false">
      <c r="A2807" s="271" t="s">
        <v>3855</v>
      </c>
      <c r="B2807" s="271"/>
      <c r="C2807" s="271"/>
      <c r="D2807" s="271"/>
      <c r="E2807" s="271"/>
      <c r="F2807" s="271"/>
      <c r="G2807" s="271"/>
      <c r="H2807" s="271"/>
      <c r="I2807" s="271"/>
      <c r="J2807" s="271"/>
    </row>
    <row r="2808" customFormat="false" ht="15.75" hidden="false" customHeight="false" outlineLevel="0" collapsed="false">
      <c r="A2808" s="272"/>
      <c r="B2808" s="273"/>
      <c r="C2808" s="273"/>
      <c r="D2808" s="273"/>
      <c r="E2808" s="273"/>
      <c r="F2808" s="273"/>
      <c r="G2808" s="273"/>
      <c r="H2808" s="273"/>
      <c r="I2808" s="273"/>
      <c r="J2808" s="274"/>
    </row>
    <row r="2809" customFormat="false" ht="51" hidden="false" customHeight="true" outlineLevel="0" collapsed="false">
      <c r="A2809" s="275" t="s">
        <v>2723</v>
      </c>
      <c r="B2809" s="276" t="s">
        <v>2358</v>
      </c>
      <c r="C2809" s="277" t="s">
        <v>203</v>
      </c>
      <c r="D2809" s="277" t="s">
        <v>2359</v>
      </c>
      <c r="E2809" s="277" t="s">
        <v>2806</v>
      </c>
      <c r="F2809" s="277"/>
      <c r="G2809" s="278" t="s">
        <v>168</v>
      </c>
      <c r="H2809" s="279" t="n">
        <v>1</v>
      </c>
      <c r="I2809" s="280" t="n">
        <v>32.2</v>
      </c>
      <c r="J2809" s="281" t="n">
        <v>32.2</v>
      </c>
    </row>
    <row r="2810" customFormat="false" ht="25.5" hidden="false" customHeight="true" outlineLevel="0" collapsed="false">
      <c r="A2810" s="282" t="s">
        <v>2769</v>
      </c>
      <c r="B2810" s="283" t="s">
        <v>2807</v>
      </c>
      <c r="C2810" s="284" t="s">
        <v>109</v>
      </c>
      <c r="D2810" s="284" t="s">
        <v>2808</v>
      </c>
      <c r="E2810" s="284" t="s">
        <v>2768</v>
      </c>
      <c r="F2810" s="284"/>
      <c r="G2810" s="285" t="s">
        <v>2798</v>
      </c>
      <c r="H2810" s="286" t="n">
        <v>0.447</v>
      </c>
      <c r="I2810" s="287" t="n">
        <v>17.92</v>
      </c>
      <c r="J2810" s="288" t="n">
        <v>8.01</v>
      </c>
    </row>
    <row r="2811" customFormat="false" ht="25.5" hidden="false" customHeight="true" outlineLevel="0" collapsed="false">
      <c r="A2811" s="282" t="s">
        <v>2769</v>
      </c>
      <c r="B2811" s="283" t="s">
        <v>2809</v>
      </c>
      <c r="C2811" s="284" t="s">
        <v>109</v>
      </c>
      <c r="D2811" s="284" t="s">
        <v>2810</v>
      </c>
      <c r="E2811" s="284" t="s">
        <v>2768</v>
      </c>
      <c r="F2811" s="284"/>
      <c r="G2811" s="285" t="s">
        <v>2798</v>
      </c>
      <c r="H2811" s="286" t="n">
        <v>0.447</v>
      </c>
      <c r="I2811" s="287" t="n">
        <v>22.9</v>
      </c>
      <c r="J2811" s="288" t="n">
        <v>10.23</v>
      </c>
    </row>
    <row r="2812" customFormat="false" ht="15" hidden="false" customHeight="true" outlineLevel="0" collapsed="false">
      <c r="A2812" s="259" t="s">
        <v>2725</v>
      </c>
      <c r="B2812" s="260" t="s">
        <v>2811</v>
      </c>
      <c r="C2812" s="261" t="s">
        <v>109</v>
      </c>
      <c r="D2812" s="261" t="s">
        <v>2812</v>
      </c>
      <c r="E2812" s="261" t="s">
        <v>2728</v>
      </c>
      <c r="F2812" s="261"/>
      <c r="G2812" s="262" t="s">
        <v>168</v>
      </c>
      <c r="H2812" s="263" t="n">
        <v>0.009</v>
      </c>
      <c r="I2812" s="264" t="n">
        <v>13.27</v>
      </c>
      <c r="J2812" s="265" t="n">
        <v>0.11</v>
      </c>
    </row>
    <row r="2813" customFormat="false" ht="25.5" hidden="false" customHeight="true" outlineLevel="0" collapsed="false">
      <c r="A2813" s="259" t="s">
        <v>2725</v>
      </c>
      <c r="B2813" s="260" t="s">
        <v>3838</v>
      </c>
      <c r="C2813" s="261" t="s">
        <v>109</v>
      </c>
      <c r="D2813" s="261" t="s">
        <v>3839</v>
      </c>
      <c r="E2813" s="261" t="s">
        <v>2728</v>
      </c>
      <c r="F2813" s="261"/>
      <c r="G2813" s="262" t="s">
        <v>3083</v>
      </c>
      <c r="H2813" s="263" t="n">
        <v>0.002</v>
      </c>
      <c r="I2813" s="264" t="n">
        <v>23.83</v>
      </c>
      <c r="J2813" s="265" t="n">
        <v>0.04</v>
      </c>
    </row>
    <row r="2814" customFormat="false" ht="25.5" hidden="false" customHeight="true" outlineLevel="0" collapsed="false">
      <c r="A2814" s="259" t="s">
        <v>2725</v>
      </c>
      <c r="B2814" s="260" t="s">
        <v>3856</v>
      </c>
      <c r="C2814" s="261" t="s">
        <v>109</v>
      </c>
      <c r="D2814" s="261" t="s">
        <v>3857</v>
      </c>
      <c r="E2814" s="261" t="s">
        <v>2728</v>
      </c>
      <c r="F2814" s="261"/>
      <c r="G2814" s="262" t="s">
        <v>168</v>
      </c>
      <c r="H2814" s="263" t="n">
        <v>1</v>
      </c>
      <c r="I2814" s="264" t="n">
        <v>13.81</v>
      </c>
      <c r="J2814" s="265" t="n">
        <v>13.81</v>
      </c>
    </row>
    <row r="2815" customFormat="false" ht="25.5" hidden="false" customHeight="false" outlineLevel="0" collapsed="false">
      <c r="A2815" s="266"/>
      <c r="B2815" s="267"/>
      <c r="C2815" s="267"/>
      <c r="D2815" s="267"/>
      <c r="E2815" s="267" t="s">
        <v>2748</v>
      </c>
      <c r="F2815" s="268" t="n">
        <v>13.01</v>
      </c>
      <c r="G2815" s="267" t="s">
        <v>2749</v>
      </c>
      <c r="H2815" s="268" t="n">
        <v>0</v>
      </c>
      <c r="I2815" s="267" t="s">
        <v>2750</v>
      </c>
      <c r="J2815" s="269" t="n">
        <v>13.01</v>
      </c>
    </row>
    <row r="2816" customFormat="false" ht="25.5" hidden="false" customHeight="true" outlineLevel="0" collapsed="false">
      <c r="A2816" s="266"/>
      <c r="B2816" s="267"/>
      <c r="C2816" s="267"/>
      <c r="D2816" s="267"/>
      <c r="E2816" s="267" t="s">
        <v>2751</v>
      </c>
      <c r="F2816" s="268" t="n">
        <v>6.7</v>
      </c>
      <c r="G2816" s="267"/>
      <c r="H2816" s="267" t="s">
        <v>2752</v>
      </c>
      <c r="I2816" s="267"/>
      <c r="J2816" s="269" t="n">
        <v>38.9</v>
      </c>
    </row>
    <row r="2817" customFormat="false" ht="15" hidden="false" customHeight="true" outlineLevel="0" collapsed="false">
      <c r="A2817" s="270" t="s">
        <v>2753</v>
      </c>
      <c r="B2817" s="270"/>
      <c r="C2817" s="270"/>
      <c r="D2817" s="270"/>
      <c r="E2817" s="270"/>
      <c r="F2817" s="270"/>
      <c r="G2817" s="270"/>
      <c r="H2817" s="270"/>
      <c r="I2817" s="270"/>
      <c r="J2817" s="270"/>
    </row>
    <row r="2818" customFormat="false" ht="15.75" hidden="false" customHeight="true" outlineLevel="0" collapsed="false">
      <c r="A2818" s="271" t="s">
        <v>3858</v>
      </c>
      <c r="B2818" s="271"/>
      <c r="C2818" s="271"/>
      <c r="D2818" s="271"/>
      <c r="E2818" s="271"/>
      <c r="F2818" s="271"/>
      <c r="G2818" s="271"/>
      <c r="H2818" s="271"/>
      <c r="I2818" s="271"/>
      <c r="J2818" s="271"/>
    </row>
    <row r="2819" customFormat="false" ht="15.75" hidden="false" customHeight="false" outlineLevel="0" collapsed="false">
      <c r="A2819" s="272"/>
      <c r="B2819" s="273"/>
      <c r="C2819" s="273"/>
      <c r="D2819" s="273"/>
      <c r="E2819" s="273"/>
      <c r="F2819" s="273"/>
      <c r="G2819" s="273"/>
      <c r="H2819" s="273"/>
      <c r="I2819" s="273"/>
      <c r="J2819" s="274"/>
    </row>
    <row r="2820" customFormat="false" ht="25.5" hidden="false" customHeight="true" outlineLevel="0" collapsed="false">
      <c r="A2820" s="275" t="s">
        <v>2723</v>
      </c>
      <c r="B2820" s="276" t="s">
        <v>2374</v>
      </c>
      <c r="C2820" s="277" t="s">
        <v>203</v>
      </c>
      <c r="D2820" s="277" t="s">
        <v>2375</v>
      </c>
      <c r="E2820" s="277" t="s">
        <v>2768</v>
      </c>
      <c r="F2820" s="277"/>
      <c r="G2820" s="278" t="s">
        <v>269</v>
      </c>
      <c r="H2820" s="279" t="n">
        <v>1</v>
      </c>
      <c r="I2820" s="280" t="n">
        <v>15.9</v>
      </c>
      <c r="J2820" s="281" t="n">
        <v>15.9</v>
      </c>
    </row>
    <row r="2821" customFormat="false" ht="15" hidden="false" customHeight="true" outlineLevel="0" collapsed="false">
      <c r="A2821" s="282" t="s">
        <v>2769</v>
      </c>
      <c r="B2821" s="283" t="s">
        <v>2858</v>
      </c>
      <c r="C2821" s="284" t="s">
        <v>109</v>
      </c>
      <c r="D2821" s="284" t="s">
        <v>2859</v>
      </c>
      <c r="E2821" s="284" t="s">
        <v>2768</v>
      </c>
      <c r="F2821" s="284"/>
      <c r="G2821" s="285" t="s">
        <v>2798</v>
      </c>
      <c r="H2821" s="286" t="n">
        <v>0.12</v>
      </c>
      <c r="I2821" s="287" t="n">
        <v>23.33</v>
      </c>
      <c r="J2821" s="288" t="n">
        <v>2.79</v>
      </c>
    </row>
    <row r="2822" customFormat="false" ht="15" hidden="false" customHeight="true" outlineLevel="0" collapsed="false">
      <c r="A2822" s="282" t="s">
        <v>2769</v>
      </c>
      <c r="B2822" s="283" t="s">
        <v>2860</v>
      </c>
      <c r="C2822" s="284" t="s">
        <v>109</v>
      </c>
      <c r="D2822" s="284" t="s">
        <v>2861</v>
      </c>
      <c r="E2822" s="284" t="s">
        <v>2768</v>
      </c>
      <c r="F2822" s="284"/>
      <c r="G2822" s="285" t="s">
        <v>2798</v>
      </c>
      <c r="H2822" s="286" t="n">
        <v>0.39</v>
      </c>
      <c r="I2822" s="287" t="n">
        <v>16.28</v>
      </c>
      <c r="J2822" s="288" t="n">
        <v>6.34</v>
      </c>
    </row>
    <row r="2823" customFormat="false" ht="25.5" hidden="false" customHeight="true" outlineLevel="0" collapsed="false">
      <c r="A2823" s="259" t="s">
        <v>2725</v>
      </c>
      <c r="B2823" s="260" t="s">
        <v>2936</v>
      </c>
      <c r="C2823" s="261" t="s">
        <v>109</v>
      </c>
      <c r="D2823" s="261" t="s">
        <v>2937</v>
      </c>
      <c r="E2823" s="261" t="s">
        <v>2728</v>
      </c>
      <c r="F2823" s="261"/>
      <c r="G2823" s="262" t="s">
        <v>242</v>
      </c>
      <c r="H2823" s="263" t="n">
        <v>0.018</v>
      </c>
      <c r="I2823" s="264" t="n">
        <v>73</v>
      </c>
      <c r="J2823" s="265" t="n">
        <v>1.31</v>
      </c>
    </row>
    <row r="2824" customFormat="false" ht="15" hidden="false" customHeight="true" outlineLevel="0" collapsed="false">
      <c r="A2824" s="259" t="s">
        <v>2725</v>
      </c>
      <c r="B2824" s="260" t="s">
        <v>2938</v>
      </c>
      <c r="C2824" s="261" t="s">
        <v>109</v>
      </c>
      <c r="D2824" s="261" t="s">
        <v>2939</v>
      </c>
      <c r="E2824" s="261" t="s">
        <v>2728</v>
      </c>
      <c r="F2824" s="261"/>
      <c r="G2824" s="262" t="s">
        <v>417</v>
      </c>
      <c r="H2824" s="263" t="n">
        <v>7.79</v>
      </c>
      <c r="I2824" s="264" t="n">
        <v>0.53</v>
      </c>
      <c r="J2824" s="265" t="n">
        <v>4.12</v>
      </c>
    </row>
    <row r="2825" customFormat="false" ht="25.5" hidden="false" customHeight="true" outlineLevel="0" collapsed="false">
      <c r="A2825" s="259" t="s">
        <v>2725</v>
      </c>
      <c r="B2825" s="260" t="s">
        <v>3109</v>
      </c>
      <c r="C2825" s="261" t="s">
        <v>109</v>
      </c>
      <c r="D2825" s="261" t="s">
        <v>3110</v>
      </c>
      <c r="E2825" s="261" t="s">
        <v>2728</v>
      </c>
      <c r="F2825" s="261"/>
      <c r="G2825" s="262" t="s">
        <v>242</v>
      </c>
      <c r="H2825" s="263" t="n">
        <v>0.023</v>
      </c>
      <c r="I2825" s="264" t="n">
        <v>58.35</v>
      </c>
      <c r="J2825" s="265" t="n">
        <v>1.34</v>
      </c>
    </row>
    <row r="2826" customFormat="false" ht="25.5" hidden="false" customHeight="false" outlineLevel="0" collapsed="false">
      <c r="A2826" s="266"/>
      <c r="B2826" s="267"/>
      <c r="C2826" s="267"/>
      <c r="D2826" s="267"/>
      <c r="E2826" s="267" t="s">
        <v>2748</v>
      </c>
      <c r="F2826" s="268" t="n">
        <v>5.99</v>
      </c>
      <c r="G2826" s="267" t="s">
        <v>2749</v>
      </c>
      <c r="H2826" s="268" t="n">
        <v>0</v>
      </c>
      <c r="I2826" s="267" t="s">
        <v>2750</v>
      </c>
      <c r="J2826" s="269" t="n">
        <v>5.99</v>
      </c>
    </row>
    <row r="2827" customFormat="false" ht="25.5" hidden="false" customHeight="true" outlineLevel="0" collapsed="false">
      <c r="A2827" s="266"/>
      <c r="B2827" s="267"/>
      <c r="C2827" s="267"/>
      <c r="D2827" s="267"/>
      <c r="E2827" s="267" t="s">
        <v>2751</v>
      </c>
      <c r="F2827" s="268" t="n">
        <v>3.3</v>
      </c>
      <c r="G2827" s="267"/>
      <c r="H2827" s="267" t="s">
        <v>2752</v>
      </c>
      <c r="I2827" s="267"/>
      <c r="J2827" s="269" t="n">
        <v>19.2</v>
      </c>
    </row>
    <row r="2828" customFormat="false" ht="15" hidden="false" customHeight="true" outlineLevel="0" collapsed="false">
      <c r="A2828" s="270" t="s">
        <v>2753</v>
      </c>
      <c r="B2828" s="270"/>
      <c r="C2828" s="270"/>
      <c r="D2828" s="270"/>
      <c r="E2828" s="270"/>
      <c r="F2828" s="270"/>
      <c r="G2828" s="270"/>
      <c r="H2828" s="270"/>
      <c r="I2828" s="270"/>
      <c r="J2828" s="270"/>
    </row>
    <row r="2829" customFormat="false" ht="15.75" hidden="false" customHeight="true" outlineLevel="0" collapsed="false">
      <c r="A2829" s="271" t="s">
        <v>3859</v>
      </c>
      <c r="B2829" s="271"/>
      <c r="C2829" s="271"/>
      <c r="D2829" s="271"/>
      <c r="E2829" s="271"/>
      <c r="F2829" s="271"/>
      <c r="G2829" s="271"/>
      <c r="H2829" s="271"/>
      <c r="I2829" s="271"/>
      <c r="J2829" s="271"/>
    </row>
    <row r="2830" customFormat="false" ht="15.75" hidden="false" customHeight="false" outlineLevel="0" collapsed="false">
      <c r="A2830" s="272"/>
      <c r="B2830" s="273"/>
      <c r="C2830" s="273"/>
      <c r="D2830" s="273"/>
      <c r="E2830" s="273"/>
      <c r="F2830" s="273"/>
      <c r="G2830" s="273"/>
      <c r="H2830" s="273"/>
      <c r="I2830" s="273"/>
      <c r="J2830" s="274"/>
    </row>
    <row r="2831" customFormat="false" ht="38.25" hidden="false" customHeight="true" outlineLevel="0" collapsed="false">
      <c r="A2831" s="275" t="s">
        <v>2723</v>
      </c>
      <c r="B2831" s="276" t="s">
        <v>2379</v>
      </c>
      <c r="C2831" s="277" t="s">
        <v>203</v>
      </c>
      <c r="D2831" s="277" t="s">
        <v>2380</v>
      </c>
      <c r="E2831" s="277" t="s">
        <v>3498</v>
      </c>
      <c r="F2831" s="277"/>
      <c r="G2831" s="278" t="s">
        <v>168</v>
      </c>
      <c r="H2831" s="279" t="n">
        <v>1</v>
      </c>
      <c r="I2831" s="280" t="n">
        <v>65.66</v>
      </c>
      <c r="J2831" s="281" t="n">
        <v>65.66</v>
      </c>
    </row>
    <row r="2832" customFormat="false" ht="25.5" hidden="false" customHeight="true" outlineLevel="0" collapsed="false">
      <c r="A2832" s="282" t="s">
        <v>2769</v>
      </c>
      <c r="B2832" s="283" t="s">
        <v>2906</v>
      </c>
      <c r="C2832" s="284" t="s">
        <v>109</v>
      </c>
      <c r="D2832" s="284" t="s">
        <v>2907</v>
      </c>
      <c r="E2832" s="284" t="s">
        <v>2768</v>
      </c>
      <c r="F2832" s="284"/>
      <c r="G2832" s="285" t="s">
        <v>2798</v>
      </c>
      <c r="H2832" s="286" t="n">
        <v>0.2</v>
      </c>
      <c r="I2832" s="287" t="n">
        <v>19.19</v>
      </c>
      <c r="J2832" s="288" t="n">
        <v>3.83</v>
      </c>
    </row>
    <row r="2833" customFormat="false" ht="25.5" hidden="false" customHeight="true" outlineLevel="0" collapsed="false">
      <c r="A2833" s="259" t="s">
        <v>2725</v>
      </c>
      <c r="B2833" s="260" t="s">
        <v>3860</v>
      </c>
      <c r="C2833" s="261" t="s">
        <v>3861</v>
      </c>
      <c r="D2833" s="261" t="s">
        <v>3862</v>
      </c>
      <c r="E2833" s="261" t="s">
        <v>2728</v>
      </c>
      <c r="F2833" s="261"/>
      <c r="G2833" s="262" t="s">
        <v>168</v>
      </c>
      <c r="H2833" s="263" t="n">
        <v>3</v>
      </c>
      <c r="I2833" s="264" t="n">
        <v>20.61</v>
      </c>
      <c r="J2833" s="265" t="n">
        <v>61.83</v>
      </c>
    </row>
    <row r="2834" customFormat="false" ht="25.5" hidden="false" customHeight="false" outlineLevel="0" collapsed="false">
      <c r="A2834" s="266"/>
      <c r="B2834" s="267"/>
      <c r="C2834" s="267"/>
      <c r="D2834" s="267"/>
      <c r="E2834" s="267" t="s">
        <v>2748</v>
      </c>
      <c r="F2834" s="268" t="n">
        <v>2.6</v>
      </c>
      <c r="G2834" s="267" t="s">
        <v>2749</v>
      </c>
      <c r="H2834" s="268" t="n">
        <v>0</v>
      </c>
      <c r="I2834" s="267" t="s">
        <v>2750</v>
      </c>
      <c r="J2834" s="269" t="n">
        <v>2.6</v>
      </c>
    </row>
    <row r="2835" customFormat="false" ht="26.25" hidden="false" customHeight="true" outlineLevel="0" collapsed="false">
      <c r="A2835" s="266"/>
      <c r="B2835" s="267"/>
      <c r="C2835" s="267"/>
      <c r="D2835" s="267"/>
      <c r="E2835" s="267" t="s">
        <v>2751</v>
      </c>
      <c r="F2835" s="268" t="n">
        <v>13.66</v>
      </c>
      <c r="G2835" s="267"/>
      <c r="H2835" s="267" t="s">
        <v>2752</v>
      </c>
      <c r="I2835" s="267"/>
      <c r="J2835" s="269" t="n">
        <v>79.32</v>
      </c>
    </row>
    <row r="2836" customFormat="false" ht="15.75" hidden="false" customHeight="false" outlineLevel="0" collapsed="false">
      <c r="A2836" s="272"/>
      <c r="B2836" s="273"/>
      <c r="C2836" s="273"/>
      <c r="D2836" s="273"/>
      <c r="E2836" s="273"/>
      <c r="F2836" s="273"/>
      <c r="G2836" s="273"/>
      <c r="H2836" s="273"/>
      <c r="I2836" s="273"/>
      <c r="J2836" s="274"/>
    </row>
    <row r="2837" customFormat="false" ht="38.25" hidden="false" customHeight="true" outlineLevel="0" collapsed="false">
      <c r="A2837" s="275" t="s">
        <v>2723</v>
      </c>
      <c r="B2837" s="276" t="s">
        <v>2382</v>
      </c>
      <c r="C2837" s="277" t="s">
        <v>203</v>
      </c>
      <c r="D2837" s="277" t="s">
        <v>2383</v>
      </c>
      <c r="E2837" s="277" t="s">
        <v>3498</v>
      </c>
      <c r="F2837" s="277"/>
      <c r="G2837" s="278" t="s">
        <v>168</v>
      </c>
      <c r="H2837" s="279" t="n">
        <v>1</v>
      </c>
      <c r="I2837" s="280" t="n">
        <v>203.91</v>
      </c>
      <c r="J2837" s="281" t="n">
        <v>203.91</v>
      </c>
    </row>
    <row r="2838" customFormat="false" ht="15" hidden="false" customHeight="true" outlineLevel="0" collapsed="false">
      <c r="A2838" s="282" t="s">
        <v>2769</v>
      </c>
      <c r="B2838" s="283" t="s">
        <v>2858</v>
      </c>
      <c r="C2838" s="284" t="s">
        <v>109</v>
      </c>
      <c r="D2838" s="284" t="s">
        <v>2859</v>
      </c>
      <c r="E2838" s="284" t="s">
        <v>2768</v>
      </c>
      <c r="F2838" s="284"/>
      <c r="G2838" s="285" t="s">
        <v>2798</v>
      </c>
      <c r="H2838" s="286" t="n">
        <v>0.5</v>
      </c>
      <c r="I2838" s="287" t="n">
        <v>23.33</v>
      </c>
      <c r="J2838" s="288" t="n">
        <v>11.66</v>
      </c>
    </row>
    <row r="2839" customFormat="false" ht="15" hidden="false" customHeight="true" outlineLevel="0" collapsed="false">
      <c r="A2839" s="282" t="s">
        <v>2769</v>
      </c>
      <c r="B2839" s="283" t="s">
        <v>2860</v>
      </c>
      <c r="C2839" s="284" t="s">
        <v>109</v>
      </c>
      <c r="D2839" s="284" t="s">
        <v>2861</v>
      </c>
      <c r="E2839" s="284" t="s">
        <v>2768</v>
      </c>
      <c r="F2839" s="284"/>
      <c r="G2839" s="285" t="s">
        <v>2798</v>
      </c>
      <c r="H2839" s="286" t="n">
        <v>0.5</v>
      </c>
      <c r="I2839" s="287" t="n">
        <v>16.28</v>
      </c>
      <c r="J2839" s="288" t="n">
        <v>8.14</v>
      </c>
    </row>
    <row r="2840" customFormat="false" ht="15" hidden="false" customHeight="true" outlineLevel="0" collapsed="false">
      <c r="A2840" s="259" t="s">
        <v>2725</v>
      </c>
      <c r="B2840" s="260" t="s">
        <v>3863</v>
      </c>
      <c r="C2840" s="261" t="s">
        <v>2730</v>
      </c>
      <c r="D2840" s="261" t="s">
        <v>3864</v>
      </c>
      <c r="E2840" s="261" t="s">
        <v>2728</v>
      </c>
      <c r="F2840" s="261"/>
      <c r="G2840" s="262" t="s">
        <v>2732</v>
      </c>
      <c r="H2840" s="263" t="n">
        <v>1</v>
      </c>
      <c r="I2840" s="264" t="n">
        <v>178.84</v>
      </c>
      <c r="J2840" s="265" t="n">
        <v>178.84</v>
      </c>
    </row>
    <row r="2841" customFormat="false" ht="15" hidden="false" customHeight="true" outlineLevel="0" collapsed="false">
      <c r="A2841" s="259" t="s">
        <v>2725</v>
      </c>
      <c r="B2841" s="260" t="s">
        <v>3865</v>
      </c>
      <c r="C2841" s="261" t="s">
        <v>3654</v>
      </c>
      <c r="D2841" s="261" t="s">
        <v>3866</v>
      </c>
      <c r="E2841" s="261" t="s">
        <v>2728</v>
      </c>
      <c r="F2841" s="261"/>
      <c r="G2841" s="262" t="s">
        <v>168</v>
      </c>
      <c r="H2841" s="263" t="n">
        <v>1</v>
      </c>
      <c r="I2841" s="264" t="n">
        <v>5.27</v>
      </c>
      <c r="J2841" s="265" t="n">
        <v>5.27</v>
      </c>
    </row>
    <row r="2842" customFormat="false" ht="25.5" hidden="false" customHeight="false" outlineLevel="0" collapsed="false">
      <c r="A2842" s="266"/>
      <c r="B2842" s="267"/>
      <c r="C2842" s="267"/>
      <c r="D2842" s="267"/>
      <c r="E2842" s="267" t="s">
        <v>2748</v>
      </c>
      <c r="F2842" s="268" t="n">
        <v>13.6</v>
      </c>
      <c r="G2842" s="267" t="s">
        <v>2749</v>
      </c>
      <c r="H2842" s="268" t="n">
        <v>0</v>
      </c>
      <c r="I2842" s="267" t="s">
        <v>2750</v>
      </c>
      <c r="J2842" s="269" t="n">
        <v>13.6</v>
      </c>
    </row>
    <row r="2843" customFormat="false" ht="25.5" hidden="false" customHeight="true" outlineLevel="0" collapsed="false">
      <c r="A2843" s="266"/>
      <c r="B2843" s="267"/>
      <c r="C2843" s="267"/>
      <c r="D2843" s="267"/>
      <c r="E2843" s="267" t="s">
        <v>2751</v>
      </c>
      <c r="F2843" s="268" t="n">
        <v>42.43</v>
      </c>
      <c r="G2843" s="267"/>
      <c r="H2843" s="267" t="s">
        <v>2752</v>
      </c>
      <c r="I2843" s="267"/>
      <c r="J2843" s="269" t="n">
        <v>246.34</v>
      </c>
    </row>
    <row r="2844" customFormat="false" ht="15" hidden="false" customHeight="true" outlineLevel="0" collapsed="false">
      <c r="A2844" s="270" t="s">
        <v>2753</v>
      </c>
      <c r="B2844" s="270"/>
      <c r="C2844" s="270"/>
      <c r="D2844" s="270"/>
      <c r="E2844" s="270"/>
      <c r="F2844" s="270"/>
      <c r="G2844" s="270"/>
      <c r="H2844" s="270"/>
      <c r="I2844" s="270"/>
      <c r="J2844" s="270"/>
    </row>
    <row r="2845" customFormat="false" ht="15.75" hidden="false" customHeight="true" outlineLevel="0" collapsed="false">
      <c r="A2845" s="271" t="s">
        <v>3867</v>
      </c>
      <c r="B2845" s="271"/>
      <c r="C2845" s="271"/>
      <c r="D2845" s="271"/>
      <c r="E2845" s="271"/>
      <c r="F2845" s="271"/>
      <c r="G2845" s="271"/>
      <c r="H2845" s="271"/>
      <c r="I2845" s="271"/>
      <c r="J2845" s="271"/>
    </row>
    <row r="2846" customFormat="false" ht="15.75" hidden="false" customHeight="false" outlineLevel="0" collapsed="false">
      <c r="A2846" s="272"/>
      <c r="B2846" s="273"/>
      <c r="C2846" s="273"/>
      <c r="D2846" s="273"/>
      <c r="E2846" s="273"/>
      <c r="F2846" s="273"/>
      <c r="G2846" s="273"/>
      <c r="H2846" s="273"/>
      <c r="I2846" s="273"/>
      <c r="J2846" s="274"/>
    </row>
    <row r="2847" customFormat="false" ht="63.75" hidden="false" customHeight="true" outlineLevel="0" collapsed="false">
      <c r="A2847" s="275" t="s">
        <v>2723</v>
      </c>
      <c r="B2847" s="276" t="s">
        <v>2387</v>
      </c>
      <c r="C2847" s="277" t="s">
        <v>203</v>
      </c>
      <c r="D2847" s="277" t="s">
        <v>2388</v>
      </c>
      <c r="E2847" s="277" t="s">
        <v>2806</v>
      </c>
      <c r="F2847" s="277"/>
      <c r="G2847" s="278" t="s">
        <v>168</v>
      </c>
      <c r="H2847" s="279" t="n">
        <v>1</v>
      </c>
      <c r="I2847" s="280" t="n">
        <v>481.02</v>
      </c>
      <c r="J2847" s="281" t="n">
        <v>481.02</v>
      </c>
    </row>
    <row r="2848" customFormat="false" ht="38.25" hidden="false" customHeight="true" outlineLevel="0" collapsed="false">
      <c r="A2848" s="282" t="s">
        <v>2769</v>
      </c>
      <c r="B2848" s="283" t="s">
        <v>2833</v>
      </c>
      <c r="C2848" s="284" t="s">
        <v>109</v>
      </c>
      <c r="D2848" s="284" t="s">
        <v>2834</v>
      </c>
      <c r="E2848" s="284" t="s">
        <v>2835</v>
      </c>
      <c r="F2848" s="284"/>
      <c r="G2848" s="285" t="s">
        <v>242</v>
      </c>
      <c r="H2848" s="286" t="n">
        <v>2.3</v>
      </c>
      <c r="I2848" s="287" t="n">
        <v>2.38</v>
      </c>
      <c r="J2848" s="288" t="n">
        <v>5.47</v>
      </c>
    </row>
    <row r="2849" customFormat="false" ht="38.25" hidden="false" customHeight="true" outlineLevel="0" collapsed="false">
      <c r="A2849" s="282" t="s">
        <v>2769</v>
      </c>
      <c r="B2849" s="283" t="s">
        <v>3598</v>
      </c>
      <c r="C2849" s="284" t="s">
        <v>109</v>
      </c>
      <c r="D2849" s="284" t="s">
        <v>3599</v>
      </c>
      <c r="E2849" s="284" t="s">
        <v>2835</v>
      </c>
      <c r="F2849" s="284"/>
      <c r="G2849" s="285" t="s">
        <v>164</v>
      </c>
      <c r="H2849" s="286" t="n">
        <v>2.56</v>
      </c>
      <c r="I2849" s="287" t="n">
        <v>2.58</v>
      </c>
      <c r="J2849" s="288" t="n">
        <v>6.6</v>
      </c>
    </row>
    <row r="2850" customFormat="false" ht="51" hidden="false" customHeight="true" outlineLevel="0" collapsed="false">
      <c r="A2850" s="282" t="s">
        <v>2769</v>
      </c>
      <c r="B2850" s="283" t="s">
        <v>3600</v>
      </c>
      <c r="C2850" s="284" t="s">
        <v>109</v>
      </c>
      <c r="D2850" s="284" t="s">
        <v>3601</v>
      </c>
      <c r="E2850" s="284" t="s">
        <v>2835</v>
      </c>
      <c r="F2850" s="284"/>
      <c r="G2850" s="285" t="s">
        <v>242</v>
      </c>
      <c r="H2850" s="286" t="n">
        <v>0.13</v>
      </c>
      <c r="I2850" s="287" t="n">
        <v>186.74</v>
      </c>
      <c r="J2850" s="288" t="n">
        <v>24.27</v>
      </c>
    </row>
    <row r="2851" customFormat="false" ht="38.25" hidden="false" customHeight="true" outlineLevel="0" collapsed="false">
      <c r="A2851" s="282" t="s">
        <v>2769</v>
      </c>
      <c r="B2851" s="283" t="s">
        <v>2843</v>
      </c>
      <c r="C2851" s="284" t="s">
        <v>109</v>
      </c>
      <c r="D2851" s="284" t="s">
        <v>2844</v>
      </c>
      <c r="E2851" s="284" t="s">
        <v>2845</v>
      </c>
      <c r="F2851" s="284"/>
      <c r="G2851" s="285" t="s">
        <v>164</v>
      </c>
      <c r="H2851" s="286" t="n">
        <v>2.16</v>
      </c>
      <c r="I2851" s="287" t="n">
        <v>62.99</v>
      </c>
      <c r="J2851" s="288" t="n">
        <v>136.05</v>
      </c>
    </row>
    <row r="2852" customFormat="false" ht="51" hidden="false" customHeight="true" outlineLevel="0" collapsed="false">
      <c r="A2852" s="282" t="s">
        <v>2769</v>
      </c>
      <c r="B2852" s="283" t="s">
        <v>532</v>
      </c>
      <c r="C2852" s="284" t="s">
        <v>109</v>
      </c>
      <c r="D2852" s="284" t="s">
        <v>533</v>
      </c>
      <c r="E2852" s="284" t="s">
        <v>2846</v>
      </c>
      <c r="F2852" s="284"/>
      <c r="G2852" s="285" t="s">
        <v>164</v>
      </c>
      <c r="H2852" s="286" t="n">
        <v>2.16</v>
      </c>
      <c r="I2852" s="287" t="n">
        <v>3.4</v>
      </c>
      <c r="J2852" s="288" t="n">
        <v>7.34</v>
      </c>
    </row>
    <row r="2853" customFormat="false" ht="63.75" hidden="false" customHeight="true" outlineLevel="0" collapsed="false">
      <c r="A2853" s="282" t="s">
        <v>2769</v>
      </c>
      <c r="B2853" s="283" t="s">
        <v>2847</v>
      </c>
      <c r="C2853" s="284" t="s">
        <v>203</v>
      </c>
      <c r="D2853" s="284" t="s">
        <v>2848</v>
      </c>
      <c r="E2853" s="284" t="s">
        <v>2846</v>
      </c>
      <c r="F2853" s="284"/>
      <c r="G2853" s="285" t="s">
        <v>164</v>
      </c>
      <c r="H2853" s="286" t="n">
        <v>2.16</v>
      </c>
      <c r="I2853" s="287" t="n">
        <v>28.46</v>
      </c>
      <c r="J2853" s="288" t="n">
        <v>61.47</v>
      </c>
    </row>
    <row r="2854" customFormat="false" ht="25.5" hidden="false" customHeight="true" outlineLevel="0" collapsed="false">
      <c r="A2854" s="259" t="s">
        <v>2725</v>
      </c>
      <c r="B2854" s="260" t="s">
        <v>3868</v>
      </c>
      <c r="C2854" s="261" t="s">
        <v>3128</v>
      </c>
      <c r="D2854" s="261" t="s">
        <v>3869</v>
      </c>
      <c r="E2854" s="261" t="s">
        <v>2728</v>
      </c>
      <c r="F2854" s="261"/>
      <c r="G2854" s="262" t="s">
        <v>2732</v>
      </c>
      <c r="H2854" s="263" t="n">
        <v>1</v>
      </c>
      <c r="I2854" s="264" t="n">
        <v>239.82</v>
      </c>
      <c r="J2854" s="265" t="n">
        <v>239.82</v>
      </c>
    </row>
    <row r="2855" customFormat="false" ht="25.5" hidden="false" customHeight="false" outlineLevel="0" collapsed="false">
      <c r="A2855" s="266"/>
      <c r="B2855" s="267"/>
      <c r="C2855" s="267"/>
      <c r="D2855" s="267"/>
      <c r="E2855" s="267" t="s">
        <v>2748</v>
      </c>
      <c r="F2855" s="268" t="n">
        <v>98.83</v>
      </c>
      <c r="G2855" s="267" t="s">
        <v>2749</v>
      </c>
      <c r="H2855" s="268" t="n">
        <v>0</v>
      </c>
      <c r="I2855" s="267" t="s">
        <v>2750</v>
      </c>
      <c r="J2855" s="269" t="n">
        <v>98.83</v>
      </c>
    </row>
    <row r="2856" customFormat="false" ht="26.25" hidden="false" customHeight="true" outlineLevel="0" collapsed="false">
      <c r="A2856" s="266"/>
      <c r="B2856" s="267"/>
      <c r="C2856" s="267"/>
      <c r="D2856" s="267"/>
      <c r="E2856" s="267" t="s">
        <v>2751</v>
      </c>
      <c r="F2856" s="268" t="n">
        <v>100.1</v>
      </c>
      <c r="G2856" s="267"/>
      <c r="H2856" s="267" t="s">
        <v>2752</v>
      </c>
      <c r="I2856" s="267"/>
      <c r="J2856" s="269" t="n">
        <v>581.12</v>
      </c>
    </row>
    <row r="2857" customFormat="false" ht="15.75" hidden="false" customHeight="false" outlineLevel="0" collapsed="false">
      <c r="A2857" s="272"/>
      <c r="B2857" s="273"/>
      <c r="C2857" s="273"/>
      <c r="D2857" s="273"/>
      <c r="E2857" s="273"/>
      <c r="F2857" s="273"/>
      <c r="G2857" s="273"/>
      <c r="H2857" s="273"/>
      <c r="I2857" s="273"/>
      <c r="J2857" s="274"/>
    </row>
    <row r="2858" customFormat="false" ht="63.75" hidden="false" customHeight="true" outlineLevel="0" collapsed="false">
      <c r="A2858" s="275" t="s">
        <v>2723</v>
      </c>
      <c r="B2858" s="276" t="s">
        <v>2390</v>
      </c>
      <c r="C2858" s="277" t="s">
        <v>203</v>
      </c>
      <c r="D2858" s="277" t="s">
        <v>2391</v>
      </c>
      <c r="E2858" s="277" t="s">
        <v>2806</v>
      </c>
      <c r="F2858" s="277"/>
      <c r="G2858" s="278" t="s">
        <v>168</v>
      </c>
      <c r="H2858" s="279" t="n">
        <v>1</v>
      </c>
      <c r="I2858" s="280" t="n">
        <v>490.23</v>
      </c>
      <c r="J2858" s="281" t="n">
        <v>490.23</v>
      </c>
    </row>
    <row r="2859" customFormat="false" ht="38.25" hidden="false" customHeight="true" outlineLevel="0" collapsed="false">
      <c r="A2859" s="282" t="s">
        <v>2769</v>
      </c>
      <c r="B2859" s="283" t="s">
        <v>2833</v>
      </c>
      <c r="C2859" s="284" t="s">
        <v>109</v>
      </c>
      <c r="D2859" s="284" t="s">
        <v>2834</v>
      </c>
      <c r="E2859" s="284" t="s">
        <v>2835</v>
      </c>
      <c r="F2859" s="284"/>
      <c r="G2859" s="285" t="s">
        <v>242</v>
      </c>
      <c r="H2859" s="286" t="n">
        <v>2.3</v>
      </c>
      <c r="I2859" s="287" t="n">
        <v>2.38</v>
      </c>
      <c r="J2859" s="288" t="n">
        <v>5.47</v>
      </c>
    </row>
    <row r="2860" customFormat="false" ht="38.25" hidden="false" customHeight="true" outlineLevel="0" collapsed="false">
      <c r="A2860" s="282" t="s">
        <v>2769</v>
      </c>
      <c r="B2860" s="283" t="s">
        <v>2836</v>
      </c>
      <c r="C2860" s="284" t="s">
        <v>109</v>
      </c>
      <c r="D2860" s="284" t="s">
        <v>2837</v>
      </c>
      <c r="E2860" s="284" t="s">
        <v>2835</v>
      </c>
      <c r="F2860" s="284"/>
      <c r="G2860" s="285" t="s">
        <v>164</v>
      </c>
      <c r="H2860" s="286" t="n">
        <v>2.55</v>
      </c>
      <c r="I2860" s="287" t="n">
        <v>5.13</v>
      </c>
      <c r="J2860" s="288" t="n">
        <v>13.08</v>
      </c>
    </row>
    <row r="2861" customFormat="false" ht="51" hidden="false" customHeight="true" outlineLevel="0" collapsed="false">
      <c r="A2861" s="282" t="s">
        <v>2769</v>
      </c>
      <c r="B2861" s="283" t="s">
        <v>3870</v>
      </c>
      <c r="C2861" s="284" t="s">
        <v>109</v>
      </c>
      <c r="D2861" s="284" t="s">
        <v>3871</v>
      </c>
      <c r="E2861" s="284" t="s">
        <v>2835</v>
      </c>
      <c r="F2861" s="284"/>
      <c r="G2861" s="285" t="s">
        <v>242</v>
      </c>
      <c r="H2861" s="286" t="n">
        <v>0.13</v>
      </c>
      <c r="I2861" s="287" t="n">
        <v>207.72</v>
      </c>
      <c r="J2861" s="288" t="n">
        <v>27</v>
      </c>
    </row>
    <row r="2862" customFormat="false" ht="38.25" hidden="false" customHeight="true" outlineLevel="0" collapsed="false">
      <c r="A2862" s="282" t="s">
        <v>2769</v>
      </c>
      <c r="B2862" s="283" t="s">
        <v>2843</v>
      </c>
      <c r="C2862" s="284" t="s">
        <v>109</v>
      </c>
      <c r="D2862" s="284" t="s">
        <v>2844</v>
      </c>
      <c r="E2862" s="284" t="s">
        <v>2845</v>
      </c>
      <c r="F2862" s="284"/>
      <c r="G2862" s="285" t="s">
        <v>164</v>
      </c>
      <c r="H2862" s="286" t="n">
        <v>2.16</v>
      </c>
      <c r="I2862" s="287" t="n">
        <v>62.99</v>
      </c>
      <c r="J2862" s="288" t="n">
        <v>136.05</v>
      </c>
    </row>
    <row r="2863" customFormat="false" ht="51" hidden="false" customHeight="true" outlineLevel="0" collapsed="false">
      <c r="A2863" s="282" t="s">
        <v>2769</v>
      </c>
      <c r="B2863" s="283" t="s">
        <v>532</v>
      </c>
      <c r="C2863" s="284" t="s">
        <v>109</v>
      </c>
      <c r="D2863" s="284" t="s">
        <v>533</v>
      </c>
      <c r="E2863" s="284" t="s">
        <v>2846</v>
      </c>
      <c r="F2863" s="284"/>
      <c r="G2863" s="285" t="s">
        <v>164</v>
      </c>
      <c r="H2863" s="286" t="n">
        <v>2.16</v>
      </c>
      <c r="I2863" s="287" t="n">
        <v>3.4</v>
      </c>
      <c r="J2863" s="288" t="n">
        <v>7.34</v>
      </c>
    </row>
    <row r="2864" customFormat="false" ht="63.75" hidden="false" customHeight="true" outlineLevel="0" collapsed="false">
      <c r="A2864" s="282" t="s">
        <v>2769</v>
      </c>
      <c r="B2864" s="283" t="s">
        <v>2847</v>
      </c>
      <c r="C2864" s="284" t="s">
        <v>203</v>
      </c>
      <c r="D2864" s="284" t="s">
        <v>2848</v>
      </c>
      <c r="E2864" s="284" t="s">
        <v>2846</v>
      </c>
      <c r="F2864" s="284"/>
      <c r="G2864" s="285" t="s">
        <v>164</v>
      </c>
      <c r="H2864" s="286" t="n">
        <v>2.16</v>
      </c>
      <c r="I2864" s="287" t="n">
        <v>28.46</v>
      </c>
      <c r="J2864" s="288" t="n">
        <v>61.47</v>
      </c>
    </row>
    <row r="2865" customFormat="false" ht="25.5" hidden="false" customHeight="true" outlineLevel="0" collapsed="false">
      <c r="A2865" s="259" t="s">
        <v>2725</v>
      </c>
      <c r="B2865" s="260" t="s">
        <v>3868</v>
      </c>
      <c r="C2865" s="261" t="s">
        <v>3128</v>
      </c>
      <c r="D2865" s="261" t="s">
        <v>3869</v>
      </c>
      <c r="E2865" s="261" t="s">
        <v>2728</v>
      </c>
      <c r="F2865" s="261"/>
      <c r="G2865" s="262" t="s">
        <v>2732</v>
      </c>
      <c r="H2865" s="263" t="n">
        <v>1</v>
      </c>
      <c r="I2865" s="264" t="n">
        <v>239.82</v>
      </c>
      <c r="J2865" s="265" t="n">
        <v>239.82</v>
      </c>
    </row>
    <row r="2866" customFormat="false" ht="25.5" hidden="false" customHeight="false" outlineLevel="0" collapsed="false">
      <c r="A2866" s="266"/>
      <c r="B2866" s="267"/>
      <c r="C2866" s="267"/>
      <c r="D2866" s="267"/>
      <c r="E2866" s="267" t="s">
        <v>2748</v>
      </c>
      <c r="F2866" s="268" t="n">
        <v>105.05</v>
      </c>
      <c r="G2866" s="267" t="s">
        <v>2749</v>
      </c>
      <c r="H2866" s="268" t="n">
        <v>0</v>
      </c>
      <c r="I2866" s="267" t="s">
        <v>2750</v>
      </c>
      <c r="J2866" s="269" t="n">
        <v>105.05</v>
      </c>
    </row>
    <row r="2867" customFormat="false" ht="26.25" hidden="false" customHeight="true" outlineLevel="0" collapsed="false">
      <c r="A2867" s="266"/>
      <c r="B2867" s="267"/>
      <c r="C2867" s="267"/>
      <c r="D2867" s="267"/>
      <c r="E2867" s="267" t="s">
        <v>2751</v>
      </c>
      <c r="F2867" s="268" t="n">
        <v>102.01</v>
      </c>
      <c r="G2867" s="267"/>
      <c r="H2867" s="267" t="s">
        <v>2752</v>
      </c>
      <c r="I2867" s="267"/>
      <c r="J2867" s="269" t="n">
        <v>592.24</v>
      </c>
    </row>
    <row r="2868" customFormat="false" ht="15.75" hidden="false" customHeight="false" outlineLevel="0" collapsed="false">
      <c r="A2868" s="272"/>
      <c r="B2868" s="273"/>
      <c r="C2868" s="273"/>
      <c r="D2868" s="273"/>
      <c r="E2868" s="273"/>
      <c r="F2868" s="273"/>
      <c r="G2868" s="273"/>
      <c r="H2868" s="273"/>
      <c r="I2868" s="273"/>
      <c r="J2868" s="274"/>
    </row>
    <row r="2869" customFormat="false" ht="76.5" hidden="false" customHeight="true" outlineLevel="0" collapsed="false">
      <c r="A2869" s="275" t="s">
        <v>2723</v>
      </c>
      <c r="B2869" s="276" t="s">
        <v>2393</v>
      </c>
      <c r="C2869" s="277" t="s">
        <v>203</v>
      </c>
      <c r="D2869" s="277" t="s">
        <v>2394</v>
      </c>
      <c r="E2869" s="277" t="s">
        <v>3498</v>
      </c>
      <c r="F2869" s="277"/>
      <c r="G2869" s="278" t="s">
        <v>168</v>
      </c>
      <c r="H2869" s="279" t="n">
        <v>1</v>
      </c>
      <c r="I2869" s="280" t="n">
        <v>1259.47</v>
      </c>
      <c r="J2869" s="281" t="n">
        <v>1259.47</v>
      </c>
    </row>
    <row r="2870" customFormat="false" ht="25.5" hidden="false" customHeight="true" outlineLevel="0" collapsed="false">
      <c r="A2870" s="282" t="s">
        <v>2769</v>
      </c>
      <c r="B2870" s="283" t="s">
        <v>2807</v>
      </c>
      <c r="C2870" s="284" t="s">
        <v>109</v>
      </c>
      <c r="D2870" s="284" t="s">
        <v>2808</v>
      </c>
      <c r="E2870" s="284" t="s">
        <v>2768</v>
      </c>
      <c r="F2870" s="284"/>
      <c r="G2870" s="285" t="s">
        <v>2798</v>
      </c>
      <c r="H2870" s="286" t="n">
        <v>3.037</v>
      </c>
      <c r="I2870" s="287" t="n">
        <v>17.92</v>
      </c>
      <c r="J2870" s="288" t="n">
        <v>54.42</v>
      </c>
    </row>
    <row r="2871" customFormat="false" ht="25.5" hidden="false" customHeight="true" outlineLevel="0" collapsed="false">
      <c r="A2871" s="282" t="s">
        <v>2769</v>
      </c>
      <c r="B2871" s="283" t="s">
        <v>2809</v>
      </c>
      <c r="C2871" s="284" t="s">
        <v>109</v>
      </c>
      <c r="D2871" s="284" t="s">
        <v>2810</v>
      </c>
      <c r="E2871" s="284" t="s">
        <v>2768</v>
      </c>
      <c r="F2871" s="284"/>
      <c r="G2871" s="285" t="s">
        <v>2798</v>
      </c>
      <c r="H2871" s="286" t="n">
        <v>3.037</v>
      </c>
      <c r="I2871" s="287" t="n">
        <v>22.9</v>
      </c>
      <c r="J2871" s="288" t="n">
        <v>69.54</v>
      </c>
    </row>
    <row r="2872" customFormat="false" ht="51" hidden="false" customHeight="true" outlineLevel="0" collapsed="false">
      <c r="A2872" s="259" t="s">
        <v>2725</v>
      </c>
      <c r="B2872" s="260" t="s">
        <v>3872</v>
      </c>
      <c r="C2872" s="261" t="s">
        <v>109</v>
      </c>
      <c r="D2872" s="261" t="s">
        <v>3873</v>
      </c>
      <c r="E2872" s="261" t="s">
        <v>2728</v>
      </c>
      <c r="F2872" s="261"/>
      <c r="G2872" s="262" t="s">
        <v>168</v>
      </c>
      <c r="H2872" s="263" t="n">
        <v>4</v>
      </c>
      <c r="I2872" s="264" t="n">
        <v>0.33</v>
      </c>
      <c r="J2872" s="265" t="n">
        <v>1.32</v>
      </c>
    </row>
    <row r="2873" customFormat="false" ht="38.25" hidden="false" customHeight="true" outlineLevel="0" collapsed="false">
      <c r="A2873" s="259" t="s">
        <v>2725</v>
      </c>
      <c r="B2873" s="260" t="s">
        <v>3874</v>
      </c>
      <c r="C2873" s="261" t="s">
        <v>109</v>
      </c>
      <c r="D2873" s="261" t="s">
        <v>3875</v>
      </c>
      <c r="E2873" s="261" t="s">
        <v>2728</v>
      </c>
      <c r="F2873" s="261"/>
      <c r="G2873" s="262" t="s">
        <v>168</v>
      </c>
      <c r="H2873" s="263" t="n">
        <v>1</v>
      </c>
      <c r="I2873" s="264" t="n">
        <v>59.47</v>
      </c>
      <c r="J2873" s="265" t="n">
        <v>59.47</v>
      </c>
    </row>
    <row r="2874" customFormat="false" ht="51" hidden="false" customHeight="true" outlineLevel="0" collapsed="false">
      <c r="A2874" s="259" t="s">
        <v>2725</v>
      </c>
      <c r="B2874" s="260" t="s">
        <v>3876</v>
      </c>
      <c r="C2874" s="261" t="s">
        <v>109</v>
      </c>
      <c r="D2874" s="261" t="s">
        <v>3877</v>
      </c>
      <c r="E2874" s="261" t="s">
        <v>2728</v>
      </c>
      <c r="F2874" s="261"/>
      <c r="G2874" s="262" t="s">
        <v>168</v>
      </c>
      <c r="H2874" s="263" t="n">
        <v>1</v>
      </c>
      <c r="I2874" s="264" t="n">
        <v>135.76</v>
      </c>
      <c r="J2874" s="265" t="n">
        <v>135.76</v>
      </c>
    </row>
    <row r="2875" customFormat="false" ht="76.5" hidden="false" customHeight="true" outlineLevel="0" collapsed="false">
      <c r="A2875" s="259" t="s">
        <v>2725</v>
      </c>
      <c r="B2875" s="260" t="s">
        <v>3878</v>
      </c>
      <c r="C2875" s="261" t="s">
        <v>109</v>
      </c>
      <c r="D2875" s="261" t="s">
        <v>3879</v>
      </c>
      <c r="E2875" s="261" t="s">
        <v>2728</v>
      </c>
      <c r="F2875" s="261"/>
      <c r="G2875" s="262" t="s">
        <v>168</v>
      </c>
      <c r="H2875" s="263" t="n">
        <v>1</v>
      </c>
      <c r="I2875" s="264" t="n">
        <v>232.1</v>
      </c>
      <c r="J2875" s="265" t="n">
        <v>232.1</v>
      </c>
    </row>
    <row r="2876" customFormat="false" ht="38.25" hidden="false" customHeight="true" outlineLevel="0" collapsed="false">
      <c r="A2876" s="259" t="s">
        <v>2725</v>
      </c>
      <c r="B2876" s="260" t="s">
        <v>3880</v>
      </c>
      <c r="C2876" s="261" t="s">
        <v>109</v>
      </c>
      <c r="D2876" s="261" t="s">
        <v>3881</v>
      </c>
      <c r="E2876" s="261" t="s">
        <v>2728</v>
      </c>
      <c r="F2876" s="261"/>
      <c r="G2876" s="262" t="s">
        <v>168</v>
      </c>
      <c r="H2876" s="263" t="n">
        <v>1</v>
      </c>
      <c r="I2876" s="264" t="n">
        <v>12.92</v>
      </c>
      <c r="J2876" s="265" t="n">
        <v>12.92</v>
      </c>
    </row>
    <row r="2877" customFormat="false" ht="25.5" hidden="false" customHeight="true" outlineLevel="0" collapsed="false">
      <c r="A2877" s="259" t="s">
        <v>2725</v>
      </c>
      <c r="B2877" s="260" t="s">
        <v>3882</v>
      </c>
      <c r="C2877" s="261" t="s">
        <v>109</v>
      </c>
      <c r="D2877" s="261" t="s">
        <v>3883</v>
      </c>
      <c r="E2877" s="261" t="s">
        <v>2728</v>
      </c>
      <c r="F2877" s="261"/>
      <c r="G2877" s="262" t="s">
        <v>168</v>
      </c>
      <c r="H2877" s="263" t="n">
        <v>1</v>
      </c>
      <c r="I2877" s="264" t="n">
        <v>193.94</v>
      </c>
      <c r="J2877" s="265" t="n">
        <v>193.94</v>
      </c>
    </row>
    <row r="2878" customFormat="false" ht="51" hidden="false" customHeight="true" outlineLevel="0" collapsed="false">
      <c r="A2878" s="259" t="s">
        <v>2725</v>
      </c>
      <c r="B2878" s="260" t="s">
        <v>3884</v>
      </c>
      <c r="C2878" s="261" t="s">
        <v>109</v>
      </c>
      <c r="D2878" s="261" t="s">
        <v>3885</v>
      </c>
      <c r="E2878" s="261" t="s">
        <v>2728</v>
      </c>
      <c r="F2878" s="261"/>
      <c r="G2878" s="262" t="s">
        <v>168</v>
      </c>
      <c r="H2878" s="263" t="n">
        <v>2</v>
      </c>
      <c r="I2878" s="264" t="n">
        <v>250</v>
      </c>
      <c r="J2878" s="265" t="n">
        <v>500</v>
      </c>
    </row>
    <row r="2879" customFormat="false" ht="25.5" hidden="false" customHeight="false" outlineLevel="0" collapsed="false">
      <c r="A2879" s="266"/>
      <c r="B2879" s="267"/>
      <c r="C2879" s="267"/>
      <c r="D2879" s="267"/>
      <c r="E2879" s="267" t="s">
        <v>2748</v>
      </c>
      <c r="F2879" s="268" t="n">
        <v>88.49</v>
      </c>
      <c r="G2879" s="267" t="s">
        <v>2749</v>
      </c>
      <c r="H2879" s="268" t="n">
        <v>0</v>
      </c>
      <c r="I2879" s="267" t="s">
        <v>2750</v>
      </c>
      <c r="J2879" s="269" t="n">
        <v>88.49</v>
      </c>
    </row>
    <row r="2880" customFormat="false" ht="25.5" hidden="false" customHeight="true" outlineLevel="0" collapsed="false">
      <c r="A2880" s="266"/>
      <c r="B2880" s="267"/>
      <c r="C2880" s="267"/>
      <c r="D2880" s="267"/>
      <c r="E2880" s="267" t="s">
        <v>2751</v>
      </c>
      <c r="F2880" s="268" t="n">
        <v>262.09</v>
      </c>
      <c r="G2880" s="267"/>
      <c r="H2880" s="267" t="s">
        <v>2752</v>
      </c>
      <c r="I2880" s="267"/>
      <c r="J2880" s="269" t="n">
        <v>1521.56</v>
      </c>
    </row>
    <row r="2881" customFormat="false" ht="15" hidden="false" customHeight="true" outlineLevel="0" collapsed="false">
      <c r="A2881" s="270" t="s">
        <v>2753</v>
      </c>
      <c r="B2881" s="270"/>
      <c r="C2881" s="270"/>
      <c r="D2881" s="270"/>
      <c r="E2881" s="270"/>
      <c r="F2881" s="270"/>
      <c r="G2881" s="270"/>
      <c r="H2881" s="270"/>
      <c r="I2881" s="270"/>
      <c r="J2881" s="270"/>
    </row>
    <row r="2882" customFormat="false" ht="15.75" hidden="false" customHeight="true" outlineLevel="0" collapsed="false">
      <c r="A2882" s="271" t="s">
        <v>3886</v>
      </c>
      <c r="B2882" s="271"/>
      <c r="C2882" s="271"/>
      <c r="D2882" s="271"/>
      <c r="E2882" s="271"/>
      <c r="F2882" s="271"/>
      <c r="G2882" s="271"/>
      <c r="H2882" s="271"/>
      <c r="I2882" s="271"/>
      <c r="J2882" s="271"/>
    </row>
    <row r="2883" customFormat="false" ht="15.75" hidden="false" customHeight="false" outlineLevel="0" collapsed="false">
      <c r="A2883" s="272"/>
      <c r="B2883" s="273"/>
      <c r="C2883" s="273"/>
      <c r="D2883" s="273"/>
      <c r="E2883" s="273"/>
      <c r="F2883" s="273"/>
      <c r="G2883" s="273"/>
      <c r="H2883" s="273"/>
      <c r="I2883" s="273"/>
      <c r="J2883" s="274"/>
    </row>
    <row r="2884" customFormat="false" ht="38.25" hidden="false" customHeight="true" outlineLevel="0" collapsed="false">
      <c r="A2884" s="275" t="s">
        <v>2723</v>
      </c>
      <c r="B2884" s="276" t="s">
        <v>2402</v>
      </c>
      <c r="C2884" s="277" t="s">
        <v>203</v>
      </c>
      <c r="D2884" s="277" t="s">
        <v>2403</v>
      </c>
      <c r="E2884" s="277" t="s">
        <v>2806</v>
      </c>
      <c r="F2884" s="277"/>
      <c r="G2884" s="278" t="s">
        <v>168</v>
      </c>
      <c r="H2884" s="279" t="n">
        <v>1</v>
      </c>
      <c r="I2884" s="280" t="n">
        <v>321.6</v>
      </c>
      <c r="J2884" s="281" t="n">
        <v>321.6</v>
      </c>
    </row>
    <row r="2885" customFormat="false" ht="25.5" hidden="false" customHeight="true" outlineLevel="0" collapsed="false">
      <c r="A2885" s="282" t="s">
        <v>2769</v>
      </c>
      <c r="B2885" s="283" t="s">
        <v>2807</v>
      </c>
      <c r="C2885" s="284" t="s">
        <v>109</v>
      </c>
      <c r="D2885" s="284" t="s">
        <v>2808</v>
      </c>
      <c r="E2885" s="284" t="s">
        <v>2768</v>
      </c>
      <c r="F2885" s="284"/>
      <c r="G2885" s="285" t="s">
        <v>2798</v>
      </c>
      <c r="H2885" s="286" t="n">
        <v>0.818</v>
      </c>
      <c r="I2885" s="287" t="n">
        <v>17.92</v>
      </c>
      <c r="J2885" s="288" t="n">
        <v>14.65</v>
      </c>
    </row>
    <row r="2886" customFormat="false" ht="25.5" hidden="false" customHeight="true" outlineLevel="0" collapsed="false">
      <c r="A2886" s="282" t="s">
        <v>2769</v>
      </c>
      <c r="B2886" s="283" t="s">
        <v>2809</v>
      </c>
      <c r="C2886" s="284" t="s">
        <v>109</v>
      </c>
      <c r="D2886" s="284" t="s">
        <v>2810</v>
      </c>
      <c r="E2886" s="284" t="s">
        <v>2768</v>
      </c>
      <c r="F2886" s="284"/>
      <c r="G2886" s="285" t="s">
        <v>2798</v>
      </c>
      <c r="H2886" s="286" t="n">
        <v>0.818</v>
      </c>
      <c r="I2886" s="287" t="n">
        <v>22.9</v>
      </c>
      <c r="J2886" s="288" t="n">
        <v>18.73</v>
      </c>
    </row>
    <row r="2887" customFormat="false" ht="15" hidden="false" customHeight="true" outlineLevel="0" collapsed="false">
      <c r="A2887" s="259" t="s">
        <v>2725</v>
      </c>
      <c r="B2887" s="260" t="s">
        <v>2811</v>
      </c>
      <c r="C2887" s="261" t="s">
        <v>109</v>
      </c>
      <c r="D2887" s="261" t="s">
        <v>2812</v>
      </c>
      <c r="E2887" s="261" t="s">
        <v>2728</v>
      </c>
      <c r="F2887" s="261"/>
      <c r="G2887" s="262" t="s">
        <v>168</v>
      </c>
      <c r="H2887" s="263" t="n">
        <v>0.038</v>
      </c>
      <c r="I2887" s="264" t="n">
        <v>13.27</v>
      </c>
      <c r="J2887" s="265" t="n">
        <v>0.5</v>
      </c>
    </row>
    <row r="2888" customFormat="false" ht="15" hidden="false" customHeight="true" outlineLevel="0" collapsed="false">
      <c r="A2888" s="259" t="s">
        <v>2725</v>
      </c>
      <c r="B2888" s="260" t="s">
        <v>3887</v>
      </c>
      <c r="C2888" s="261" t="s">
        <v>203</v>
      </c>
      <c r="D2888" s="261" t="s">
        <v>3888</v>
      </c>
      <c r="E2888" s="261" t="s">
        <v>2728</v>
      </c>
      <c r="F2888" s="261"/>
      <c r="G2888" s="262" t="s">
        <v>168</v>
      </c>
      <c r="H2888" s="263" t="n">
        <v>1</v>
      </c>
      <c r="I2888" s="264" t="n">
        <v>287.72</v>
      </c>
      <c r="J2888" s="265" t="n">
        <v>287.72</v>
      </c>
    </row>
    <row r="2889" customFormat="false" ht="25.5" hidden="false" customHeight="false" outlineLevel="0" collapsed="false">
      <c r="A2889" s="266"/>
      <c r="B2889" s="267"/>
      <c r="C2889" s="267"/>
      <c r="D2889" s="267"/>
      <c r="E2889" s="267" t="s">
        <v>2748</v>
      </c>
      <c r="F2889" s="268" t="n">
        <v>23.83</v>
      </c>
      <c r="G2889" s="267" t="s">
        <v>2749</v>
      </c>
      <c r="H2889" s="268" t="n">
        <v>0</v>
      </c>
      <c r="I2889" s="267" t="s">
        <v>2750</v>
      </c>
      <c r="J2889" s="269" t="n">
        <v>23.83</v>
      </c>
    </row>
    <row r="2890" customFormat="false" ht="25.5" hidden="false" customHeight="true" outlineLevel="0" collapsed="false">
      <c r="A2890" s="266"/>
      <c r="B2890" s="267"/>
      <c r="C2890" s="267"/>
      <c r="D2890" s="267"/>
      <c r="E2890" s="267" t="s">
        <v>2751</v>
      </c>
      <c r="F2890" s="268" t="n">
        <v>66.92</v>
      </c>
      <c r="G2890" s="267"/>
      <c r="H2890" s="267" t="s">
        <v>2752</v>
      </c>
      <c r="I2890" s="267"/>
      <c r="J2890" s="269" t="n">
        <v>388.52</v>
      </c>
    </row>
    <row r="2891" customFormat="false" ht="15" hidden="false" customHeight="true" outlineLevel="0" collapsed="false">
      <c r="A2891" s="270" t="s">
        <v>2753</v>
      </c>
      <c r="B2891" s="270"/>
      <c r="C2891" s="270"/>
      <c r="D2891" s="270"/>
      <c r="E2891" s="270"/>
      <c r="F2891" s="270"/>
      <c r="G2891" s="270"/>
      <c r="H2891" s="270"/>
      <c r="I2891" s="270"/>
      <c r="J2891" s="270"/>
    </row>
    <row r="2892" customFormat="false" ht="15.75" hidden="false" customHeight="true" outlineLevel="0" collapsed="false">
      <c r="A2892" s="271" t="s">
        <v>3889</v>
      </c>
      <c r="B2892" s="271"/>
      <c r="C2892" s="271"/>
      <c r="D2892" s="271"/>
      <c r="E2892" s="271"/>
      <c r="F2892" s="271"/>
      <c r="G2892" s="271"/>
      <c r="H2892" s="271"/>
      <c r="I2892" s="271"/>
      <c r="J2892" s="271"/>
    </row>
    <row r="2893" customFormat="false" ht="15.75" hidden="false" customHeight="false" outlineLevel="0" collapsed="false">
      <c r="A2893" s="272"/>
      <c r="B2893" s="273"/>
      <c r="C2893" s="273"/>
      <c r="D2893" s="273"/>
      <c r="E2893" s="273"/>
      <c r="F2893" s="273"/>
      <c r="G2893" s="273"/>
      <c r="H2893" s="273"/>
      <c r="I2893" s="273"/>
      <c r="J2893" s="274"/>
    </row>
    <row r="2894" customFormat="false" ht="38.25" hidden="false" customHeight="true" outlineLevel="0" collapsed="false">
      <c r="A2894" s="275" t="s">
        <v>2723</v>
      </c>
      <c r="B2894" s="276" t="s">
        <v>2405</v>
      </c>
      <c r="C2894" s="277" t="s">
        <v>203</v>
      </c>
      <c r="D2894" s="277" t="s">
        <v>2406</v>
      </c>
      <c r="E2894" s="277" t="s">
        <v>2806</v>
      </c>
      <c r="F2894" s="277"/>
      <c r="G2894" s="278" t="s">
        <v>168</v>
      </c>
      <c r="H2894" s="279" t="n">
        <v>1</v>
      </c>
      <c r="I2894" s="280" t="n">
        <v>238</v>
      </c>
      <c r="J2894" s="281" t="n">
        <v>238</v>
      </c>
    </row>
    <row r="2895" customFormat="false" ht="25.5" hidden="false" customHeight="true" outlineLevel="0" collapsed="false">
      <c r="A2895" s="282" t="s">
        <v>2769</v>
      </c>
      <c r="B2895" s="283" t="s">
        <v>2807</v>
      </c>
      <c r="C2895" s="284" t="s">
        <v>109</v>
      </c>
      <c r="D2895" s="284" t="s">
        <v>2808</v>
      </c>
      <c r="E2895" s="284" t="s">
        <v>2768</v>
      </c>
      <c r="F2895" s="284"/>
      <c r="G2895" s="285" t="s">
        <v>2798</v>
      </c>
      <c r="H2895" s="286" t="n">
        <v>1.15</v>
      </c>
      <c r="I2895" s="287" t="n">
        <v>17.92</v>
      </c>
      <c r="J2895" s="288" t="n">
        <v>20.6</v>
      </c>
    </row>
    <row r="2896" customFormat="false" ht="25.5" hidden="false" customHeight="true" outlineLevel="0" collapsed="false">
      <c r="A2896" s="282" t="s">
        <v>2769</v>
      </c>
      <c r="B2896" s="283" t="s">
        <v>2809</v>
      </c>
      <c r="C2896" s="284" t="s">
        <v>109</v>
      </c>
      <c r="D2896" s="284" t="s">
        <v>2810</v>
      </c>
      <c r="E2896" s="284" t="s">
        <v>2768</v>
      </c>
      <c r="F2896" s="284"/>
      <c r="G2896" s="285" t="s">
        <v>2798</v>
      </c>
      <c r="H2896" s="286" t="n">
        <v>1.15</v>
      </c>
      <c r="I2896" s="287" t="n">
        <v>22.9</v>
      </c>
      <c r="J2896" s="288" t="n">
        <v>26.33</v>
      </c>
    </row>
    <row r="2897" customFormat="false" ht="15" hidden="false" customHeight="true" outlineLevel="0" collapsed="false">
      <c r="A2897" s="259" t="s">
        <v>2725</v>
      </c>
      <c r="B2897" s="260" t="s">
        <v>3018</v>
      </c>
      <c r="C2897" s="261" t="s">
        <v>109</v>
      </c>
      <c r="D2897" s="261" t="s">
        <v>3019</v>
      </c>
      <c r="E2897" s="261" t="s">
        <v>2728</v>
      </c>
      <c r="F2897" s="261"/>
      <c r="G2897" s="262" t="s">
        <v>168</v>
      </c>
      <c r="H2897" s="263" t="n">
        <v>0.282</v>
      </c>
      <c r="I2897" s="264" t="n">
        <v>3.6</v>
      </c>
      <c r="J2897" s="265" t="n">
        <v>1.01</v>
      </c>
    </row>
    <row r="2898" customFormat="false" ht="38.25" hidden="false" customHeight="true" outlineLevel="0" collapsed="false">
      <c r="A2898" s="259" t="s">
        <v>2725</v>
      </c>
      <c r="B2898" s="260" t="s">
        <v>3890</v>
      </c>
      <c r="C2898" s="261" t="s">
        <v>109</v>
      </c>
      <c r="D2898" s="261" t="s">
        <v>3891</v>
      </c>
      <c r="E2898" s="261" t="s">
        <v>2728</v>
      </c>
      <c r="F2898" s="261"/>
      <c r="G2898" s="262" t="s">
        <v>168</v>
      </c>
      <c r="H2898" s="263" t="n">
        <v>1</v>
      </c>
      <c r="I2898" s="264" t="n">
        <v>71.11</v>
      </c>
      <c r="J2898" s="265" t="n">
        <v>71.11</v>
      </c>
    </row>
    <row r="2899" customFormat="false" ht="38.25" hidden="false" customHeight="true" outlineLevel="0" collapsed="false">
      <c r="A2899" s="259" t="s">
        <v>2725</v>
      </c>
      <c r="B2899" s="260" t="s">
        <v>3892</v>
      </c>
      <c r="C2899" s="261" t="s">
        <v>109</v>
      </c>
      <c r="D2899" s="261" t="s">
        <v>3893</v>
      </c>
      <c r="E2899" s="261" t="s">
        <v>2728</v>
      </c>
      <c r="F2899" s="261"/>
      <c r="G2899" s="262" t="s">
        <v>168</v>
      </c>
      <c r="H2899" s="263" t="n">
        <v>1</v>
      </c>
      <c r="I2899" s="264" t="n">
        <v>118.95</v>
      </c>
      <c r="J2899" s="265" t="n">
        <v>118.95</v>
      </c>
    </row>
    <row r="2900" customFormat="false" ht="25.5" hidden="false" customHeight="false" outlineLevel="0" collapsed="false">
      <c r="A2900" s="266"/>
      <c r="B2900" s="267"/>
      <c r="C2900" s="267"/>
      <c r="D2900" s="267"/>
      <c r="E2900" s="267" t="s">
        <v>2748</v>
      </c>
      <c r="F2900" s="268" t="n">
        <v>33.5</v>
      </c>
      <c r="G2900" s="267" t="s">
        <v>2749</v>
      </c>
      <c r="H2900" s="268" t="n">
        <v>0</v>
      </c>
      <c r="I2900" s="267" t="s">
        <v>2750</v>
      </c>
      <c r="J2900" s="269" t="n">
        <v>33.5</v>
      </c>
    </row>
    <row r="2901" customFormat="false" ht="25.5" hidden="false" customHeight="true" outlineLevel="0" collapsed="false">
      <c r="A2901" s="266"/>
      <c r="B2901" s="267"/>
      <c r="C2901" s="267"/>
      <c r="D2901" s="267"/>
      <c r="E2901" s="267" t="s">
        <v>2751</v>
      </c>
      <c r="F2901" s="268" t="n">
        <v>49.52</v>
      </c>
      <c r="G2901" s="267"/>
      <c r="H2901" s="267" t="s">
        <v>2752</v>
      </c>
      <c r="I2901" s="267"/>
      <c r="J2901" s="269" t="n">
        <v>287.52</v>
      </c>
    </row>
    <row r="2902" customFormat="false" ht="15" hidden="false" customHeight="true" outlineLevel="0" collapsed="false">
      <c r="A2902" s="270" t="s">
        <v>2753</v>
      </c>
      <c r="B2902" s="270"/>
      <c r="C2902" s="270"/>
      <c r="D2902" s="270"/>
      <c r="E2902" s="270"/>
      <c r="F2902" s="270"/>
      <c r="G2902" s="270"/>
      <c r="H2902" s="270"/>
      <c r="I2902" s="270"/>
      <c r="J2902" s="270"/>
    </row>
    <row r="2903" customFormat="false" ht="15.75" hidden="false" customHeight="true" outlineLevel="0" collapsed="false">
      <c r="A2903" s="271" t="s">
        <v>3894</v>
      </c>
      <c r="B2903" s="271"/>
      <c r="C2903" s="271"/>
      <c r="D2903" s="271"/>
      <c r="E2903" s="271"/>
      <c r="F2903" s="271"/>
      <c r="G2903" s="271"/>
      <c r="H2903" s="271"/>
      <c r="I2903" s="271"/>
      <c r="J2903" s="271"/>
    </row>
    <row r="2904" customFormat="false" ht="15.75" hidden="false" customHeight="false" outlineLevel="0" collapsed="false">
      <c r="A2904" s="272"/>
      <c r="B2904" s="273"/>
      <c r="C2904" s="273"/>
      <c r="D2904" s="273"/>
      <c r="E2904" s="273"/>
      <c r="F2904" s="273"/>
      <c r="G2904" s="273"/>
      <c r="H2904" s="273"/>
      <c r="I2904" s="273"/>
      <c r="J2904" s="274"/>
    </row>
    <row r="2905" customFormat="false" ht="38.25" hidden="false" customHeight="true" outlineLevel="0" collapsed="false">
      <c r="A2905" s="275" t="s">
        <v>2723</v>
      </c>
      <c r="B2905" s="276" t="s">
        <v>2414</v>
      </c>
      <c r="C2905" s="277" t="s">
        <v>203</v>
      </c>
      <c r="D2905" s="277" t="s">
        <v>2415</v>
      </c>
      <c r="E2905" s="277" t="s">
        <v>2806</v>
      </c>
      <c r="F2905" s="277"/>
      <c r="G2905" s="278" t="s">
        <v>168</v>
      </c>
      <c r="H2905" s="279" t="n">
        <v>1</v>
      </c>
      <c r="I2905" s="280" t="n">
        <v>213.72</v>
      </c>
      <c r="J2905" s="281" t="n">
        <v>213.72</v>
      </c>
    </row>
    <row r="2906" customFormat="false" ht="25.5" hidden="false" customHeight="true" outlineLevel="0" collapsed="false">
      <c r="A2906" s="282" t="s">
        <v>2769</v>
      </c>
      <c r="B2906" s="283" t="s">
        <v>2807</v>
      </c>
      <c r="C2906" s="284" t="s">
        <v>109</v>
      </c>
      <c r="D2906" s="284" t="s">
        <v>2808</v>
      </c>
      <c r="E2906" s="284" t="s">
        <v>2768</v>
      </c>
      <c r="F2906" s="284"/>
      <c r="G2906" s="285" t="s">
        <v>2798</v>
      </c>
      <c r="H2906" s="286" t="n">
        <v>0.818</v>
      </c>
      <c r="I2906" s="287" t="n">
        <v>17.92</v>
      </c>
      <c r="J2906" s="288" t="n">
        <v>14.65</v>
      </c>
    </row>
    <row r="2907" customFormat="false" ht="25.5" hidden="false" customHeight="true" outlineLevel="0" collapsed="false">
      <c r="A2907" s="282" t="s">
        <v>2769</v>
      </c>
      <c r="B2907" s="283" t="s">
        <v>2809</v>
      </c>
      <c r="C2907" s="284" t="s">
        <v>109</v>
      </c>
      <c r="D2907" s="284" t="s">
        <v>2810</v>
      </c>
      <c r="E2907" s="284" t="s">
        <v>2768</v>
      </c>
      <c r="F2907" s="284"/>
      <c r="G2907" s="285" t="s">
        <v>2798</v>
      </c>
      <c r="H2907" s="286" t="n">
        <v>0.818</v>
      </c>
      <c r="I2907" s="287" t="n">
        <v>22.9</v>
      </c>
      <c r="J2907" s="288" t="n">
        <v>18.73</v>
      </c>
    </row>
    <row r="2908" customFormat="false" ht="15" hidden="false" customHeight="true" outlineLevel="0" collapsed="false">
      <c r="A2908" s="259" t="s">
        <v>2725</v>
      </c>
      <c r="B2908" s="260" t="s">
        <v>2811</v>
      </c>
      <c r="C2908" s="261" t="s">
        <v>109</v>
      </c>
      <c r="D2908" s="261" t="s">
        <v>2812</v>
      </c>
      <c r="E2908" s="261" t="s">
        <v>2728</v>
      </c>
      <c r="F2908" s="261"/>
      <c r="G2908" s="262" t="s">
        <v>168</v>
      </c>
      <c r="H2908" s="263" t="n">
        <v>0.038</v>
      </c>
      <c r="I2908" s="264" t="n">
        <v>13.27</v>
      </c>
      <c r="J2908" s="265" t="n">
        <v>0.5</v>
      </c>
    </row>
    <row r="2909" customFormat="false" ht="25.5" hidden="false" customHeight="true" outlineLevel="0" collapsed="false">
      <c r="A2909" s="259" t="s">
        <v>2725</v>
      </c>
      <c r="B2909" s="260" t="s">
        <v>3895</v>
      </c>
      <c r="C2909" s="261" t="s">
        <v>109</v>
      </c>
      <c r="D2909" s="261" t="s">
        <v>3896</v>
      </c>
      <c r="E2909" s="261" t="s">
        <v>2728</v>
      </c>
      <c r="F2909" s="261"/>
      <c r="G2909" s="262" t="s">
        <v>168</v>
      </c>
      <c r="H2909" s="263" t="n">
        <v>1</v>
      </c>
      <c r="I2909" s="264" t="n">
        <v>179.84</v>
      </c>
      <c r="J2909" s="265" t="n">
        <v>179.84</v>
      </c>
    </row>
    <row r="2910" customFormat="false" ht="25.5" hidden="false" customHeight="false" outlineLevel="0" collapsed="false">
      <c r="A2910" s="266"/>
      <c r="B2910" s="267"/>
      <c r="C2910" s="267"/>
      <c r="D2910" s="267"/>
      <c r="E2910" s="267" t="s">
        <v>2748</v>
      </c>
      <c r="F2910" s="268" t="n">
        <v>23.83</v>
      </c>
      <c r="G2910" s="267" t="s">
        <v>2749</v>
      </c>
      <c r="H2910" s="268" t="n">
        <v>0</v>
      </c>
      <c r="I2910" s="267" t="s">
        <v>2750</v>
      </c>
      <c r="J2910" s="269" t="n">
        <v>23.83</v>
      </c>
    </row>
    <row r="2911" customFormat="false" ht="25.5" hidden="false" customHeight="true" outlineLevel="0" collapsed="false">
      <c r="A2911" s="266"/>
      <c r="B2911" s="267"/>
      <c r="C2911" s="267"/>
      <c r="D2911" s="267"/>
      <c r="E2911" s="267" t="s">
        <v>2751</v>
      </c>
      <c r="F2911" s="268" t="n">
        <v>44.47</v>
      </c>
      <c r="G2911" s="267"/>
      <c r="H2911" s="267" t="s">
        <v>2752</v>
      </c>
      <c r="I2911" s="267"/>
      <c r="J2911" s="269" t="n">
        <v>258.19</v>
      </c>
    </row>
    <row r="2912" customFormat="false" ht="15" hidden="false" customHeight="true" outlineLevel="0" collapsed="false">
      <c r="A2912" s="270" t="s">
        <v>2753</v>
      </c>
      <c r="B2912" s="270"/>
      <c r="C2912" s="270"/>
      <c r="D2912" s="270"/>
      <c r="E2912" s="270"/>
      <c r="F2912" s="270"/>
      <c r="G2912" s="270"/>
      <c r="H2912" s="270"/>
      <c r="I2912" s="270"/>
      <c r="J2912" s="270"/>
    </row>
    <row r="2913" customFormat="false" ht="15.75" hidden="false" customHeight="true" outlineLevel="0" collapsed="false">
      <c r="A2913" s="271" t="s">
        <v>3889</v>
      </c>
      <c r="B2913" s="271"/>
      <c r="C2913" s="271"/>
      <c r="D2913" s="271"/>
      <c r="E2913" s="271"/>
      <c r="F2913" s="271"/>
      <c r="G2913" s="271"/>
      <c r="H2913" s="271"/>
      <c r="I2913" s="271"/>
      <c r="J2913" s="271"/>
    </row>
    <row r="2914" customFormat="false" ht="15.75" hidden="false" customHeight="false" outlineLevel="0" collapsed="false">
      <c r="A2914" s="272"/>
      <c r="B2914" s="273"/>
      <c r="C2914" s="273"/>
      <c r="D2914" s="273"/>
      <c r="E2914" s="273"/>
      <c r="F2914" s="273"/>
      <c r="G2914" s="273"/>
      <c r="H2914" s="273"/>
      <c r="I2914" s="273"/>
      <c r="J2914" s="274"/>
    </row>
    <row r="2915" customFormat="false" ht="25.5" hidden="false" customHeight="true" outlineLevel="0" collapsed="false">
      <c r="A2915" s="275" t="s">
        <v>2723</v>
      </c>
      <c r="B2915" s="276" t="s">
        <v>2417</v>
      </c>
      <c r="C2915" s="277" t="s">
        <v>203</v>
      </c>
      <c r="D2915" s="277" t="s">
        <v>2418</v>
      </c>
      <c r="E2915" s="277" t="s">
        <v>2806</v>
      </c>
      <c r="F2915" s="277"/>
      <c r="G2915" s="278" t="s">
        <v>168</v>
      </c>
      <c r="H2915" s="279" t="n">
        <v>1</v>
      </c>
      <c r="I2915" s="280" t="n">
        <v>324.8</v>
      </c>
      <c r="J2915" s="281" t="n">
        <v>324.8</v>
      </c>
    </row>
    <row r="2916" customFormat="false" ht="25.5" hidden="false" customHeight="true" outlineLevel="0" collapsed="false">
      <c r="A2916" s="282" t="s">
        <v>2769</v>
      </c>
      <c r="B2916" s="283" t="s">
        <v>2807</v>
      </c>
      <c r="C2916" s="284" t="s">
        <v>109</v>
      </c>
      <c r="D2916" s="284" t="s">
        <v>2808</v>
      </c>
      <c r="E2916" s="284" t="s">
        <v>2768</v>
      </c>
      <c r="F2916" s="284"/>
      <c r="G2916" s="285" t="s">
        <v>2798</v>
      </c>
      <c r="H2916" s="286" t="n">
        <v>1.15</v>
      </c>
      <c r="I2916" s="287" t="n">
        <v>17.92</v>
      </c>
      <c r="J2916" s="288" t="n">
        <v>20.6</v>
      </c>
    </row>
    <row r="2917" customFormat="false" ht="25.5" hidden="false" customHeight="true" outlineLevel="0" collapsed="false">
      <c r="A2917" s="282" t="s">
        <v>2769</v>
      </c>
      <c r="B2917" s="283" t="s">
        <v>2809</v>
      </c>
      <c r="C2917" s="284" t="s">
        <v>109</v>
      </c>
      <c r="D2917" s="284" t="s">
        <v>2810</v>
      </c>
      <c r="E2917" s="284" t="s">
        <v>2768</v>
      </c>
      <c r="F2917" s="284"/>
      <c r="G2917" s="285" t="s">
        <v>2798</v>
      </c>
      <c r="H2917" s="286" t="n">
        <v>1.15</v>
      </c>
      <c r="I2917" s="287" t="n">
        <v>22.9</v>
      </c>
      <c r="J2917" s="288" t="n">
        <v>26.33</v>
      </c>
    </row>
    <row r="2918" customFormat="false" ht="15" hidden="false" customHeight="true" outlineLevel="0" collapsed="false">
      <c r="A2918" s="259" t="s">
        <v>2725</v>
      </c>
      <c r="B2918" s="260" t="s">
        <v>3018</v>
      </c>
      <c r="C2918" s="261" t="s">
        <v>109</v>
      </c>
      <c r="D2918" s="261" t="s">
        <v>3019</v>
      </c>
      <c r="E2918" s="261" t="s">
        <v>2728</v>
      </c>
      <c r="F2918" s="261"/>
      <c r="G2918" s="262" t="s">
        <v>168</v>
      </c>
      <c r="H2918" s="263" t="n">
        <v>0.32</v>
      </c>
      <c r="I2918" s="264" t="n">
        <v>3.6</v>
      </c>
      <c r="J2918" s="265" t="n">
        <v>1.15</v>
      </c>
    </row>
    <row r="2919" customFormat="false" ht="38.25" hidden="false" customHeight="true" outlineLevel="0" collapsed="false">
      <c r="A2919" s="259" t="s">
        <v>2725</v>
      </c>
      <c r="B2919" s="260" t="s">
        <v>3897</v>
      </c>
      <c r="C2919" s="261" t="s">
        <v>109</v>
      </c>
      <c r="D2919" s="261" t="s">
        <v>3898</v>
      </c>
      <c r="E2919" s="261" t="s">
        <v>2728</v>
      </c>
      <c r="F2919" s="261"/>
      <c r="G2919" s="262" t="s">
        <v>168</v>
      </c>
      <c r="H2919" s="263" t="n">
        <v>1</v>
      </c>
      <c r="I2919" s="264" t="n">
        <v>276.72</v>
      </c>
      <c r="J2919" s="265" t="n">
        <v>276.72</v>
      </c>
    </row>
    <row r="2920" customFormat="false" ht="25.5" hidden="false" customHeight="false" outlineLevel="0" collapsed="false">
      <c r="A2920" s="266"/>
      <c r="B2920" s="267"/>
      <c r="C2920" s="267"/>
      <c r="D2920" s="267"/>
      <c r="E2920" s="267" t="s">
        <v>2748</v>
      </c>
      <c r="F2920" s="268" t="n">
        <v>33.5</v>
      </c>
      <c r="G2920" s="267" t="s">
        <v>2749</v>
      </c>
      <c r="H2920" s="268" t="n">
        <v>0</v>
      </c>
      <c r="I2920" s="267" t="s">
        <v>2750</v>
      </c>
      <c r="J2920" s="269" t="n">
        <v>33.5</v>
      </c>
    </row>
    <row r="2921" customFormat="false" ht="25.5" hidden="false" customHeight="true" outlineLevel="0" collapsed="false">
      <c r="A2921" s="266"/>
      <c r="B2921" s="267"/>
      <c r="C2921" s="267"/>
      <c r="D2921" s="267"/>
      <c r="E2921" s="267" t="s">
        <v>2751</v>
      </c>
      <c r="F2921" s="268" t="n">
        <v>67.59</v>
      </c>
      <c r="G2921" s="267"/>
      <c r="H2921" s="267" t="s">
        <v>2752</v>
      </c>
      <c r="I2921" s="267"/>
      <c r="J2921" s="269" t="n">
        <v>392.39</v>
      </c>
    </row>
    <row r="2922" customFormat="false" ht="15" hidden="false" customHeight="true" outlineLevel="0" collapsed="false">
      <c r="A2922" s="270" t="s">
        <v>2753</v>
      </c>
      <c r="B2922" s="270"/>
      <c r="C2922" s="270"/>
      <c r="D2922" s="270"/>
      <c r="E2922" s="270"/>
      <c r="F2922" s="270"/>
      <c r="G2922" s="270"/>
      <c r="H2922" s="270"/>
      <c r="I2922" s="270"/>
      <c r="J2922" s="270"/>
    </row>
    <row r="2923" customFormat="false" ht="15.75" hidden="false" customHeight="true" outlineLevel="0" collapsed="false">
      <c r="A2923" s="271" t="s">
        <v>3899</v>
      </c>
      <c r="B2923" s="271"/>
      <c r="C2923" s="271"/>
      <c r="D2923" s="271"/>
      <c r="E2923" s="271"/>
      <c r="F2923" s="271"/>
      <c r="G2923" s="271"/>
      <c r="H2923" s="271"/>
      <c r="I2923" s="271"/>
      <c r="J2923" s="271"/>
    </row>
    <row r="2924" customFormat="false" ht="15.75" hidden="false" customHeight="false" outlineLevel="0" collapsed="false">
      <c r="A2924" s="272"/>
      <c r="B2924" s="273"/>
      <c r="C2924" s="273"/>
      <c r="D2924" s="273"/>
      <c r="E2924" s="273"/>
      <c r="F2924" s="273"/>
      <c r="G2924" s="273"/>
      <c r="H2924" s="273"/>
      <c r="I2924" s="273"/>
      <c r="J2924" s="274"/>
    </row>
    <row r="2925" customFormat="false" ht="25.5" hidden="false" customHeight="true" outlineLevel="0" collapsed="false">
      <c r="A2925" s="275" t="s">
        <v>2723</v>
      </c>
      <c r="B2925" s="276" t="s">
        <v>2422</v>
      </c>
      <c r="C2925" s="277" t="s">
        <v>203</v>
      </c>
      <c r="D2925" s="277" t="s">
        <v>2423</v>
      </c>
      <c r="E2925" s="277" t="s">
        <v>2806</v>
      </c>
      <c r="F2925" s="277"/>
      <c r="G2925" s="278" t="s">
        <v>168</v>
      </c>
      <c r="H2925" s="279" t="n">
        <v>1</v>
      </c>
      <c r="I2925" s="280" t="n">
        <v>89.59</v>
      </c>
      <c r="J2925" s="281" t="n">
        <v>89.59</v>
      </c>
    </row>
    <row r="2926" customFormat="false" ht="25.5" hidden="false" customHeight="true" outlineLevel="0" collapsed="false">
      <c r="A2926" s="282" t="s">
        <v>2769</v>
      </c>
      <c r="B2926" s="283" t="s">
        <v>2807</v>
      </c>
      <c r="C2926" s="284" t="s">
        <v>109</v>
      </c>
      <c r="D2926" s="284" t="s">
        <v>2808</v>
      </c>
      <c r="E2926" s="284" t="s">
        <v>2768</v>
      </c>
      <c r="F2926" s="284"/>
      <c r="G2926" s="285" t="s">
        <v>2798</v>
      </c>
      <c r="H2926" s="286" t="n">
        <v>1.329</v>
      </c>
      <c r="I2926" s="287" t="n">
        <v>17.92</v>
      </c>
      <c r="J2926" s="288" t="n">
        <v>23.81</v>
      </c>
    </row>
    <row r="2927" customFormat="false" ht="25.5" hidden="false" customHeight="true" outlineLevel="0" collapsed="false">
      <c r="A2927" s="282" t="s">
        <v>2769</v>
      </c>
      <c r="B2927" s="283" t="s">
        <v>2809</v>
      </c>
      <c r="C2927" s="284" t="s">
        <v>109</v>
      </c>
      <c r="D2927" s="284" t="s">
        <v>2810</v>
      </c>
      <c r="E2927" s="284" t="s">
        <v>2768</v>
      </c>
      <c r="F2927" s="284"/>
      <c r="G2927" s="285" t="s">
        <v>2798</v>
      </c>
      <c r="H2927" s="286" t="n">
        <v>1.329</v>
      </c>
      <c r="I2927" s="287" t="n">
        <v>22.9</v>
      </c>
      <c r="J2927" s="288" t="n">
        <v>30.43</v>
      </c>
    </row>
    <row r="2928" customFormat="false" ht="15" hidden="false" customHeight="true" outlineLevel="0" collapsed="false">
      <c r="A2928" s="259" t="s">
        <v>2725</v>
      </c>
      <c r="B2928" s="260" t="s">
        <v>3900</v>
      </c>
      <c r="C2928" s="261" t="s">
        <v>203</v>
      </c>
      <c r="D2928" s="261" t="s">
        <v>3901</v>
      </c>
      <c r="E2928" s="261" t="s">
        <v>2728</v>
      </c>
      <c r="F2928" s="261"/>
      <c r="G2928" s="262" t="s">
        <v>168</v>
      </c>
      <c r="H2928" s="263" t="n">
        <v>1</v>
      </c>
      <c r="I2928" s="264" t="n">
        <v>35.35</v>
      </c>
      <c r="J2928" s="265" t="n">
        <v>35.35</v>
      </c>
    </row>
    <row r="2929" customFormat="false" ht="25.5" hidden="false" customHeight="false" outlineLevel="0" collapsed="false">
      <c r="A2929" s="266"/>
      <c r="B2929" s="267"/>
      <c r="C2929" s="267"/>
      <c r="D2929" s="267"/>
      <c r="E2929" s="267" t="s">
        <v>2748</v>
      </c>
      <c r="F2929" s="268" t="n">
        <v>38.72</v>
      </c>
      <c r="G2929" s="267" t="s">
        <v>2749</v>
      </c>
      <c r="H2929" s="268" t="n">
        <v>0</v>
      </c>
      <c r="I2929" s="267" t="s">
        <v>2750</v>
      </c>
      <c r="J2929" s="269" t="n">
        <v>38.72</v>
      </c>
    </row>
    <row r="2930" customFormat="false" ht="25.5" hidden="false" customHeight="true" outlineLevel="0" collapsed="false">
      <c r="A2930" s="266"/>
      <c r="B2930" s="267"/>
      <c r="C2930" s="267"/>
      <c r="D2930" s="267"/>
      <c r="E2930" s="267" t="s">
        <v>2751</v>
      </c>
      <c r="F2930" s="268" t="n">
        <v>18.64</v>
      </c>
      <c r="G2930" s="267"/>
      <c r="H2930" s="267" t="s">
        <v>2752</v>
      </c>
      <c r="I2930" s="267"/>
      <c r="J2930" s="269" t="n">
        <v>108.23</v>
      </c>
    </row>
    <row r="2931" customFormat="false" ht="15" hidden="false" customHeight="true" outlineLevel="0" collapsed="false">
      <c r="A2931" s="270" t="s">
        <v>2753</v>
      </c>
      <c r="B2931" s="270"/>
      <c r="C2931" s="270"/>
      <c r="D2931" s="270"/>
      <c r="E2931" s="270"/>
      <c r="F2931" s="270"/>
      <c r="G2931" s="270"/>
      <c r="H2931" s="270"/>
      <c r="I2931" s="270"/>
      <c r="J2931" s="270"/>
    </row>
    <row r="2932" customFormat="false" ht="15.75" hidden="false" customHeight="true" outlineLevel="0" collapsed="false">
      <c r="A2932" s="271" t="s">
        <v>3902</v>
      </c>
      <c r="B2932" s="271"/>
      <c r="C2932" s="271"/>
      <c r="D2932" s="271"/>
      <c r="E2932" s="271"/>
      <c r="F2932" s="271"/>
      <c r="G2932" s="271"/>
      <c r="H2932" s="271"/>
      <c r="I2932" s="271"/>
      <c r="J2932" s="271"/>
    </row>
    <row r="2933" customFormat="false" ht="15.75" hidden="false" customHeight="false" outlineLevel="0" collapsed="false">
      <c r="A2933" s="272"/>
      <c r="B2933" s="273"/>
      <c r="C2933" s="273"/>
      <c r="D2933" s="273"/>
      <c r="E2933" s="273"/>
      <c r="F2933" s="273"/>
      <c r="G2933" s="273"/>
      <c r="H2933" s="273"/>
      <c r="I2933" s="273"/>
      <c r="J2933" s="274"/>
    </row>
    <row r="2934" customFormat="false" ht="25.5" hidden="false" customHeight="true" outlineLevel="0" collapsed="false">
      <c r="A2934" s="275" t="s">
        <v>2723</v>
      </c>
      <c r="B2934" s="276" t="s">
        <v>2425</v>
      </c>
      <c r="C2934" s="277" t="s">
        <v>203</v>
      </c>
      <c r="D2934" s="277" t="s">
        <v>2426</v>
      </c>
      <c r="E2934" s="277" t="s">
        <v>2806</v>
      </c>
      <c r="F2934" s="277"/>
      <c r="G2934" s="278" t="s">
        <v>168</v>
      </c>
      <c r="H2934" s="279" t="n">
        <v>1</v>
      </c>
      <c r="I2934" s="280" t="n">
        <v>99.69</v>
      </c>
      <c r="J2934" s="281" t="n">
        <v>99.69</v>
      </c>
    </row>
    <row r="2935" customFormat="false" ht="25.5" hidden="false" customHeight="true" outlineLevel="0" collapsed="false">
      <c r="A2935" s="282" t="s">
        <v>2769</v>
      </c>
      <c r="B2935" s="283" t="s">
        <v>2807</v>
      </c>
      <c r="C2935" s="284" t="s">
        <v>109</v>
      </c>
      <c r="D2935" s="284" t="s">
        <v>2808</v>
      </c>
      <c r="E2935" s="284" t="s">
        <v>2768</v>
      </c>
      <c r="F2935" s="284"/>
      <c r="G2935" s="285" t="s">
        <v>2798</v>
      </c>
      <c r="H2935" s="286" t="n">
        <v>1.329</v>
      </c>
      <c r="I2935" s="287" t="n">
        <v>17.92</v>
      </c>
      <c r="J2935" s="288" t="n">
        <v>23.81</v>
      </c>
    </row>
    <row r="2936" customFormat="false" ht="25.5" hidden="false" customHeight="true" outlineLevel="0" collapsed="false">
      <c r="A2936" s="282" t="s">
        <v>2769</v>
      </c>
      <c r="B2936" s="283" t="s">
        <v>2809</v>
      </c>
      <c r="C2936" s="284" t="s">
        <v>109</v>
      </c>
      <c r="D2936" s="284" t="s">
        <v>2810</v>
      </c>
      <c r="E2936" s="284" t="s">
        <v>2768</v>
      </c>
      <c r="F2936" s="284"/>
      <c r="G2936" s="285" t="s">
        <v>2798</v>
      </c>
      <c r="H2936" s="286" t="n">
        <v>1.329</v>
      </c>
      <c r="I2936" s="287" t="n">
        <v>22.9</v>
      </c>
      <c r="J2936" s="288" t="n">
        <v>30.43</v>
      </c>
    </row>
    <row r="2937" customFormat="false" ht="15" hidden="false" customHeight="true" outlineLevel="0" collapsed="false">
      <c r="A2937" s="259" t="s">
        <v>2725</v>
      </c>
      <c r="B2937" s="260" t="s">
        <v>3903</v>
      </c>
      <c r="C2937" s="261" t="s">
        <v>203</v>
      </c>
      <c r="D2937" s="261" t="s">
        <v>3904</v>
      </c>
      <c r="E2937" s="261" t="s">
        <v>2728</v>
      </c>
      <c r="F2937" s="261"/>
      <c r="G2937" s="262" t="s">
        <v>168</v>
      </c>
      <c r="H2937" s="263" t="n">
        <v>1</v>
      </c>
      <c r="I2937" s="264" t="n">
        <v>45.45</v>
      </c>
      <c r="J2937" s="265" t="n">
        <v>45.45</v>
      </c>
    </row>
    <row r="2938" customFormat="false" ht="25.5" hidden="false" customHeight="false" outlineLevel="0" collapsed="false">
      <c r="A2938" s="266"/>
      <c r="B2938" s="267"/>
      <c r="C2938" s="267"/>
      <c r="D2938" s="267"/>
      <c r="E2938" s="267" t="s">
        <v>2748</v>
      </c>
      <c r="F2938" s="268" t="n">
        <v>38.72</v>
      </c>
      <c r="G2938" s="267" t="s">
        <v>2749</v>
      </c>
      <c r="H2938" s="268" t="n">
        <v>0</v>
      </c>
      <c r="I2938" s="267" t="s">
        <v>2750</v>
      </c>
      <c r="J2938" s="269" t="n">
        <v>38.72</v>
      </c>
    </row>
    <row r="2939" customFormat="false" ht="25.5" hidden="false" customHeight="true" outlineLevel="0" collapsed="false">
      <c r="A2939" s="266"/>
      <c r="B2939" s="267"/>
      <c r="C2939" s="267"/>
      <c r="D2939" s="267"/>
      <c r="E2939" s="267" t="s">
        <v>2751</v>
      </c>
      <c r="F2939" s="268" t="n">
        <v>20.74</v>
      </c>
      <c r="G2939" s="267"/>
      <c r="H2939" s="267" t="s">
        <v>2752</v>
      </c>
      <c r="I2939" s="267"/>
      <c r="J2939" s="269" t="n">
        <v>120.43</v>
      </c>
    </row>
    <row r="2940" customFormat="false" ht="15" hidden="false" customHeight="true" outlineLevel="0" collapsed="false">
      <c r="A2940" s="270" t="s">
        <v>2753</v>
      </c>
      <c r="B2940" s="270"/>
      <c r="C2940" s="270"/>
      <c r="D2940" s="270"/>
      <c r="E2940" s="270"/>
      <c r="F2940" s="270"/>
      <c r="G2940" s="270"/>
      <c r="H2940" s="270"/>
      <c r="I2940" s="270"/>
      <c r="J2940" s="270"/>
    </row>
    <row r="2941" customFormat="false" ht="15.75" hidden="false" customHeight="true" outlineLevel="0" collapsed="false">
      <c r="A2941" s="271" t="s">
        <v>3902</v>
      </c>
      <c r="B2941" s="271"/>
      <c r="C2941" s="271"/>
      <c r="D2941" s="271"/>
      <c r="E2941" s="271"/>
      <c r="F2941" s="271"/>
      <c r="G2941" s="271"/>
      <c r="H2941" s="271"/>
      <c r="I2941" s="271"/>
      <c r="J2941" s="271"/>
    </row>
    <row r="2942" customFormat="false" ht="15.75" hidden="false" customHeight="false" outlineLevel="0" collapsed="false">
      <c r="A2942" s="272"/>
      <c r="B2942" s="273"/>
      <c r="C2942" s="273"/>
      <c r="D2942" s="273"/>
      <c r="E2942" s="273"/>
      <c r="F2942" s="273"/>
      <c r="G2942" s="273"/>
      <c r="H2942" s="273"/>
      <c r="I2942" s="273"/>
      <c r="J2942" s="274"/>
    </row>
    <row r="2943" customFormat="false" ht="25.5" hidden="false" customHeight="true" outlineLevel="0" collapsed="false">
      <c r="A2943" s="275" t="s">
        <v>2723</v>
      </c>
      <c r="B2943" s="276" t="s">
        <v>2428</v>
      </c>
      <c r="C2943" s="277" t="s">
        <v>203</v>
      </c>
      <c r="D2943" s="277" t="s">
        <v>2429</v>
      </c>
      <c r="E2943" s="277" t="s">
        <v>2806</v>
      </c>
      <c r="F2943" s="277"/>
      <c r="G2943" s="278" t="s">
        <v>168</v>
      </c>
      <c r="H2943" s="279" t="n">
        <v>1</v>
      </c>
      <c r="I2943" s="280" t="n">
        <v>129.99</v>
      </c>
      <c r="J2943" s="281" t="n">
        <v>129.99</v>
      </c>
    </row>
    <row r="2944" customFormat="false" ht="25.5" hidden="false" customHeight="true" outlineLevel="0" collapsed="false">
      <c r="A2944" s="282" t="s">
        <v>2769</v>
      </c>
      <c r="B2944" s="283" t="s">
        <v>2807</v>
      </c>
      <c r="C2944" s="284" t="s">
        <v>109</v>
      </c>
      <c r="D2944" s="284" t="s">
        <v>2808</v>
      </c>
      <c r="E2944" s="284" t="s">
        <v>2768</v>
      </c>
      <c r="F2944" s="284"/>
      <c r="G2944" s="285" t="s">
        <v>2798</v>
      </c>
      <c r="H2944" s="286" t="n">
        <v>1.329</v>
      </c>
      <c r="I2944" s="287" t="n">
        <v>17.92</v>
      </c>
      <c r="J2944" s="288" t="n">
        <v>23.81</v>
      </c>
    </row>
    <row r="2945" customFormat="false" ht="25.5" hidden="false" customHeight="true" outlineLevel="0" collapsed="false">
      <c r="A2945" s="282" t="s">
        <v>2769</v>
      </c>
      <c r="B2945" s="283" t="s">
        <v>2809</v>
      </c>
      <c r="C2945" s="284" t="s">
        <v>109</v>
      </c>
      <c r="D2945" s="284" t="s">
        <v>2810</v>
      </c>
      <c r="E2945" s="284" t="s">
        <v>2768</v>
      </c>
      <c r="F2945" s="284"/>
      <c r="G2945" s="285" t="s">
        <v>2798</v>
      </c>
      <c r="H2945" s="286" t="n">
        <v>1.329</v>
      </c>
      <c r="I2945" s="287" t="n">
        <v>22.9</v>
      </c>
      <c r="J2945" s="288" t="n">
        <v>30.43</v>
      </c>
    </row>
    <row r="2946" customFormat="false" ht="15" hidden="false" customHeight="true" outlineLevel="0" collapsed="false">
      <c r="A2946" s="259" t="s">
        <v>2725</v>
      </c>
      <c r="B2946" s="260" t="s">
        <v>3905</v>
      </c>
      <c r="C2946" s="261" t="s">
        <v>203</v>
      </c>
      <c r="D2946" s="261" t="s">
        <v>3906</v>
      </c>
      <c r="E2946" s="261" t="s">
        <v>2728</v>
      </c>
      <c r="F2946" s="261"/>
      <c r="G2946" s="262" t="s">
        <v>168</v>
      </c>
      <c r="H2946" s="263" t="n">
        <v>1</v>
      </c>
      <c r="I2946" s="264" t="n">
        <v>75.75</v>
      </c>
      <c r="J2946" s="265" t="n">
        <v>75.75</v>
      </c>
    </row>
    <row r="2947" customFormat="false" ht="25.5" hidden="false" customHeight="false" outlineLevel="0" collapsed="false">
      <c r="A2947" s="266"/>
      <c r="B2947" s="267"/>
      <c r="C2947" s="267"/>
      <c r="D2947" s="267"/>
      <c r="E2947" s="267" t="s">
        <v>2748</v>
      </c>
      <c r="F2947" s="268" t="n">
        <v>38.72</v>
      </c>
      <c r="G2947" s="267" t="s">
        <v>2749</v>
      </c>
      <c r="H2947" s="268" t="n">
        <v>0</v>
      </c>
      <c r="I2947" s="267" t="s">
        <v>2750</v>
      </c>
      <c r="J2947" s="269" t="n">
        <v>38.72</v>
      </c>
    </row>
    <row r="2948" customFormat="false" ht="25.5" hidden="false" customHeight="true" outlineLevel="0" collapsed="false">
      <c r="A2948" s="266"/>
      <c r="B2948" s="267"/>
      <c r="C2948" s="267"/>
      <c r="D2948" s="267"/>
      <c r="E2948" s="267" t="s">
        <v>2751</v>
      </c>
      <c r="F2948" s="268" t="n">
        <v>27.05</v>
      </c>
      <c r="G2948" s="267"/>
      <c r="H2948" s="267" t="s">
        <v>2752</v>
      </c>
      <c r="I2948" s="267"/>
      <c r="J2948" s="269" t="n">
        <v>157.04</v>
      </c>
    </row>
    <row r="2949" customFormat="false" ht="15" hidden="false" customHeight="true" outlineLevel="0" collapsed="false">
      <c r="A2949" s="270" t="s">
        <v>2753</v>
      </c>
      <c r="B2949" s="270"/>
      <c r="C2949" s="270"/>
      <c r="D2949" s="270"/>
      <c r="E2949" s="270"/>
      <c r="F2949" s="270"/>
      <c r="G2949" s="270"/>
      <c r="H2949" s="270"/>
      <c r="I2949" s="270"/>
      <c r="J2949" s="270"/>
    </row>
    <row r="2950" customFormat="false" ht="15.75" hidden="false" customHeight="true" outlineLevel="0" collapsed="false">
      <c r="A2950" s="271" t="s">
        <v>3907</v>
      </c>
      <c r="B2950" s="271"/>
      <c r="C2950" s="271"/>
      <c r="D2950" s="271"/>
      <c r="E2950" s="271"/>
      <c r="F2950" s="271"/>
      <c r="G2950" s="271"/>
      <c r="H2950" s="271"/>
      <c r="I2950" s="271"/>
      <c r="J2950" s="271"/>
    </row>
    <row r="2951" customFormat="false" ht="15.75" hidden="false" customHeight="false" outlineLevel="0" collapsed="false">
      <c r="A2951" s="272"/>
      <c r="B2951" s="273"/>
      <c r="C2951" s="273"/>
      <c r="D2951" s="273"/>
      <c r="E2951" s="273"/>
      <c r="F2951" s="273"/>
      <c r="G2951" s="273"/>
      <c r="H2951" s="273"/>
      <c r="I2951" s="273"/>
      <c r="J2951" s="274"/>
    </row>
    <row r="2952" customFormat="false" ht="25.5" hidden="false" customHeight="true" outlineLevel="0" collapsed="false">
      <c r="A2952" s="275" t="s">
        <v>2723</v>
      </c>
      <c r="B2952" s="276" t="s">
        <v>2431</v>
      </c>
      <c r="C2952" s="277" t="s">
        <v>203</v>
      </c>
      <c r="D2952" s="277" t="s">
        <v>2432</v>
      </c>
      <c r="E2952" s="277" t="s">
        <v>2806</v>
      </c>
      <c r="F2952" s="277"/>
      <c r="G2952" s="278" t="s">
        <v>168</v>
      </c>
      <c r="H2952" s="279" t="n">
        <v>1</v>
      </c>
      <c r="I2952" s="280" t="n">
        <v>349.42</v>
      </c>
      <c r="J2952" s="281" t="n">
        <v>349.42</v>
      </c>
    </row>
    <row r="2953" customFormat="false" ht="25.5" hidden="false" customHeight="true" outlineLevel="0" collapsed="false">
      <c r="A2953" s="282" t="s">
        <v>2769</v>
      </c>
      <c r="B2953" s="283" t="s">
        <v>2807</v>
      </c>
      <c r="C2953" s="284" t="s">
        <v>109</v>
      </c>
      <c r="D2953" s="284" t="s">
        <v>2808</v>
      </c>
      <c r="E2953" s="284" t="s">
        <v>2768</v>
      </c>
      <c r="F2953" s="284"/>
      <c r="G2953" s="285" t="s">
        <v>2798</v>
      </c>
      <c r="H2953" s="286" t="n">
        <v>1.329</v>
      </c>
      <c r="I2953" s="287" t="n">
        <v>17.92</v>
      </c>
      <c r="J2953" s="288" t="n">
        <v>23.81</v>
      </c>
    </row>
    <row r="2954" customFormat="false" ht="25.5" hidden="false" customHeight="true" outlineLevel="0" collapsed="false">
      <c r="A2954" s="282" t="s">
        <v>2769</v>
      </c>
      <c r="B2954" s="283" t="s">
        <v>2809</v>
      </c>
      <c r="C2954" s="284" t="s">
        <v>109</v>
      </c>
      <c r="D2954" s="284" t="s">
        <v>2810</v>
      </c>
      <c r="E2954" s="284" t="s">
        <v>2768</v>
      </c>
      <c r="F2954" s="284"/>
      <c r="G2954" s="285" t="s">
        <v>2798</v>
      </c>
      <c r="H2954" s="286" t="n">
        <v>1.329</v>
      </c>
      <c r="I2954" s="287" t="n">
        <v>22.9</v>
      </c>
      <c r="J2954" s="288" t="n">
        <v>30.43</v>
      </c>
    </row>
    <row r="2955" customFormat="false" ht="25.5" hidden="false" customHeight="true" outlineLevel="0" collapsed="false">
      <c r="A2955" s="259" t="s">
        <v>2725</v>
      </c>
      <c r="B2955" s="260" t="s">
        <v>3908</v>
      </c>
      <c r="C2955" s="261" t="s">
        <v>65</v>
      </c>
      <c r="D2955" s="261" t="s">
        <v>3909</v>
      </c>
      <c r="E2955" s="261" t="s">
        <v>2728</v>
      </c>
      <c r="F2955" s="261"/>
      <c r="G2955" s="262" t="s">
        <v>168</v>
      </c>
      <c r="H2955" s="263" t="n">
        <v>1</v>
      </c>
      <c r="I2955" s="264" t="n">
        <v>295.18</v>
      </c>
      <c r="J2955" s="265" t="n">
        <v>295.18</v>
      </c>
    </row>
    <row r="2956" customFormat="false" ht="25.5" hidden="false" customHeight="false" outlineLevel="0" collapsed="false">
      <c r="A2956" s="266"/>
      <c r="B2956" s="267"/>
      <c r="C2956" s="267"/>
      <c r="D2956" s="267"/>
      <c r="E2956" s="267" t="s">
        <v>2748</v>
      </c>
      <c r="F2956" s="268" t="n">
        <v>38.72</v>
      </c>
      <c r="G2956" s="267" t="s">
        <v>2749</v>
      </c>
      <c r="H2956" s="268" t="n">
        <v>0</v>
      </c>
      <c r="I2956" s="267" t="s">
        <v>2750</v>
      </c>
      <c r="J2956" s="269" t="n">
        <v>38.72</v>
      </c>
    </row>
    <row r="2957" customFormat="false" ht="25.5" hidden="false" customHeight="true" outlineLevel="0" collapsed="false">
      <c r="A2957" s="266"/>
      <c r="B2957" s="267"/>
      <c r="C2957" s="267"/>
      <c r="D2957" s="267"/>
      <c r="E2957" s="267" t="s">
        <v>2751</v>
      </c>
      <c r="F2957" s="268" t="n">
        <v>72.71</v>
      </c>
      <c r="G2957" s="267"/>
      <c r="H2957" s="267" t="s">
        <v>2752</v>
      </c>
      <c r="I2957" s="267"/>
      <c r="J2957" s="269" t="n">
        <v>422.13</v>
      </c>
    </row>
    <row r="2958" customFormat="false" ht="15" hidden="false" customHeight="true" outlineLevel="0" collapsed="false">
      <c r="A2958" s="270" t="s">
        <v>2753</v>
      </c>
      <c r="B2958" s="270"/>
      <c r="C2958" s="270"/>
      <c r="D2958" s="270"/>
      <c r="E2958" s="270"/>
      <c r="F2958" s="270"/>
      <c r="G2958" s="270"/>
      <c r="H2958" s="270"/>
      <c r="I2958" s="270"/>
      <c r="J2958" s="270"/>
    </row>
    <row r="2959" customFormat="false" ht="15.75" hidden="false" customHeight="true" outlineLevel="0" collapsed="false">
      <c r="A2959" s="271" t="s">
        <v>3902</v>
      </c>
      <c r="B2959" s="271"/>
      <c r="C2959" s="271"/>
      <c r="D2959" s="271"/>
      <c r="E2959" s="271"/>
      <c r="F2959" s="271"/>
      <c r="G2959" s="271"/>
      <c r="H2959" s="271"/>
      <c r="I2959" s="271"/>
      <c r="J2959" s="271"/>
    </row>
    <row r="2960" customFormat="false" ht="15.75" hidden="false" customHeight="false" outlineLevel="0" collapsed="false">
      <c r="A2960" s="272"/>
      <c r="B2960" s="273"/>
      <c r="C2960" s="273"/>
      <c r="D2960" s="273"/>
      <c r="E2960" s="273"/>
      <c r="F2960" s="273"/>
      <c r="G2960" s="273"/>
      <c r="H2960" s="273"/>
      <c r="I2960" s="273"/>
      <c r="J2960" s="274"/>
    </row>
    <row r="2961" customFormat="false" ht="25.5" hidden="false" customHeight="true" outlineLevel="0" collapsed="false">
      <c r="A2961" s="275" t="s">
        <v>2723</v>
      </c>
      <c r="B2961" s="276" t="s">
        <v>2434</v>
      </c>
      <c r="C2961" s="277" t="s">
        <v>203</v>
      </c>
      <c r="D2961" s="277" t="s">
        <v>2435</v>
      </c>
      <c r="E2961" s="277" t="s">
        <v>2935</v>
      </c>
      <c r="F2961" s="277"/>
      <c r="G2961" s="278" t="s">
        <v>168</v>
      </c>
      <c r="H2961" s="279" t="n">
        <v>1</v>
      </c>
      <c r="I2961" s="280" t="n">
        <v>233.41</v>
      </c>
      <c r="J2961" s="281" t="n">
        <v>233.41</v>
      </c>
    </row>
    <row r="2962" customFormat="false" ht="25.5" hidden="false" customHeight="true" outlineLevel="0" collapsed="false">
      <c r="A2962" s="282" t="s">
        <v>2769</v>
      </c>
      <c r="B2962" s="283" t="s">
        <v>3910</v>
      </c>
      <c r="C2962" s="284" t="s">
        <v>109</v>
      </c>
      <c r="D2962" s="284" t="s">
        <v>3911</v>
      </c>
      <c r="E2962" s="284" t="s">
        <v>2840</v>
      </c>
      <c r="F2962" s="284"/>
      <c r="G2962" s="285" t="s">
        <v>417</v>
      </c>
      <c r="H2962" s="286" t="n">
        <v>3.5</v>
      </c>
      <c r="I2962" s="287" t="n">
        <v>66.69</v>
      </c>
      <c r="J2962" s="288" t="n">
        <v>233.41</v>
      </c>
    </row>
    <row r="2963" customFormat="false" ht="25.5" hidden="false" customHeight="false" outlineLevel="0" collapsed="false">
      <c r="A2963" s="266"/>
      <c r="B2963" s="267"/>
      <c r="C2963" s="267"/>
      <c r="D2963" s="267"/>
      <c r="E2963" s="267" t="s">
        <v>2748</v>
      </c>
      <c r="F2963" s="268" t="n">
        <v>6.58</v>
      </c>
      <c r="G2963" s="267" t="s">
        <v>2749</v>
      </c>
      <c r="H2963" s="268" t="n">
        <v>0</v>
      </c>
      <c r="I2963" s="267" t="s">
        <v>2750</v>
      </c>
      <c r="J2963" s="269" t="n">
        <v>6.58</v>
      </c>
    </row>
    <row r="2964" customFormat="false" ht="26.25" hidden="false" customHeight="true" outlineLevel="0" collapsed="false">
      <c r="A2964" s="266"/>
      <c r="B2964" s="267"/>
      <c r="C2964" s="267"/>
      <c r="D2964" s="267"/>
      <c r="E2964" s="267" t="s">
        <v>2751</v>
      </c>
      <c r="F2964" s="268" t="n">
        <v>48.57</v>
      </c>
      <c r="G2964" s="267"/>
      <c r="H2964" s="267" t="s">
        <v>2752</v>
      </c>
      <c r="I2964" s="267"/>
      <c r="J2964" s="269" t="n">
        <v>281.98</v>
      </c>
    </row>
    <row r="2965" customFormat="false" ht="15.75" hidden="false" customHeight="false" outlineLevel="0" collapsed="false">
      <c r="A2965" s="272"/>
      <c r="B2965" s="273"/>
      <c r="C2965" s="273"/>
      <c r="D2965" s="273"/>
      <c r="E2965" s="273"/>
      <c r="F2965" s="273"/>
      <c r="G2965" s="273"/>
      <c r="H2965" s="273"/>
      <c r="I2965" s="273"/>
      <c r="J2965" s="274"/>
    </row>
    <row r="2966" customFormat="false" ht="25.5" hidden="false" customHeight="true" outlineLevel="0" collapsed="false">
      <c r="A2966" s="275" t="s">
        <v>2723</v>
      </c>
      <c r="B2966" s="276" t="s">
        <v>2437</v>
      </c>
      <c r="C2966" s="277" t="s">
        <v>203</v>
      </c>
      <c r="D2966" s="277" t="s">
        <v>2438</v>
      </c>
      <c r="E2966" s="277" t="s">
        <v>2806</v>
      </c>
      <c r="F2966" s="277"/>
      <c r="G2966" s="278" t="s">
        <v>168</v>
      </c>
      <c r="H2966" s="279" t="n">
        <v>1</v>
      </c>
      <c r="I2966" s="280" t="n">
        <v>223.2</v>
      </c>
      <c r="J2966" s="281" t="n">
        <v>223.2</v>
      </c>
    </row>
    <row r="2967" customFormat="false" ht="25.5" hidden="false" customHeight="true" outlineLevel="0" collapsed="false">
      <c r="A2967" s="282" t="s">
        <v>2769</v>
      </c>
      <c r="B2967" s="283" t="s">
        <v>2807</v>
      </c>
      <c r="C2967" s="284" t="s">
        <v>109</v>
      </c>
      <c r="D2967" s="284" t="s">
        <v>2808</v>
      </c>
      <c r="E2967" s="284" t="s">
        <v>2768</v>
      </c>
      <c r="F2967" s="284"/>
      <c r="G2967" s="285" t="s">
        <v>2798</v>
      </c>
      <c r="H2967" s="286" t="n">
        <v>1.25</v>
      </c>
      <c r="I2967" s="287" t="n">
        <v>17.92</v>
      </c>
      <c r="J2967" s="288" t="n">
        <v>22.4</v>
      </c>
    </row>
    <row r="2968" customFormat="false" ht="25.5" hidden="false" customHeight="true" outlineLevel="0" collapsed="false">
      <c r="A2968" s="282" t="s">
        <v>2769</v>
      </c>
      <c r="B2968" s="283" t="s">
        <v>2809</v>
      </c>
      <c r="C2968" s="284" t="s">
        <v>109</v>
      </c>
      <c r="D2968" s="284" t="s">
        <v>2810</v>
      </c>
      <c r="E2968" s="284" t="s">
        <v>2768</v>
      </c>
      <c r="F2968" s="284"/>
      <c r="G2968" s="285" t="s">
        <v>2798</v>
      </c>
      <c r="H2968" s="286" t="n">
        <v>1.25</v>
      </c>
      <c r="I2968" s="287" t="n">
        <v>22.9</v>
      </c>
      <c r="J2968" s="288" t="n">
        <v>28.62</v>
      </c>
    </row>
    <row r="2969" customFormat="false" ht="25.5" hidden="false" customHeight="true" outlineLevel="0" collapsed="false">
      <c r="A2969" s="259" t="s">
        <v>2725</v>
      </c>
      <c r="B2969" s="260" t="s">
        <v>3912</v>
      </c>
      <c r="C2969" s="261" t="s">
        <v>3128</v>
      </c>
      <c r="D2969" s="261" t="s">
        <v>3913</v>
      </c>
      <c r="E2969" s="261" t="s">
        <v>2728</v>
      </c>
      <c r="F2969" s="261"/>
      <c r="G2969" s="262" t="s">
        <v>2732</v>
      </c>
      <c r="H2969" s="263" t="n">
        <v>8</v>
      </c>
      <c r="I2969" s="264" t="n">
        <v>3.85</v>
      </c>
      <c r="J2969" s="265" t="n">
        <v>30.8</v>
      </c>
    </row>
    <row r="2970" customFormat="false" ht="25.5" hidden="false" customHeight="true" outlineLevel="0" collapsed="false">
      <c r="A2970" s="259" t="s">
        <v>2725</v>
      </c>
      <c r="B2970" s="260" t="s">
        <v>3914</v>
      </c>
      <c r="C2970" s="261" t="s">
        <v>203</v>
      </c>
      <c r="D2970" s="261" t="s">
        <v>3915</v>
      </c>
      <c r="E2970" s="261" t="s">
        <v>2728</v>
      </c>
      <c r="F2970" s="261"/>
      <c r="G2970" s="262" t="s">
        <v>168</v>
      </c>
      <c r="H2970" s="263" t="n">
        <v>1</v>
      </c>
      <c r="I2970" s="264" t="n">
        <v>117.14</v>
      </c>
      <c r="J2970" s="265" t="n">
        <v>117.14</v>
      </c>
    </row>
    <row r="2971" customFormat="false" ht="25.5" hidden="false" customHeight="true" outlineLevel="0" collapsed="false">
      <c r="A2971" s="259" t="s">
        <v>2725</v>
      </c>
      <c r="B2971" s="260" t="s">
        <v>3916</v>
      </c>
      <c r="C2971" s="261" t="s">
        <v>203</v>
      </c>
      <c r="D2971" s="261" t="s">
        <v>3917</v>
      </c>
      <c r="E2971" s="261" t="s">
        <v>2728</v>
      </c>
      <c r="F2971" s="261"/>
      <c r="G2971" s="262" t="s">
        <v>168</v>
      </c>
      <c r="H2971" s="263" t="n">
        <v>2</v>
      </c>
      <c r="I2971" s="264" t="n">
        <v>12.12</v>
      </c>
      <c r="J2971" s="265" t="n">
        <v>24.24</v>
      </c>
    </row>
    <row r="2972" customFormat="false" ht="25.5" hidden="false" customHeight="false" outlineLevel="0" collapsed="false">
      <c r="A2972" s="266"/>
      <c r="B2972" s="267"/>
      <c r="C2972" s="267"/>
      <c r="D2972" s="267"/>
      <c r="E2972" s="267" t="s">
        <v>2748</v>
      </c>
      <c r="F2972" s="268" t="n">
        <v>36.42</v>
      </c>
      <c r="G2972" s="267" t="s">
        <v>2749</v>
      </c>
      <c r="H2972" s="268" t="n">
        <v>0</v>
      </c>
      <c r="I2972" s="267" t="s">
        <v>2750</v>
      </c>
      <c r="J2972" s="269" t="n">
        <v>36.42</v>
      </c>
    </row>
    <row r="2973" customFormat="false" ht="25.5" hidden="false" customHeight="true" outlineLevel="0" collapsed="false">
      <c r="A2973" s="266"/>
      <c r="B2973" s="267"/>
      <c r="C2973" s="267"/>
      <c r="D2973" s="267"/>
      <c r="E2973" s="267" t="s">
        <v>2751</v>
      </c>
      <c r="F2973" s="268" t="n">
        <v>46.44</v>
      </c>
      <c r="G2973" s="267"/>
      <c r="H2973" s="267" t="s">
        <v>2752</v>
      </c>
      <c r="I2973" s="267"/>
      <c r="J2973" s="269" t="n">
        <v>269.64</v>
      </c>
    </row>
    <row r="2974" customFormat="false" ht="15" hidden="false" customHeight="true" outlineLevel="0" collapsed="false">
      <c r="A2974" s="270" t="s">
        <v>2753</v>
      </c>
      <c r="B2974" s="270"/>
      <c r="C2974" s="270"/>
      <c r="D2974" s="270"/>
      <c r="E2974" s="270"/>
      <c r="F2974" s="270"/>
      <c r="G2974" s="270"/>
      <c r="H2974" s="270"/>
      <c r="I2974" s="270"/>
      <c r="J2974" s="270"/>
    </row>
    <row r="2975" customFormat="false" ht="15.75" hidden="false" customHeight="true" outlineLevel="0" collapsed="false">
      <c r="A2975" s="271" t="s">
        <v>3918</v>
      </c>
      <c r="B2975" s="271"/>
      <c r="C2975" s="271"/>
      <c r="D2975" s="271"/>
      <c r="E2975" s="271"/>
      <c r="F2975" s="271"/>
      <c r="G2975" s="271"/>
      <c r="H2975" s="271"/>
      <c r="I2975" s="271"/>
      <c r="J2975" s="271"/>
    </row>
    <row r="2976" customFormat="false" ht="15.75" hidden="false" customHeight="false" outlineLevel="0" collapsed="false">
      <c r="A2976" s="272"/>
      <c r="B2976" s="273"/>
      <c r="C2976" s="273"/>
      <c r="D2976" s="273"/>
      <c r="E2976" s="273"/>
      <c r="F2976" s="273"/>
      <c r="G2976" s="273"/>
      <c r="H2976" s="273"/>
      <c r="I2976" s="273"/>
      <c r="J2976" s="274"/>
    </row>
    <row r="2977" customFormat="false" ht="38.25" hidden="false" customHeight="true" outlineLevel="0" collapsed="false">
      <c r="A2977" s="275" t="s">
        <v>2723</v>
      </c>
      <c r="B2977" s="276" t="s">
        <v>2440</v>
      </c>
      <c r="C2977" s="277" t="s">
        <v>203</v>
      </c>
      <c r="D2977" s="277" t="s">
        <v>2441</v>
      </c>
      <c r="E2977" s="277" t="s">
        <v>2806</v>
      </c>
      <c r="F2977" s="277"/>
      <c r="G2977" s="278" t="s">
        <v>168</v>
      </c>
      <c r="H2977" s="279" t="n">
        <v>1</v>
      </c>
      <c r="I2977" s="280" t="n">
        <v>556.56</v>
      </c>
      <c r="J2977" s="281" t="n">
        <v>556.56</v>
      </c>
    </row>
    <row r="2978" customFormat="false" ht="25.5" hidden="false" customHeight="true" outlineLevel="0" collapsed="false">
      <c r="A2978" s="282" t="s">
        <v>2769</v>
      </c>
      <c r="B2978" s="283" t="s">
        <v>2807</v>
      </c>
      <c r="C2978" s="284" t="s">
        <v>109</v>
      </c>
      <c r="D2978" s="284" t="s">
        <v>2808</v>
      </c>
      <c r="E2978" s="284" t="s">
        <v>2768</v>
      </c>
      <c r="F2978" s="284"/>
      <c r="G2978" s="285" t="s">
        <v>2798</v>
      </c>
      <c r="H2978" s="286" t="n">
        <v>1.25</v>
      </c>
      <c r="I2978" s="287" t="n">
        <v>17.92</v>
      </c>
      <c r="J2978" s="288" t="n">
        <v>22.4</v>
      </c>
    </row>
    <row r="2979" customFormat="false" ht="25.5" hidden="false" customHeight="true" outlineLevel="0" collapsed="false">
      <c r="A2979" s="282" t="s">
        <v>2769</v>
      </c>
      <c r="B2979" s="283" t="s">
        <v>2809</v>
      </c>
      <c r="C2979" s="284" t="s">
        <v>109</v>
      </c>
      <c r="D2979" s="284" t="s">
        <v>2810</v>
      </c>
      <c r="E2979" s="284" t="s">
        <v>2768</v>
      </c>
      <c r="F2979" s="284"/>
      <c r="G2979" s="285" t="s">
        <v>2798</v>
      </c>
      <c r="H2979" s="286" t="n">
        <v>1.25</v>
      </c>
      <c r="I2979" s="287" t="n">
        <v>22.9</v>
      </c>
      <c r="J2979" s="288" t="n">
        <v>28.62</v>
      </c>
    </row>
    <row r="2980" customFormat="false" ht="25.5" hidden="false" customHeight="true" outlineLevel="0" collapsed="false">
      <c r="A2980" s="259" t="s">
        <v>2725</v>
      </c>
      <c r="B2980" s="260" t="s">
        <v>3912</v>
      </c>
      <c r="C2980" s="261" t="s">
        <v>3128</v>
      </c>
      <c r="D2980" s="261" t="s">
        <v>3913</v>
      </c>
      <c r="E2980" s="261" t="s">
        <v>2728</v>
      </c>
      <c r="F2980" s="261"/>
      <c r="G2980" s="262" t="s">
        <v>2732</v>
      </c>
      <c r="H2980" s="263" t="n">
        <v>8</v>
      </c>
      <c r="I2980" s="264" t="n">
        <v>3.85</v>
      </c>
      <c r="J2980" s="265" t="n">
        <v>30.8</v>
      </c>
    </row>
    <row r="2981" customFormat="false" ht="25.5" hidden="false" customHeight="true" outlineLevel="0" collapsed="false">
      <c r="A2981" s="259" t="s">
        <v>2725</v>
      </c>
      <c r="B2981" s="260" t="s">
        <v>3919</v>
      </c>
      <c r="C2981" s="261" t="s">
        <v>203</v>
      </c>
      <c r="D2981" s="261" t="s">
        <v>3920</v>
      </c>
      <c r="E2981" s="261" t="s">
        <v>2728</v>
      </c>
      <c r="F2981" s="261"/>
      <c r="G2981" s="262" t="s">
        <v>168</v>
      </c>
      <c r="H2981" s="263" t="n">
        <v>2</v>
      </c>
      <c r="I2981" s="264" t="n">
        <v>15.15</v>
      </c>
      <c r="J2981" s="265" t="n">
        <v>30.3</v>
      </c>
    </row>
    <row r="2982" customFormat="false" ht="25.5" hidden="false" customHeight="true" outlineLevel="0" collapsed="false">
      <c r="A2982" s="259" t="s">
        <v>2725</v>
      </c>
      <c r="B2982" s="260" t="s">
        <v>3921</v>
      </c>
      <c r="C2982" s="261" t="s">
        <v>203</v>
      </c>
      <c r="D2982" s="261" t="s">
        <v>3922</v>
      </c>
      <c r="E2982" s="261" t="s">
        <v>2728</v>
      </c>
      <c r="F2982" s="261"/>
      <c r="G2982" s="262" t="s">
        <v>168</v>
      </c>
      <c r="H2982" s="263" t="n">
        <v>1</v>
      </c>
      <c r="I2982" s="264" t="n">
        <v>444.44</v>
      </c>
      <c r="J2982" s="265" t="n">
        <v>444.44</v>
      </c>
    </row>
    <row r="2983" customFormat="false" ht="25.5" hidden="false" customHeight="false" outlineLevel="0" collapsed="false">
      <c r="A2983" s="266"/>
      <c r="B2983" s="267"/>
      <c r="C2983" s="267"/>
      <c r="D2983" s="267"/>
      <c r="E2983" s="267" t="s">
        <v>2748</v>
      </c>
      <c r="F2983" s="268" t="n">
        <v>36.42</v>
      </c>
      <c r="G2983" s="267" t="s">
        <v>2749</v>
      </c>
      <c r="H2983" s="268" t="n">
        <v>0</v>
      </c>
      <c r="I2983" s="267" t="s">
        <v>2750</v>
      </c>
      <c r="J2983" s="269" t="n">
        <v>36.42</v>
      </c>
    </row>
    <row r="2984" customFormat="false" ht="25.5" hidden="false" customHeight="true" outlineLevel="0" collapsed="false">
      <c r="A2984" s="266"/>
      <c r="B2984" s="267"/>
      <c r="C2984" s="267"/>
      <c r="D2984" s="267"/>
      <c r="E2984" s="267" t="s">
        <v>2751</v>
      </c>
      <c r="F2984" s="268" t="n">
        <v>115.82</v>
      </c>
      <c r="G2984" s="267"/>
      <c r="H2984" s="267" t="s">
        <v>2752</v>
      </c>
      <c r="I2984" s="267"/>
      <c r="J2984" s="269" t="n">
        <v>672.38</v>
      </c>
    </row>
    <row r="2985" customFormat="false" ht="15" hidden="false" customHeight="true" outlineLevel="0" collapsed="false">
      <c r="A2985" s="270" t="s">
        <v>2753</v>
      </c>
      <c r="B2985" s="270"/>
      <c r="C2985" s="270"/>
      <c r="D2985" s="270"/>
      <c r="E2985" s="270"/>
      <c r="F2985" s="270"/>
      <c r="G2985" s="270"/>
      <c r="H2985" s="270"/>
      <c r="I2985" s="270"/>
      <c r="J2985" s="270"/>
    </row>
    <row r="2986" customFormat="false" ht="15.75" hidden="false" customHeight="true" outlineLevel="0" collapsed="false">
      <c r="A2986" s="271" t="s">
        <v>3918</v>
      </c>
      <c r="B2986" s="271"/>
      <c r="C2986" s="271"/>
      <c r="D2986" s="271"/>
      <c r="E2986" s="271"/>
      <c r="F2986" s="271"/>
      <c r="G2986" s="271"/>
      <c r="H2986" s="271"/>
      <c r="I2986" s="271"/>
      <c r="J2986" s="271"/>
    </row>
    <row r="2987" customFormat="false" ht="15.75" hidden="false" customHeight="false" outlineLevel="0" collapsed="false">
      <c r="A2987" s="272"/>
      <c r="B2987" s="273"/>
      <c r="C2987" s="273"/>
      <c r="D2987" s="273"/>
      <c r="E2987" s="273"/>
      <c r="F2987" s="273"/>
      <c r="G2987" s="273"/>
      <c r="H2987" s="273"/>
      <c r="I2987" s="273"/>
      <c r="J2987" s="274"/>
    </row>
    <row r="2988" customFormat="false" ht="25.5" hidden="false" customHeight="true" outlineLevel="0" collapsed="false">
      <c r="A2988" s="275" t="s">
        <v>2723</v>
      </c>
      <c r="B2988" s="276" t="s">
        <v>2443</v>
      </c>
      <c r="C2988" s="277" t="s">
        <v>203</v>
      </c>
      <c r="D2988" s="277" t="s">
        <v>2444</v>
      </c>
      <c r="E2988" s="277" t="s">
        <v>2806</v>
      </c>
      <c r="F2988" s="277"/>
      <c r="G2988" s="278" t="s">
        <v>168</v>
      </c>
      <c r="H2988" s="279" t="n">
        <v>1</v>
      </c>
      <c r="I2988" s="280" t="n">
        <v>1705.18</v>
      </c>
      <c r="J2988" s="281" t="n">
        <v>1705.18</v>
      </c>
    </row>
    <row r="2989" customFormat="false" ht="25.5" hidden="false" customHeight="true" outlineLevel="0" collapsed="false">
      <c r="A2989" s="282" t="s">
        <v>2769</v>
      </c>
      <c r="B2989" s="283" t="s">
        <v>2807</v>
      </c>
      <c r="C2989" s="284" t="s">
        <v>109</v>
      </c>
      <c r="D2989" s="284" t="s">
        <v>2808</v>
      </c>
      <c r="E2989" s="284" t="s">
        <v>2768</v>
      </c>
      <c r="F2989" s="284"/>
      <c r="G2989" s="285" t="s">
        <v>2798</v>
      </c>
      <c r="H2989" s="286" t="n">
        <v>1.25</v>
      </c>
      <c r="I2989" s="287" t="n">
        <v>17.92</v>
      </c>
      <c r="J2989" s="288" t="n">
        <v>22.4</v>
      </c>
    </row>
    <row r="2990" customFormat="false" ht="25.5" hidden="false" customHeight="true" outlineLevel="0" collapsed="false">
      <c r="A2990" s="282" t="s">
        <v>2769</v>
      </c>
      <c r="B2990" s="283" t="s">
        <v>2809</v>
      </c>
      <c r="C2990" s="284" t="s">
        <v>109</v>
      </c>
      <c r="D2990" s="284" t="s">
        <v>2810</v>
      </c>
      <c r="E2990" s="284" t="s">
        <v>2768</v>
      </c>
      <c r="F2990" s="284"/>
      <c r="G2990" s="285" t="s">
        <v>2798</v>
      </c>
      <c r="H2990" s="286" t="n">
        <v>1.25</v>
      </c>
      <c r="I2990" s="287" t="n">
        <v>22.9</v>
      </c>
      <c r="J2990" s="288" t="n">
        <v>28.62</v>
      </c>
    </row>
    <row r="2991" customFormat="false" ht="25.5" hidden="false" customHeight="true" outlineLevel="0" collapsed="false">
      <c r="A2991" s="259" t="s">
        <v>2725</v>
      </c>
      <c r="B2991" s="260" t="s">
        <v>3912</v>
      </c>
      <c r="C2991" s="261" t="s">
        <v>3128</v>
      </c>
      <c r="D2991" s="261" t="s">
        <v>3913</v>
      </c>
      <c r="E2991" s="261" t="s">
        <v>2728</v>
      </c>
      <c r="F2991" s="261"/>
      <c r="G2991" s="262" t="s">
        <v>2732</v>
      </c>
      <c r="H2991" s="263" t="n">
        <v>8</v>
      </c>
      <c r="I2991" s="264" t="n">
        <v>3.85</v>
      </c>
      <c r="J2991" s="265" t="n">
        <v>30.8</v>
      </c>
    </row>
    <row r="2992" customFormat="false" ht="15" hidden="false" customHeight="true" outlineLevel="0" collapsed="false">
      <c r="A2992" s="259" t="s">
        <v>2725</v>
      </c>
      <c r="B2992" s="260" t="s">
        <v>3923</v>
      </c>
      <c r="C2992" s="261" t="s">
        <v>3128</v>
      </c>
      <c r="D2992" s="261" t="s">
        <v>3924</v>
      </c>
      <c r="E2992" s="261" t="s">
        <v>2728</v>
      </c>
      <c r="F2992" s="261"/>
      <c r="G2992" s="262" t="s">
        <v>2732</v>
      </c>
      <c r="H2992" s="263" t="n">
        <v>2</v>
      </c>
      <c r="I2992" s="264" t="n">
        <v>3.6</v>
      </c>
      <c r="J2992" s="265" t="n">
        <v>7.2</v>
      </c>
    </row>
    <row r="2993" customFormat="false" ht="25.5" hidden="false" customHeight="true" outlineLevel="0" collapsed="false">
      <c r="A2993" s="259" t="s">
        <v>2725</v>
      </c>
      <c r="B2993" s="260" t="s">
        <v>3925</v>
      </c>
      <c r="C2993" s="261" t="s">
        <v>203</v>
      </c>
      <c r="D2993" s="261" t="s">
        <v>3926</v>
      </c>
      <c r="E2993" s="261" t="s">
        <v>2728</v>
      </c>
      <c r="F2993" s="261"/>
      <c r="G2993" s="262" t="s">
        <v>168</v>
      </c>
      <c r="H2993" s="263" t="n">
        <v>1</v>
      </c>
      <c r="I2993" s="264" t="n">
        <v>1616.16</v>
      </c>
      <c r="J2993" s="265" t="n">
        <v>1616.16</v>
      </c>
    </row>
    <row r="2994" customFormat="false" ht="25.5" hidden="false" customHeight="false" outlineLevel="0" collapsed="false">
      <c r="A2994" s="266"/>
      <c r="B2994" s="267"/>
      <c r="C2994" s="267"/>
      <c r="D2994" s="267"/>
      <c r="E2994" s="267" t="s">
        <v>2748</v>
      </c>
      <c r="F2994" s="268" t="n">
        <v>36.42</v>
      </c>
      <c r="G2994" s="267" t="s">
        <v>2749</v>
      </c>
      <c r="H2994" s="268" t="n">
        <v>0</v>
      </c>
      <c r="I2994" s="267" t="s">
        <v>2750</v>
      </c>
      <c r="J2994" s="269" t="n">
        <v>36.42</v>
      </c>
    </row>
    <row r="2995" customFormat="false" ht="25.5" hidden="false" customHeight="true" outlineLevel="0" collapsed="false">
      <c r="A2995" s="266"/>
      <c r="B2995" s="267"/>
      <c r="C2995" s="267"/>
      <c r="D2995" s="267"/>
      <c r="E2995" s="267" t="s">
        <v>2751</v>
      </c>
      <c r="F2995" s="268" t="n">
        <v>354.84</v>
      </c>
      <c r="G2995" s="267"/>
      <c r="H2995" s="267" t="s">
        <v>2752</v>
      </c>
      <c r="I2995" s="267"/>
      <c r="J2995" s="269" t="n">
        <v>2060.02</v>
      </c>
    </row>
    <row r="2996" customFormat="false" ht="15" hidden="false" customHeight="true" outlineLevel="0" collapsed="false">
      <c r="A2996" s="270" t="s">
        <v>2753</v>
      </c>
      <c r="B2996" s="270"/>
      <c r="C2996" s="270"/>
      <c r="D2996" s="270"/>
      <c r="E2996" s="270"/>
      <c r="F2996" s="270"/>
      <c r="G2996" s="270"/>
      <c r="H2996" s="270"/>
      <c r="I2996" s="270"/>
      <c r="J2996" s="270"/>
    </row>
    <row r="2997" customFormat="false" ht="15.75" hidden="false" customHeight="true" outlineLevel="0" collapsed="false">
      <c r="A2997" s="271" t="s">
        <v>3918</v>
      </c>
      <c r="B2997" s="271"/>
      <c r="C2997" s="271"/>
      <c r="D2997" s="271"/>
      <c r="E2997" s="271"/>
      <c r="F2997" s="271"/>
      <c r="G2997" s="271"/>
      <c r="H2997" s="271"/>
      <c r="I2997" s="271"/>
      <c r="J2997" s="271"/>
    </row>
    <row r="2998" customFormat="false" ht="15.75" hidden="false" customHeight="false" outlineLevel="0" collapsed="false">
      <c r="A2998" s="272"/>
      <c r="B2998" s="273"/>
      <c r="C2998" s="273"/>
      <c r="D2998" s="273"/>
      <c r="E2998" s="273"/>
      <c r="F2998" s="273"/>
      <c r="G2998" s="273"/>
      <c r="H2998" s="273"/>
      <c r="I2998" s="273"/>
      <c r="J2998" s="274"/>
    </row>
    <row r="2999" customFormat="false" ht="38.25" hidden="false" customHeight="true" outlineLevel="0" collapsed="false">
      <c r="A2999" s="275" t="s">
        <v>2723</v>
      </c>
      <c r="B2999" s="276" t="s">
        <v>2446</v>
      </c>
      <c r="C2999" s="277" t="s">
        <v>203</v>
      </c>
      <c r="D2999" s="277" t="s">
        <v>2447</v>
      </c>
      <c r="E2999" s="277" t="s">
        <v>2806</v>
      </c>
      <c r="F2999" s="277"/>
      <c r="G2999" s="278" t="s">
        <v>168</v>
      </c>
      <c r="H2999" s="279" t="n">
        <v>1</v>
      </c>
      <c r="I2999" s="280" t="n">
        <v>618.09</v>
      </c>
      <c r="J2999" s="281" t="n">
        <v>618.09</v>
      </c>
    </row>
    <row r="3000" customFormat="false" ht="25.5" hidden="false" customHeight="true" outlineLevel="0" collapsed="false">
      <c r="A3000" s="282" t="s">
        <v>2769</v>
      </c>
      <c r="B3000" s="283" t="s">
        <v>2807</v>
      </c>
      <c r="C3000" s="284" t="s">
        <v>109</v>
      </c>
      <c r="D3000" s="284" t="s">
        <v>2808</v>
      </c>
      <c r="E3000" s="284" t="s">
        <v>2768</v>
      </c>
      <c r="F3000" s="284"/>
      <c r="G3000" s="285" t="s">
        <v>2798</v>
      </c>
      <c r="H3000" s="286" t="n">
        <v>1.25</v>
      </c>
      <c r="I3000" s="287" t="n">
        <v>17.92</v>
      </c>
      <c r="J3000" s="288" t="n">
        <v>22.4</v>
      </c>
    </row>
    <row r="3001" customFormat="false" ht="25.5" hidden="false" customHeight="true" outlineLevel="0" collapsed="false">
      <c r="A3001" s="282" t="s">
        <v>2769</v>
      </c>
      <c r="B3001" s="283" t="s">
        <v>2809</v>
      </c>
      <c r="C3001" s="284" t="s">
        <v>109</v>
      </c>
      <c r="D3001" s="284" t="s">
        <v>2810</v>
      </c>
      <c r="E3001" s="284" t="s">
        <v>2768</v>
      </c>
      <c r="F3001" s="284"/>
      <c r="G3001" s="285" t="s">
        <v>2798</v>
      </c>
      <c r="H3001" s="286" t="n">
        <v>1.25</v>
      </c>
      <c r="I3001" s="287" t="n">
        <v>22.9</v>
      </c>
      <c r="J3001" s="288" t="n">
        <v>28.62</v>
      </c>
    </row>
    <row r="3002" customFormat="false" ht="25.5" hidden="false" customHeight="true" outlineLevel="0" collapsed="false">
      <c r="A3002" s="259" t="s">
        <v>2725</v>
      </c>
      <c r="B3002" s="260" t="s">
        <v>3912</v>
      </c>
      <c r="C3002" s="261" t="s">
        <v>3128</v>
      </c>
      <c r="D3002" s="261" t="s">
        <v>3913</v>
      </c>
      <c r="E3002" s="261" t="s">
        <v>2728</v>
      </c>
      <c r="F3002" s="261"/>
      <c r="G3002" s="262" t="s">
        <v>2732</v>
      </c>
      <c r="H3002" s="263" t="n">
        <v>8</v>
      </c>
      <c r="I3002" s="264" t="n">
        <v>3.85</v>
      </c>
      <c r="J3002" s="265" t="n">
        <v>30.8</v>
      </c>
    </row>
    <row r="3003" customFormat="false" ht="15" hidden="false" customHeight="true" outlineLevel="0" collapsed="false">
      <c r="A3003" s="259" t="s">
        <v>2725</v>
      </c>
      <c r="B3003" s="260" t="s">
        <v>3927</v>
      </c>
      <c r="C3003" s="261" t="s">
        <v>3128</v>
      </c>
      <c r="D3003" s="261" t="s">
        <v>3928</v>
      </c>
      <c r="E3003" s="261" t="s">
        <v>2728</v>
      </c>
      <c r="F3003" s="261"/>
      <c r="G3003" s="262" t="s">
        <v>2732</v>
      </c>
      <c r="H3003" s="263" t="n">
        <v>2</v>
      </c>
      <c r="I3003" s="264" t="n">
        <v>2.48</v>
      </c>
      <c r="J3003" s="265" t="n">
        <v>4.96</v>
      </c>
    </row>
    <row r="3004" customFormat="false" ht="25.5" hidden="false" customHeight="true" outlineLevel="0" collapsed="false">
      <c r="A3004" s="259" t="s">
        <v>2725</v>
      </c>
      <c r="B3004" s="260" t="s">
        <v>3929</v>
      </c>
      <c r="C3004" s="261" t="s">
        <v>203</v>
      </c>
      <c r="D3004" s="261" t="s">
        <v>3930</v>
      </c>
      <c r="E3004" s="261" t="s">
        <v>2728</v>
      </c>
      <c r="F3004" s="261"/>
      <c r="G3004" s="262" t="s">
        <v>168</v>
      </c>
      <c r="H3004" s="263" t="n">
        <v>1</v>
      </c>
      <c r="I3004" s="264" t="n">
        <v>531.31</v>
      </c>
      <c r="J3004" s="265" t="n">
        <v>531.31</v>
      </c>
    </row>
    <row r="3005" customFormat="false" ht="25.5" hidden="false" customHeight="false" outlineLevel="0" collapsed="false">
      <c r="A3005" s="266"/>
      <c r="B3005" s="267"/>
      <c r="C3005" s="267"/>
      <c r="D3005" s="267"/>
      <c r="E3005" s="267" t="s">
        <v>2748</v>
      </c>
      <c r="F3005" s="268" t="n">
        <v>36.42</v>
      </c>
      <c r="G3005" s="267" t="s">
        <v>2749</v>
      </c>
      <c r="H3005" s="268" t="n">
        <v>0</v>
      </c>
      <c r="I3005" s="267" t="s">
        <v>2750</v>
      </c>
      <c r="J3005" s="269" t="n">
        <v>36.42</v>
      </c>
    </row>
    <row r="3006" customFormat="false" ht="25.5" hidden="false" customHeight="true" outlineLevel="0" collapsed="false">
      <c r="A3006" s="266"/>
      <c r="B3006" s="267"/>
      <c r="C3006" s="267"/>
      <c r="D3006" s="267"/>
      <c r="E3006" s="267" t="s">
        <v>2751</v>
      </c>
      <c r="F3006" s="268" t="n">
        <v>128.62</v>
      </c>
      <c r="G3006" s="267"/>
      <c r="H3006" s="267" t="s">
        <v>2752</v>
      </c>
      <c r="I3006" s="267"/>
      <c r="J3006" s="269" t="n">
        <v>746.71</v>
      </c>
    </row>
    <row r="3007" customFormat="false" ht="15" hidden="false" customHeight="true" outlineLevel="0" collapsed="false">
      <c r="A3007" s="270" t="s">
        <v>2753</v>
      </c>
      <c r="B3007" s="270"/>
      <c r="C3007" s="270"/>
      <c r="D3007" s="270"/>
      <c r="E3007" s="270"/>
      <c r="F3007" s="270"/>
      <c r="G3007" s="270"/>
      <c r="H3007" s="270"/>
      <c r="I3007" s="270"/>
      <c r="J3007" s="270"/>
    </row>
    <row r="3008" customFormat="false" ht="15.75" hidden="false" customHeight="true" outlineLevel="0" collapsed="false">
      <c r="A3008" s="271" t="s">
        <v>3918</v>
      </c>
      <c r="B3008" s="271"/>
      <c r="C3008" s="271"/>
      <c r="D3008" s="271"/>
      <c r="E3008" s="271"/>
      <c r="F3008" s="271"/>
      <c r="G3008" s="271"/>
      <c r="H3008" s="271"/>
      <c r="I3008" s="271"/>
      <c r="J3008" s="271"/>
    </row>
    <row r="3009" customFormat="false" ht="15.75" hidden="false" customHeight="false" outlineLevel="0" collapsed="false">
      <c r="A3009" s="272"/>
      <c r="B3009" s="273"/>
      <c r="C3009" s="273"/>
      <c r="D3009" s="273"/>
      <c r="E3009" s="273"/>
      <c r="F3009" s="273"/>
      <c r="G3009" s="273"/>
      <c r="H3009" s="273"/>
      <c r="I3009" s="273"/>
      <c r="J3009" s="274"/>
    </row>
    <row r="3010" customFormat="false" ht="38.25" hidden="false" customHeight="true" outlineLevel="0" collapsed="false">
      <c r="A3010" s="275" t="s">
        <v>2723</v>
      </c>
      <c r="B3010" s="276" t="s">
        <v>2449</v>
      </c>
      <c r="C3010" s="277" t="s">
        <v>203</v>
      </c>
      <c r="D3010" s="277" t="s">
        <v>2450</v>
      </c>
      <c r="E3010" s="277" t="s">
        <v>2806</v>
      </c>
      <c r="F3010" s="277"/>
      <c r="G3010" s="278" t="s">
        <v>168</v>
      </c>
      <c r="H3010" s="279" t="n">
        <v>1</v>
      </c>
      <c r="I3010" s="280" t="n">
        <v>32.53</v>
      </c>
      <c r="J3010" s="281" t="n">
        <v>32.53</v>
      </c>
    </row>
    <row r="3011" customFormat="false" ht="25.5" hidden="false" customHeight="true" outlineLevel="0" collapsed="false">
      <c r="A3011" s="282" t="s">
        <v>2769</v>
      </c>
      <c r="B3011" s="283" t="s">
        <v>2807</v>
      </c>
      <c r="C3011" s="284" t="s">
        <v>109</v>
      </c>
      <c r="D3011" s="284" t="s">
        <v>2808</v>
      </c>
      <c r="E3011" s="284" t="s">
        <v>2768</v>
      </c>
      <c r="F3011" s="284"/>
      <c r="G3011" s="285" t="s">
        <v>2798</v>
      </c>
      <c r="H3011" s="286" t="n">
        <v>0.5</v>
      </c>
      <c r="I3011" s="287" t="n">
        <v>17.92</v>
      </c>
      <c r="J3011" s="288" t="n">
        <v>8.96</v>
      </c>
    </row>
    <row r="3012" customFormat="false" ht="25.5" hidden="false" customHeight="true" outlineLevel="0" collapsed="false">
      <c r="A3012" s="282" t="s">
        <v>2769</v>
      </c>
      <c r="B3012" s="283" t="s">
        <v>2809</v>
      </c>
      <c r="C3012" s="284" t="s">
        <v>109</v>
      </c>
      <c r="D3012" s="284" t="s">
        <v>2810</v>
      </c>
      <c r="E3012" s="284" t="s">
        <v>2768</v>
      </c>
      <c r="F3012" s="284"/>
      <c r="G3012" s="285" t="s">
        <v>2798</v>
      </c>
      <c r="H3012" s="286" t="n">
        <v>0.5</v>
      </c>
      <c r="I3012" s="287" t="n">
        <v>22.9</v>
      </c>
      <c r="J3012" s="288" t="n">
        <v>11.45</v>
      </c>
    </row>
    <row r="3013" customFormat="false" ht="25.5" hidden="false" customHeight="true" outlineLevel="0" collapsed="false">
      <c r="A3013" s="259" t="s">
        <v>2725</v>
      </c>
      <c r="B3013" s="260" t="s">
        <v>3931</v>
      </c>
      <c r="C3013" s="261" t="s">
        <v>203</v>
      </c>
      <c r="D3013" s="261" t="s">
        <v>3932</v>
      </c>
      <c r="E3013" s="261" t="s">
        <v>2728</v>
      </c>
      <c r="F3013" s="261"/>
      <c r="G3013" s="262" t="s">
        <v>168</v>
      </c>
      <c r="H3013" s="263" t="n">
        <v>1</v>
      </c>
      <c r="I3013" s="264" t="n">
        <v>12.12</v>
      </c>
      <c r="J3013" s="265" t="n">
        <v>12.12</v>
      </c>
    </row>
    <row r="3014" customFormat="false" ht="25.5" hidden="false" customHeight="false" outlineLevel="0" collapsed="false">
      <c r="A3014" s="266"/>
      <c r="B3014" s="267"/>
      <c r="C3014" s="267"/>
      <c r="D3014" s="267"/>
      <c r="E3014" s="267" t="s">
        <v>2748</v>
      </c>
      <c r="F3014" s="268" t="n">
        <v>14.57</v>
      </c>
      <c r="G3014" s="267" t="s">
        <v>2749</v>
      </c>
      <c r="H3014" s="268" t="n">
        <v>0</v>
      </c>
      <c r="I3014" s="267" t="s">
        <v>2750</v>
      </c>
      <c r="J3014" s="269" t="n">
        <v>14.57</v>
      </c>
    </row>
    <row r="3015" customFormat="false" ht="25.5" hidden="false" customHeight="true" outlineLevel="0" collapsed="false">
      <c r="A3015" s="266"/>
      <c r="B3015" s="267"/>
      <c r="C3015" s="267"/>
      <c r="D3015" s="267"/>
      <c r="E3015" s="267" t="s">
        <v>2751</v>
      </c>
      <c r="F3015" s="268" t="n">
        <v>6.76</v>
      </c>
      <c r="G3015" s="267"/>
      <c r="H3015" s="267" t="s">
        <v>2752</v>
      </c>
      <c r="I3015" s="267"/>
      <c r="J3015" s="269" t="n">
        <v>39.29</v>
      </c>
    </row>
    <row r="3016" customFormat="false" ht="15" hidden="false" customHeight="true" outlineLevel="0" collapsed="false">
      <c r="A3016" s="270" t="s">
        <v>2753</v>
      </c>
      <c r="B3016" s="270"/>
      <c r="C3016" s="270"/>
      <c r="D3016" s="270"/>
      <c r="E3016" s="270"/>
      <c r="F3016" s="270"/>
      <c r="G3016" s="270"/>
      <c r="H3016" s="270"/>
      <c r="I3016" s="270"/>
      <c r="J3016" s="270"/>
    </row>
    <row r="3017" customFormat="false" ht="15.75" hidden="false" customHeight="true" outlineLevel="0" collapsed="false">
      <c r="A3017" s="271" t="s">
        <v>3822</v>
      </c>
      <c r="B3017" s="271"/>
      <c r="C3017" s="271"/>
      <c r="D3017" s="271"/>
      <c r="E3017" s="271"/>
      <c r="F3017" s="271"/>
      <c r="G3017" s="271"/>
      <c r="H3017" s="271"/>
      <c r="I3017" s="271"/>
      <c r="J3017" s="271"/>
    </row>
    <row r="3018" customFormat="false" ht="15.75" hidden="false" customHeight="false" outlineLevel="0" collapsed="false">
      <c r="A3018" s="272"/>
      <c r="B3018" s="273"/>
      <c r="C3018" s="273"/>
      <c r="D3018" s="273"/>
      <c r="E3018" s="273"/>
      <c r="F3018" s="273"/>
      <c r="G3018" s="273"/>
      <c r="H3018" s="273"/>
      <c r="I3018" s="273"/>
      <c r="J3018" s="274"/>
    </row>
    <row r="3019" customFormat="false" ht="51" hidden="false" customHeight="true" outlineLevel="0" collapsed="false">
      <c r="A3019" s="275" t="s">
        <v>2723</v>
      </c>
      <c r="B3019" s="276" t="s">
        <v>2452</v>
      </c>
      <c r="C3019" s="277" t="s">
        <v>203</v>
      </c>
      <c r="D3019" s="277" t="s">
        <v>2453</v>
      </c>
      <c r="E3019" s="277" t="s">
        <v>2806</v>
      </c>
      <c r="F3019" s="277"/>
      <c r="G3019" s="278" t="s">
        <v>168</v>
      </c>
      <c r="H3019" s="279" t="n">
        <v>1</v>
      </c>
      <c r="I3019" s="280" t="n">
        <v>3028.03</v>
      </c>
      <c r="J3019" s="281" t="n">
        <v>3028.03</v>
      </c>
    </row>
    <row r="3020" customFormat="false" ht="25.5" hidden="false" customHeight="true" outlineLevel="0" collapsed="false">
      <c r="A3020" s="282" t="s">
        <v>2769</v>
      </c>
      <c r="B3020" s="283" t="s">
        <v>3049</v>
      </c>
      <c r="C3020" s="284" t="s">
        <v>109</v>
      </c>
      <c r="D3020" s="284" t="s">
        <v>3050</v>
      </c>
      <c r="E3020" s="284" t="s">
        <v>3051</v>
      </c>
      <c r="F3020" s="284"/>
      <c r="G3020" s="285" t="s">
        <v>168</v>
      </c>
      <c r="H3020" s="286" t="n">
        <v>1</v>
      </c>
      <c r="I3020" s="287" t="n">
        <v>624</v>
      </c>
      <c r="J3020" s="288" t="n">
        <v>624</v>
      </c>
    </row>
    <row r="3021" customFormat="false" ht="38.25" hidden="false" customHeight="true" outlineLevel="0" collapsed="false">
      <c r="A3021" s="259" t="s">
        <v>2725</v>
      </c>
      <c r="B3021" s="260" t="s">
        <v>3933</v>
      </c>
      <c r="C3021" s="261" t="s">
        <v>203</v>
      </c>
      <c r="D3021" s="261" t="s">
        <v>3934</v>
      </c>
      <c r="E3021" s="261" t="s">
        <v>3054</v>
      </c>
      <c r="F3021" s="261"/>
      <c r="G3021" s="262" t="s">
        <v>168</v>
      </c>
      <c r="H3021" s="263" t="n">
        <v>1</v>
      </c>
      <c r="I3021" s="264" t="n">
        <v>2404.03</v>
      </c>
      <c r="J3021" s="265" t="n">
        <v>2404.03</v>
      </c>
    </row>
    <row r="3022" customFormat="false" ht="25.5" hidden="false" customHeight="false" outlineLevel="0" collapsed="false">
      <c r="A3022" s="266"/>
      <c r="B3022" s="267"/>
      <c r="C3022" s="267"/>
      <c r="D3022" s="267"/>
      <c r="E3022" s="267" t="s">
        <v>2748</v>
      </c>
      <c r="F3022" s="268" t="n">
        <v>478.4</v>
      </c>
      <c r="G3022" s="267" t="s">
        <v>2749</v>
      </c>
      <c r="H3022" s="268" t="n">
        <v>0</v>
      </c>
      <c r="I3022" s="267" t="s">
        <v>2750</v>
      </c>
      <c r="J3022" s="269" t="n">
        <v>478.4</v>
      </c>
    </row>
    <row r="3023" customFormat="false" ht="26.25" hidden="false" customHeight="true" outlineLevel="0" collapsed="false">
      <c r="A3023" s="266"/>
      <c r="B3023" s="267"/>
      <c r="C3023" s="267"/>
      <c r="D3023" s="267"/>
      <c r="E3023" s="267" t="s">
        <v>2751</v>
      </c>
      <c r="F3023" s="268" t="n">
        <v>409.08</v>
      </c>
      <c r="G3023" s="267"/>
      <c r="H3023" s="267" t="s">
        <v>2752</v>
      </c>
      <c r="I3023" s="267"/>
      <c r="J3023" s="269" t="n">
        <v>3437.11</v>
      </c>
    </row>
    <row r="3024" customFormat="false" ht="15.75" hidden="false" customHeight="false" outlineLevel="0" collapsed="false">
      <c r="A3024" s="272"/>
      <c r="B3024" s="273"/>
      <c r="C3024" s="273"/>
      <c r="D3024" s="273"/>
      <c r="E3024" s="273"/>
      <c r="F3024" s="273"/>
      <c r="G3024" s="273"/>
      <c r="H3024" s="273"/>
      <c r="I3024" s="273"/>
      <c r="J3024" s="274"/>
    </row>
    <row r="3025" customFormat="false" ht="76.5" hidden="false" customHeight="true" outlineLevel="0" collapsed="false">
      <c r="A3025" s="275" t="s">
        <v>2723</v>
      </c>
      <c r="B3025" s="276" t="s">
        <v>2455</v>
      </c>
      <c r="C3025" s="277" t="s">
        <v>203</v>
      </c>
      <c r="D3025" s="277" t="s">
        <v>2456</v>
      </c>
      <c r="E3025" s="277" t="s">
        <v>2806</v>
      </c>
      <c r="F3025" s="277"/>
      <c r="G3025" s="278" t="s">
        <v>168</v>
      </c>
      <c r="H3025" s="279" t="n">
        <v>1</v>
      </c>
      <c r="I3025" s="280" t="n">
        <v>5194.7</v>
      </c>
      <c r="J3025" s="281" t="n">
        <v>5194.7</v>
      </c>
    </row>
    <row r="3026" customFormat="false" ht="25.5" hidden="false" customHeight="true" outlineLevel="0" collapsed="false">
      <c r="A3026" s="282" t="s">
        <v>2769</v>
      </c>
      <c r="B3026" s="283" t="s">
        <v>3049</v>
      </c>
      <c r="C3026" s="284" t="s">
        <v>109</v>
      </c>
      <c r="D3026" s="284" t="s">
        <v>3050</v>
      </c>
      <c r="E3026" s="284" t="s">
        <v>3051</v>
      </c>
      <c r="F3026" s="284"/>
      <c r="G3026" s="285" t="s">
        <v>168</v>
      </c>
      <c r="H3026" s="286" t="n">
        <v>1</v>
      </c>
      <c r="I3026" s="287" t="n">
        <v>624</v>
      </c>
      <c r="J3026" s="288" t="n">
        <v>624</v>
      </c>
    </row>
    <row r="3027" customFormat="false" ht="63.75" hidden="false" customHeight="true" outlineLevel="0" collapsed="false">
      <c r="A3027" s="259" t="s">
        <v>2725</v>
      </c>
      <c r="B3027" s="260" t="s">
        <v>3935</v>
      </c>
      <c r="C3027" s="261" t="s">
        <v>203</v>
      </c>
      <c r="D3027" s="261" t="s">
        <v>3936</v>
      </c>
      <c r="E3027" s="261" t="s">
        <v>3054</v>
      </c>
      <c r="F3027" s="261"/>
      <c r="G3027" s="262" t="s">
        <v>168</v>
      </c>
      <c r="H3027" s="263" t="n">
        <v>1</v>
      </c>
      <c r="I3027" s="264" t="n">
        <v>4570.7</v>
      </c>
      <c r="J3027" s="265" t="n">
        <v>4570.7</v>
      </c>
    </row>
    <row r="3028" customFormat="false" ht="25.5" hidden="false" customHeight="false" outlineLevel="0" collapsed="false">
      <c r="A3028" s="266"/>
      <c r="B3028" s="267"/>
      <c r="C3028" s="267"/>
      <c r="D3028" s="267"/>
      <c r="E3028" s="267" t="s">
        <v>2748</v>
      </c>
      <c r="F3028" s="268" t="n">
        <v>478.4</v>
      </c>
      <c r="G3028" s="267" t="s">
        <v>2749</v>
      </c>
      <c r="H3028" s="268" t="n">
        <v>0</v>
      </c>
      <c r="I3028" s="267" t="s">
        <v>2750</v>
      </c>
      <c r="J3028" s="269" t="n">
        <v>478.4</v>
      </c>
    </row>
    <row r="3029" customFormat="false" ht="26.25" hidden="false" customHeight="true" outlineLevel="0" collapsed="false">
      <c r="A3029" s="266"/>
      <c r="B3029" s="267"/>
      <c r="C3029" s="267"/>
      <c r="D3029" s="267"/>
      <c r="E3029" s="267" t="s">
        <v>2751</v>
      </c>
      <c r="F3029" s="268" t="n">
        <v>701.8</v>
      </c>
      <c r="G3029" s="267"/>
      <c r="H3029" s="267" t="s">
        <v>2752</v>
      </c>
      <c r="I3029" s="267"/>
      <c r="J3029" s="269" t="n">
        <v>5896.5</v>
      </c>
    </row>
    <row r="3030" customFormat="false" ht="15.75" hidden="false" customHeight="false" outlineLevel="0" collapsed="false">
      <c r="A3030" s="272"/>
      <c r="B3030" s="273"/>
      <c r="C3030" s="273"/>
      <c r="D3030" s="273"/>
      <c r="E3030" s="273"/>
      <c r="F3030" s="273"/>
      <c r="G3030" s="273"/>
      <c r="H3030" s="273"/>
      <c r="I3030" s="273"/>
      <c r="J3030" s="274"/>
    </row>
    <row r="3031" customFormat="false" ht="51" hidden="false" customHeight="true" outlineLevel="0" collapsed="false">
      <c r="A3031" s="275" t="s">
        <v>2723</v>
      </c>
      <c r="B3031" s="276" t="s">
        <v>2458</v>
      </c>
      <c r="C3031" s="277" t="s">
        <v>203</v>
      </c>
      <c r="D3031" s="277" t="s">
        <v>2459</v>
      </c>
      <c r="E3031" s="277" t="s">
        <v>2806</v>
      </c>
      <c r="F3031" s="277"/>
      <c r="G3031" s="278" t="s">
        <v>168</v>
      </c>
      <c r="H3031" s="279" t="n">
        <v>1</v>
      </c>
      <c r="I3031" s="280" t="n">
        <v>2107.83</v>
      </c>
      <c r="J3031" s="281" t="n">
        <v>2107.83</v>
      </c>
    </row>
    <row r="3032" customFormat="false" ht="25.5" hidden="false" customHeight="true" outlineLevel="0" collapsed="false">
      <c r="A3032" s="282" t="s">
        <v>2769</v>
      </c>
      <c r="B3032" s="283" t="s">
        <v>3049</v>
      </c>
      <c r="C3032" s="284" t="s">
        <v>109</v>
      </c>
      <c r="D3032" s="284" t="s">
        <v>3050</v>
      </c>
      <c r="E3032" s="284" t="s">
        <v>3051</v>
      </c>
      <c r="F3032" s="284"/>
      <c r="G3032" s="285" t="s">
        <v>168</v>
      </c>
      <c r="H3032" s="286" t="n">
        <v>1</v>
      </c>
      <c r="I3032" s="287" t="n">
        <v>624</v>
      </c>
      <c r="J3032" s="288" t="n">
        <v>624</v>
      </c>
    </row>
    <row r="3033" customFormat="false" ht="38.25" hidden="false" customHeight="true" outlineLevel="0" collapsed="false">
      <c r="A3033" s="259" t="s">
        <v>2725</v>
      </c>
      <c r="B3033" s="260" t="s">
        <v>3937</v>
      </c>
      <c r="C3033" s="261" t="s">
        <v>203</v>
      </c>
      <c r="D3033" s="261" t="s">
        <v>3938</v>
      </c>
      <c r="E3033" s="261" t="s">
        <v>3054</v>
      </c>
      <c r="F3033" s="261"/>
      <c r="G3033" s="262" t="s">
        <v>168</v>
      </c>
      <c r="H3033" s="263" t="n">
        <v>1</v>
      </c>
      <c r="I3033" s="264" t="n">
        <v>1483.83</v>
      </c>
      <c r="J3033" s="265" t="n">
        <v>1483.83</v>
      </c>
    </row>
    <row r="3034" customFormat="false" ht="25.5" hidden="false" customHeight="false" outlineLevel="0" collapsed="false">
      <c r="A3034" s="266"/>
      <c r="B3034" s="267"/>
      <c r="C3034" s="267"/>
      <c r="D3034" s="267"/>
      <c r="E3034" s="267" t="s">
        <v>2748</v>
      </c>
      <c r="F3034" s="268" t="n">
        <v>478.4</v>
      </c>
      <c r="G3034" s="267" t="s">
        <v>2749</v>
      </c>
      <c r="H3034" s="268" t="n">
        <v>0</v>
      </c>
      <c r="I3034" s="267" t="s">
        <v>2750</v>
      </c>
      <c r="J3034" s="269" t="n">
        <v>478.4</v>
      </c>
    </row>
    <row r="3035" customFormat="false" ht="26.25" hidden="false" customHeight="true" outlineLevel="0" collapsed="false">
      <c r="A3035" s="266"/>
      <c r="B3035" s="267"/>
      <c r="C3035" s="267"/>
      <c r="D3035" s="267"/>
      <c r="E3035" s="267" t="s">
        <v>2751</v>
      </c>
      <c r="F3035" s="268" t="n">
        <v>284.76</v>
      </c>
      <c r="G3035" s="267"/>
      <c r="H3035" s="267" t="s">
        <v>2752</v>
      </c>
      <c r="I3035" s="267"/>
      <c r="J3035" s="269" t="n">
        <v>2392.59</v>
      </c>
    </row>
    <row r="3036" customFormat="false" ht="15.75" hidden="false" customHeight="false" outlineLevel="0" collapsed="false">
      <c r="A3036" s="272"/>
      <c r="B3036" s="273"/>
      <c r="C3036" s="273"/>
      <c r="D3036" s="273"/>
      <c r="E3036" s="273"/>
      <c r="F3036" s="273"/>
      <c r="G3036" s="273"/>
      <c r="H3036" s="273"/>
      <c r="I3036" s="273"/>
      <c r="J3036" s="274"/>
    </row>
    <row r="3037" customFormat="false" ht="25.5" hidden="false" customHeight="true" outlineLevel="0" collapsed="false">
      <c r="A3037" s="275" t="s">
        <v>2723</v>
      </c>
      <c r="B3037" s="276" t="s">
        <v>2461</v>
      </c>
      <c r="C3037" s="277" t="s">
        <v>203</v>
      </c>
      <c r="D3037" s="277" t="s">
        <v>2462</v>
      </c>
      <c r="E3037" s="277" t="s">
        <v>2806</v>
      </c>
      <c r="F3037" s="277"/>
      <c r="G3037" s="278" t="s">
        <v>168</v>
      </c>
      <c r="H3037" s="279" t="n">
        <v>1</v>
      </c>
      <c r="I3037" s="280" t="n">
        <v>226.21</v>
      </c>
      <c r="J3037" s="281" t="n">
        <v>226.21</v>
      </c>
    </row>
    <row r="3038" customFormat="false" ht="25.5" hidden="false" customHeight="true" outlineLevel="0" collapsed="false">
      <c r="A3038" s="282" t="s">
        <v>2769</v>
      </c>
      <c r="B3038" s="283" t="s">
        <v>2807</v>
      </c>
      <c r="C3038" s="284" t="s">
        <v>109</v>
      </c>
      <c r="D3038" s="284" t="s">
        <v>2808</v>
      </c>
      <c r="E3038" s="284" t="s">
        <v>2768</v>
      </c>
      <c r="F3038" s="284"/>
      <c r="G3038" s="285" t="s">
        <v>2798</v>
      </c>
      <c r="H3038" s="286" t="n">
        <v>0.55</v>
      </c>
      <c r="I3038" s="287" t="n">
        <v>17.92</v>
      </c>
      <c r="J3038" s="288" t="n">
        <v>9.85</v>
      </c>
    </row>
    <row r="3039" customFormat="false" ht="25.5" hidden="false" customHeight="true" outlineLevel="0" collapsed="false">
      <c r="A3039" s="282" t="s">
        <v>2769</v>
      </c>
      <c r="B3039" s="283" t="s">
        <v>2809</v>
      </c>
      <c r="C3039" s="284" t="s">
        <v>109</v>
      </c>
      <c r="D3039" s="284" t="s">
        <v>2810</v>
      </c>
      <c r="E3039" s="284" t="s">
        <v>2768</v>
      </c>
      <c r="F3039" s="284"/>
      <c r="G3039" s="285" t="s">
        <v>2798</v>
      </c>
      <c r="H3039" s="286" t="n">
        <v>0.55</v>
      </c>
      <c r="I3039" s="287" t="n">
        <v>22.9</v>
      </c>
      <c r="J3039" s="288" t="n">
        <v>12.59</v>
      </c>
    </row>
    <row r="3040" customFormat="false" ht="25.5" hidden="false" customHeight="true" outlineLevel="0" collapsed="false">
      <c r="A3040" s="259" t="s">
        <v>2725</v>
      </c>
      <c r="B3040" s="260" t="s">
        <v>3016</v>
      </c>
      <c r="C3040" s="261" t="s">
        <v>109</v>
      </c>
      <c r="D3040" s="261" t="s">
        <v>3017</v>
      </c>
      <c r="E3040" s="261" t="s">
        <v>2728</v>
      </c>
      <c r="F3040" s="261"/>
      <c r="G3040" s="262" t="s">
        <v>168</v>
      </c>
      <c r="H3040" s="263" t="n">
        <v>0.024</v>
      </c>
      <c r="I3040" s="264" t="n">
        <v>69.26</v>
      </c>
      <c r="J3040" s="265" t="n">
        <v>1.66</v>
      </c>
    </row>
    <row r="3041" customFormat="false" ht="15" hidden="false" customHeight="true" outlineLevel="0" collapsed="false">
      <c r="A3041" s="259" t="s">
        <v>2725</v>
      </c>
      <c r="B3041" s="260" t="s">
        <v>3018</v>
      </c>
      <c r="C3041" s="261" t="s">
        <v>109</v>
      </c>
      <c r="D3041" s="261" t="s">
        <v>3019</v>
      </c>
      <c r="E3041" s="261" t="s">
        <v>2728</v>
      </c>
      <c r="F3041" s="261"/>
      <c r="G3041" s="262" t="s">
        <v>168</v>
      </c>
      <c r="H3041" s="263" t="n">
        <v>0.07</v>
      </c>
      <c r="I3041" s="264" t="n">
        <v>3.6</v>
      </c>
      <c r="J3041" s="265" t="n">
        <v>0.25</v>
      </c>
    </row>
    <row r="3042" customFormat="false" ht="38.25" hidden="false" customHeight="true" outlineLevel="0" collapsed="false">
      <c r="A3042" s="259" t="s">
        <v>2725</v>
      </c>
      <c r="B3042" s="260" t="s">
        <v>3939</v>
      </c>
      <c r="C3042" s="261" t="s">
        <v>109</v>
      </c>
      <c r="D3042" s="261" t="s">
        <v>3940</v>
      </c>
      <c r="E3042" s="261" t="s">
        <v>2728</v>
      </c>
      <c r="F3042" s="261"/>
      <c r="G3042" s="262" t="s">
        <v>168</v>
      </c>
      <c r="H3042" s="263" t="n">
        <v>1</v>
      </c>
      <c r="I3042" s="264" t="n">
        <v>201.86</v>
      </c>
      <c r="J3042" s="265" t="n">
        <v>201.86</v>
      </c>
    </row>
    <row r="3043" customFormat="false" ht="25.5" hidden="false" customHeight="false" outlineLevel="0" collapsed="false">
      <c r="A3043" s="266"/>
      <c r="B3043" s="267"/>
      <c r="C3043" s="267"/>
      <c r="D3043" s="267"/>
      <c r="E3043" s="267" t="s">
        <v>2748</v>
      </c>
      <c r="F3043" s="268" t="n">
        <v>16.02</v>
      </c>
      <c r="G3043" s="267" t="s">
        <v>2749</v>
      </c>
      <c r="H3043" s="268" t="n">
        <v>0</v>
      </c>
      <c r="I3043" s="267" t="s">
        <v>2750</v>
      </c>
      <c r="J3043" s="269" t="n">
        <v>16.02</v>
      </c>
    </row>
    <row r="3044" customFormat="false" ht="25.5" hidden="false" customHeight="true" outlineLevel="0" collapsed="false">
      <c r="A3044" s="266"/>
      <c r="B3044" s="267"/>
      <c r="C3044" s="267"/>
      <c r="D3044" s="267"/>
      <c r="E3044" s="267" t="s">
        <v>2751</v>
      </c>
      <c r="F3044" s="268" t="n">
        <v>47.07</v>
      </c>
      <c r="G3044" s="267"/>
      <c r="H3044" s="267" t="s">
        <v>2752</v>
      </c>
      <c r="I3044" s="267"/>
      <c r="J3044" s="269" t="n">
        <v>273.28</v>
      </c>
    </row>
    <row r="3045" customFormat="false" ht="15" hidden="false" customHeight="true" outlineLevel="0" collapsed="false">
      <c r="A3045" s="270" t="s">
        <v>2753</v>
      </c>
      <c r="B3045" s="270"/>
      <c r="C3045" s="270"/>
      <c r="D3045" s="270"/>
      <c r="E3045" s="270"/>
      <c r="F3045" s="270"/>
      <c r="G3045" s="270"/>
      <c r="H3045" s="270"/>
      <c r="I3045" s="270"/>
      <c r="J3045" s="270"/>
    </row>
    <row r="3046" customFormat="false" ht="15.75" hidden="false" customHeight="true" outlineLevel="0" collapsed="false">
      <c r="A3046" s="271" t="s">
        <v>3022</v>
      </c>
      <c r="B3046" s="271"/>
      <c r="C3046" s="271"/>
      <c r="D3046" s="271"/>
      <c r="E3046" s="271"/>
      <c r="F3046" s="271"/>
      <c r="G3046" s="271"/>
      <c r="H3046" s="271"/>
      <c r="I3046" s="271"/>
      <c r="J3046" s="271"/>
    </row>
    <row r="3047" customFormat="false" ht="15.75" hidden="false" customHeight="false" outlineLevel="0" collapsed="false">
      <c r="A3047" s="272"/>
      <c r="B3047" s="273"/>
      <c r="C3047" s="273"/>
      <c r="D3047" s="273"/>
      <c r="E3047" s="273"/>
      <c r="F3047" s="273"/>
      <c r="G3047" s="273"/>
      <c r="H3047" s="273"/>
      <c r="I3047" s="273"/>
      <c r="J3047" s="274"/>
    </row>
    <row r="3048" customFormat="false" ht="25.5" hidden="false" customHeight="true" outlineLevel="0" collapsed="false">
      <c r="A3048" s="275" t="s">
        <v>2723</v>
      </c>
      <c r="B3048" s="276" t="s">
        <v>2471</v>
      </c>
      <c r="C3048" s="277" t="s">
        <v>203</v>
      </c>
      <c r="D3048" s="277" t="s">
        <v>2472</v>
      </c>
      <c r="E3048" s="277" t="s">
        <v>2806</v>
      </c>
      <c r="F3048" s="277"/>
      <c r="G3048" s="278" t="s">
        <v>168</v>
      </c>
      <c r="H3048" s="279" t="n">
        <v>1</v>
      </c>
      <c r="I3048" s="280" t="n">
        <v>2097.79</v>
      </c>
      <c r="J3048" s="281" t="n">
        <v>2097.79</v>
      </c>
    </row>
    <row r="3049" customFormat="false" ht="25.5" hidden="false" customHeight="true" outlineLevel="0" collapsed="false">
      <c r="A3049" s="282" t="s">
        <v>2769</v>
      </c>
      <c r="B3049" s="283" t="s">
        <v>2807</v>
      </c>
      <c r="C3049" s="284" t="s">
        <v>109</v>
      </c>
      <c r="D3049" s="284" t="s">
        <v>2808</v>
      </c>
      <c r="E3049" s="284" t="s">
        <v>2768</v>
      </c>
      <c r="F3049" s="284"/>
      <c r="G3049" s="285" t="s">
        <v>2798</v>
      </c>
      <c r="H3049" s="286" t="n">
        <v>2</v>
      </c>
      <c r="I3049" s="287" t="n">
        <v>17.92</v>
      </c>
      <c r="J3049" s="288" t="n">
        <v>35.84</v>
      </c>
    </row>
    <row r="3050" customFormat="false" ht="25.5" hidden="false" customHeight="true" outlineLevel="0" collapsed="false">
      <c r="A3050" s="282" t="s">
        <v>2769</v>
      </c>
      <c r="B3050" s="283" t="s">
        <v>2809</v>
      </c>
      <c r="C3050" s="284" t="s">
        <v>109</v>
      </c>
      <c r="D3050" s="284" t="s">
        <v>2810</v>
      </c>
      <c r="E3050" s="284" t="s">
        <v>2768</v>
      </c>
      <c r="F3050" s="284"/>
      <c r="G3050" s="285" t="s">
        <v>2798</v>
      </c>
      <c r="H3050" s="286" t="n">
        <v>2</v>
      </c>
      <c r="I3050" s="287" t="n">
        <v>22.9</v>
      </c>
      <c r="J3050" s="288" t="n">
        <v>45.8</v>
      </c>
    </row>
    <row r="3051" customFormat="false" ht="15" hidden="false" customHeight="true" outlineLevel="0" collapsed="false">
      <c r="A3051" s="259" t="s">
        <v>2725</v>
      </c>
      <c r="B3051" s="260" t="s">
        <v>3941</v>
      </c>
      <c r="C3051" s="261" t="s">
        <v>203</v>
      </c>
      <c r="D3051" s="261" t="s">
        <v>3942</v>
      </c>
      <c r="E3051" s="261" t="s">
        <v>2728</v>
      </c>
      <c r="F3051" s="261"/>
      <c r="G3051" s="262" t="s">
        <v>168</v>
      </c>
      <c r="H3051" s="263" t="n">
        <v>1</v>
      </c>
      <c r="I3051" s="264" t="n">
        <v>2016.15</v>
      </c>
      <c r="J3051" s="265" t="n">
        <v>2016.15</v>
      </c>
    </row>
    <row r="3052" customFormat="false" ht="25.5" hidden="false" customHeight="false" outlineLevel="0" collapsed="false">
      <c r="A3052" s="266"/>
      <c r="B3052" s="267"/>
      <c r="C3052" s="267"/>
      <c r="D3052" s="267"/>
      <c r="E3052" s="267" t="s">
        <v>2748</v>
      </c>
      <c r="F3052" s="268" t="n">
        <v>58.28</v>
      </c>
      <c r="G3052" s="267" t="s">
        <v>2749</v>
      </c>
      <c r="H3052" s="268" t="n">
        <v>0</v>
      </c>
      <c r="I3052" s="267" t="s">
        <v>2750</v>
      </c>
      <c r="J3052" s="269" t="n">
        <v>58.28</v>
      </c>
    </row>
    <row r="3053" customFormat="false" ht="26.25" hidden="false" customHeight="true" outlineLevel="0" collapsed="false">
      <c r="A3053" s="266"/>
      <c r="B3053" s="267"/>
      <c r="C3053" s="267"/>
      <c r="D3053" s="267"/>
      <c r="E3053" s="267" t="s">
        <v>2751</v>
      </c>
      <c r="F3053" s="268" t="n">
        <v>436.55</v>
      </c>
      <c r="G3053" s="267"/>
      <c r="H3053" s="267" t="s">
        <v>2752</v>
      </c>
      <c r="I3053" s="267"/>
      <c r="J3053" s="269" t="n">
        <v>2534.34</v>
      </c>
    </row>
    <row r="3054" customFormat="false" ht="15.75" hidden="false" customHeight="false" outlineLevel="0" collapsed="false">
      <c r="A3054" s="272"/>
      <c r="B3054" s="273"/>
      <c r="C3054" s="273"/>
      <c r="D3054" s="273"/>
      <c r="E3054" s="273"/>
      <c r="F3054" s="273"/>
      <c r="G3054" s="273"/>
      <c r="H3054" s="273"/>
      <c r="I3054" s="273"/>
      <c r="J3054" s="274"/>
    </row>
    <row r="3055" customFormat="false" ht="25.5" hidden="false" customHeight="true" outlineLevel="0" collapsed="false">
      <c r="A3055" s="275" t="s">
        <v>2723</v>
      </c>
      <c r="B3055" s="276" t="s">
        <v>2474</v>
      </c>
      <c r="C3055" s="277" t="s">
        <v>203</v>
      </c>
      <c r="D3055" s="277" t="s">
        <v>2475</v>
      </c>
      <c r="E3055" s="277" t="s">
        <v>2806</v>
      </c>
      <c r="F3055" s="277"/>
      <c r="G3055" s="278" t="s">
        <v>168</v>
      </c>
      <c r="H3055" s="279" t="n">
        <v>1</v>
      </c>
      <c r="I3055" s="280" t="n">
        <v>180.82</v>
      </c>
      <c r="J3055" s="281" t="n">
        <v>180.82</v>
      </c>
    </row>
    <row r="3056" customFormat="false" ht="25.5" hidden="false" customHeight="true" outlineLevel="0" collapsed="false">
      <c r="A3056" s="282" t="s">
        <v>2769</v>
      </c>
      <c r="B3056" s="283" t="s">
        <v>2807</v>
      </c>
      <c r="C3056" s="284" t="s">
        <v>109</v>
      </c>
      <c r="D3056" s="284" t="s">
        <v>2808</v>
      </c>
      <c r="E3056" s="284" t="s">
        <v>2768</v>
      </c>
      <c r="F3056" s="284"/>
      <c r="G3056" s="285" t="s">
        <v>2798</v>
      </c>
      <c r="H3056" s="286" t="n">
        <v>1</v>
      </c>
      <c r="I3056" s="287" t="n">
        <v>17.92</v>
      </c>
      <c r="J3056" s="288" t="n">
        <v>17.92</v>
      </c>
    </row>
    <row r="3057" customFormat="false" ht="25.5" hidden="false" customHeight="true" outlineLevel="0" collapsed="false">
      <c r="A3057" s="282" t="s">
        <v>2769</v>
      </c>
      <c r="B3057" s="283" t="s">
        <v>2809</v>
      </c>
      <c r="C3057" s="284" t="s">
        <v>109</v>
      </c>
      <c r="D3057" s="284" t="s">
        <v>2810</v>
      </c>
      <c r="E3057" s="284" t="s">
        <v>2768</v>
      </c>
      <c r="F3057" s="284"/>
      <c r="G3057" s="285" t="s">
        <v>2798</v>
      </c>
      <c r="H3057" s="286" t="n">
        <v>1</v>
      </c>
      <c r="I3057" s="287" t="n">
        <v>22.9</v>
      </c>
      <c r="J3057" s="288" t="n">
        <v>22.9</v>
      </c>
    </row>
    <row r="3058" customFormat="false" ht="15" hidden="false" customHeight="true" outlineLevel="0" collapsed="false">
      <c r="A3058" s="259" t="s">
        <v>2725</v>
      </c>
      <c r="B3058" s="260" t="s">
        <v>3943</v>
      </c>
      <c r="C3058" s="261" t="s">
        <v>2730</v>
      </c>
      <c r="D3058" s="261" t="s">
        <v>3944</v>
      </c>
      <c r="E3058" s="261" t="s">
        <v>2728</v>
      </c>
      <c r="F3058" s="261"/>
      <c r="G3058" s="262" t="s">
        <v>2732</v>
      </c>
      <c r="H3058" s="263" t="n">
        <v>1</v>
      </c>
      <c r="I3058" s="264" t="n">
        <v>140</v>
      </c>
      <c r="J3058" s="265" t="n">
        <v>140</v>
      </c>
    </row>
    <row r="3059" customFormat="false" ht="25.5" hidden="false" customHeight="false" outlineLevel="0" collapsed="false">
      <c r="A3059" s="266"/>
      <c r="B3059" s="267"/>
      <c r="C3059" s="267"/>
      <c r="D3059" s="267"/>
      <c r="E3059" s="267" t="s">
        <v>2748</v>
      </c>
      <c r="F3059" s="268" t="n">
        <v>29.14</v>
      </c>
      <c r="G3059" s="267" t="s">
        <v>2749</v>
      </c>
      <c r="H3059" s="268" t="n">
        <v>0</v>
      </c>
      <c r="I3059" s="267" t="s">
        <v>2750</v>
      </c>
      <c r="J3059" s="269" t="n">
        <v>29.14</v>
      </c>
    </row>
    <row r="3060" customFormat="false" ht="25.5" hidden="false" customHeight="true" outlineLevel="0" collapsed="false">
      <c r="A3060" s="266"/>
      <c r="B3060" s="267"/>
      <c r="C3060" s="267"/>
      <c r="D3060" s="267"/>
      <c r="E3060" s="267" t="s">
        <v>2751</v>
      </c>
      <c r="F3060" s="268" t="n">
        <v>37.62</v>
      </c>
      <c r="G3060" s="267"/>
      <c r="H3060" s="267" t="s">
        <v>2752</v>
      </c>
      <c r="I3060" s="267"/>
      <c r="J3060" s="269" t="n">
        <v>218.44</v>
      </c>
    </row>
    <row r="3061" customFormat="false" ht="15" hidden="false" customHeight="true" outlineLevel="0" collapsed="false">
      <c r="A3061" s="270" t="s">
        <v>2753</v>
      </c>
      <c r="B3061" s="270"/>
      <c r="C3061" s="270"/>
      <c r="D3061" s="270"/>
      <c r="E3061" s="270"/>
      <c r="F3061" s="270"/>
      <c r="G3061" s="270"/>
      <c r="H3061" s="270"/>
      <c r="I3061" s="270"/>
      <c r="J3061" s="270"/>
    </row>
    <row r="3062" customFormat="false" ht="15.75" hidden="false" customHeight="true" outlineLevel="0" collapsed="false">
      <c r="A3062" s="271" t="s">
        <v>3945</v>
      </c>
      <c r="B3062" s="271"/>
      <c r="C3062" s="271"/>
      <c r="D3062" s="271"/>
      <c r="E3062" s="271"/>
      <c r="F3062" s="271"/>
      <c r="G3062" s="271"/>
      <c r="H3062" s="271"/>
      <c r="I3062" s="271"/>
      <c r="J3062" s="271"/>
    </row>
    <row r="3063" customFormat="false" ht="15.75" hidden="false" customHeight="false" outlineLevel="0" collapsed="false">
      <c r="A3063" s="272"/>
      <c r="B3063" s="273"/>
      <c r="C3063" s="273"/>
      <c r="D3063" s="273"/>
      <c r="E3063" s="273"/>
      <c r="F3063" s="273"/>
      <c r="G3063" s="273"/>
      <c r="H3063" s="273"/>
      <c r="I3063" s="273"/>
      <c r="J3063" s="274"/>
    </row>
    <row r="3064" customFormat="false" ht="51" hidden="false" customHeight="true" outlineLevel="0" collapsed="false">
      <c r="A3064" s="275" t="s">
        <v>2723</v>
      </c>
      <c r="B3064" s="276" t="s">
        <v>2477</v>
      </c>
      <c r="C3064" s="277" t="s">
        <v>203</v>
      </c>
      <c r="D3064" s="277" t="s">
        <v>2478</v>
      </c>
      <c r="E3064" s="277" t="s">
        <v>2874</v>
      </c>
      <c r="F3064" s="277"/>
      <c r="G3064" s="278" t="s">
        <v>168</v>
      </c>
      <c r="H3064" s="279" t="n">
        <v>1</v>
      </c>
      <c r="I3064" s="280" t="n">
        <v>3977.4</v>
      </c>
      <c r="J3064" s="281" t="n">
        <v>3977.4</v>
      </c>
    </row>
    <row r="3065" customFormat="false" ht="25.5" hidden="false" customHeight="true" outlineLevel="0" collapsed="false">
      <c r="A3065" s="282" t="s">
        <v>2769</v>
      </c>
      <c r="B3065" s="283" t="s">
        <v>2889</v>
      </c>
      <c r="C3065" s="284" t="s">
        <v>109</v>
      </c>
      <c r="D3065" s="284" t="s">
        <v>2890</v>
      </c>
      <c r="E3065" s="284" t="s">
        <v>2768</v>
      </c>
      <c r="F3065" s="284"/>
      <c r="G3065" s="285" t="s">
        <v>2798</v>
      </c>
      <c r="H3065" s="286" t="n">
        <v>4.5</v>
      </c>
      <c r="I3065" s="287" t="n">
        <v>18.4</v>
      </c>
      <c r="J3065" s="288" t="n">
        <v>82.8</v>
      </c>
    </row>
    <row r="3066" customFormat="false" ht="15" hidden="false" customHeight="true" outlineLevel="0" collapsed="false">
      <c r="A3066" s="282" t="s">
        <v>2769</v>
      </c>
      <c r="B3066" s="283" t="s">
        <v>2884</v>
      </c>
      <c r="C3066" s="284" t="s">
        <v>109</v>
      </c>
      <c r="D3066" s="284" t="s">
        <v>2885</v>
      </c>
      <c r="E3066" s="284" t="s">
        <v>2768</v>
      </c>
      <c r="F3066" s="284"/>
      <c r="G3066" s="285" t="s">
        <v>2798</v>
      </c>
      <c r="H3066" s="286" t="n">
        <v>4.5</v>
      </c>
      <c r="I3066" s="287" t="n">
        <v>23.54</v>
      </c>
      <c r="J3066" s="288" t="n">
        <v>105.93</v>
      </c>
    </row>
    <row r="3067" customFormat="false" ht="38.25" hidden="false" customHeight="true" outlineLevel="0" collapsed="false">
      <c r="A3067" s="259" t="s">
        <v>2725</v>
      </c>
      <c r="B3067" s="260" t="s">
        <v>3946</v>
      </c>
      <c r="C3067" s="261" t="s">
        <v>203</v>
      </c>
      <c r="D3067" s="261" t="s">
        <v>3947</v>
      </c>
      <c r="E3067" s="261" t="s">
        <v>2803</v>
      </c>
      <c r="F3067" s="261"/>
      <c r="G3067" s="262" t="s">
        <v>168</v>
      </c>
      <c r="H3067" s="263" t="n">
        <v>1</v>
      </c>
      <c r="I3067" s="264" t="n">
        <v>3788.67</v>
      </c>
      <c r="J3067" s="265" t="n">
        <v>3788.67</v>
      </c>
    </row>
    <row r="3068" customFormat="false" ht="25.5" hidden="false" customHeight="false" outlineLevel="0" collapsed="false">
      <c r="A3068" s="266"/>
      <c r="B3068" s="267"/>
      <c r="C3068" s="267"/>
      <c r="D3068" s="267"/>
      <c r="E3068" s="267" t="s">
        <v>2748</v>
      </c>
      <c r="F3068" s="268" t="n">
        <v>132.47</v>
      </c>
      <c r="G3068" s="267" t="s">
        <v>2749</v>
      </c>
      <c r="H3068" s="268" t="n">
        <v>0</v>
      </c>
      <c r="I3068" s="267" t="s">
        <v>2750</v>
      </c>
      <c r="J3068" s="269" t="n">
        <v>132.47</v>
      </c>
    </row>
    <row r="3069" customFormat="false" ht="26.25" hidden="false" customHeight="true" outlineLevel="0" collapsed="false">
      <c r="A3069" s="266"/>
      <c r="B3069" s="267"/>
      <c r="C3069" s="267"/>
      <c r="D3069" s="267"/>
      <c r="E3069" s="267" t="s">
        <v>2751</v>
      </c>
      <c r="F3069" s="268" t="n">
        <v>827.69</v>
      </c>
      <c r="G3069" s="267"/>
      <c r="H3069" s="267" t="s">
        <v>2752</v>
      </c>
      <c r="I3069" s="267"/>
      <c r="J3069" s="269" t="n">
        <v>4805.09</v>
      </c>
    </row>
    <row r="3070" customFormat="false" ht="15.75" hidden="false" customHeight="false" outlineLevel="0" collapsed="false">
      <c r="A3070" s="272"/>
      <c r="B3070" s="273"/>
      <c r="C3070" s="273"/>
      <c r="D3070" s="273"/>
      <c r="E3070" s="273"/>
      <c r="F3070" s="273"/>
      <c r="G3070" s="273"/>
      <c r="H3070" s="273"/>
      <c r="I3070" s="273"/>
      <c r="J3070" s="274"/>
    </row>
    <row r="3071" customFormat="false" ht="38.25" hidden="false" customHeight="true" outlineLevel="0" collapsed="false">
      <c r="A3071" s="275" t="s">
        <v>2723</v>
      </c>
      <c r="B3071" s="276" t="s">
        <v>2482</v>
      </c>
      <c r="C3071" s="277" t="s">
        <v>203</v>
      </c>
      <c r="D3071" s="277" t="s">
        <v>2483</v>
      </c>
      <c r="E3071" s="277" t="s">
        <v>3498</v>
      </c>
      <c r="F3071" s="277"/>
      <c r="G3071" s="278" t="s">
        <v>168</v>
      </c>
      <c r="H3071" s="279" t="n">
        <v>1</v>
      </c>
      <c r="I3071" s="280" t="n">
        <v>20.6</v>
      </c>
      <c r="J3071" s="281" t="n">
        <v>20.6</v>
      </c>
    </row>
    <row r="3072" customFormat="false" ht="15" hidden="false" customHeight="true" outlineLevel="0" collapsed="false">
      <c r="A3072" s="282" t="s">
        <v>2769</v>
      </c>
      <c r="B3072" s="283" t="s">
        <v>2860</v>
      </c>
      <c r="C3072" s="284" t="s">
        <v>109</v>
      </c>
      <c r="D3072" s="284" t="s">
        <v>2861</v>
      </c>
      <c r="E3072" s="284" t="s">
        <v>2768</v>
      </c>
      <c r="F3072" s="284"/>
      <c r="G3072" s="285" t="s">
        <v>2798</v>
      </c>
      <c r="H3072" s="286" t="n">
        <v>0.2</v>
      </c>
      <c r="I3072" s="287" t="n">
        <v>16.28</v>
      </c>
      <c r="J3072" s="288" t="n">
        <v>3.25</v>
      </c>
    </row>
    <row r="3073" customFormat="false" ht="51" hidden="false" customHeight="true" outlineLevel="0" collapsed="false">
      <c r="A3073" s="259" t="s">
        <v>2725</v>
      </c>
      <c r="B3073" s="260" t="s">
        <v>3948</v>
      </c>
      <c r="C3073" s="261" t="s">
        <v>109</v>
      </c>
      <c r="D3073" s="261" t="s">
        <v>3949</v>
      </c>
      <c r="E3073" s="261" t="s">
        <v>2728</v>
      </c>
      <c r="F3073" s="261"/>
      <c r="G3073" s="262" t="s">
        <v>168</v>
      </c>
      <c r="H3073" s="263" t="n">
        <v>1</v>
      </c>
      <c r="I3073" s="264" t="n">
        <v>17.35</v>
      </c>
      <c r="J3073" s="265" t="n">
        <v>17.35</v>
      </c>
    </row>
    <row r="3074" customFormat="false" ht="25.5" hidden="false" customHeight="false" outlineLevel="0" collapsed="false">
      <c r="A3074" s="266"/>
      <c r="B3074" s="267"/>
      <c r="C3074" s="267"/>
      <c r="D3074" s="267"/>
      <c r="E3074" s="267" t="s">
        <v>2748</v>
      </c>
      <c r="F3074" s="268" t="n">
        <v>2.02</v>
      </c>
      <c r="G3074" s="267" t="s">
        <v>2749</v>
      </c>
      <c r="H3074" s="268" t="n">
        <v>0</v>
      </c>
      <c r="I3074" s="267" t="s">
        <v>2750</v>
      </c>
      <c r="J3074" s="269" t="n">
        <v>2.02</v>
      </c>
    </row>
    <row r="3075" customFormat="false" ht="25.5" hidden="false" customHeight="true" outlineLevel="0" collapsed="false">
      <c r="A3075" s="266"/>
      <c r="B3075" s="267"/>
      <c r="C3075" s="267"/>
      <c r="D3075" s="267"/>
      <c r="E3075" s="267" t="s">
        <v>2751</v>
      </c>
      <c r="F3075" s="268" t="n">
        <v>4.28</v>
      </c>
      <c r="G3075" s="267"/>
      <c r="H3075" s="267" t="s">
        <v>2752</v>
      </c>
      <c r="I3075" s="267"/>
      <c r="J3075" s="269" t="n">
        <v>24.88</v>
      </c>
    </row>
    <row r="3076" customFormat="false" ht="15" hidden="false" customHeight="true" outlineLevel="0" collapsed="false">
      <c r="A3076" s="270" t="s">
        <v>2753</v>
      </c>
      <c r="B3076" s="270"/>
      <c r="C3076" s="270"/>
      <c r="D3076" s="270"/>
      <c r="E3076" s="270"/>
      <c r="F3076" s="270"/>
      <c r="G3076" s="270"/>
      <c r="H3076" s="270"/>
      <c r="I3076" s="270"/>
      <c r="J3076" s="270"/>
    </row>
    <row r="3077" customFormat="false" ht="15.75" hidden="false" customHeight="true" outlineLevel="0" collapsed="false">
      <c r="A3077" s="271" t="s">
        <v>3950</v>
      </c>
      <c r="B3077" s="271"/>
      <c r="C3077" s="271"/>
      <c r="D3077" s="271"/>
      <c r="E3077" s="271"/>
      <c r="F3077" s="271"/>
      <c r="G3077" s="271"/>
      <c r="H3077" s="271"/>
      <c r="I3077" s="271"/>
      <c r="J3077" s="271"/>
    </row>
    <row r="3078" customFormat="false" ht="15.75" hidden="false" customHeight="false" outlineLevel="0" collapsed="false">
      <c r="A3078" s="272"/>
      <c r="B3078" s="273"/>
      <c r="C3078" s="273"/>
      <c r="D3078" s="273"/>
      <c r="E3078" s="273"/>
      <c r="F3078" s="273"/>
      <c r="G3078" s="273"/>
      <c r="H3078" s="273"/>
      <c r="I3078" s="273"/>
      <c r="J3078" s="274"/>
    </row>
    <row r="3079" customFormat="false" ht="38.25" hidden="false" customHeight="true" outlineLevel="0" collapsed="false">
      <c r="A3079" s="275" t="s">
        <v>2723</v>
      </c>
      <c r="B3079" s="276" t="s">
        <v>2485</v>
      </c>
      <c r="C3079" s="277" t="s">
        <v>203</v>
      </c>
      <c r="D3079" s="277" t="s">
        <v>2486</v>
      </c>
      <c r="E3079" s="277" t="s">
        <v>3498</v>
      </c>
      <c r="F3079" s="277"/>
      <c r="G3079" s="278" t="s">
        <v>168</v>
      </c>
      <c r="H3079" s="279" t="n">
        <v>1</v>
      </c>
      <c r="I3079" s="280" t="n">
        <v>20.6</v>
      </c>
      <c r="J3079" s="281" t="n">
        <v>20.6</v>
      </c>
    </row>
    <row r="3080" customFormat="false" ht="15" hidden="false" customHeight="true" outlineLevel="0" collapsed="false">
      <c r="A3080" s="282" t="s">
        <v>2769</v>
      </c>
      <c r="B3080" s="283" t="s">
        <v>2860</v>
      </c>
      <c r="C3080" s="284" t="s">
        <v>109</v>
      </c>
      <c r="D3080" s="284" t="s">
        <v>2861</v>
      </c>
      <c r="E3080" s="284" t="s">
        <v>2768</v>
      </c>
      <c r="F3080" s="284"/>
      <c r="G3080" s="285" t="s">
        <v>2798</v>
      </c>
      <c r="H3080" s="286" t="n">
        <v>0.2</v>
      </c>
      <c r="I3080" s="287" t="n">
        <v>16.28</v>
      </c>
      <c r="J3080" s="288" t="n">
        <v>3.25</v>
      </c>
    </row>
    <row r="3081" customFormat="false" ht="51" hidden="false" customHeight="true" outlineLevel="0" collapsed="false">
      <c r="A3081" s="259" t="s">
        <v>2725</v>
      </c>
      <c r="B3081" s="260" t="s">
        <v>3948</v>
      </c>
      <c r="C3081" s="261" t="s">
        <v>109</v>
      </c>
      <c r="D3081" s="261" t="s">
        <v>3949</v>
      </c>
      <c r="E3081" s="261" t="s">
        <v>2728</v>
      </c>
      <c r="F3081" s="261"/>
      <c r="G3081" s="262" t="s">
        <v>168</v>
      </c>
      <c r="H3081" s="263" t="n">
        <v>1</v>
      </c>
      <c r="I3081" s="264" t="n">
        <v>17.35</v>
      </c>
      <c r="J3081" s="265" t="n">
        <v>17.35</v>
      </c>
    </row>
    <row r="3082" customFormat="false" ht="25.5" hidden="false" customHeight="false" outlineLevel="0" collapsed="false">
      <c r="A3082" s="266"/>
      <c r="B3082" s="267"/>
      <c r="C3082" s="267"/>
      <c r="D3082" s="267"/>
      <c r="E3082" s="267" t="s">
        <v>2748</v>
      </c>
      <c r="F3082" s="268" t="n">
        <v>2.02</v>
      </c>
      <c r="G3082" s="267" t="s">
        <v>2749</v>
      </c>
      <c r="H3082" s="268" t="n">
        <v>0</v>
      </c>
      <c r="I3082" s="267" t="s">
        <v>2750</v>
      </c>
      <c r="J3082" s="269" t="n">
        <v>2.02</v>
      </c>
    </row>
    <row r="3083" customFormat="false" ht="25.5" hidden="false" customHeight="true" outlineLevel="0" collapsed="false">
      <c r="A3083" s="266"/>
      <c r="B3083" s="267"/>
      <c r="C3083" s="267"/>
      <c r="D3083" s="267"/>
      <c r="E3083" s="267" t="s">
        <v>2751</v>
      </c>
      <c r="F3083" s="268" t="n">
        <v>4.28</v>
      </c>
      <c r="G3083" s="267"/>
      <c r="H3083" s="267" t="s">
        <v>2752</v>
      </c>
      <c r="I3083" s="267"/>
      <c r="J3083" s="269" t="n">
        <v>24.88</v>
      </c>
    </row>
    <row r="3084" customFormat="false" ht="15" hidden="false" customHeight="true" outlineLevel="0" collapsed="false">
      <c r="A3084" s="270" t="s">
        <v>2753</v>
      </c>
      <c r="B3084" s="270"/>
      <c r="C3084" s="270"/>
      <c r="D3084" s="270"/>
      <c r="E3084" s="270"/>
      <c r="F3084" s="270"/>
      <c r="G3084" s="270"/>
      <c r="H3084" s="270"/>
      <c r="I3084" s="270"/>
      <c r="J3084" s="270"/>
    </row>
    <row r="3085" customFormat="false" ht="15.75" hidden="false" customHeight="true" outlineLevel="0" collapsed="false">
      <c r="A3085" s="271" t="s">
        <v>3950</v>
      </c>
      <c r="B3085" s="271"/>
      <c r="C3085" s="271"/>
      <c r="D3085" s="271"/>
      <c r="E3085" s="271"/>
      <c r="F3085" s="271"/>
      <c r="G3085" s="271"/>
      <c r="H3085" s="271"/>
      <c r="I3085" s="271"/>
      <c r="J3085" s="271"/>
    </row>
    <row r="3086" customFormat="false" ht="15.75" hidden="false" customHeight="false" outlineLevel="0" collapsed="false">
      <c r="A3086" s="272"/>
      <c r="B3086" s="273"/>
      <c r="C3086" s="273"/>
      <c r="D3086" s="273"/>
      <c r="E3086" s="273"/>
      <c r="F3086" s="273"/>
      <c r="G3086" s="273"/>
      <c r="H3086" s="273"/>
      <c r="I3086" s="273"/>
      <c r="J3086" s="274"/>
    </row>
    <row r="3087" customFormat="false" ht="51" hidden="false" customHeight="true" outlineLevel="0" collapsed="false">
      <c r="A3087" s="275" t="s">
        <v>2723</v>
      </c>
      <c r="B3087" s="276" t="s">
        <v>2488</v>
      </c>
      <c r="C3087" s="277" t="s">
        <v>203</v>
      </c>
      <c r="D3087" s="277" t="s">
        <v>2489</v>
      </c>
      <c r="E3087" s="277" t="s">
        <v>3498</v>
      </c>
      <c r="F3087" s="277"/>
      <c r="G3087" s="278" t="s">
        <v>168</v>
      </c>
      <c r="H3087" s="279" t="n">
        <v>1</v>
      </c>
      <c r="I3087" s="280" t="n">
        <v>9.86</v>
      </c>
      <c r="J3087" s="281" t="n">
        <v>9.86</v>
      </c>
    </row>
    <row r="3088" customFormat="false" ht="15" hidden="false" customHeight="true" outlineLevel="0" collapsed="false">
      <c r="A3088" s="282" t="s">
        <v>2769</v>
      </c>
      <c r="B3088" s="283" t="s">
        <v>2860</v>
      </c>
      <c r="C3088" s="284" t="s">
        <v>109</v>
      </c>
      <c r="D3088" s="284" t="s">
        <v>2861</v>
      </c>
      <c r="E3088" s="284" t="s">
        <v>2768</v>
      </c>
      <c r="F3088" s="284"/>
      <c r="G3088" s="285" t="s">
        <v>2798</v>
      </c>
      <c r="H3088" s="286" t="n">
        <v>0.2</v>
      </c>
      <c r="I3088" s="287" t="n">
        <v>16.28</v>
      </c>
      <c r="J3088" s="288" t="n">
        <v>3.25</v>
      </c>
    </row>
    <row r="3089" customFormat="false" ht="51" hidden="false" customHeight="true" outlineLevel="0" collapsed="false">
      <c r="A3089" s="259" t="s">
        <v>2725</v>
      </c>
      <c r="B3089" s="260" t="s">
        <v>3951</v>
      </c>
      <c r="C3089" s="261" t="s">
        <v>203</v>
      </c>
      <c r="D3089" s="261" t="s">
        <v>3952</v>
      </c>
      <c r="E3089" s="261" t="s">
        <v>2728</v>
      </c>
      <c r="F3089" s="261"/>
      <c r="G3089" s="262" t="s">
        <v>168</v>
      </c>
      <c r="H3089" s="263" t="n">
        <v>1</v>
      </c>
      <c r="I3089" s="264" t="n">
        <v>6.61</v>
      </c>
      <c r="J3089" s="265" t="n">
        <v>6.61</v>
      </c>
    </row>
    <row r="3090" customFormat="false" ht="25.5" hidden="false" customHeight="false" outlineLevel="0" collapsed="false">
      <c r="A3090" s="266"/>
      <c r="B3090" s="267"/>
      <c r="C3090" s="267"/>
      <c r="D3090" s="267"/>
      <c r="E3090" s="267" t="s">
        <v>2748</v>
      </c>
      <c r="F3090" s="268" t="n">
        <v>2.02</v>
      </c>
      <c r="G3090" s="267" t="s">
        <v>2749</v>
      </c>
      <c r="H3090" s="268" t="n">
        <v>0</v>
      </c>
      <c r="I3090" s="267" t="s">
        <v>2750</v>
      </c>
      <c r="J3090" s="269" t="n">
        <v>2.02</v>
      </c>
    </row>
    <row r="3091" customFormat="false" ht="25.5" hidden="false" customHeight="true" outlineLevel="0" collapsed="false">
      <c r="A3091" s="266"/>
      <c r="B3091" s="267"/>
      <c r="C3091" s="267"/>
      <c r="D3091" s="267"/>
      <c r="E3091" s="267" t="s">
        <v>2751</v>
      </c>
      <c r="F3091" s="268" t="n">
        <v>2.05</v>
      </c>
      <c r="G3091" s="267"/>
      <c r="H3091" s="267" t="s">
        <v>2752</v>
      </c>
      <c r="I3091" s="267"/>
      <c r="J3091" s="269" t="n">
        <v>11.91</v>
      </c>
    </row>
    <row r="3092" customFormat="false" ht="15" hidden="false" customHeight="true" outlineLevel="0" collapsed="false">
      <c r="A3092" s="270" t="s">
        <v>2753</v>
      </c>
      <c r="B3092" s="270"/>
      <c r="C3092" s="270"/>
      <c r="D3092" s="270"/>
      <c r="E3092" s="270"/>
      <c r="F3092" s="270"/>
      <c r="G3092" s="270"/>
      <c r="H3092" s="270"/>
      <c r="I3092" s="270"/>
      <c r="J3092" s="270"/>
    </row>
    <row r="3093" customFormat="false" ht="15.75" hidden="false" customHeight="true" outlineLevel="0" collapsed="false">
      <c r="A3093" s="271" t="s">
        <v>3950</v>
      </c>
      <c r="B3093" s="271"/>
      <c r="C3093" s="271"/>
      <c r="D3093" s="271"/>
      <c r="E3093" s="271"/>
      <c r="F3093" s="271"/>
      <c r="G3093" s="271"/>
      <c r="H3093" s="271"/>
      <c r="I3093" s="271"/>
      <c r="J3093" s="271"/>
    </row>
    <row r="3094" customFormat="false" ht="15.75" hidden="false" customHeight="false" outlineLevel="0" collapsed="false">
      <c r="A3094" s="272"/>
      <c r="B3094" s="273"/>
      <c r="C3094" s="273"/>
      <c r="D3094" s="273"/>
      <c r="E3094" s="273"/>
      <c r="F3094" s="273"/>
      <c r="G3094" s="273"/>
      <c r="H3094" s="273"/>
      <c r="I3094" s="273"/>
      <c r="J3094" s="274"/>
    </row>
    <row r="3095" customFormat="false" ht="38.25" hidden="false" customHeight="true" outlineLevel="0" collapsed="false">
      <c r="A3095" s="275" t="s">
        <v>2723</v>
      </c>
      <c r="B3095" s="276" t="s">
        <v>2491</v>
      </c>
      <c r="C3095" s="277" t="s">
        <v>203</v>
      </c>
      <c r="D3095" s="277" t="s">
        <v>2492</v>
      </c>
      <c r="E3095" s="277" t="s">
        <v>3498</v>
      </c>
      <c r="F3095" s="277"/>
      <c r="G3095" s="278" t="s">
        <v>168</v>
      </c>
      <c r="H3095" s="279" t="n">
        <v>1</v>
      </c>
      <c r="I3095" s="280" t="n">
        <v>20.6</v>
      </c>
      <c r="J3095" s="281" t="n">
        <v>20.6</v>
      </c>
    </row>
    <row r="3096" customFormat="false" ht="15" hidden="false" customHeight="true" outlineLevel="0" collapsed="false">
      <c r="A3096" s="282" t="s">
        <v>2769</v>
      </c>
      <c r="B3096" s="283" t="s">
        <v>2860</v>
      </c>
      <c r="C3096" s="284" t="s">
        <v>109</v>
      </c>
      <c r="D3096" s="284" t="s">
        <v>2861</v>
      </c>
      <c r="E3096" s="284" t="s">
        <v>2768</v>
      </c>
      <c r="F3096" s="284"/>
      <c r="G3096" s="285" t="s">
        <v>2798</v>
      </c>
      <c r="H3096" s="286" t="n">
        <v>0.2</v>
      </c>
      <c r="I3096" s="287" t="n">
        <v>16.28</v>
      </c>
      <c r="J3096" s="288" t="n">
        <v>3.25</v>
      </c>
    </row>
    <row r="3097" customFormat="false" ht="51" hidden="false" customHeight="true" outlineLevel="0" collapsed="false">
      <c r="A3097" s="259" t="s">
        <v>2725</v>
      </c>
      <c r="B3097" s="260" t="s">
        <v>3948</v>
      </c>
      <c r="C3097" s="261" t="s">
        <v>109</v>
      </c>
      <c r="D3097" s="261" t="s">
        <v>3949</v>
      </c>
      <c r="E3097" s="261" t="s">
        <v>2728</v>
      </c>
      <c r="F3097" s="261"/>
      <c r="G3097" s="262" t="s">
        <v>168</v>
      </c>
      <c r="H3097" s="263" t="n">
        <v>1</v>
      </c>
      <c r="I3097" s="264" t="n">
        <v>17.35</v>
      </c>
      <c r="J3097" s="265" t="n">
        <v>17.35</v>
      </c>
    </row>
    <row r="3098" customFormat="false" ht="25.5" hidden="false" customHeight="false" outlineLevel="0" collapsed="false">
      <c r="A3098" s="266"/>
      <c r="B3098" s="267"/>
      <c r="C3098" s="267"/>
      <c r="D3098" s="267"/>
      <c r="E3098" s="267" t="s">
        <v>2748</v>
      </c>
      <c r="F3098" s="268" t="n">
        <v>2.02</v>
      </c>
      <c r="G3098" s="267" t="s">
        <v>2749</v>
      </c>
      <c r="H3098" s="268" t="n">
        <v>0</v>
      </c>
      <c r="I3098" s="267" t="s">
        <v>2750</v>
      </c>
      <c r="J3098" s="269" t="n">
        <v>2.02</v>
      </c>
    </row>
    <row r="3099" customFormat="false" ht="25.5" hidden="false" customHeight="true" outlineLevel="0" collapsed="false">
      <c r="A3099" s="266"/>
      <c r="B3099" s="267"/>
      <c r="C3099" s="267"/>
      <c r="D3099" s="267"/>
      <c r="E3099" s="267" t="s">
        <v>2751</v>
      </c>
      <c r="F3099" s="268" t="n">
        <v>4.28</v>
      </c>
      <c r="G3099" s="267"/>
      <c r="H3099" s="267" t="s">
        <v>2752</v>
      </c>
      <c r="I3099" s="267"/>
      <c r="J3099" s="269" t="n">
        <v>24.88</v>
      </c>
    </row>
    <row r="3100" customFormat="false" ht="15" hidden="false" customHeight="true" outlineLevel="0" collapsed="false">
      <c r="A3100" s="270" t="s">
        <v>2753</v>
      </c>
      <c r="B3100" s="270"/>
      <c r="C3100" s="270"/>
      <c r="D3100" s="270"/>
      <c r="E3100" s="270"/>
      <c r="F3100" s="270"/>
      <c r="G3100" s="270"/>
      <c r="H3100" s="270"/>
      <c r="I3100" s="270"/>
      <c r="J3100" s="270"/>
    </row>
    <row r="3101" customFormat="false" ht="15.75" hidden="false" customHeight="true" outlineLevel="0" collapsed="false">
      <c r="A3101" s="271" t="s">
        <v>3950</v>
      </c>
      <c r="B3101" s="271"/>
      <c r="C3101" s="271"/>
      <c r="D3101" s="271"/>
      <c r="E3101" s="271"/>
      <c r="F3101" s="271"/>
      <c r="G3101" s="271"/>
      <c r="H3101" s="271"/>
      <c r="I3101" s="271"/>
      <c r="J3101" s="271"/>
    </row>
    <row r="3102" customFormat="false" ht="15.75" hidden="false" customHeight="false" outlineLevel="0" collapsed="false">
      <c r="A3102" s="272"/>
      <c r="B3102" s="273"/>
      <c r="C3102" s="273"/>
      <c r="D3102" s="273"/>
      <c r="E3102" s="273"/>
      <c r="F3102" s="273"/>
      <c r="G3102" s="273"/>
      <c r="H3102" s="273"/>
      <c r="I3102" s="273"/>
      <c r="J3102" s="274"/>
    </row>
    <row r="3103" customFormat="false" ht="38.25" hidden="false" customHeight="true" outlineLevel="0" collapsed="false">
      <c r="A3103" s="275" t="s">
        <v>2723</v>
      </c>
      <c r="B3103" s="276" t="s">
        <v>2494</v>
      </c>
      <c r="C3103" s="277" t="s">
        <v>203</v>
      </c>
      <c r="D3103" s="277" t="s">
        <v>2495</v>
      </c>
      <c r="E3103" s="277" t="s">
        <v>3498</v>
      </c>
      <c r="F3103" s="277"/>
      <c r="G3103" s="278" t="s">
        <v>168</v>
      </c>
      <c r="H3103" s="279" t="n">
        <v>1</v>
      </c>
      <c r="I3103" s="280" t="n">
        <v>20.6</v>
      </c>
      <c r="J3103" s="281" t="n">
        <v>20.6</v>
      </c>
    </row>
    <row r="3104" customFormat="false" ht="15" hidden="false" customHeight="true" outlineLevel="0" collapsed="false">
      <c r="A3104" s="282" t="s">
        <v>2769</v>
      </c>
      <c r="B3104" s="283" t="s">
        <v>2860</v>
      </c>
      <c r="C3104" s="284" t="s">
        <v>109</v>
      </c>
      <c r="D3104" s="284" t="s">
        <v>2861</v>
      </c>
      <c r="E3104" s="284" t="s">
        <v>2768</v>
      </c>
      <c r="F3104" s="284"/>
      <c r="G3104" s="285" t="s">
        <v>2798</v>
      </c>
      <c r="H3104" s="286" t="n">
        <v>0.2</v>
      </c>
      <c r="I3104" s="287" t="n">
        <v>16.28</v>
      </c>
      <c r="J3104" s="288" t="n">
        <v>3.25</v>
      </c>
    </row>
    <row r="3105" customFormat="false" ht="51" hidden="false" customHeight="true" outlineLevel="0" collapsed="false">
      <c r="A3105" s="259" t="s">
        <v>2725</v>
      </c>
      <c r="B3105" s="260" t="s">
        <v>3948</v>
      </c>
      <c r="C3105" s="261" t="s">
        <v>109</v>
      </c>
      <c r="D3105" s="261" t="s">
        <v>3949</v>
      </c>
      <c r="E3105" s="261" t="s">
        <v>2728</v>
      </c>
      <c r="F3105" s="261"/>
      <c r="G3105" s="262" t="s">
        <v>168</v>
      </c>
      <c r="H3105" s="263" t="n">
        <v>1</v>
      </c>
      <c r="I3105" s="264" t="n">
        <v>17.35</v>
      </c>
      <c r="J3105" s="265" t="n">
        <v>17.35</v>
      </c>
    </row>
    <row r="3106" customFormat="false" ht="25.5" hidden="false" customHeight="false" outlineLevel="0" collapsed="false">
      <c r="A3106" s="266"/>
      <c r="B3106" s="267"/>
      <c r="C3106" s="267"/>
      <c r="D3106" s="267"/>
      <c r="E3106" s="267" t="s">
        <v>2748</v>
      </c>
      <c r="F3106" s="268" t="n">
        <v>2.02</v>
      </c>
      <c r="G3106" s="267" t="s">
        <v>2749</v>
      </c>
      <c r="H3106" s="268" t="n">
        <v>0</v>
      </c>
      <c r="I3106" s="267" t="s">
        <v>2750</v>
      </c>
      <c r="J3106" s="269" t="n">
        <v>2.02</v>
      </c>
    </row>
    <row r="3107" customFormat="false" ht="25.5" hidden="false" customHeight="true" outlineLevel="0" collapsed="false">
      <c r="A3107" s="266"/>
      <c r="B3107" s="267"/>
      <c r="C3107" s="267"/>
      <c r="D3107" s="267"/>
      <c r="E3107" s="267" t="s">
        <v>2751</v>
      </c>
      <c r="F3107" s="268" t="n">
        <v>4.28</v>
      </c>
      <c r="G3107" s="267"/>
      <c r="H3107" s="267" t="s">
        <v>2752</v>
      </c>
      <c r="I3107" s="267"/>
      <c r="J3107" s="269" t="n">
        <v>24.88</v>
      </c>
    </row>
    <row r="3108" customFormat="false" ht="15" hidden="false" customHeight="true" outlineLevel="0" collapsed="false">
      <c r="A3108" s="270" t="s">
        <v>2753</v>
      </c>
      <c r="B3108" s="270"/>
      <c r="C3108" s="270"/>
      <c r="D3108" s="270"/>
      <c r="E3108" s="270"/>
      <c r="F3108" s="270"/>
      <c r="G3108" s="270"/>
      <c r="H3108" s="270"/>
      <c r="I3108" s="270"/>
      <c r="J3108" s="270"/>
    </row>
    <row r="3109" customFormat="false" ht="15.75" hidden="false" customHeight="true" outlineLevel="0" collapsed="false">
      <c r="A3109" s="271" t="s">
        <v>3950</v>
      </c>
      <c r="B3109" s="271"/>
      <c r="C3109" s="271"/>
      <c r="D3109" s="271"/>
      <c r="E3109" s="271"/>
      <c r="F3109" s="271"/>
      <c r="G3109" s="271"/>
      <c r="H3109" s="271"/>
      <c r="I3109" s="271"/>
      <c r="J3109" s="271"/>
    </row>
    <row r="3110" customFormat="false" ht="15.75" hidden="false" customHeight="false" outlineLevel="0" collapsed="false">
      <c r="A3110" s="272"/>
      <c r="B3110" s="273"/>
      <c r="C3110" s="273"/>
      <c r="D3110" s="273"/>
      <c r="E3110" s="273"/>
      <c r="F3110" s="273"/>
      <c r="G3110" s="273"/>
      <c r="H3110" s="273"/>
      <c r="I3110" s="273"/>
      <c r="J3110" s="274"/>
    </row>
    <row r="3111" customFormat="false" ht="38.25" hidden="false" customHeight="true" outlineLevel="0" collapsed="false">
      <c r="A3111" s="275" t="s">
        <v>2723</v>
      </c>
      <c r="B3111" s="276" t="s">
        <v>2497</v>
      </c>
      <c r="C3111" s="277" t="s">
        <v>203</v>
      </c>
      <c r="D3111" s="277" t="s">
        <v>2498</v>
      </c>
      <c r="E3111" s="277" t="s">
        <v>2874</v>
      </c>
      <c r="F3111" s="277"/>
      <c r="G3111" s="278" t="s">
        <v>168</v>
      </c>
      <c r="H3111" s="279" t="n">
        <v>1</v>
      </c>
      <c r="I3111" s="280" t="n">
        <v>540.29</v>
      </c>
      <c r="J3111" s="281" t="n">
        <v>540.29</v>
      </c>
    </row>
    <row r="3112" customFormat="false" ht="25.5" hidden="false" customHeight="true" outlineLevel="0" collapsed="false">
      <c r="A3112" s="282" t="s">
        <v>2769</v>
      </c>
      <c r="B3112" s="283" t="s">
        <v>2889</v>
      </c>
      <c r="C3112" s="284" t="s">
        <v>109</v>
      </c>
      <c r="D3112" s="284" t="s">
        <v>2890</v>
      </c>
      <c r="E3112" s="284" t="s">
        <v>2768</v>
      </c>
      <c r="F3112" s="284"/>
      <c r="G3112" s="285" t="s">
        <v>2798</v>
      </c>
      <c r="H3112" s="286" t="n">
        <v>0.2</v>
      </c>
      <c r="I3112" s="287" t="n">
        <v>18.4</v>
      </c>
      <c r="J3112" s="288" t="n">
        <v>3.68</v>
      </c>
    </row>
    <row r="3113" customFormat="false" ht="15" hidden="false" customHeight="true" outlineLevel="0" collapsed="false">
      <c r="A3113" s="282" t="s">
        <v>2769</v>
      </c>
      <c r="B3113" s="283" t="s">
        <v>2884</v>
      </c>
      <c r="C3113" s="284" t="s">
        <v>109</v>
      </c>
      <c r="D3113" s="284" t="s">
        <v>2885</v>
      </c>
      <c r="E3113" s="284" t="s">
        <v>2768</v>
      </c>
      <c r="F3113" s="284"/>
      <c r="G3113" s="285" t="s">
        <v>2798</v>
      </c>
      <c r="H3113" s="286" t="n">
        <v>0.4</v>
      </c>
      <c r="I3113" s="287" t="n">
        <v>23.54</v>
      </c>
      <c r="J3113" s="288" t="n">
        <v>9.41</v>
      </c>
    </row>
    <row r="3114" customFormat="false" ht="38.25" hidden="false" customHeight="true" outlineLevel="0" collapsed="false">
      <c r="A3114" s="259" t="s">
        <v>2725</v>
      </c>
      <c r="B3114" s="260" t="s">
        <v>3953</v>
      </c>
      <c r="C3114" s="261" t="s">
        <v>3128</v>
      </c>
      <c r="D3114" s="261" t="s">
        <v>3954</v>
      </c>
      <c r="E3114" s="261" t="s">
        <v>2728</v>
      </c>
      <c r="F3114" s="261"/>
      <c r="G3114" s="262" t="s">
        <v>2732</v>
      </c>
      <c r="H3114" s="263" t="n">
        <v>1</v>
      </c>
      <c r="I3114" s="264" t="n">
        <v>527.2</v>
      </c>
      <c r="J3114" s="265" t="n">
        <v>527.2</v>
      </c>
    </row>
    <row r="3115" customFormat="false" ht="25.5" hidden="false" customHeight="false" outlineLevel="0" collapsed="false">
      <c r="A3115" s="266"/>
      <c r="B3115" s="267"/>
      <c r="C3115" s="267"/>
      <c r="D3115" s="267"/>
      <c r="E3115" s="267" t="s">
        <v>2748</v>
      </c>
      <c r="F3115" s="268" t="n">
        <v>9.34</v>
      </c>
      <c r="G3115" s="267" t="s">
        <v>2749</v>
      </c>
      <c r="H3115" s="268" t="n">
        <v>0</v>
      </c>
      <c r="I3115" s="267" t="s">
        <v>2750</v>
      </c>
      <c r="J3115" s="269" t="n">
        <v>9.34</v>
      </c>
    </row>
    <row r="3116" customFormat="false" ht="25.5" hidden="false" customHeight="true" outlineLevel="0" collapsed="false">
      <c r="A3116" s="266"/>
      <c r="B3116" s="267"/>
      <c r="C3116" s="267"/>
      <c r="D3116" s="267"/>
      <c r="E3116" s="267" t="s">
        <v>2751</v>
      </c>
      <c r="F3116" s="268" t="n">
        <v>112.43</v>
      </c>
      <c r="G3116" s="267"/>
      <c r="H3116" s="267" t="s">
        <v>2752</v>
      </c>
      <c r="I3116" s="267"/>
      <c r="J3116" s="269" t="n">
        <v>652.72</v>
      </c>
    </row>
    <row r="3117" customFormat="false" ht="15" hidden="false" customHeight="true" outlineLevel="0" collapsed="false">
      <c r="A3117" s="270" t="s">
        <v>2753</v>
      </c>
      <c r="B3117" s="270"/>
      <c r="C3117" s="270"/>
      <c r="D3117" s="270"/>
      <c r="E3117" s="270"/>
      <c r="F3117" s="270"/>
      <c r="G3117" s="270"/>
      <c r="H3117" s="270"/>
      <c r="I3117" s="270"/>
      <c r="J3117" s="270"/>
    </row>
    <row r="3118" customFormat="false" ht="15.75" hidden="false" customHeight="true" outlineLevel="0" collapsed="false">
      <c r="A3118" s="271" t="s">
        <v>3955</v>
      </c>
      <c r="B3118" s="271"/>
      <c r="C3118" s="271"/>
      <c r="D3118" s="271"/>
      <c r="E3118" s="271"/>
      <c r="F3118" s="271"/>
      <c r="G3118" s="271"/>
      <c r="H3118" s="271"/>
      <c r="I3118" s="271"/>
      <c r="J3118" s="271"/>
    </row>
    <row r="3119" customFormat="false" ht="15.75" hidden="false" customHeight="false" outlineLevel="0" collapsed="false">
      <c r="A3119" s="272"/>
      <c r="B3119" s="273"/>
      <c r="C3119" s="273"/>
      <c r="D3119" s="273"/>
      <c r="E3119" s="273"/>
      <c r="F3119" s="273"/>
      <c r="G3119" s="273"/>
      <c r="H3119" s="273"/>
      <c r="I3119" s="273"/>
      <c r="J3119" s="274"/>
    </row>
    <row r="3120" customFormat="false" ht="51" hidden="false" customHeight="true" outlineLevel="0" collapsed="false">
      <c r="A3120" s="275" t="s">
        <v>2723</v>
      </c>
      <c r="B3120" s="276" t="s">
        <v>2500</v>
      </c>
      <c r="C3120" s="277" t="s">
        <v>203</v>
      </c>
      <c r="D3120" s="277" t="s">
        <v>2501</v>
      </c>
      <c r="E3120" s="277" t="s">
        <v>2874</v>
      </c>
      <c r="F3120" s="277"/>
      <c r="G3120" s="278" t="s">
        <v>168</v>
      </c>
      <c r="H3120" s="279" t="n">
        <v>1</v>
      </c>
      <c r="I3120" s="280" t="n">
        <v>170.91</v>
      </c>
      <c r="J3120" s="281" t="n">
        <v>170.91</v>
      </c>
    </row>
    <row r="3121" customFormat="false" ht="25.5" hidden="false" customHeight="true" outlineLevel="0" collapsed="false">
      <c r="A3121" s="282" t="s">
        <v>2769</v>
      </c>
      <c r="B3121" s="283" t="s">
        <v>2889</v>
      </c>
      <c r="C3121" s="284" t="s">
        <v>109</v>
      </c>
      <c r="D3121" s="284" t="s">
        <v>2890</v>
      </c>
      <c r="E3121" s="284" t="s">
        <v>2768</v>
      </c>
      <c r="F3121" s="284"/>
      <c r="G3121" s="285" t="s">
        <v>2798</v>
      </c>
      <c r="H3121" s="286" t="n">
        <v>0.0748</v>
      </c>
      <c r="I3121" s="287" t="n">
        <v>18.4</v>
      </c>
      <c r="J3121" s="288" t="n">
        <v>1.37</v>
      </c>
    </row>
    <row r="3122" customFormat="false" ht="15" hidden="false" customHeight="true" outlineLevel="0" collapsed="false">
      <c r="A3122" s="282" t="s">
        <v>2769</v>
      </c>
      <c r="B3122" s="283" t="s">
        <v>2884</v>
      </c>
      <c r="C3122" s="284" t="s">
        <v>109</v>
      </c>
      <c r="D3122" s="284" t="s">
        <v>2885</v>
      </c>
      <c r="E3122" s="284" t="s">
        <v>2768</v>
      </c>
      <c r="F3122" s="284"/>
      <c r="G3122" s="285" t="s">
        <v>2798</v>
      </c>
      <c r="H3122" s="286" t="n">
        <v>0.1795</v>
      </c>
      <c r="I3122" s="287" t="n">
        <v>23.54</v>
      </c>
      <c r="J3122" s="288" t="n">
        <v>4.22</v>
      </c>
    </row>
    <row r="3123" customFormat="false" ht="38.25" hidden="false" customHeight="true" outlineLevel="0" collapsed="false">
      <c r="A3123" s="259" t="s">
        <v>2725</v>
      </c>
      <c r="B3123" s="260" t="s">
        <v>3956</v>
      </c>
      <c r="C3123" s="261" t="s">
        <v>2730</v>
      </c>
      <c r="D3123" s="261" t="s">
        <v>3957</v>
      </c>
      <c r="E3123" s="261" t="s">
        <v>2728</v>
      </c>
      <c r="F3123" s="261"/>
      <c r="G3123" s="262" t="s">
        <v>2732</v>
      </c>
      <c r="H3123" s="263" t="n">
        <v>1</v>
      </c>
      <c r="I3123" s="264" t="n">
        <v>165.32</v>
      </c>
      <c r="J3123" s="265" t="n">
        <v>165.32</v>
      </c>
    </row>
    <row r="3124" customFormat="false" ht="25.5" hidden="false" customHeight="false" outlineLevel="0" collapsed="false">
      <c r="A3124" s="266"/>
      <c r="B3124" s="267"/>
      <c r="C3124" s="267"/>
      <c r="D3124" s="267"/>
      <c r="E3124" s="267" t="s">
        <v>2748</v>
      </c>
      <c r="F3124" s="268" t="n">
        <v>4</v>
      </c>
      <c r="G3124" s="267" t="s">
        <v>2749</v>
      </c>
      <c r="H3124" s="268" t="n">
        <v>0</v>
      </c>
      <c r="I3124" s="267" t="s">
        <v>2750</v>
      </c>
      <c r="J3124" s="269" t="n">
        <v>4</v>
      </c>
    </row>
    <row r="3125" customFormat="false" ht="25.5" hidden="false" customHeight="true" outlineLevel="0" collapsed="false">
      <c r="A3125" s="266"/>
      <c r="B3125" s="267"/>
      <c r="C3125" s="267"/>
      <c r="D3125" s="267"/>
      <c r="E3125" s="267" t="s">
        <v>2751</v>
      </c>
      <c r="F3125" s="268" t="n">
        <v>35.56</v>
      </c>
      <c r="G3125" s="267"/>
      <c r="H3125" s="267" t="s">
        <v>2752</v>
      </c>
      <c r="I3125" s="267"/>
      <c r="J3125" s="269" t="n">
        <v>206.47</v>
      </c>
    </row>
    <row r="3126" customFormat="false" ht="15" hidden="false" customHeight="true" outlineLevel="0" collapsed="false">
      <c r="A3126" s="270" t="s">
        <v>2753</v>
      </c>
      <c r="B3126" s="270"/>
      <c r="C3126" s="270"/>
      <c r="D3126" s="270"/>
      <c r="E3126" s="270"/>
      <c r="F3126" s="270"/>
      <c r="G3126" s="270"/>
      <c r="H3126" s="270"/>
      <c r="I3126" s="270"/>
      <c r="J3126" s="270"/>
    </row>
    <row r="3127" customFormat="false" ht="15.75" hidden="false" customHeight="true" outlineLevel="0" collapsed="false">
      <c r="A3127" s="271" t="s">
        <v>3958</v>
      </c>
      <c r="B3127" s="271"/>
      <c r="C3127" s="271"/>
      <c r="D3127" s="271"/>
      <c r="E3127" s="271"/>
      <c r="F3127" s="271"/>
      <c r="G3127" s="271"/>
      <c r="H3127" s="271"/>
      <c r="I3127" s="271"/>
      <c r="J3127" s="271"/>
    </row>
    <row r="3128" customFormat="false" ht="15.75" hidden="false" customHeight="false" outlineLevel="0" collapsed="false">
      <c r="A3128" s="272"/>
      <c r="B3128" s="273"/>
      <c r="C3128" s="273"/>
      <c r="D3128" s="273"/>
      <c r="E3128" s="273"/>
      <c r="F3128" s="273"/>
      <c r="G3128" s="273"/>
      <c r="H3128" s="273"/>
      <c r="I3128" s="273"/>
      <c r="J3128" s="274"/>
    </row>
    <row r="3129" customFormat="false" ht="51" hidden="false" customHeight="true" outlineLevel="0" collapsed="false">
      <c r="A3129" s="275" t="s">
        <v>2723</v>
      </c>
      <c r="B3129" s="276" t="s">
        <v>2503</v>
      </c>
      <c r="C3129" s="277" t="s">
        <v>203</v>
      </c>
      <c r="D3129" s="277" t="s">
        <v>2504</v>
      </c>
      <c r="E3129" s="277" t="s">
        <v>2874</v>
      </c>
      <c r="F3129" s="277"/>
      <c r="G3129" s="278" t="s">
        <v>168</v>
      </c>
      <c r="H3129" s="279" t="n">
        <v>1</v>
      </c>
      <c r="I3129" s="280" t="n">
        <v>170.91</v>
      </c>
      <c r="J3129" s="281" t="n">
        <v>170.91</v>
      </c>
    </row>
    <row r="3130" customFormat="false" ht="25.5" hidden="false" customHeight="true" outlineLevel="0" collapsed="false">
      <c r="A3130" s="282" t="s">
        <v>2769</v>
      </c>
      <c r="B3130" s="283" t="s">
        <v>2889</v>
      </c>
      <c r="C3130" s="284" t="s">
        <v>109</v>
      </c>
      <c r="D3130" s="284" t="s">
        <v>2890</v>
      </c>
      <c r="E3130" s="284" t="s">
        <v>2768</v>
      </c>
      <c r="F3130" s="284"/>
      <c r="G3130" s="285" t="s">
        <v>2798</v>
      </c>
      <c r="H3130" s="286" t="n">
        <v>0.0748</v>
      </c>
      <c r="I3130" s="287" t="n">
        <v>18.4</v>
      </c>
      <c r="J3130" s="288" t="n">
        <v>1.37</v>
      </c>
    </row>
    <row r="3131" customFormat="false" ht="15" hidden="false" customHeight="true" outlineLevel="0" collapsed="false">
      <c r="A3131" s="282" t="s">
        <v>2769</v>
      </c>
      <c r="B3131" s="283" t="s">
        <v>2884</v>
      </c>
      <c r="C3131" s="284" t="s">
        <v>109</v>
      </c>
      <c r="D3131" s="284" t="s">
        <v>2885</v>
      </c>
      <c r="E3131" s="284" t="s">
        <v>2768</v>
      </c>
      <c r="F3131" s="284"/>
      <c r="G3131" s="285" t="s">
        <v>2798</v>
      </c>
      <c r="H3131" s="286" t="n">
        <v>0.1795</v>
      </c>
      <c r="I3131" s="287" t="n">
        <v>23.54</v>
      </c>
      <c r="J3131" s="288" t="n">
        <v>4.22</v>
      </c>
    </row>
    <row r="3132" customFormat="false" ht="38.25" hidden="false" customHeight="true" outlineLevel="0" collapsed="false">
      <c r="A3132" s="259" t="s">
        <v>2725</v>
      </c>
      <c r="B3132" s="260" t="s">
        <v>3956</v>
      </c>
      <c r="C3132" s="261" t="s">
        <v>2730</v>
      </c>
      <c r="D3132" s="261" t="s">
        <v>3957</v>
      </c>
      <c r="E3132" s="261" t="s">
        <v>2728</v>
      </c>
      <c r="F3132" s="261"/>
      <c r="G3132" s="262" t="s">
        <v>2732</v>
      </c>
      <c r="H3132" s="263" t="n">
        <v>1</v>
      </c>
      <c r="I3132" s="264" t="n">
        <v>165.32</v>
      </c>
      <c r="J3132" s="265" t="n">
        <v>165.32</v>
      </c>
    </row>
    <row r="3133" customFormat="false" ht="25.5" hidden="false" customHeight="false" outlineLevel="0" collapsed="false">
      <c r="A3133" s="266"/>
      <c r="B3133" s="267"/>
      <c r="C3133" s="267"/>
      <c r="D3133" s="267"/>
      <c r="E3133" s="267" t="s">
        <v>2748</v>
      </c>
      <c r="F3133" s="268" t="n">
        <v>4</v>
      </c>
      <c r="G3133" s="267" t="s">
        <v>2749</v>
      </c>
      <c r="H3133" s="268" t="n">
        <v>0</v>
      </c>
      <c r="I3133" s="267" t="s">
        <v>2750</v>
      </c>
      <c r="J3133" s="269" t="n">
        <v>4</v>
      </c>
    </row>
    <row r="3134" customFormat="false" ht="25.5" hidden="false" customHeight="true" outlineLevel="0" collapsed="false">
      <c r="A3134" s="266"/>
      <c r="B3134" s="267"/>
      <c r="C3134" s="267"/>
      <c r="D3134" s="267"/>
      <c r="E3134" s="267" t="s">
        <v>2751</v>
      </c>
      <c r="F3134" s="268" t="n">
        <v>35.56</v>
      </c>
      <c r="G3134" s="267"/>
      <c r="H3134" s="267" t="s">
        <v>2752</v>
      </c>
      <c r="I3134" s="267"/>
      <c r="J3134" s="269" t="n">
        <v>206.47</v>
      </c>
    </row>
    <row r="3135" customFormat="false" ht="15" hidden="false" customHeight="true" outlineLevel="0" collapsed="false">
      <c r="A3135" s="270" t="s">
        <v>2753</v>
      </c>
      <c r="B3135" s="270"/>
      <c r="C3135" s="270"/>
      <c r="D3135" s="270"/>
      <c r="E3135" s="270"/>
      <c r="F3135" s="270"/>
      <c r="G3135" s="270"/>
      <c r="H3135" s="270"/>
      <c r="I3135" s="270"/>
      <c r="J3135" s="270"/>
    </row>
    <row r="3136" customFormat="false" ht="15.75" hidden="false" customHeight="true" outlineLevel="0" collapsed="false">
      <c r="A3136" s="271" t="s">
        <v>3958</v>
      </c>
      <c r="B3136" s="271"/>
      <c r="C3136" s="271"/>
      <c r="D3136" s="271"/>
      <c r="E3136" s="271"/>
      <c r="F3136" s="271"/>
      <c r="G3136" s="271"/>
      <c r="H3136" s="271"/>
      <c r="I3136" s="271"/>
      <c r="J3136" s="271"/>
    </row>
    <row r="3137" customFormat="false" ht="15.75" hidden="false" customHeight="false" outlineLevel="0" collapsed="false">
      <c r="A3137" s="272"/>
      <c r="B3137" s="273"/>
      <c r="C3137" s="273"/>
      <c r="D3137" s="273"/>
      <c r="E3137" s="273"/>
      <c r="F3137" s="273"/>
      <c r="G3137" s="273"/>
      <c r="H3137" s="273"/>
      <c r="I3137" s="273"/>
      <c r="J3137" s="274"/>
    </row>
    <row r="3138" customFormat="false" ht="51" hidden="false" customHeight="true" outlineLevel="0" collapsed="false">
      <c r="A3138" s="275" t="s">
        <v>2723</v>
      </c>
      <c r="B3138" s="276" t="s">
        <v>2506</v>
      </c>
      <c r="C3138" s="277" t="s">
        <v>203</v>
      </c>
      <c r="D3138" s="277" t="s">
        <v>2507</v>
      </c>
      <c r="E3138" s="277" t="s">
        <v>2874</v>
      </c>
      <c r="F3138" s="277"/>
      <c r="G3138" s="278" t="s">
        <v>168</v>
      </c>
      <c r="H3138" s="279" t="n">
        <v>1</v>
      </c>
      <c r="I3138" s="280" t="n">
        <v>25.79</v>
      </c>
      <c r="J3138" s="281" t="n">
        <v>25.79</v>
      </c>
    </row>
    <row r="3139" customFormat="false" ht="25.5" hidden="false" customHeight="true" outlineLevel="0" collapsed="false">
      <c r="A3139" s="282" t="s">
        <v>2769</v>
      </c>
      <c r="B3139" s="283" t="s">
        <v>2889</v>
      </c>
      <c r="C3139" s="284" t="s">
        <v>109</v>
      </c>
      <c r="D3139" s="284" t="s">
        <v>2890</v>
      </c>
      <c r="E3139" s="284" t="s">
        <v>2768</v>
      </c>
      <c r="F3139" s="284"/>
      <c r="G3139" s="285" t="s">
        <v>2798</v>
      </c>
      <c r="H3139" s="286" t="n">
        <v>0.0748</v>
      </c>
      <c r="I3139" s="287" t="n">
        <v>18.4</v>
      </c>
      <c r="J3139" s="288" t="n">
        <v>1.37</v>
      </c>
    </row>
    <row r="3140" customFormat="false" ht="15" hidden="false" customHeight="true" outlineLevel="0" collapsed="false">
      <c r="A3140" s="282" t="s">
        <v>2769</v>
      </c>
      <c r="B3140" s="283" t="s">
        <v>2884</v>
      </c>
      <c r="C3140" s="284" t="s">
        <v>109</v>
      </c>
      <c r="D3140" s="284" t="s">
        <v>2885</v>
      </c>
      <c r="E3140" s="284" t="s">
        <v>2768</v>
      </c>
      <c r="F3140" s="284"/>
      <c r="G3140" s="285" t="s">
        <v>2798</v>
      </c>
      <c r="H3140" s="286" t="n">
        <v>0.1795</v>
      </c>
      <c r="I3140" s="287" t="n">
        <v>23.54</v>
      </c>
      <c r="J3140" s="288" t="n">
        <v>4.22</v>
      </c>
    </row>
    <row r="3141" customFormat="false" ht="38.25" hidden="false" customHeight="true" outlineLevel="0" collapsed="false">
      <c r="A3141" s="259" t="s">
        <v>2725</v>
      </c>
      <c r="B3141" s="260" t="s">
        <v>3959</v>
      </c>
      <c r="C3141" s="261" t="s">
        <v>203</v>
      </c>
      <c r="D3141" s="261" t="s">
        <v>3960</v>
      </c>
      <c r="E3141" s="261" t="s">
        <v>2728</v>
      </c>
      <c r="F3141" s="261"/>
      <c r="G3141" s="262" t="s">
        <v>168</v>
      </c>
      <c r="H3141" s="263" t="n">
        <v>1</v>
      </c>
      <c r="I3141" s="264" t="n">
        <v>20.2</v>
      </c>
      <c r="J3141" s="265" t="n">
        <v>20.2</v>
      </c>
    </row>
    <row r="3142" customFormat="false" ht="25.5" hidden="false" customHeight="false" outlineLevel="0" collapsed="false">
      <c r="A3142" s="266"/>
      <c r="B3142" s="267"/>
      <c r="C3142" s="267"/>
      <c r="D3142" s="267"/>
      <c r="E3142" s="267" t="s">
        <v>2748</v>
      </c>
      <c r="F3142" s="268" t="n">
        <v>4</v>
      </c>
      <c r="G3142" s="267" t="s">
        <v>2749</v>
      </c>
      <c r="H3142" s="268" t="n">
        <v>0</v>
      </c>
      <c r="I3142" s="267" t="s">
        <v>2750</v>
      </c>
      <c r="J3142" s="269" t="n">
        <v>4</v>
      </c>
    </row>
    <row r="3143" customFormat="false" ht="25.5" hidden="false" customHeight="true" outlineLevel="0" collapsed="false">
      <c r="A3143" s="266"/>
      <c r="B3143" s="267"/>
      <c r="C3143" s="267"/>
      <c r="D3143" s="267"/>
      <c r="E3143" s="267" t="s">
        <v>2751</v>
      </c>
      <c r="F3143" s="268" t="n">
        <v>5.36</v>
      </c>
      <c r="G3143" s="267"/>
      <c r="H3143" s="267" t="s">
        <v>2752</v>
      </c>
      <c r="I3143" s="267"/>
      <c r="J3143" s="269" t="n">
        <v>31.15</v>
      </c>
    </row>
    <row r="3144" customFormat="false" ht="15" hidden="false" customHeight="true" outlineLevel="0" collapsed="false">
      <c r="A3144" s="270" t="s">
        <v>2753</v>
      </c>
      <c r="B3144" s="270"/>
      <c r="C3144" s="270"/>
      <c r="D3144" s="270"/>
      <c r="E3144" s="270"/>
      <c r="F3144" s="270"/>
      <c r="G3144" s="270"/>
      <c r="H3144" s="270"/>
      <c r="I3144" s="270"/>
      <c r="J3144" s="270"/>
    </row>
    <row r="3145" customFormat="false" ht="15.75" hidden="false" customHeight="true" outlineLevel="0" collapsed="false">
      <c r="A3145" s="271" t="s">
        <v>3958</v>
      </c>
      <c r="B3145" s="271"/>
      <c r="C3145" s="271"/>
      <c r="D3145" s="271"/>
      <c r="E3145" s="271"/>
      <c r="F3145" s="271"/>
      <c r="G3145" s="271"/>
      <c r="H3145" s="271"/>
      <c r="I3145" s="271"/>
      <c r="J3145" s="271"/>
    </row>
    <row r="3146" customFormat="false" ht="15.75" hidden="false" customHeight="false" outlineLevel="0" collapsed="false">
      <c r="A3146" s="272"/>
      <c r="B3146" s="273"/>
      <c r="C3146" s="273"/>
      <c r="D3146" s="273"/>
      <c r="E3146" s="273"/>
      <c r="F3146" s="273"/>
      <c r="G3146" s="273"/>
      <c r="H3146" s="273"/>
      <c r="I3146" s="273"/>
      <c r="J3146" s="274"/>
    </row>
    <row r="3147" customFormat="false" ht="51" hidden="false" customHeight="true" outlineLevel="0" collapsed="false">
      <c r="A3147" s="275" t="s">
        <v>2723</v>
      </c>
      <c r="B3147" s="276" t="s">
        <v>2513</v>
      </c>
      <c r="C3147" s="277" t="s">
        <v>203</v>
      </c>
      <c r="D3147" s="277" t="s">
        <v>2514</v>
      </c>
      <c r="E3147" s="277" t="s">
        <v>3498</v>
      </c>
      <c r="F3147" s="277"/>
      <c r="G3147" s="278" t="s">
        <v>168</v>
      </c>
      <c r="H3147" s="279" t="n">
        <v>1</v>
      </c>
      <c r="I3147" s="280" t="n">
        <v>6035.12</v>
      </c>
      <c r="J3147" s="281" t="n">
        <v>6035.12</v>
      </c>
    </row>
    <row r="3148" customFormat="false" ht="25.5" hidden="false" customHeight="true" outlineLevel="0" collapsed="false">
      <c r="A3148" s="282" t="s">
        <v>2769</v>
      </c>
      <c r="B3148" s="283" t="s">
        <v>3961</v>
      </c>
      <c r="C3148" s="284" t="s">
        <v>109</v>
      </c>
      <c r="D3148" s="284" t="s">
        <v>3962</v>
      </c>
      <c r="E3148" s="284" t="s">
        <v>2768</v>
      </c>
      <c r="F3148" s="284"/>
      <c r="G3148" s="285" t="s">
        <v>2798</v>
      </c>
      <c r="H3148" s="286" t="n">
        <v>8</v>
      </c>
      <c r="I3148" s="287" t="n">
        <v>29.08</v>
      </c>
      <c r="J3148" s="288" t="n">
        <v>232.64</v>
      </c>
    </row>
    <row r="3149" customFormat="false" ht="25.5" hidden="false" customHeight="true" outlineLevel="0" collapsed="false">
      <c r="A3149" s="282" t="s">
        <v>2769</v>
      </c>
      <c r="B3149" s="283" t="s">
        <v>3963</v>
      </c>
      <c r="C3149" s="284" t="s">
        <v>109</v>
      </c>
      <c r="D3149" s="284" t="s">
        <v>3964</v>
      </c>
      <c r="E3149" s="284" t="s">
        <v>2768</v>
      </c>
      <c r="F3149" s="284"/>
      <c r="G3149" s="285" t="s">
        <v>2798</v>
      </c>
      <c r="H3149" s="286" t="n">
        <v>8</v>
      </c>
      <c r="I3149" s="287" t="n">
        <v>21.48</v>
      </c>
      <c r="J3149" s="288" t="n">
        <v>171.84</v>
      </c>
    </row>
    <row r="3150" customFormat="false" ht="51" hidden="false" customHeight="true" outlineLevel="0" collapsed="false">
      <c r="A3150" s="259" t="s">
        <v>2725</v>
      </c>
      <c r="B3150" s="260" t="s">
        <v>3965</v>
      </c>
      <c r="C3150" s="261" t="s">
        <v>109</v>
      </c>
      <c r="D3150" s="261" t="s">
        <v>3966</v>
      </c>
      <c r="E3150" s="261" t="s">
        <v>3054</v>
      </c>
      <c r="F3150" s="261"/>
      <c r="G3150" s="262" t="s">
        <v>168</v>
      </c>
      <c r="H3150" s="263" t="n">
        <v>1</v>
      </c>
      <c r="I3150" s="264" t="n">
        <v>5630.64</v>
      </c>
      <c r="J3150" s="265" t="n">
        <v>5630.64</v>
      </c>
    </row>
    <row r="3151" customFormat="false" ht="25.5" hidden="false" customHeight="false" outlineLevel="0" collapsed="false">
      <c r="A3151" s="266"/>
      <c r="B3151" s="267"/>
      <c r="C3151" s="267"/>
      <c r="D3151" s="267"/>
      <c r="E3151" s="267" t="s">
        <v>2748</v>
      </c>
      <c r="F3151" s="268" t="n">
        <v>310.96</v>
      </c>
      <c r="G3151" s="267" t="s">
        <v>2749</v>
      </c>
      <c r="H3151" s="268" t="n">
        <v>0</v>
      </c>
      <c r="I3151" s="267" t="s">
        <v>2750</v>
      </c>
      <c r="J3151" s="269" t="n">
        <v>310.96</v>
      </c>
    </row>
    <row r="3152" customFormat="false" ht="26.25" hidden="false" customHeight="true" outlineLevel="0" collapsed="false">
      <c r="A3152" s="266"/>
      <c r="B3152" s="267"/>
      <c r="C3152" s="267"/>
      <c r="D3152" s="267"/>
      <c r="E3152" s="267" t="s">
        <v>2751</v>
      </c>
      <c r="F3152" s="268" t="n">
        <v>815.34</v>
      </c>
      <c r="G3152" s="267"/>
      <c r="H3152" s="267" t="s">
        <v>2752</v>
      </c>
      <c r="I3152" s="267"/>
      <c r="J3152" s="269" t="n">
        <v>6850.46</v>
      </c>
    </row>
    <row r="3153" customFormat="false" ht="15.75" hidden="false" customHeight="false" outlineLevel="0" collapsed="false">
      <c r="A3153" s="272"/>
      <c r="B3153" s="273"/>
      <c r="C3153" s="273"/>
      <c r="D3153" s="273"/>
      <c r="E3153" s="273"/>
      <c r="F3153" s="273"/>
      <c r="G3153" s="273"/>
      <c r="H3153" s="273"/>
      <c r="I3153" s="273"/>
      <c r="J3153" s="274"/>
    </row>
    <row r="3154" customFormat="false" ht="51" hidden="false" customHeight="true" outlineLevel="0" collapsed="false">
      <c r="A3154" s="275" t="s">
        <v>2723</v>
      </c>
      <c r="B3154" s="276" t="s">
        <v>2516</v>
      </c>
      <c r="C3154" s="277" t="s">
        <v>203</v>
      </c>
      <c r="D3154" s="277" t="s">
        <v>2517</v>
      </c>
      <c r="E3154" s="277" t="s">
        <v>3498</v>
      </c>
      <c r="F3154" s="277"/>
      <c r="G3154" s="278" t="s">
        <v>168</v>
      </c>
      <c r="H3154" s="279" t="n">
        <v>1</v>
      </c>
      <c r="I3154" s="280" t="n">
        <v>8725.48</v>
      </c>
      <c r="J3154" s="281" t="n">
        <v>8725.48</v>
      </c>
    </row>
    <row r="3155" customFormat="false" ht="25.5" hidden="false" customHeight="true" outlineLevel="0" collapsed="false">
      <c r="A3155" s="282" t="s">
        <v>2769</v>
      </c>
      <c r="B3155" s="283" t="s">
        <v>3961</v>
      </c>
      <c r="C3155" s="284" t="s">
        <v>109</v>
      </c>
      <c r="D3155" s="284" t="s">
        <v>3962</v>
      </c>
      <c r="E3155" s="284" t="s">
        <v>2768</v>
      </c>
      <c r="F3155" s="284"/>
      <c r="G3155" s="285" t="s">
        <v>2798</v>
      </c>
      <c r="H3155" s="286" t="n">
        <v>8</v>
      </c>
      <c r="I3155" s="287" t="n">
        <v>29.08</v>
      </c>
      <c r="J3155" s="288" t="n">
        <v>232.64</v>
      </c>
    </row>
    <row r="3156" customFormat="false" ht="25.5" hidden="false" customHeight="true" outlineLevel="0" collapsed="false">
      <c r="A3156" s="282" t="s">
        <v>2769</v>
      </c>
      <c r="B3156" s="283" t="s">
        <v>3963</v>
      </c>
      <c r="C3156" s="284" t="s">
        <v>109</v>
      </c>
      <c r="D3156" s="284" t="s">
        <v>3964</v>
      </c>
      <c r="E3156" s="284" t="s">
        <v>2768</v>
      </c>
      <c r="F3156" s="284"/>
      <c r="G3156" s="285" t="s">
        <v>2798</v>
      </c>
      <c r="H3156" s="286" t="n">
        <v>8</v>
      </c>
      <c r="I3156" s="287" t="n">
        <v>21.48</v>
      </c>
      <c r="J3156" s="288" t="n">
        <v>171.84</v>
      </c>
    </row>
    <row r="3157" customFormat="false" ht="51" hidden="false" customHeight="true" outlineLevel="0" collapsed="false">
      <c r="A3157" s="259" t="s">
        <v>2725</v>
      </c>
      <c r="B3157" s="260" t="s">
        <v>3967</v>
      </c>
      <c r="C3157" s="261" t="s">
        <v>109</v>
      </c>
      <c r="D3157" s="261" t="s">
        <v>3968</v>
      </c>
      <c r="E3157" s="261" t="s">
        <v>3054</v>
      </c>
      <c r="F3157" s="261"/>
      <c r="G3157" s="262" t="s">
        <v>168</v>
      </c>
      <c r="H3157" s="263" t="n">
        <v>1</v>
      </c>
      <c r="I3157" s="264" t="n">
        <v>8321</v>
      </c>
      <c r="J3157" s="265" t="n">
        <v>8321</v>
      </c>
    </row>
    <row r="3158" customFormat="false" ht="25.5" hidden="false" customHeight="false" outlineLevel="0" collapsed="false">
      <c r="A3158" s="266"/>
      <c r="B3158" s="267"/>
      <c r="C3158" s="267"/>
      <c r="D3158" s="267"/>
      <c r="E3158" s="267" t="s">
        <v>2748</v>
      </c>
      <c r="F3158" s="268" t="n">
        <v>310.96</v>
      </c>
      <c r="G3158" s="267" t="s">
        <v>2749</v>
      </c>
      <c r="H3158" s="268" t="n">
        <v>0</v>
      </c>
      <c r="I3158" s="267" t="s">
        <v>2750</v>
      </c>
      <c r="J3158" s="269" t="n">
        <v>310.96</v>
      </c>
    </row>
    <row r="3159" customFormat="false" ht="26.25" hidden="false" customHeight="true" outlineLevel="0" collapsed="false">
      <c r="A3159" s="266"/>
      <c r="B3159" s="267"/>
      <c r="C3159" s="267"/>
      <c r="D3159" s="267"/>
      <c r="E3159" s="267" t="s">
        <v>2751</v>
      </c>
      <c r="F3159" s="268" t="n">
        <v>1178.81</v>
      </c>
      <c r="G3159" s="267"/>
      <c r="H3159" s="267" t="s">
        <v>2752</v>
      </c>
      <c r="I3159" s="267"/>
      <c r="J3159" s="269" t="n">
        <v>9904.29</v>
      </c>
    </row>
    <row r="3160" customFormat="false" ht="15.75" hidden="false" customHeight="false" outlineLevel="0" collapsed="false">
      <c r="A3160" s="272"/>
      <c r="B3160" s="273"/>
      <c r="C3160" s="273"/>
      <c r="D3160" s="273"/>
      <c r="E3160" s="273"/>
      <c r="F3160" s="273"/>
      <c r="G3160" s="273"/>
      <c r="H3160" s="273"/>
      <c r="I3160" s="273"/>
      <c r="J3160" s="274"/>
    </row>
    <row r="3161" customFormat="false" ht="51" hidden="false" customHeight="true" outlineLevel="0" collapsed="false">
      <c r="A3161" s="275" t="s">
        <v>2723</v>
      </c>
      <c r="B3161" s="276" t="s">
        <v>2519</v>
      </c>
      <c r="C3161" s="277" t="s">
        <v>203</v>
      </c>
      <c r="D3161" s="277" t="s">
        <v>2520</v>
      </c>
      <c r="E3161" s="277" t="s">
        <v>3498</v>
      </c>
      <c r="F3161" s="277"/>
      <c r="G3161" s="278" t="s">
        <v>168</v>
      </c>
      <c r="H3161" s="279" t="n">
        <v>1</v>
      </c>
      <c r="I3161" s="280" t="n">
        <v>1705.23</v>
      </c>
      <c r="J3161" s="281" t="n">
        <v>1705.23</v>
      </c>
    </row>
    <row r="3162" customFormat="false" ht="25.5" hidden="false" customHeight="true" outlineLevel="0" collapsed="false">
      <c r="A3162" s="282" t="s">
        <v>2769</v>
      </c>
      <c r="B3162" s="283" t="s">
        <v>3961</v>
      </c>
      <c r="C3162" s="284" t="s">
        <v>109</v>
      </c>
      <c r="D3162" s="284" t="s">
        <v>3962</v>
      </c>
      <c r="E3162" s="284" t="s">
        <v>2768</v>
      </c>
      <c r="F3162" s="284"/>
      <c r="G3162" s="285" t="s">
        <v>2798</v>
      </c>
      <c r="H3162" s="286" t="n">
        <v>6</v>
      </c>
      <c r="I3162" s="287" t="n">
        <v>29.08</v>
      </c>
      <c r="J3162" s="288" t="n">
        <v>174.48</v>
      </c>
    </row>
    <row r="3163" customFormat="false" ht="25.5" hidden="false" customHeight="true" outlineLevel="0" collapsed="false">
      <c r="A3163" s="282" t="s">
        <v>2769</v>
      </c>
      <c r="B3163" s="283" t="s">
        <v>3963</v>
      </c>
      <c r="C3163" s="284" t="s">
        <v>109</v>
      </c>
      <c r="D3163" s="284" t="s">
        <v>3964</v>
      </c>
      <c r="E3163" s="284" t="s">
        <v>2768</v>
      </c>
      <c r="F3163" s="284"/>
      <c r="G3163" s="285" t="s">
        <v>2798</v>
      </c>
      <c r="H3163" s="286" t="n">
        <v>6</v>
      </c>
      <c r="I3163" s="287" t="n">
        <v>21.48</v>
      </c>
      <c r="J3163" s="288" t="n">
        <v>128.88</v>
      </c>
    </row>
    <row r="3164" customFormat="false" ht="51" hidden="false" customHeight="true" outlineLevel="0" collapsed="false">
      <c r="A3164" s="259" t="s">
        <v>2725</v>
      </c>
      <c r="B3164" s="260" t="s">
        <v>3969</v>
      </c>
      <c r="C3164" s="261" t="s">
        <v>109</v>
      </c>
      <c r="D3164" s="261" t="s">
        <v>3970</v>
      </c>
      <c r="E3164" s="261" t="s">
        <v>3054</v>
      </c>
      <c r="F3164" s="261"/>
      <c r="G3164" s="262" t="s">
        <v>168</v>
      </c>
      <c r="H3164" s="263" t="n">
        <v>1</v>
      </c>
      <c r="I3164" s="264" t="n">
        <v>1401.87</v>
      </c>
      <c r="J3164" s="265" t="n">
        <v>1401.87</v>
      </c>
    </row>
    <row r="3165" customFormat="false" ht="25.5" hidden="false" customHeight="false" outlineLevel="0" collapsed="false">
      <c r="A3165" s="266"/>
      <c r="B3165" s="267"/>
      <c r="C3165" s="267"/>
      <c r="D3165" s="267"/>
      <c r="E3165" s="267" t="s">
        <v>2748</v>
      </c>
      <c r="F3165" s="268" t="n">
        <v>233.22</v>
      </c>
      <c r="G3165" s="267" t="s">
        <v>2749</v>
      </c>
      <c r="H3165" s="268" t="n">
        <v>0</v>
      </c>
      <c r="I3165" s="267" t="s">
        <v>2750</v>
      </c>
      <c r="J3165" s="269" t="n">
        <v>233.22</v>
      </c>
    </row>
    <row r="3166" customFormat="false" ht="26.25" hidden="false" customHeight="true" outlineLevel="0" collapsed="false">
      <c r="A3166" s="266"/>
      <c r="B3166" s="267"/>
      <c r="C3166" s="267"/>
      <c r="D3166" s="267"/>
      <c r="E3166" s="267" t="s">
        <v>2751</v>
      </c>
      <c r="F3166" s="268" t="n">
        <v>230.37</v>
      </c>
      <c r="G3166" s="267"/>
      <c r="H3166" s="267" t="s">
        <v>2752</v>
      </c>
      <c r="I3166" s="267"/>
      <c r="J3166" s="269" t="n">
        <v>1935.6</v>
      </c>
    </row>
    <row r="3167" customFormat="false" ht="15.75" hidden="false" customHeight="false" outlineLevel="0" collapsed="false">
      <c r="A3167" s="272"/>
      <c r="B3167" s="273"/>
      <c r="C3167" s="273"/>
      <c r="D3167" s="273"/>
      <c r="E3167" s="273"/>
      <c r="F3167" s="273"/>
      <c r="G3167" s="273"/>
      <c r="H3167" s="273"/>
      <c r="I3167" s="273"/>
      <c r="J3167" s="274"/>
    </row>
    <row r="3168" customFormat="false" ht="51" hidden="false" customHeight="true" outlineLevel="0" collapsed="false">
      <c r="A3168" s="275" t="s">
        <v>2723</v>
      </c>
      <c r="B3168" s="276" t="s">
        <v>2522</v>
      </c>
      <c r="C3168" s="277" t="s">
        <v>203</v>
      </c>
      <c r="D3168" s="277" t="s">
        <v>2523</v>
      </c>
      <c r="E3168" s="277" t="s">
        <v>3498</v>
      </c>
      <c r="F3168" s="277"/>
      <c r="G3168" s="278" t="s">
        <v>168</v>
      </c>
      <c r="H3168" s="279" t="n">
        <v>1</v>
      </c>
      <c r="I3168" s="280" t="n">
        <v>1911</v>
      </c>
      <c r="J3168" s="281" t="n">
        <v>1911</v>
      </c>
    </row>
    <row r="3169" customFormat="false" ht="25.5" hidden="false" customHeight="true" outlineLevel="0" collapsed="false">
      <c r="A3169" s="282" t="s">
        <v>2769</v>
      </c>
      <c r="B3169" s="283" t="s">
        <v>3961</v>
      </c>
      <c r="C3169" s="284" t="s">
        <v>109</v>
      </c>
      <c r="D3169" s="284" t="s">
        <v>3962</v>
      </c>
      <c r="E3169" s="284" t="s">
        <v>2768</v>
      </c>
      <c r="F3169" s="284"/>
      <c r="G3169" s="285" t="s">
        <v>2798</v>
      </c>
      <c r="H3169" s="286" t="n">
        <v>6</v>
      </c>
      <c r="I3169" s="287" t="n">
        <v>29.08</v>
      </c>
      <c r="J3169" s="288" t="n">
        <v>174.48</v>
      </c>
    </row>
    <row r="3170" customFormat="false" ht="25.5" hidden="false" customHeight="true" outlineLevel="0" collapsed="false">
      <c r="A3170" s="282" t="s">
        <v>2769</v>
      </c>
      <c r="B3170" s="283" t="s">
        <v>3963</v>
      </c>
      <c r="C3170" s="284" t="s">
        <v>109</v>
      </c>
      <c r="D3170" s="284" t="s">
        <v>3964</v>
      </c>
      <c r="E3170" s="284" t="s">
        <v>2768</v>
      </c>
      <c r="F3170" s="284"/>
      <c r="G3170" s="285" t="s">
        <v>2798</v>
      </c>
      <c r="H3170" s="286" t="n">
        <v>6</v>
      </c>
      <c r="I3170" s="287" t="n">
        <v>21.48</v>
      </c>
      <c r="J3170" s="288" t="n">
        <v>128.88</v>
      </c>
    </row>
    <row r="3171" customFormat="false" ht="51" hidden="false" customHeight="true" outlineLevel="0" collapsed="false">
      <c r="A3171" s="259" t="s">
        <v>2725</v>
      </c>
      <c r="B3171" s="260" t="s">
        <v>3971</v>
      </c>
      <c r="C3171" s="261" t="s">
        <v>109</v>
      </c>
      <c r="D3171" s="261" t="s">
        <v>3972</v>
      </c>
      <c r="E3171" s="261" t="s">
        <v>3054</v>
      </c>
      <c r="F3171" s="261"/>
      <c r="G3171" s="262" t="s">
        <v>168</v>
      </c>
      <c r="H3171" s="263" t="n">
        <v>1</v>
      </c>
      <c r="I3171" s="264" t="n">
        <v>1607.64</v>
      </c>
      <c r="J3171" s="265" t="n">
        <v>1607.64</v>
      </c>
    </row>
    <row r="3172" customFormat="false" ht="25.5" hidden="false" customHeight="false" outlineLevel="0" collapsed="false">
      <c r="A3172" s="266"/>
      <c r="B3172" s="267"/>
      <c r="C3172" s="267"/>
      <c r="D3172" s="267"/>
      <c r="E3172" s="267" t="s">
        <v>2748</v>
      </c>
      <c r="F3172" s="268" t="n">
        <v>233.22</v>
      </c>
      <c r="G3172" s="267" t="s">
        <v>2749</v>
      </c>
      <c r="H3172" s="268" t="n">
        <v>0</v>
      </c>
      <c r="I3172" s="267" t="s">
        <v>2750</v>
      </c>
      <c r="J3172" s="269" t="n">
        <v>233.22</v>
      </c>
    </row>
    <row r="3173" customFormat="false" ht="26.25" hidden="false" customHeight="true" outlineLevel="0" collapsed="false">
      <c r="A3173" s="266"/>
      <c r="B3173" s="267"/>
      <c r="C3173" s="267"/>
      <c r="D3173" s="267"/>
      <c r="E3173" s="267" t="s">
        <v>2751</v>
      </c>
      <c r="F3173" s="268" t="n">
        <v>258.17</v>
      </c>
      <c r="G3173" s="267"/>
      <c r="H3173" s="267" t="s">
        <v>2752</v>
      </c>
      <c r="I3173" s="267"/>
      <c r="J3173" s="269" t="n">
        <v>2169.17</v>
      </c>
    </row>
    <row r="3174" customFormat="false" ht="15.75" hidden="false" customHeight="false" outlineLevel="0" collapsed="false">
      <c r="A3174" s="272"/>
      <c r="B3174" s="273"/>
      <c r="C3174" s="273"/>
      <c r="D3174" s="273"/>
      <c r="E3174" s="273"/>
      <c r="F3174" s="273"/>
      <c r="G3174" s="273"/>
      <c r="H3174" s="273"/>
      <c r="I3174" s="273"/>
      <c r="J3174" s="274"/>
    </row>
    <row r="3175" customFormat="false" ht="51" hidden="false" customHeight="true" outlineLevel="0" collapsed="false">
      <c r="A3175" s="275" t="s">
        <v>2723</v>
      </c>
      <c r="B3175" s="276" t="s">
        <v>2525</v>
      </c>
      <c r="C3175" s="277" t="s">
        <v>203</v>
      </c>
      <c r="D3175" s="277" t="s">
        <v>2526</v>
      </c>
      <c r="E3175" s="277" t="s">
        <v>3498</v>
      </c>
      <c r="F3175" s="277"/>
      <c r="G3175" s="278" t="s">
        <v>168</v>
      </c>
      <c r="H3175" s="279" t="n">
        <v>1</v>
      </c>
      <c r="I3175" s="280" t="n">
        <v>2687.99</v>
      </c>
      <c r="J3175" s="281" t="n">
        <v>2687.99</v>
      </c>
    </row>
    <row r="3176" customFormat="false" ht="25.5" hidden="false" customHeight="true" outlineLevel="0" collapsed="false">
      <c r="A3176" s="282" t="s">
        <v>2769</v>
      </c>
      <c r="B3176" s="283" t="s">
        <v>3961</v>
      </c>
      <c r="C3176" s="284" t="s">
        <v>109</v>
      </c>
      <c r="D3176" s="284" t="s">
        <v>3962</v>
      </c>
      <c r="E3176" s="284" t="s">
        <v>2768</v>
      </c>
      <c r="F3176" s="284"/>
      <c r="G3176" s="285" t="s">
        <v>2798</v>
      </c>
      <c r="H3176" s="286" t="n">
        <v>6</v>
      </c>
      <c r="I3176" s="287" t="n">
        <v>29.08</v>
      </c>
      <c r="J3176" s="288" t="n">
        <v>174.48</v>
      </c>
    </row>
    <row r="3177" customFormat="false" ht="25.5" hidden="false" customHeight="true" outlineLevel="0" collapsed="false">
      <c r="A3177" s="282" t="s">
        <v>2769</v>
      </c>
      <c r="B3177" s="283" t="s">
        <v>3963</v>
      </c>
      <c r="C3177" s="284" t="s">
        <v>109</v>
      </c>
      <c r="D3177" s="284" t="s">
        <v>3964</v>
      </c>
      <c r="E3177" s="284" t="s">
        <v>2768</v>
      </c>
      <c r="F3177" s="284"/>
      <c r="G3177" s="285" t="s">
        <v>2798</v>
      </c>
      <c r="H3177" s="286" t="n">
        <v>6</v>
      </c>
      <c r="I3177" s="287" t="n">
        <v>21.48</v>
      </c>
      <c r="J3177" s="288" t="n">
        <v>128.88</v>
      </c>
    </row>
    <row r="3178" customFormat="false" ht="51" hidden="false" customHeight="true" outlineLevel="0" collapsed="false">
      <c r="A3178" s="259" t="s">
        <v>2725</v>
      </c>
      <c r="B3178" s="260" t="s">
        <v>3973</v>
      </c>
      <c r="C3178" s="261" t="s">
        <v>109</v>
      </c>
      <c r="D3178" s="261" t="s">
        <v>3974</v>
      </c>
      <c r="E3178" s="261" t="s">
        <v>3054</v>
      </c>
      <c r="F3178" s="261"/>
      <c r="G3178" s="262" t="s">
        <v>168</v>
      </c>
      <c r="H3178" s="263" t="n">
        <v>1</v>
      </c>
      <c r="I3178" s="264" t="n">
        <v>2384.63</v>
      </c>
      <c r="J3178" s="265" t="n">
        <v>2384.63</v>
      </c>
    </row>
    <row r="3179" customFormat="false" ht="25.5" hidden="false" customHeight="false" outlineLevel="0" collapsed="false">
      <c r="A3179" s="266"/>
      <c r="B3179" s="267"/>
      <c r="C3179" s="267"/>
      <c r="D3179" s="267"/>
      <c r="E3179" s="267" t="s">
        <v>2748</v>
      </c>
      <c r="F3179" s="268" t="n">
        <v>233.22</v>
      </c>
      <c r="G3179" s="267" t="s">
        <v>2749</v>
      </c>
      <c r="H3179" s="268" t="n">
        <v>0</v>
      </c>
      <c r="I3179" s="267" t="s">
        <v>2750</v>
      </c>
      <c r="J3179" s="269" t="n">
        <v>233.22</v>
      </c>
    </row>
    <row r="3180" customFormat="false" ht="26.25" hidden="false" customHeight="true" outlineLevel="0" collapsed="false">
      <c r="A3180" s="266"/>
      <c r="B3180" s="267"/>
      <c r="C3180" s="267"/>
      <c r="D3180" s="267"/>
      <c r="E3180" s="267" t="s">
        <v>2751</v>
      </c>
      <c r="F3180" s="268" t="n">
        <v>363.14</v>
      </c>
      <c r="G3180" s="267"/>
      <c r="H3180" s="267" t="s">
        <v>2752</v>
      </c>
      <c r="I3180" s="267"/>
      <c r="J3180" s="269" t="n">
        <v>3051.13</v>
      </c>
    </row>
    <row r="3181" customFormat="false" ht="15.75" hidden="false" customHeight="false" outlineLevel="0" collapsed="false">
      <c r="A3181" s="272"/>
      <c r="B3181" s="273"/>
      <c r="C3181" s="273"/>
      <c r="D3181" s="273"/>
      <c r="E3181" s="273"/>
      <c r="F3181" s="273"/>
      <c r="G3181" s="273"/>
      <c r="H3181" s="273"/>
      <c r="I3181" s="273"/>
      <c r="J3181" s="274"/>
    </row>
    <row r="3182" customFormat="false" ht="89.25" hidden="false" customHeight="true" outlineLevel="0" collapsed="false">
      <c r="A3182" s="275" t="s">
        <v>2723</v>
      </c>
      <c r="B3182" s="276" t="s">
        <v>2530</v>
      </c>
      <c r="C3182" s="277" t="s">
        <v>203</v>
      </c>
      <c r="D3182" s="277" t="s">
        <v>2531</v>
      </c>
      <c r="E3182" s="277" t="s">
        <v>3498</v>
      </c>
      <c r="F3182" s="277"/>
      <c r="G3182" s="278" t="s">
        <v>168</v>
      </c>
      <c r="H3182" s="279" t="n">
        <v>1</v>
      </c>
      <c r="I3182" s="280" t="n">
        <v>1976.78</v>
      </c>
      <c r="J3182" s="281" t="n">
        <v>1976.78</v>
      </c>
    </row>
    <row r="3183" customFormat="false" ht="25.5" hidden="false" customHeight="true" outlineLevel="0" collapsed="false">
      <c r="A3183" s="282" t="s">
        <v>2769</v>
      </c>
      <c r="B3183" s="283" t="s">
        <v>3961</v>
      </c>
      <c r="C3183" s="284" t="s">
        <v>109</v>
      </c>
      <c r="D3183" s="284" t="s">
        <v>3962</v>
      </c>
      <c r="E3183" s="284" t="s">
        <v>2768</v>
      </c>
      <c r="F3183" s="284"/>
      <c r="G3183" s="285" t="s">
        <v>2798</v>
      </c>
      <c r="H3183" s="286" t="n">
        <v>3.5</v>
      </c>
      <c r="I3183" s="287" t="n">
        <v>29.08</v>
      </c>
      <c r="J3183" s="288" t="n">
        <v>101.78</v>
      </c>
    </row>
    <row r="3184" customFormat="false" ht="25.5" hidden="false" customHeight="true" outlineLevel="0" collapsed="false">
      <c r="A3184" s="282" t="s">
        <v>2769</v>
      </c>
      <c r="B3184" s="283" t="s">
        <v>2906</v>
      </c>
      <c r="C3184" s="284" t="s">
        <v>109</v>
      </c>
      <c r="D3184" s="284" t="s">
        <v>2907</v>
      </c>
      <c r="E3184" s="284" t="s">
        <v>2768</v>
      </c>
      <c r="F3184" s="284"/>
      <c r="G3184" s="285" t="s">
        <v>2798</v>
      </c>
      <c r="H3184" s="286" t="n">
        <v>3.5</v>
      </c>
      <c r="I3184" s="287" t="n">
        <v>19.19</v>
      </c>
      <c r="J3184" s="288" t="n">
        <v>67.16</v>
      </c>
    </row>
    <row r="3185" customFormat="false" ht="76.5" hidden="false" customHeight="true" outlineLevel="0" collapsed="false">
      <c r="A3185" s="259" t="s">
        <v>2725</v>
      </c>
      <c r="B3185" s="260" t="s">
        <v>3975</v>
      </c>
      <c r="C3185" s="261" t="s">
        <v>203</v>
      </c>
      <c r="D3185" s="261" t="s">
        <v>3976</v>
      </c>
      <c r="E3185" s="261" t="s">
        <v>3054</v>
      </c>
      <c r="F3185" s="261"/>
      <c r="G3185" s="262" t="s">
        <v>168</v>
      </c>
      <c r="H3185" s="263" t="n">
        <v>1</v>
      </c>
      <c r="I3185" s="264" t="n">
        <v>1807.84</v>
      </c>
      <c r="J3185" s="265" t="n">
        <v>1807.84</v>
      </c>
    </row>
    <row r="3186" customFormat="false" ht="25.5" hidden="false" customHeight="false" outlineLevel="0" collapsed="false">
      <c r="A3186" s="266"/>
      <c r="B3186" s="267"/>
      <c r="C3186" s="267"/>
      <c r="D3186" s="267"/>
      <c r="E3186" s="267" t="s">
        <v>2748</v>
      </c>
      <c r="F3186" s="268" t="n">
        <v>125.47</v>
      </c>
      <c r="G3186" s="267" t="s">
        <v>2749</v>
      </c>
      <c r="H3186" s="268" t="n">
        <v>0</v>
      </c>
      <c r="I3186" s="267" t="s">
        <v>2750</v>
      </c>
      <c r="J3186" s="269" t="n">
        <v>125.47</v>
      </c>
    </row>
    <row r="3187" customFormat="false" ht="26.25" hidden="false" customHeight="true" outlineLevel="0" collapsed="false">
      <c r="A3187" s="266"/>
      <c r="B3187" s="267"/>
      <c r="C3187" s="267"/>
      <c r="D3187" s="267"/>
      <c r="E3187" s="267" t="s">
        <v>2751</v>
      </c>
      <c r="F3187" s="268" t="n">
        <v>267.06</v>
      </c>
      <c r="G3187" s="267"/>
      <c r="H3187" s="267" t="s">
        <v>2752</v>
      </c>
      <c r="I3187" s="267"/>
      <c r="J3187" s="269" t="n">
        <v>2243.84</v>
      </c>
    </row>
    <row r="3188" customFormat="false" ht="15.75" hidden="false" customHeight="false" outlineLevel="0" collapsed="false">
      <c r="A3188" s="272"/>
      <c r="B3188" s="273"/>
      <c r="C3188" s="273"/>
      <c r="D3188" s="273"/>
      <c r="E3188" s="273"/>
      <c r="F3188" s="273"/>
      <c r="G3188" s="273"/>
      <c r="H3188" s="273"/>
      <c r="I3188" s="273"/>
      <c r="J3188" s="274"/>
    </row>
    <row r="3189" customFormat="false" ht="89.25" hidden="false" customHeight="true" outlineLevel="0" collapsed="false">
      <c r="A3189" s="275" t="s">
        <v>2723</v>
      </c>
      <c r="B3189" s="276" t="s">
        <v>2533</v>
      </c>
      <c r="C3189" s="277" t="s">
        <v>203</v>
      </c>
      <c r="D3189" s="277" t="s">
        <v>2534</v>
      </c>
      <c r="E3189" s="277" t="s">
        <v>3498</v>
      </c>
      <c r="F3189" s="277"/>
      <c r="G3189" s="278" t="s">
        <v>168</v>
      </c>
      <c r="H3189" s="279" t="n">
        <v>1</v>
      </c>
      <c r="I3189" s="280" t="n">
        <v>1974.79</v>
      </c>
      <c r="J3189" s="281" t="n">
        <v>1974.79</v>
      </c>
    </row>
    <row r="3190" customFormat="false" ht="25.5" hidden="false" customHeight="true" outlineLevel="0" collapsed="false">
      <c r="A3190" s="282" t="s">
        <v>2769</v>
      </c>
      <c r="B3190" s="283" t="s">
        <v>3961</v>
      </c>
      <c r="C3190" s="284" t="s">
        <v>109</v>
      </c>
      <c r="D3190" s="284" t="s">
        <v>3962</v>
      </c>
      <c r="E3190" s="284" t="s">
        <v>2768</v>
      </c>
      <c r="F3190" s="284"/>
      <c r="G3190" s="285" t="s">
        <v>2798</v>
      </c>
      <c r="H3190" s="286" t="n">
        <v>3.5</v>
      </c>
      <c r="I3190" s="287" t="n">
        <v>29.08</v>
      </c>
      <c r="J3190" s="288" t="n">
        <v>101.78</v>
      </c>
    </row>
    <row r="3191" customFormat="false" ht="25.5" hidden="false" customHeight="true" outlineLevel="0" collapsed="false">
      <c r="A3191" s="282" t="s">
        <v>2769</v>
      </c>
      <c r="B3191" s="283" t="s">
        <v>2906</v>
      </c>
      <c r="C3191" s="284" t="s">
        <v>109</v>
      </c>
      <c r="D3191" s="284" t="s">
        <v>2907</v>
      </c>
      <c r="E3191" s="284" t="s">
        <v>2768</v>
      </c>
      <c r="F3191" s="284"/>
      <c r="G3191" s="285" t="s">
        <v>2798</v>
      </c>
      <c r="H3191" s="286" t="n">
        <v>3.5</v>
      </c>
      <c r="I3191" s="287" t="n">
        <v>19.19</v>
      </c>
      <c r="J3191" s="288" t="n">
        <v>67.16</v>
      </c>
    </row>
    <row r="3192" customFormat="false" ht="76.5" hidden="false" customHeight="true" outlineLevel="0" collapsed="false">
      <c r="A3192" s="259" t="s">
        <v>2725</v>
      </c>
      <c r="B3192" s="260" t="s">
        <v>3977</v>
      </c>
      <c r="C3192" s="261" t="s">
        <v>203</v>
      </c>
      <c r="D3192" s="261" t="s">
        <v>3978</v>
      </c>
      <c r="E3192" s="261" t="s">
        <v>3054</v>
      </c>
      <c r="F3192" s="261"/>
      <c r="G3192" s="262" t="s">
        <v>168</v>
      </c>
      <c r="H3192" s="263" t="n">
        <v>1</v>
      </c>
      <c r="I3192" s="264" t="n">
        <v>1805.85</v>
      </c>
      <c r="J3192" s="265" t="n">
        <v>1805.85</v>
      </c>
    </row>
    <row r="3193" customFormat="false" ht="25.5" hidden="false" customHeight="false" outlineLevel="0" collapsed="false">
      <c r="A3193" s="266"/>
      <c r="B3193" s="267"/>
      <c r="C3193" s="267"/>
      <c r="D3193" s="267"/>
      <c r="E3193" s="267" t="s">
        <v>2748</v>
      </c>
      <c r="F3193" s="268" t="n">
        <v>125.47</v>
      </c>
      <c r="G3193" s="267" t="s">
        <v>2749</v>
      </c>
      <c r="H3193" s="268" t="n">
        <v>0</v>
      </c>
      <c r="I3193" s="267" t="s">
        <v>2750</v>
      </c>
      <c r="J3193" s="269" t="n">
        <v>125.47</v>
      </c>
    </row>
    <row r="3194" customFormat="false" ht="26.25" hidden="false" customHeight="true" outlineLevel="0" collapsed="false">
      <c r="A3194" s="266"/>
      <c r="B3194" s="267"/>
      <c r="C3194" s="267"/>
      <c r="D3194" s="267"/>
      <c r="E3194" s="267" t="s">
        <v>2751</v>
      </c>
      <c r="F3194" s="268" t="n">
        <v>266.79</v>
      </c>
      <c r="G3194" s="267"/>
      <c r="H3194" s="267" t="s">
        <v>2752</v>
      </c>
      <c r="I3194" s="267"/>
      <c r="J3194" s="269" t="n">
        <v>2241.58</v>
      </c>
    </row>
    <row r="3195" customFormat="false" ht="15.75" hidden="false" customHeight="false" outlineLevel="0" collapsed="false">
      <c r="A3195" s="272"/>
      <c r="B3195" s="273"/>
      <c r="C3195" s="273"/>
      <c r="D3195" s="273"/>
      <c r="E3195" s="273"/>
      <c r="F3195" s="273"/>
      <c r="G3195" s="273"/>
      <c r="H3195" s="273"/>
      <c r="I3195" s="273"/>
      <c r="J3195" s="274"/>
    </row>
    <row r="3196" customFormat="false" ht="89.25" hidden="false" customHeight="true" outlineLevel="0" collapsed="false">
      <c r="A3196" s="275" t="s">
        <v>2723</v>
      </c>
      <c r="B3196" s="276" t="s">
        <v>2536</v>
      </c>
      <c r="C3196" s="277" t="s">
        <v>203</v>
      </c>
      <c r="D3196" s="277" t="s">
        <v>2537</v>
      </c>
      <c r="E3196" s="277" t="s">
        <v>3498</v>
      </c>
      <c r="F3196" s="277"/>
      <c r="G3196" s="278" t="s">
        <v>168</v>
      </c>
      <c r="H3196" s="279" t="n">
        <v>1</v>
      </c>
      <c r="I3196" s="280" t="n">
        <v>1974.79</v>
      </c>
      <c r="J3196" s="281" t="n">
        <v>1974.79</v>
      </c>
    </row>
    <row r="3197" customFormat="false" ht="25.5" hidden="false" customHeight="true" outlineLevel="0" collapsed="false">
      <c r="A3197" s="282" t="s">
        <v>2769</v>
      </c>
      <c r="B3197" s="283" t="s">
        <v>3961</v>
      </c>
      <c r="C3197" s="284" t="s">
        <v>109</v>
      </c>
      <c r="D3197" s="284" t="s">
        <v>3962</v>
      </c>
      <c r="E3197" s="284" t="s">
        <v>2768</v>
      </c>
      <c r="F3197" s="284"/>
      <c r="G3197" s="285" t="s">
        <v>2798</v>
      </c>
      <c r="H3197" s="286" t="n">
        <v>3.5</v>
      </c>
      <c r="I3197" s="287" t="n">
        <v>29.08</v>
      </c>
      <c r="J3197" s="288" t="n">
        <v>101.78</v>
      </c>
    </row>
    <row r="3198" customFormat="false" ht="25.5" hidden="false" customHeight="true" outlineLevel="0" collapsed="false">
      <c r="A3198" s="282" t="s">
        <v>2769</v>
      </c>
      <c r="B3198" s="283" t="s">
        <v>2906</v>
      </c>
      <c r="C3198" s="284" t="s">
        <v>109</v>
      </c>
      <c r="D3198" s="284" t="s">
        <v>2907</v>
      </c>
      <c r="E3198" s="284" t="s">
        <v>2768</v>
      </c>
      <c r="F3198" s="284"/>
      <c r="G3198" s="285" t="s">
        <v>2798</v>
      </c>
      <c r="H3198" s="286" t="n">
        <v>3.5</v>
      </c>
      <c r="I3198" s="287" t="n">
        <v>19.19</v>
      </c>
      <c r="J3198" s="288" t="n">
        <v>67.16</v>
      </c>
    </row>
    <row r="3199" customFormat="false" ht="76.5" hidden="false" customHeight="true" outlineLevel="0" collapsed="false">
      <c r="A3199" s="259" t="s">
        <v>2725</v>
      </c>
      <c r="B3199" s="260" t="s">
        <v>3979</v>
      </c>
      <c r="C3199" s="261" t="s">
        <v>203</v>
      </c>
      <c r="D3199" s="261" t="s">
        <v>3980</v>
      </c>
      <c r="E3199" s="261" t="s">
        <v>3054</v>
      </c>
      <c r="F3199" s="261"/>
      <c r="G3199" s="262" t="s">
        <v>168</v>
      </c>
      <c r="H3199" s="263" t="n">
        <v>1</v>
      </c>
      <c r="I3199" s="264" t="n">
        <v>1805.85</v>
      </c>
      <c r="J3199" s="265" t="n">
        <v>1805.85</v>
      </c>
    </row>
    <row r="3200" customFormat="false" ht="25.5" hidden="false" customHeight="false" outlineLevel="0" collapsed="false">
      <c r="A3200" s="266"/>
      <c r="B3200" s="267"/>
      <c r="C3200" s="267"/>
      <c r="D3200" s="267"/>
      <c r="E3200" s="267" t="s">
        <v>2748</v>
      </c>
      <c r="F3200" s="268" t="n">
        <v>125.47</v>
      </c>
      <c r="G3200" s="267" t="s">
        <v>2749</v>
      </c>
      <c r="H3200" s="268" t="n">
        <v>0</v>
      </c>
      <c r="I3200" s="267" t="s">
        <v>2750</v>
      </c>
      <c r="J3200" s="269" t="n">
        <v>125.47</v>
      </c>
    </row>
    <row r="3201" customFormat="false" ht="26.25" hidden="false" customHeight="true" outlineLevel="0" collapsed="false">
      <c r="A3201" s="266"/>
      <c r="B3201" s="267"/>
      <c r="C3201" s="267"/>
      <c r="D3201" s="267"/>
      <c r="E3201" s="267" t="s">
        <v>2751</v>
      </c>
      <c r="F3201" s="268" t="n">
        <v>266.79</v>
      </c>
      <c r="G3201" s="267"/>
      <c r="H3201" s="267" t="s">
        <v>2752</v>
      </c>
      <c r="I3201" s="267"/>
      <c r="J3201" s="269" t="n">
        <v>2241.58</v>
      </c>
    </row>
    <row r="3202" customFormat="false" ht="15.75" hidden="false" customHeight="false" outlineLevel="0" collapsed="false">
      <c r="A3202" s="272"/>
      <c r="B3202" s="273"/>
      <c r="C3202" s="273"/>
      <c r="D3202" s="273"/>
      <c r="E3202" s="273"/>
      <c r="F3202" s="273"/>
      <c r="G3202" s="273"/>
      <c r="H3202" s="273"/>
      <c r="I3202" s="273"/>
      <c r="J3202" s="274"/>
    </row>
    <row r="3203" customFormat="false" ht="89.25" hidden="false" customHeight="true" outlineLevel="0" collapsed="false">
      <c r="A3203" s="275" t="s">
        <v>2723</v>
      </c>
      <c r="B3203" s="276" t="s">
        <v>2539</v>
      </c>
      <c r="C3203" s="277" t="s">
        <v>203</v>
      </c>
      <c r="D3203" s="277" t="s">
        <v>2540</v>
      </c>
      <c r="E3203" s="277" t="s">
        <v>3498</v>
      </c>
      <c r="F3203" s="277"/>
      <c r="G3203" s="278" t="s">
        <v>168</v>
      </c>
      <c r="H3203" s="279" t="n">
        <v>1</v>
      </c>
      <c r="I3203" s="280" t="n">
        <v>1974.79</v>
      </c>
      <c r="J3203" s="281" t="n">
        <v>1974.79</v>
      </c>
    </row>
    <row r="3204" customFormat="false" ht="25.5" hidden="false" customHeight="true" outlineLevel="0" collapsed="false">
      <c r="A3204" s="282" t="s">
        <v>2769</v>
      </c>
      <c r="B3204" s="283" t="s">
        <v>3961</v>
      </c>
      <c r="C3204" s="284" t="s">
        <v>109</v>
      </c>
      <c r="D3204" s="284" t="s">
        <v>3962</v>
      </c>
      <c r="E3204" s="284" t="s">
        <v>2768</v>
      </c>
      <c r="F3204" s="284"/>
      <c r="G3204" s="285" t="s">
        <v>2798</v>
      </c>
      <c r="H3204" s="286" t="n">
        <v>3.5</v>
      </c>
      <c r="I3204" s="287" t="n">
        <v>29.08</v>
      </c>
      <c r="J3204" s="288" t="n">
        <v>101.78</v>
      </c>
    </row>
    <row r="3205" customFormat="false" ht="25.5" hidden="false" customHeight="true" outlineLevel="0" collapsed="false">
      <c r="A3205" s="282" t="s">
        <v>2769</v>
      </c>
      <c r="B3205" s="283" t="s">
        <v>2906</v>
      </c>
      <c r="C3205" s="284" t="s">
        <v>109</v>
      </c>
      <c r="D3205" s="284" t="s">
        <v>2907</v>
      </c>
      <c r="E3205" s="284" t="s">
        <v>2768</v>
      </c>
      <c r="F3205" s="284"/>
      <c r="G3205" s="285" t="s">
        <v>2798</v>
      </c>
      <c r="H3205" s="286" t="n">
        <v>3.5</v>
      </c>
      <c r="I3205" s="287" t="n">
        <v>19.19</v>
      </c>
      <c r="J3205" s="288" t="n">
        <v>67.16</v>
      </c>
    </row>
    <row r="3206" customFormat="false" ht="76.5" hidden="false" customHeight="true" outlineLevel="0" collapsed="false">
      <c r="A3206" s="259" t="s">
        <v>2725</v>
      </c>
      <c r="B3206" s="260" t="s">
        <v>3981</v>
      </c>
      <c r="C3206" s="261" t="s">
        <v>203</v>
      </c>
      <c r="D3206" s="261" t="s">
        <v>3982</v>
      </c>
      <c r="E3206" s="261" t="s">
        <v>3054</v>
      </c>
      <c r="F3206" s="261"/>
      <c r="G3206" s="262" t="s">
        <v>168</v>
      </c>
      <c r="H3206" s="263" t="n">
        <v>1</v>
      </c>
      <c r="I3206" s="264" t="n">
        <v>1805.85</v>
      </c>
      <c r="J3206" s="265" t="n">
        <v>1805.85</v>
      </c>
    </row>
    <row r="3207" customFormat="false" ht="25.5" hidden="false" customHeight="false" outlineLevel="0" collapsed="false">
      <c r="A3207" s="266"/>
      <c r="B3207" s="267"/>
      <c r="C3207" s="267"/>
      <c r="D3207" s="267"/>
      <c r="E3207" s="267" t="s">
        <v>2748</v>
      </c>
      <c r="F3207" s="268" t="n">
        <v>125.47</v>
      </c>
      <c r="G3207" s="267" t="s">
        <v>2749</v>
      </c>
      <c r="H3207" s="268" t="n">
        <v>0</v>
      </c>
      <c r="I3207" s="267" t="s">
        <v>2750</v>
      </c>
      <c r="J3207" s="269" t="n">
        <v>125.47</v>
      </c>
    </row>
    <row r="3208" customFormat="false" ht="26.25" hidden="false" customHeight="true" outlineLevel="0" collapsed="false">
      <c r="A3208" s="266"/>
      <c r="B3208" s="267"/>
      <c r="C3208" s="267"/>
      <c r="D3208" s="267"/>
      <c r="E3208" s="267" t="s">
        <v>2751</v>
      </c>
      <c r="F3208" s="268" t="n">
        <v>266.79</v>
      </c>
      <c r="G3208" s="267"/>
      <c r="H3208" s="267" t="s">
        <v>2752</v>
      </c>
      <c r="I3208" s="267"/>
      <c r="J3208" s="269" t="n">
        <v>2241.58</v>
      </c>
    </row>
    <row r="3209" customFormat="false" ht="15.75" hidden="false" customHeight="false" outlineLevel="0" collapsed="false">
      <c r="A3209" s="272"/>
      <c r="B3209" s="273"/>
      <c r="C3209" s="273"/>
      <c r="D3209" s="273"/>
      <c r="E3209" s="273"/>
      <c r="F3209" s="273"/>
      <c r="G3209" s="273"/>
      <c r="H3209" s="273"/>
      <c r="I3209" s="273"/>
      <c r="J3209" s="274"/>
    </row>
    <row r="3210" customFormat="false" ht="89.25" hidden="false" customHeight="true" outlineLevel="0" collapsed="false">
      <c r="A3210" s="275" t="s">
        <v>2723</v>
      </c>
      <c r="B3210" s="276" t="s">
        <v>2542</v>
      </c>
      <c r="C3210" s="277" t="s">
        <v>203</v>
      </c>
      <c r="D3210" s="277" t="s">
        <v>2543</v>
      </c>
      <c r="E3210" s="277" t="s">
        <v>3498</v>
      </c>
      <c r="F3210" s="277"/>
      <c r="G3210" s="278" t="s">
        <v>168</v>
      </c>
      <c r="H3210" s="279" t="n">
        <v>1</v>
      </c>
      <c r="I3210" s="280" t="n">
        <v>2169.45</v>
      </c>
      <c r="J3210" s="281" t="n">
        <v>2169.45</v>
      </c>
    </row>
    <row r="3211" customFormat="false" ht="25.5" hidden="false" customHeight="true" outlineLevel="0" collapsed="false">
      <c r="A3211" s="282" t="s">
        <v>2769</v>
      </c>
      <c r="B3211" s="283" t="s">
        <v>3961</v>
      </c>
      <c r="C3211" s="284" t="s">
        <v>109</v>
      </c>
      <c r="D3211" s="284" t="s">
        <v>3962</v>
      </c>
      <c r="E3211" s="284" t="s">
        <v>2768</v>
      </c>
      <c r="F3211" s="284"/>
      <c r="G3211" s="285" t="s">
        <v>2798</v>
      </c>
      <c r="H3211" s="286" t="n">
        <v>3.5</v>
      </c>
      <c r="I3211" s="287" t="n">
        <v>29.08</v>
      </c>
      <c r="J3211" s="288" t="n">
        <v>101.78</v>
      </c>
    </row>
    <row r="3212" customFormat="false" ht="25.5" hidden="false" customHeight="true" outlineLevel="0" collapsed="false">
      <c r="A3212" s="282" t="s">
        <v>2769</v>
      </c>
      <c r="B3212" s="283" t="s">
        <v>2906</v>
      </c>
      <c r="C3212" s="284" t="s">
        <v>109</v>
      </c>
      <c r="D3212" s="284" t="s">
        <v>2907</v>
      </c>
      <c r="E3212" s="284" t="s">
        <v>2768</v>
      </c>
      <c r="F3212" s="284"/>
      <c r="G3212" s="285" t="s">
        <v>2798</v>
      </c>
      <c r="H3212" s="286" t="n">
        <v>3.5</v>
      </c>
      <c r="I3212" s="287" t="n">
        <v>19.19</v>
      </c>
      <c r="J3212" s="288" t="n">
        <v>67.16</v>
      </c>
    </row>
    <row r="3213" customFormat="false" ht="76.5" hidden="false" customHeight="true" outlineLevel="0" collapsed="false">
      <c r="A3213" s="259" t="s">
        <v>2725</v>
      </c>
      <c r="B3213" s="260" t="s">
        <v>3983</v>
      </c>
      <c r="C3213" s="261" t="s">
        <v>203</v>
      </c>
      <c r="D3213" s="261" t="s">
        <v>3984</v>
      </c>
      <c r="E3213" s="261" t="s">
        <v>3054</v>
      </c>
      <c r="F3213" s="261"/>
      <c r="G3213" s="262" t="s">
        <v>168</v>
      </c>
      <c r="H3213" s="263" t="n">
        <v>1</v>
      </c>
      <c r="I3213" s="264" t="n">
        <v>2000.51</v>
      </c>
      <c r="J3213" s="265" t="n">
        <v>2000.51</v>
      </c>
    </row>
    <row r="3214" customFormat="false" ht="25.5" hidden="false" customHeight="false" outlineLevel="0" collapsed="false">
      <c r="A3214" s="266"/>
      <c r="B3214" s="267"/>
      <c r="C3214" s="267"/>
      <c r="D3214" s="267"/>
      <c r="E3214" s="267" t="s">
        <v>2748</v>
      </c>
      <c r="F3214" s="268" t="n">
        <v>125.47</v>
      </c>
      <c r="G3214" s="267" t="s">
        <v>2749</v>
      </c>
      <c r="H3214" s="268" t="n">
        <v>0</v>
      </c>
      <c r="I3214" s="267" t="s">
        <v>2750</v>
      </c>
      <c r="J3214" s="269" t="n">
        <v>125.47</v>
      </c>
    </row>
    <row r="3215" customFormat="false" ht="26.25" hidden="false" customHeight="true" outlineLevel="0" collapsed="false">
      <c r="A3215" s="266"/>
      <c r="B3215" s="267"/>
      <c r="C3215" s="267"/>
      <c r="D3215" s="267"/>
      <c r="E3215" s="267" t="s">
        <v>2751</v>
      </c>
      <c r="F3215" s="268" t="n">
        <v>293.09</v>
      </c>
      <c r="G3215" s="267"/>
      <c r="H3215" s="267" t="s">
        <v>2752</v>
      </c>
      <c r="I3215" s="267"/>
      <c r="J3215" s="269" t="n">
        <v>2462.54</v>
      </c>
    </row>
    <row r="3216" customFormat="false" ht="15.75" hidden="false" customHeight="false" outlineLevel="0" collapsed="false">
      <c r="A3216" s="272"/>
      <c r="B3216" s="273"/>
      <c r="C3216" s="273"/>
      <c r="D3216" s="273"/>
      <c r="E3216" s="273"/>
      <c r="F3216" s="273"/>
      <c r="G3216" s="273"/>
      <c r="H3216" s="273"/>
      <c r="I3216" s="273"/>
      <c r="J3216" s="274"/>
    </row>
    <row r="3217" customFormat="false" ht="63.75" hidden="false" customHeight="true" outlineLevel="0" collapsed="false">
      <c r="A3217" s="275" t="s">
        <v>2723</v>
      </c>
      <c r="B3217" s="276" t="s">
        <v>2545</v>
      </c>
      <c r="C3217" s="277" t="s">
        <v>203</v>
      </c>
      <c r="D3217" s="277" t="s">
        <v>2546</v>
      </c>
      <c r="E3217" s="277" t="s">
        <v>3498</v>
      </c>
      <c r="F3217" s="277"/>
      <c r="G3217" s="278" t="s">
        <v>168</v>
      </c>
      <c r="H3217" s="279" t="n">
        <v>1</v>
      </c>
      <c r="I3217" s="280" t="n">
        <v>106.02</v>
      </c>
      <c r="J3217" s="281" t="n">
        <v>106.02</v>
      </c>
    </row>
    <row r="3218" customFormat="false" ht="25.5" hidden="false" customHeight="true" outlineLevel="0" collapsed="false">
      <c r="A3218" s="282" t="s">
        <v>2769</v>
      </c>
      <c r="B3218" s="283" t="s">
        <v>3961</v>
      </c>
      <c r="C3218" s="284" t="s">
        <v>109</v>
      </c>
      <c r="D3218" s="284" t="s">
        <v>3962</v>
      </c>
      <c r="E3218" s="284" t="s">
        <v>2768</v>
      </c>
      <c r="F3218" s="284"/>
      <c r="G3218" s="285" t="s">
        <v>2798</v>
      </c>
      <c r="H3218" s="286" t="n">
        <v>1.031</v>
      </c>
      <c r="I3218" s="287" t="n">
        <v>29.08</v>
      </c>
      <c r="J3218" s="288" t="n">
        <v>29.98</v>
      </c>
    </row>
    <row r="3219" customFormat="false" ht="25.5" hidden="false" customHeight="true" outlineLevel="0" collapsed="false">
      <c r="A3219" s="282" t="s">
        <v>2769</v>
      </c>
      <c r="B3219" s="283" t="s">
        <v>2906</v>
      </c>
      <c r="C3219" s="284" t="s">
        <v>109</v>
      </c>
      <c r="D3219" s="284" t="s">
        <v>2907</v>
      </c>
      <c r="E3219" s="284" t="s">
        <v>2768</v>
      </c>
      <c r="F3219" s="284"/>
      <c r="G3219" s="285" t="s">
        <v>2798</v>
      </c>
      <c r="H3219" s="286" t="n">
        <v>1.031</v>
      </c>
      <c r="I3219" s="287" t="n">
        <v>19.19</v>
      </c>
      <c r="J3219" s="288" t="n">
        <v>19.78</v>
      </c>
    </row>
    <row r="3220" customFormat="false" ht="63.75" hidden="false" customHeight="true" outlineLevel="0" collapsed="false">
      <c r="A3220" s="259" t="s">
        <v>2725</v>
      </c>
      <c r="B3220" s="260" t="s">
        <v>3985</v>
      </c>
      <c r="C3220" s="261" t="s">
        <v>203</v>
      </c>
      <c r="D3220" s="261" t="s">
        <v>3986</v>
      </c>
      <c r="E3220" s="261" t="s">
        <v>3054</v>
      </c>
      <c r="F3220" s="261"/>
      <c r="G3220" s="262" t="s">
        <v>168</v>
      </c>
      <c r="H3220" s="263" t="n">
        <v>1</v>
      </c>
      <c r="I3220" s="264" t="n">
        <v>56.26</v>
      </c>
      <c r="J3220" s="265" t="n">
        <v>56.26</v>
      </c>
    </row>
    <row r="3221" customFormat="false" ht="25.5" hidden="false" customHeight="false" outlineLevel="0" collapsed="false">
      <c r="A3221" s="266"/>
      <c r="B3221" s="267"/>
      <c r="C3221" s="267"/>
      <c r="D3221" s="267"/>
      <c r="E3221" s="267" t="s">
        <v>2748</v>
      </c>
      <c r="F3221" s="268" t="n">
        <v>36.95</v>
      </c>
      <c r="G3221" s="267" t="s">
        <v>2749</v>
      </c>
      <c r="H3221" s="268" t="n">
        <v>0</v>
      </c>
      <c r="I3221" s="267" t="s">
        <v>2750</v>
      </c>
      <c r="J3221" s="269" t="n">
        <v>36.95</v>
      </c>
    </row>
    <row r="3222" customFormat="false" ht="25.5" hidden="false" customHeight="true" outlineLevel="0" collapsed="false">
      <c r="A3222" s="266"/>
      <c r="B3222" s="267"/>
      <c r="C3222" s="267"/>
      <c r="D3222" s="267"/>
      <c r="E3222" s="267" t="s">
        <v>2751</v>
      </c>
      <c r="F3222" s="268" t="n">
        <v>14.32</v>
      </c>
      <c r="G3222" s="267"/>
      <c r="H3222" s="267" t="s">
        <v>2752</v>
      </c>
      <c r="I3222" s="267"/>
      <c r="J3222" s="269" t="n">
        <v>120.34</v>
      </c>
    </row>
    <row r="3223" customFormat="false" ht="15" hidden="false" customHeight="true" outlineLevel="0" collapsed="false">
      <c r="A3223" s="270" t="s">
        <v>2753</v>
      </c>
      <c r="B3223" s="270"/>
      <c r="C3223" s="270"/>
      <c r="D3223" s="270"/>
      <c r="E3223" s="270"/>
      <c r="F3223" s="270"/>
      <c r="G3223" s="270"/>
      <c r="H3223" s="270"/>
      <c r="I3223" s="270"/>
      <c r="J3223" s="270"/>
    </row>
    <row r="3224" customFormat="false" ht="15.75" hidden="false" customHeight="true" outlineLevel="0" collapsed="false">
      <c r="A3224" s="271" t="s">
        <v>3987</v>
      </c>
      <c r="B3224" s="271"/>
      <c r="C3224" s="271"/>
      <c r="D3224" s="271"/>
      <c r="E3224" s="271"/>
      <c r="F3224" s="271"/>
      <c r="G3224" s="271"/>
      <c r="H3224" s="271"/>
      <c r="I3224" s="271"/>
      <c r="J3224" s="271"/>
    </row>
    <row r="3225" customFormat="false" ht="15.75" hidden="false" customHeight="false" outlineLevel="0" collapsed="false">
      <c r="A3225" s="272"/>
      <c r="B3225" s="273"/>
      <c r="C3225" s="273"/>
      <c r="D3225" s="273"/>
      <c r="E3225" s="273"/>
      <c r="F3225" s="273"/>
      <c r="G3225" s="273"/>
      <c r="H3225" s="273"/>
      <c r="I3225" s="273"/>
      <c r="J3225" s="274"/>
    </row>
    <row r="3226" customFormat="false" ht="63.75" hidden="false" customHeight="true" outlineLevel="0" collapsed="false">
      <c r="A3226" s="275" t="s">
        <v>2723</v>
      </c>
      <c r="B3226" s="276" t="s">
        <v>2550</v>
      </c>
      <c r="C3226" s="277" t="s">
        <v>203</v>
      </c>
      <c r="D3226" s="277" t="s">
        <v>2551</v>
      </c>
      <c r="E3226" s="277" t="s">
        <v>3498</v>
      </c>
      <c r="F3226" s="277"/>
      <c r="G3226" s="278" t="s">
        <v>168</v>
      </c>
      <c r="H3226" s="279" t="n">
        <v>1</v>
      </c>
      <c r="I3226" s="280" t="n">
        <v>369.42</v>
      </c>
      <c r="J3226" s="281" t="n">
        <v>369.42</v>
      </c>
    </row>
    <row r="3227" customFormat="false" ht="25.5" hidden="false" customHeight="true" outlineLevel="0" collapsed="false">
      <c r="A3227" s="282" t="s">
        <v>2769</v>
      </c>
      <c r="B3227" s="283" t="s">
        <v>3961</v>
      </c>
      <c r="C3227" s="284" t="s">
        <v>109</v>
      </c>
      <c r="D3227" s="284" t="s">
        <v>3962</v>
      </c>
      <c r="E3227" s="284" t="s">
        <v>2768</v>
      </c>
      <c r="F3227" s="284"/>
      <c r="G3227" s="285" t="s">
        <v>2798</v>
      </c>
      <c r="H3227" s="286" t="n">
        <v>1</v>
      </c>
      <c r="I3227" s="287" t="n">
        <v>29.08</v>
      </c>
      <c r="J3227" s="288" t="n">
        <v>29.08</v>
      </c>
    </row>
    <row r="3228" customFormat="false" ht="25.5" hidden="false" customHeight="true" outlineLevel="0" collapsed="false">
      <c r="A3228" s="282" t="s">
        <v>2769</v>
      </c>
      <c r="B3228" s="283" t="s">
        <v>2906</v>
      </c>
      <c r="C3228" s="284" t="s">
        <v>109</v>
      </c>
      <c r="D3228" s="284" t="s">
        <v>2907</v>
      </c>
      <c r="E3228" s="284" t="s">
        <v>2768</v>
      </c>
      <c r="F3228" s="284"/>
      <c r="G3228" s="285" t="s">
        <v>2798</v>
      </c>
      <c r="H3228" s="286" t="n">
        <v>2</v>
      </c>
      <c r="I3228" s="287" t="n">
        <v>19.19</v>
      </c>
      <c r="J3228" s="288" t="n">
        <v>38.38</v>
      </c>
    </row>
    <row r="3229" customFormat="false" ht="51" hidden="false" customHeight="true" outlineLevel="0" collapsed="false">
      <c r="A3229" s="259" t="s">
        <v>2725</v>
      </c>
      <c r="B3229" s="260" t="s">
        <v>3988</v>
      </c>
      <c r="C3229" s="261" t="s">
        <v>203</v>
      </c>
      <c r="D3229" s="261" t="s">
        <v>3989</v>
      </c>
      <c r="E3229" s="261" t="s">
        <v>3054</v>
      </c>
      <c r="F3229" s="261"/>
      <c r="G3229" s="262" t="s">
        <v>168</v>
      </c>
      <c r="H3229" s="263" t="n">
        <v>1</v>
      </c>
      <c r="I3229" s="264" t="n">
        <v>301.96</v>
      </c>
      <c r="J3229" s="265" t="n">
        <v>301.96</v>
      </c>
    </row>
    <row r="3230" customFormat="false" ht="25.5" hidden="false" customHeight="false" outlineLevel="0" collapsed="false">
      <c r="A3230" s="266"/>
      <c r="B3230" s="267"/>
      <c r="C3230" s="267"/>
      <c r="D3230" s="267"/>
      <c r="E3230" s="267" t="s">
        <v>2748</v>
      </c>
      <c r="F3230" s="268" t="n">
        <v>48.87</v>
      </c>
      <c r="G3230" s="267" t="s">
        <v>2749</v>
      </c>
      <c r="H3230" s="268" t="n">
        <v>0</v>
      </c>
      <c r="I3230" s="267" t="s">
        <v>2750</v>
      </c>
      <c r="J3230" s="269" t="n">
        <v>48.87</v>
      </c>
    </row>
    <row r="3231" customFormat="false" ht="25.5" hidden="false" customHeight="true" outlineLevel="0" collapsed="false">
      <c r="A3231" s="266"/>
      <c r="B3231" s="267"/>
      <c r="C3231" s="267"/>
      <c r="D3231" s="267"/>
      <c r="E3231" s="267" t="s">
        <v>2751</v>
      </c>
      <c r="F3231" s="268" t="n">
        <v>49.9</v>
      </c>
      <c r="G3231" s="267"/>
      <c r="H3231" s="267" t="s">
        <v>2752</v>
      </c>
      <c r="I3231" s="267"/>
      <c r="J3231" s="269" t="n">
        <v>419.32</v>
      </c>
    </row>
    <row r="3232" customFormat="false" ht="15" hidden="false" customHeight="true" outlineLevel="0" collapsed="false">
      <c r="A3232" s="270" t="s">
        <v>2753</v>
      </c>
      <c r="B3232" s="270"/>
      <c r="C3232" s="270"/>
      <c r="D3232" s="270"/>
      <c r="E3232" s="270"/>
      <c r="F3232" s="270"/>
      <c r="G3232" s="270"/>
      <c r="H3232" s="270"/>
      <c r="I3232" s="270"/>
      <c r="J3232" s="270"/>
    </row>
    <row r="3233" customFormat="false" ht="15.75" hidden="false" customHeight="true" outlineLevel="0" collapsed="false">
      <c r="A3233" s="271" t="s">
        <v>3990</v>
      </c>
      <c r="B3233" s="271"/>
      <c r="C3233" s="271"/>
      <c r="D3233" s="271"/>
      <c r="E3233" s="271"/>
      <c r="F3233" s="271"/>
      <c r="G3233" s="271"/>
      <c r="H3233" s="271"/>
      <c r="I3233" s="271"/>
      <c r="J3233" s="271"/>
    </row>
    <row r="3234" customFormat="false" ht="15.75" hidden="false" customHeight="false" outlineLevel="0" collapsed="false">
      <c r="A3234" s="272"/>
      <c r="B3234" s="273"/>
      <c r="C3234" s="273"/>
      <c r="D3234" s="273"/>
      <c r="E3234" s="273"/>
      <c r="F3234" s="273"/>
      <c r="G3234" s="273"/>
      <c r="H3234" s="273"/>
      <c r="I3234" s="273"/>
      <c r="J3234" s="274"/>
    </row>
    <row r="3235" customFormat="false" ht="51" hidden="false" customHeight="true" outlineLevel="0" collapsed="false">
      <c r="A3235" s="275" t="s">
        <v>2723</v>
      </c>
      <c r="B3235" s="276" t="s">
        <v>2553</v>
      </c>
      <c r="C3235" s="277" t="s">
        <v>203</v>
      </c>
      <c r="D3235" s="277" t="s">
        <v>2554</v>
      </c>
      <c r="E3235" s="277" t="s">
        <v>3498</v>
      </c>
      <c r="F3235" s="277"/>
      <c r="G3235" s="278" t="s">
        <v>168</v>
      </c>
      <c r="H3235" s="279" t="n">
        <v>1</v>
      </c>
      <c r="I3235" s="280" t="n">
        <v>129.28</v>
      </c>
      <c r="J3235" s="281" t="n">
        <v>129.28</v>
      </c>
    </row>
    <row r="3236" customFormat="false" ht="25.5" hidden="false" customHeight="true" outlineLevel="0" collapsed="false">
      <c r="A3236" s="282" t="s">
        <v>2769</v>
      </c>
      <c r="B3236" s="283" t="s">
        <v>3961</v>
      </c>
      <c r="C3236" s="284" t="s">
        <v>109</v>
      </c>
      <c r="D3236" s="284" t="s">
        <v>3962</v>
      </c>
      <c r="E3236" s="284" t="s">
        <v>2768</v>
      </c>
      <c r="F3236" s="284"/>
      <c r="G3236" s="285" t="s">
        <v>2798</v>
      </c>
      <c r="H3236" s="286" t="n">
        <v>1</v>
      </c>
      <c r="I3236" s="287" t="n">
        <v>29.08</v>
      </c>
      <c r="J3236" s="288" t="n">
        <v>29.08</v>
      </c>
    </row>
    <row r="3237" customFormat="false" ht="25.5" hidden="false" customHeight="true" outlineLevel="0" collapsed="false">
      <c r="A3237" s="282" t="s">
        <v>2769</v>
      </c>
      <c r="B3237" s="283" t="s">
        <v>2906</v>
      </c>
      <c r="C3237" s="284" t="s">
        <v>109</v>
      </c>
      <c r="D3237" s="284" t="s">
        <v>2907</v>
      </c>
      <c r="E3237" s="284" t="s">
        <v>2768</v>
      </c>
      <c r="F3237" s="284"/>
      <c r="G3237" s="285" t="s">
        <v>2798</v>
      </c>
      <c r="H3237" s="286" t="n">
        <v>2</v>
      </c>
      <c r="I3237" s="287" t="n">
        <v>19.19</v>
      </c>
      <c r="J3237" s="288" t="n">
        <v>38.38</v>
      </c>
    </row>
    <row r="3238" customFormat="false" ht="38.25" hidden="false" customHeight="true" outlineLevel="0" collapsed="false">
      <c r="A3238" s="259" t="s">
        <v>2725</v>
      </c>
      <c r="B3238" s="260" t="s">
        <v>3991</v>
      </c>
      <c r="C3238" s="261" t="s">
        <v>203</v>
      </c>
      <c r="D3238" s="261" t="s">
        <v>3992</v>
      </c>
      <c r="E3238" s="261" t="s">
        <v>3054</v>
      </c>
      <c r="F3238" s="261"/>
      <c r="G3238" s="262" t="s">
        <v>168</v>
      </c>
      <c r="H3238" s="263" t="n">
        <v>1</v>
      </c>
      <c r="I3238" s="264" t="n">
        <v>61.82</v>
      </c>
      <c r="J3238" s="265" t="n">
        <v>61.82</v>
      </c>
    </row>
    <row r="3239" customFormat="false" ht="25.5" hidden="false" customHeight="false" outlineLevel="0" collapsed="false">
      <c r="A3239" s="266"/>
      <c r="B3239" s="267"/>
      <c r="C3239" s="267"/>
      <c r="D3239" s="267"/>
      <c r="E3239" s="267" t="s">
        <v>2748</v>
      </c>
      <c r="F3239" s="268" t="n">
        <v>48.87</v>
      </c>
      <c r="G3239" s="267" t="s">
        <v>2749</v>
      </c>
      <c r="H3239" s="268" t="n">
        <v>0</v>
      </c>
      <c r="I3239" s="267" t="s">
        <v>2750</v>
      </c>
      <c r="J3239" s="269" t="n">
        <v>48.87</v>
      </c>
    </row>
    <row r="3240" customFormat="false" ht="25.5" hidden="false" customHeight="true" outlineLevel="0" collapsed="false">
      <c r="A3240" s="266"/>
      <c r="B3240" s="267"/>
      <c r="C3240" s="267"/>
      <c r="D3240" s="267"/>
      <c r="E3240" s="267" t="s">
        <v>2751</v>
      </c>
      <c r="F3240" s="268" t="n">
        <v>17.46</v>
      </c>
      <c r="G3240" s="267"/>
      <c r="H3240" s="267" t="s">
        <v>2752</v>
      </c>
      <c r="I3240" s="267"/>
      <c r="J3240" s="269" t="n">
        <v>146.74</v>
      </c>
    </row>
    <row r="3241" customFormat="false" ht="15" hidden="false" customHeight="true" outlineLevel="0" collapsed="false">
      <c r="A3241" s="270" t="s">
        <v>2753</v>
      </c>
      <c r="B3241" s="270"/>
      <c r="C3241" s="270"/>
      <c r="D3241" s="270"/>
      <c r="E3241" s="270"/>
      <c r="F3241" s="270"/>
      <c r="G3241" s="270"/>
      <c r="H3241" s="270"/>
      <c r="I3241" s="270"/>
      <c r="J3241" s="270"/>
    </row>
    <row r="3242" customFormat="false" ht="15.75" hidden="false" customHeight="true" outlineLevel="0" collapsed="false">
      <c r="A3242" s="271" t="s">
        <v>3990</v>
      </c>
      <c r="B3242" s="271"/>
      <c r="C3242" s="271"/>
      <c r="D3242" s="271"/>
      <c r="E3242" s="271"/>
      <c r="F3242" s="271"/>
      <c r="G3242" s="271"/>
      <c r="H3242" s="271"/>
      <c r="I3242" s="271"/>
      <c r="J3242" s="271"/>
    </row>
    <row r="3243" customFormat="false" ht="15.75" hidden="false" customHeight="false" outlineLevel="0" collapsed="false">
      <c r="A3243" s="272"/>
      <c r="B3243" s="273"/>
      <c r="C3243" s="273"/>
      <c r="D3243" s="273"/>
      <c r="E3243" s="273"/>
      <c r="F3243" s="273"/>
      <c r="G3243" s="273"/>
      <c r="H3243" s="273"/>
      <c r="I3243" s="273"/>
      <c r="J3243" s="274"/>
    </row>
    <row r="3244" customFormat="false" ht="51" hidden="false" customHeight="true" outlineLevel="0" collapsed="false">
      <c r="A3244" s="275" t="s">
        <v>2723</v>
      </c>
      <c r="B3244" s="276" t="s">
        <v>2558</v>
      </c>
      <c r="C3244" s="277" t="s">
        <v>203</v>
      </c>
      <c r="D3244" s="277" t="s">
        <v>2559</v>
      </c>
      <c r="E3244" s="277" t="s">
        <v>3498</v>
      </c>
      <c r="F3244" s="277"/>
      <c r="G3244" s="278" t="s">
        <v>168</v>
      </c>
      <c r="H3244" s="279" t="n">
        <v>1</v>
      </c>
      <c r="I3244" s="280" t="n">
        <v>124.67</v>
      </c>
      <c r="J3244" s="281" t="n">
        <v>124.67</v>
      </c>
    </row>
    <row r="3245" customFormat="false" ht="25.5" hidden="false" customHeight="true" outlineLevel="0" collapsed="false">
      <c r="A3245" s="259" t="s">
        <v>2725</v>
      </c>
      <c r="B3245" s="260" t="s">
        <v>3993</v>
      </c>
      <c r="C3245" s="261" t="s">
        <v>2963</v>
      </c>
      <c r="D3245" s="261" t="s">
        <v>3994</v>
      </c>
      <c r="E3245" s="261" t="s">
        <v>2728</v>
      </c>
      <c r="F3245" s="261"/>
      <c r="G3245" s="262" t="s">
        <v>168</v>
      </c>
      <c r="H3245" s="263" t="n">
        <v>1</v>
      </c>
      <c r="I3245" s="264" t="n">
        <v>124.67</v>
      </c>
      <c r="J3245" s="265" t="n">
        <v>124.67</v>
      </c>
    </row>
    <row r="3246" customFormat="false" ht="25.5" hidden="false" customHeight="false" outlineLevel="0" collapsed="false">
      <c r="A3246" s="266"/>
      <c r="B3246" s="267"/>
      <c r="C3246" s="267"/>
      <c r="D3246" s="267"/>
      <c r="E3246" s="267" t="s">
        <v>2748</v>
      </c>
      <c r="F3246" s="268" t="n">
        <v>0</v>
      </c>
      <c r="G3246" s="267" t="s">
        <v>2749</v>
      </c>
      <c r="H3246" s="268" t="n">
        <v>0</v>
      </c>
      <c r="I3246" s="267" t="s">
        <v>2750</v>
      </c>
      <c r="J3246" s="269" t="n">
        <v>0</v>
      </c>
    </row>
    <row r="3247" customFormat="false" ht="25.5" hidden="false" customHeight="true" outlineLevel="0" collapsed="false">
      <c r="A3247" s="266"/>
      <c r="B3247" s="267"/>
      <c r="C3247" s="267"/>
      <c r="D3247" s="267"/>
      <c r="E3247" s="267" t="s">
        <v>2751</v>
      </c>
      <c r="F3247" s="268" t="n">
        <v>25.94</v>
      </c>
      <c r="G3247" s="267"/>
      <c r="H3247" s="267" t="s">
        <v>2752</v>
      </c>
      <c r="I3247" s="267"/>
      <c r="J3247" s="269" t="n">
        <v>150.61</v>
      </c>
    </row>
    <row r="3248" customFormat="false" ht="15" hidden="false" customHeight="true" outlineLevel="0" collapsed="false">
      <c r="A3248" s="270" t="s">
        <v>2753</v>
      </c>
      <c r="B3248" s="270"/>
      <c r="C3248" s="270"/>
      <c r="D3248" s="270"/>
      <c r="E3248" s="270"/>
      <c r="F3248" s="270"/>
      <c r="G3248" s="270"/>
      <c r="H3248" s="270"/>
      <c r="I3248" s="270"/>
      <c r="J3248" s="270"/>
    </row>
    <row r="3249" customFormat="false" ht="15.75" hidden="false" customHeight="true" outlineLevel="0" collapsed="false">
      <c r="A3249" s="271" t="s">
        <v>3995</v>
      </c>
      <c r="B3249" s="271"/>
      <c r="C3249" s="271"/>
      <c r="D3249" s="271"/>
      <c r="E3249" s="271"/>
      <c r="F3249" s="271"/>
      <c r="G3249" s="271"/>
      <c r="H3249" s="271"/>
      <c r="I3249" s="271"/>
      <c r="J3249" s="271"/>
    </row>
    <row r="3250" customFormat="false" ht="15.75" hidden="false" customHeight="false" outlineLevel="0" collapsed="false">
      <c r="A3250" s="272"/>
      <c r="B3250" s="273"/>
      <c r="C3250" s="273"/>
      <c r="D3250" s="273"/>
      <c r="E3250" s="273"/>
      <c r="F3250" s="273"/>
      <c r="G3250" s="273"/>
      <c r="H3250" s="273"/>
      <c r="I3250" s="273"/>
      <c r="J3250" s="274"/>
    </row>
    <row r="3251" customFormat="false" ht="51" hidden="false" customHeight="true" outlineLevel="0" collapsed="false">
      <c r="A3251" s="275" t="s">
        <v>2723</v>
      </c>
      <c r="B3251" s="276" t="s">
        <v>2561</v>
      </c>
      <c r="C3251" s="277" t="s">
        <v>203</v>
      </c>
      <c r="D3251" s="277" t="s">
        <v>2562</v>
      </c>
      <c r="E3251" s="277" t="s">
        <v>3498</v>
      </c>
      <c r="F3251" s="277"/>
      <c r="G3251" s="278" t="s">
        <v>168</v>
      </c>
      <c r="H3251" s="279" t="n">
        <v>1</v>
      </c>
      <c r="I3251" s="280" t="n">
        <v>124.67</v>
      </c>
      <c r="J3251" s="281" t="n">
        <v>124.67</v>
      </c>
    </row>
    <row r="3252" customFormat="false" ht="25.5" hidden="false" customHeight="true" outlineLevel="0" collapsed="false">
      <c r="A3252" s="259" t="s">
        <v>2725</v>
      </c>
      <c r="B3252" s="260" t="s">
        <v>3993</v>
      </c>
      <c r="C3252" s="261" t="s">
        <v>2963</v>
      </c>
      <c r="D3252" s="261" t="s">
        <v>3994</v>
      </c>
      <c r="E3252" s="261" t="s">
        <v>2728</v>
      </c>
      <c r="F3252" s="261"/>
      <c r="G3252" s="262" t="s">
        <v>168</v>
      </c>
      <c r="H3252" s="263" t="n">
        <v>1</v>
      </c>
      <c r="I3252" s="264" t="n">
        <v>124.67</v>
      </c>
      <c r="J3252" s="265" t="n">
        <v>124.67</v>
      </c>
    </row>
    <row r="3253" customFormat="false" ht="25.5" hidden="false" customHeight="false" outlineLevel="0" collapsed="false">
      <c r="A3253" s="266"/>
      <c r="B3253" s="267"/>
      <c r="C3253" s="267"/>
      <c r="D3253" s="267"/>
      <c r="E3253" s="267" t="s">
        <v>2748</v>
      </c>
      <c r="F3253" s="268" t="n">
        <v>0</v>
      </c>
      <c r="G3253" s="267" t="s">
        <v>2749</v>
      </c>
      <c r="H3253" s="268" t="n">
        <v>0</v>
      </c>
      <c r="I3253" s="267" t="s">
        <v>2750</v>
      </c>
      <c r="J3253" s="269" t="n">
        <v>0</v>
      </c>
    </row>
    <row r="3254" customFormat="false" ht="25.5" hidden="false" customHeight="true" outlineLevel="0" collapsed="false">
      <c r="A3254" s="266"/>
      <c r="B3254" s="267"/>
      <c r="C3254" s="267"/>
      <c r="D3254" s="267"/>
      <c r="E3254" s="267" t="s">
        <v>2751</v>
      </c>
      <c r="F3254" s="268" t="n">
        <v>25.94</v>
      </c>
      <c r="G3254" s="267"/>
      <c r="H3254" s="267" t="s">
        <v>2752</v>
      </c>
      <c r="I3254" s="267"/>
      <c r="J3254" s="269" t="n">
        <v>150.61</v>
      </c>
    </row>
    <row r="3255" customFormat="false" ht="15" hidden="false" customHeight="true" outlineLevel="0" collapsed="false">
      <c r="A3255" s="270" t="s">
        <v>2753</v>
      </c>
      <c r="B3255" s="270"/>
      <c r="C3255" s="270"/>
      <c r="D3255" s="270"/>
      <c r="E3255" s="270"/>
      <c r="F3255" s="270"/>
      <c r="G3255" s="270"/>
      <c r="H3255" s="270"/>
      <c r="I3255" s="270"/>
      <c r="J3255" s="270"/>
    </row>
    <row r="3256" customFormat="false" ht="15.75" hidden="false" customHeight="true" outlineLevel="0" collapsed="false">
      <c r="A3256" s="271" t="s">
        <v>3995</v>
      </c>
      <c r="B3256" s="271"/>
      <c r="C3256" s="271"/>
      <c r="D3256" s="271"/>
      <c r="E3256" s="271"/>
      <c r="F3256" s="271"/>
      <c r="G3256" s="271"/>
      <c r="H3256" s="271"/>
      <c r="I3256" s="271"/>
      <c r="J3256" s="271"/>
    </row>
    <row r="3257" customFormat="false" ht="15.75" hidden="false" customHeight="false" outlineLevel="0" collapsed="false">
      <c r="A3257" s="272"/>
      <c r="B3257" s="273"/>
      <c r="C3257" s="273"/>
      <c r="D3257" s="273"/>
      <c r="E3257" s="273"/>
      <c r="F3257" s="273"/>
      <c r="G3257" s="273"/>
      <c r="H3257" s="273"/>
      <c r="I3257" s="273"/>
      <c r="J3257" s="274"/>
    </row>
    <row r="3258" customFormat="false" ht="51" hidden="false" customHeight="true" outlineLevel="0" collapsed="false">
      <c r="A3258" s="275" t="s">
        <v>2723</v>
      </c>
      <c r="B3258" s="276" t="s">
        <v>2564</v>
      </c>
      <c r="C3258" s="277" t="s">
        <v>203</v>
      </c>
      <c r="D3258" s="277" t="s">
        <v>2565</v>
      </c>
      <c r="E3258" s="277" t="s">
        <v>3498</v>
      </c>
      <c r="F3258" s="277"/>
      <c r="G3258" s="278" t="s">
        <v>168</v>
      </c>
      <c r="H3258" s="279" t="n">
        <v>1</v>
      </c>
      <c r="I3258" s="280" t="n">
        <v>124.67</v>
      </c>
      <c r="J3258" s="281" t="n">
        <v>124.67</v>
      </c>
    </row>
    <row r="3259" customFormat="false" ht="25.5" hidden="false" customHeight="true" outlineLevel="0" collapsed="false">
      <c r="A3259" s="259" t="s">
        <v>2725</v>
      </c>
      <c r="B3259" s="260" t="s">
        <v>3993</v>
      </c>
      <c r="C3259" s="261" t="s">
        <v>2963</v>
      </c>
      <c r="D3259" s="261" t="s">
        <v>3994</v>
      </c>
      <c r="E3259" s="261" t="s">
        <v>2728</v>
      </c>
      <c r="F3259" s="261"/>
      <c r="G3259" s="262" t="s">
        <v>168</v>
      </c>
      <c r="H3259" s="263" t="n">
        <v>1</v>
      </c>
      <c r="I3259" s="264" t="n">
        <v>124.67</v>
      </c>
      <c r="J3259" s="265" t="n">
        <v>124.67</v>
      </c>
    </row>
    <row r="3260" customFormat="false" ht="25.5" hidden="false" customHeight="false" outlineLevel="0" collapsed="false">
      <c r="A3260" s="266"/>
      <c r="B3260" s="267"/>
      <c r="C3260" s="267"/>
      <c r="D3260" s="267"/>
      <c r="E3260" s="267" t="s">
        <v>2748</v>
      </c>
      <c r="F3260" s="268" t="n">
        <v>0</v>
      </c>
      <c r="G3260" s="267" t="s">
        <v>2749</v>
      </c>
      <c r="H3260" s="268" t="n">
        <v>0</v>
      </c>
      <c r="I3260" s="267" t="s">
        <v>2750</v>
      </c>
      <c r="J3260" s="269" t="n">
        <v>0</v>
      </c>
    </row>
    <row r="3261" customFormat="false" ht="25.5" hidden="false" customHeight="true" outlineLevel="0" collapsed="false">
      <c r="A3261" s="266"/>
      <c r="B3261" s="267"/>
      <c r="C3261" s="267"/>
      <c r="D3261" s="267"/>
      <c r="E3261" s="267" t="s">
        <v>2751</v>
      </c>
      <c r="F3261" s="268" t="n">
        <v>25.94</v>
      </c>
      <c r="G3261" s="267"/>
      <c r="H3261" s="267" t="s">
        <v>2752</v>
      </c>
      <c r="I3261" s="267"/>
      <c r="J3261" s="269" t="n">
        <v>150.61</v>
      </c>
    </row>
    <row r="3262" customFormat="false" ht="15" hidden="false" customHeight="true" outlineLevel="0" collapsed="false">
      <c r="A3262" s="270" t="s">
        <v>2753</v>
      </c>
      <c r="B3262" s="270"/>
      <c r="C3262" s="270"/>
      <c r="D3262" s="270"/>
      <c r="E3262" s="270"/>
      <c r="F3262" s="270"/>
      <c r="G3262" s="270"/>
      <c r="H3262" s="270"/>
      <c r="I3262" s="270"/>
      <c r="J3262" s="270"/>
    </row>
    <row r="3263" customFormat="false" ht="15.75" hidden="false" customHeight="true" outlineLevel="0" collapsed="false">
      <c r="A3263" s="271" t="s">
        <v>3995</v>
      </c>
      <c r="B3263" s="271"/>
      <c r="C3263" s="271"/>
      <c r="D3263" s="271"/>
      <c r="E3263" s="271"/>
      <c r="F3263" s="271"/>
      <c r="G3263" s="271"/>
      <c r="H3263" s="271"/>
      <c r="I3263" s="271"/>
      <c r="J3263" s="271"/>
    </row>
    <row r="3264" customFormat="false" ht="15.75" hidden="false" customHeight="false" outlineLevel="0" collapsed="false">
      <c r="A3264" s="272"/>
      <c r="B3264" s="273"/>
      <c r="C3264" s="273"/>
      <c r="D3264" s="273"/>
      <c r="E3264" s="273"/>
      <c r="F3264" s="273"/>
      <c r="G3264" s="273"/>
      <c r="H3264" s="273"/>
      <c r="I3264" s="273"/>
      <c r="J3264" s="274"/>
    </row>
    <row r="3265" customFormat="false" ht="51" hidden="false" customHeight="true" outlineLevel="0" collapsed="false">
      <c r="A3265" s="275" t="s">
        <v>2723</v>
      </c>
      <c r="B3265" s="276" t="s">
        <v>2567</v>
      </c>
      <c r="C3265" s="277" t="s">
        <v>203</v>
      </c>
      <c r="D3265" s="277" t="s">
        <v>2568</v>
      </c>
      <c r="E3265" s="277" t="s">
        <v>3498</v>
      </c>
      <c r="F3265" s="277"/>
      <c r="G3265" s="278" t="s">
        <v>168</v>
      </c>
      <c r="H3265" s="279" t="n">
        <v>1</v>
      </c>
      <c r="I3265" s="280" t="n">
        <v>124.67</v>
      </c>
      <c r="J3265" s="281" t="n">
        <v>124.67</v>
      </c>
    </row>
    <row r="3266" customFormat="false" ht="25.5" hidden="false" customHeight="true" outlineLevel="0" collapsed="false">
      <c r="A3266" s="259" t="s">
        <v>2725</v>
      </c>
      <c r="B3266" s="260" t="s">
        <v>3993</v>
      </c>
      <c r="C3266" s="261" t="s">
        <v>2963</v>
      </c>
      <c r="D3266" s="261" t="s">
        <v>3994</v>
      </c>
      <c r="E3266" s="261" t="s">
        <v>2728</v>
      </c>
      <c r="F3266" s="261"/>
      <c r="G3266" s="262" t="s">
        <v>168</v>
      </c>
      <c r="H3266" s="263" t="n">
        <v>1</v>
      </c>
      <c r="I3266" s="264" t="n">
        <v>124.67</v>
      </c>
      <c r="J3266" s="265" t="n">
        <v>124.67</v>
      </c>
    </row>
    <row r="3267" customFormat="false" ht="25.5" hidden="false" customHeight="false" outlineLevel="0" collapsed="false">
      <c r="A3267" s="266"/>
      <c r="B3267" s="267"/>
      <c r="C3267" s="267"/>
      <c r="D3267" s="267"/>
      <c r="E3267" s="267" t="s">
        <v>2748</v>
      </c>
      <c r="F3267" s="268" t="n">
        <v>0</v>
      </c>
      <c r="G3267" s="267" t="s">
        <v>2749</v>
      </c>
      <c r="H3267" s="268" t="n">
        <v>0</v>
      </c>
      <c r="I3267" s="267" t="s">
        <v>2750</v>
      </c>
      <c r="J3267" s="269" t="n">
        <v>0</v>
      </c>
    </row>
    <row r="3268" customFormat="false" ht="25.5" hidden="false" customHeight="true" outlineLevel="0" collapsed="false">
      <c r="A3268" s="266"/>
      <c r="B3268" s="267"/>
      <c r="C3268" s="267"/>
      <c r="D3268" s="267"/>
      <c r="E3268" s="267" t="s">
        <v>2751</v>
      </c>
      <c r="F3268" s="268" t="n">
        <v>25.94</v>
      </c>
      <c r="G3268" s="267"/>
      <c r="H3268" s="267" t="s">
        <v>2752</v>
      </c>
      <c r="I3268" s="267"/>
      <c r="J3268" s="269" t="n">
        <v>150.61</v>
      </c>
    </row>
    <row r="3269" customFormat="false" ht="15" hidden="false" customHeight="true" outlineLevel="0" collapsed="false">
      <c r="A3269" s="270" t="s">
        <v>2753</v>
      </c>
      <c r="B3269" s="270"/>
      <c r="C3269" s="270"/>
      <c r="D3269" s="270"/>
      <c r="E3269" s="270"/>
      <c r="F3269" s="270"/>
      <c r="G3269" s="270"/>
      <c r="H3269" s="270"/>
      <c r="I3269" s="270"/>
      <c r="J3269" s="270"/>
    </row>
    <row r="3270" customFormat="false" ht="15.75" hidden="false" customHeight="true" outlineLevel="0" collapsed="false">
      <c r="A3270" s="271" t="s">
        <v>3995</v>
      </c>
      <c r="B3270" s="271"/>
      <c r="C3270" s="271"/>
      <c r="D3270" s="271"/>
      <c r="E3270" s="271"/>
      <c r="F3270" s="271"/>
      <c r="G3270" s="271"/>
      <c r="H3270" s="271"/>
      <c r="I3270" s="271"/>
      <c r="J3270" s="271"/>
    </row>
    <row r="3271" customFormat="false" ht="15.75" hidden="false" customHeight="false" outlineLevel="0" collapsed="false">
      <c r="A3271" s="272"/>
      <c r="B3271" s="273"/>
      <c r="C3271" s="273"/>
      <c r="D3271" s="273"/>
      <c r="E3271" s="273"/>
      <c r="F3271" s="273"/>
      <c r="G3271" s="273"/>
      <c r="H3271" s="273"/>
      <c r="I3271" s="273"/>
      <c r="J3271" s="274"/>
    </row>
    <row r="3272" customFormat="false" ht="38.25" hidden="false" customHeight="true" outlineLevel="0" collapsed="false">
      <c r="A3272" s="275" t="s">
        <v>2723</v>
      </c>
      <c r="B3272" s="276" t="s">
        <v>2572</v>
      </c>
      <c r="C3272" s="277" t="s">
        <v>203</v>
      </c>
      <c r="D3272" s="277" t="s">
        <v>2573</v>
      </c>
      <c r="E3272" s="277" t="s">
        <v>3498</v>
      </c>
      <c r="F3272" s="277"/>
      <c r="G3272" s="278" t="s">
        <v>164</v>
      </c>
      <c r="H3272" s="279" t="n">
        <v>1</v>
      </c>
      <c r="I3272" s="280" t="n">
        <v>53.32</v>
      </c>
      <c r="J3272" s="281" t="n">
        <v>53.32</v>
      </c>
    </row>
    <row r="3273" customFormat="false" ht="25.5" hidden="false" customHeight="true" outlineLevel="0" collapsed="false">
      <c r="A3273" s="282" t="s">
        <v>2769</v>
      </c>
      <c r="B3273" s="283" t="s">
        <v>3996</v>
      </c>
      <c r="C3273" s="284" t="s">
        <v>109</v>
      </c>
      <c r="D3273" s="284" t="s">
        <v>3997</v>
      </c>
      <c r="E3273" s="284" t="s">
        <v>2768</v>
      </c>
      <c r="F3273" s="284"/>
      <c r="G3273" s="285" t="s">
        <v>2798</v>
      </c>
      <c r="H3273" s="286" t="n">
        <v>0.3</v>
      </c>
      <c r="I3273" s="287" t="n">
        <v>34.64</v>
      </c>
      <c r="J3273" s="288" t="n">
        <v>10.39</v>
      </c>
    </row>
    <row r="3274" customFormat="false" ht="25.5" hidden="false" customHeight="true" outlineLevel="0" collapsed="false">
      <c r="A3274" s="282" t="s">
        <v>2769</v>
      </c>
      <c r="B3274" s="283" t="s">
        <v>2906</v>
      </c>
      <c r="C3274" s="284" t="s">
        <v>109</v>
      </c>
      <c r="D3274" s="284" t="s">
        <v>2907</v>
      </c>
      <c r="E3274" s="284" t="s">
        <v>2768</v>
      </c>
      <c r="F3274" s="284"/>
      <c r="G3274" s="285" t="s">
        <v>2798</v>
      </c>
      <c r="H3274" s="286" t="n">
        <v>0.3</v>
      </c>
      <c r="I3274" s="287" t="n">
        <v>19.19</v>
      </c>
      <c r="J3274" s="288" t="n">
        <v>5.75</v>
      </c>
    </row>
    <row r="3275" customFormat="false" ht="25.5" hidden="false" customHeight="true" outlineLevel="0" collapsed="false">
      <c r="A3275" s="259" t="s">
        <v>2725</v>
      </c>
      <c r="B3275" s="260" t="s">
        <v>3998</v>
      </c>
      <c r="C3275" s="261" t="s">
        <v>109</v>
      </c>
      <c r="D3275" s="261" t="s">
        <v>3999</v>
      </c>
      <c r="E3275" s="261" t="s">
        <v>2728</v>
      </c>
      <c r="F3275" s="261"/>
      <c r="G3275" s="262" t="s">
        <v>417</v>
      </c>
      <c r="H3275" s="263" t="n">
        <v>5.46</v>
      </c>
      <c r="I3275" s="264" t="n">
        <v>6.81</v>
      </c>
      <c r="J3275" s="265" t="n">
        <v>37.18</v>
      </c>
    </row>
    <row r="3276" customFormat="false" ht="25.5" hidden="false" customHeight="false" outlineLevel="0" collapsed="false">
      <c r="A3276" s="266"/>
      <c r="B3276" s="267"/>
      <c r="C3276" s="267"/>
      <c r="D3276" s="267"/>
      <c r="E3276" s="267" t="s">
        <v>2748</v>
      </c>
      <c r="F3276" s="268" t="n">
        <v>12.66</v>
      </c>
      <c r="G3276" s="267" t="s">
        <v>2749</v>
      </c>
      <c r="H3276" s="268" t="n">
        <v>0</v>
      </c>
      <c r="I3276" s="267" t="s">
        <v>2750</v>
      </c>
      <c r="J3276" s="269" t="n">
        <v>12.66</v>
      </c>
    </row>
    <row r="3277" customFormat="false" ht="25.5" hidden="false" customHeight="true" outlineLevel="0" collapsed="false">
      <c r="A3277" s="266"/>
      <c r="B3277" s="267"/>
      <c r="C3277" s="267"/>
      <c r="D3277" s="267"/>
      <c r="E3277" s="267" t="s">
        <v>2751</v>
      </c>
      <c r="F3277" s="268" t="n">
        <v>11.09</v>
      </c>
      <c r="G3277" s="267"/>
      <c r="H3277" s="267" t="s">
        <v>2752</v>
      </c>
      <c r="I3277" s="267"/>
      <c r="J3277" s="269" t="n">
        <v>64.41</v>
      </c>
    </row>
    <row r="3278" customFormat="false" ht="15" hidden="false" customHeight="true" outlineLevel="0" collapsed="false">
      <c r="A3278" s="270" t="s">
        <v>2753</v>
      </c>
      <c r="B3278" s="270"/>
      <c r="C3278" s="270"/>
      <c r="D3278" s="270"/>
      <c r="E3278" s="270"/>
      <c r="F3278" s="270"/>
      <c r="G3278" s="270"/>
      <c r="H3278" s="270"/>
      <c r="I3278" s="270"/>
      <c r="J3278" s="270"/>
    </row>
    <row r="3279" customFormat="false" ht="15.75" hidden="false" customHeight="true" outlineLevel="0" collapsed="false">
      <c r="A3279" s="271" t="s">
        <v>4000</v>
      </c>
      <c r="B3279" s="271"/>
      <c r="C3279" s="271"/>
      <c r="D3279" s="271"/>
      <c r="E3279" s="271"/>
      <c r="F3279" s="271"/>
      <c r="G3279" s="271"/>
      <c r="H3279" s="271"/>
      <c r="I3279" s="271"/>
      <c r="J3279" s="271"/>
    </row>
    <row r="3280" customFormat="false" ht="15.75" hidden="false" customHeight="false" outlineLevel="0" collapsed="false">
      <c r="A3280" s="272"/>
      <c r="B3280" s="273"/>
      <c r="C3280" s="273"/>
      <c r="D3280" s="273"/>
      <c r="E3280" s="273"/>
      <c r="F3280" s="273"/>
      <c r="G3280" s="273"/>
      <c r="H3280" s="273"/>
      <c r="I3280" s="273"/>
      <c r="J3280" s="274"/>
    </row>
    <row r="3281" customFormat="false" ht="63.75" hidden="false" customHeight="true" outlineLevel="0" collapsed="false">
      <c r="A3281" s="275" t="s">
        <v>2723</v>
      </c>
      <c r="B3281" s="276" t="s">
        <v>2581</v>
      </c>
      <c r="C3281" s="277" t="s">
        <v>203</v>
      </c>
      <c r="D3281" s="277" t="s">
        <v>2582</v>
      </c>
      <c r="E3281" s="277" t="s">
        <v>2806</v>
      </c>
      <c r="F3281" s="277"/>
      <c r="G3281" s="278" t="s">
        <v>269</v>
      </c>
      <c r="H3281" s="279" t="n">
        <v>1</v>
      </c>
      <c r="I3281" s="280" t="n">
        <v>118.75</v>
      </c>
      <c r="J3281" s="281" t="n">
        <v>118.75</v>
      </c>
    </row>
    <row r="3282" customFormat="false" ht="25.5" hidden="false" customHeight="true" outlineLevel="0" collapsed="false">
      <c r="A3282" s="282" t="s">
        <v>2769</v>
      </c>
      <c r="B3282" s="283" t="s">
        <v>2807</v>
      </c>
      <c r="C3282" s="284" t="s">
        <v>109</v>
      </c>
      <c r="D3282" s="284" t="s">
        <v>2808</v>
      </c>
      <c r="E3282" s="284" t="s">
        <v>2768</v>
      </c>
      <c r="F3282" s="284"/>
      <c r="G3282" s="285" t="s">
        <v>2798</v>
      </c>
      <c r="H3282" s="286" t="n">
        <v>0.064</v>
      </c>
      <c r="I3282" s="287" t="n">
        <v>17.92</v>
      </c>
      <c r="J3282" s="288" t="n">
        <v>1.14</v>
      </c>
    </row>
    <row r="3283" customFormat="false" ht="25.5" hidden="false" customHeight="true" outlineLevel="0" collapsed="false">
      <c r="A3283" s="282" t="s">
        <v>2769</v>
      </c>
      <c r="B3283" s="283" t="s">
        <v>2809</v>
      </c>
      <c r="C3283" s="284" t="s">
        <v>109</v>
      </c>
      <c r="D3283" s="284" t="s">
        <v>2810</v>
      </c>
      <c r="E3283" s="284" t="s">
        <v>2768</v>
      </c>
      <c r="F3283" s="284"/>
      <c r="G3283" s="285" t="s">
        <v>2798</v>
      </c>
      <c r="H3283" s="286" t="n">
        <v>0.064</v>
      </c>
      <c r="I3283" s="287" t="n">
        <v>22.9</v>
      </c>
      <c r="J3283" s="288" t="n">
        <v>1.46</v>
      </c>
    </row>
    <row r="3284" customFormat="false" ht="38.25" hidden="false" customHeight="true" outlineLevel="0" collapsed="false">
      <c r="A3284" s="259" t="s">
        <v>2725</v>
      </c>
      <c r="B3284" s="260" t="s">
        <v>4001</v>
      </c>
      <c r="C3284" s="261" t="s">
        <v>109</v>
      </c>
      <c r="D3284" s="261" t="s">
        <v>4002</v>
      </c>
      <c r="E3284" s="261" t="s">
        <v>2728</v>
      </c>
      <c r="F3284" s="261"/>
      <c r="G3284" s="262" t="s">
        <v>269</v>
      </c>
      <c r="H3284" s="263" t="n">
        <v>1.0211</v>
      </c>
      <c r="I3284" s="264" t="n">
        <v>35.22</v>
      </c>
      <c r="J3284" s="265" t="n">
        <v>35.96</v>
      </c>
    </row>
    <row r="3285" customFormat="false" ht="63.75" hidden="false" customHeight="true" outlineLevel="0" collapsed="false">
      <c r="A3285" s="259" t="s">
        <v>2725</v>
      </c>
      <c r="B3285" s="260" t="s">
        <v>4003</v>
      </c>
      <c r="C3285" s="261" t="s">
        <v>109</v>
      </c>
      <c r="D3285" s="261" t="s">
        <v>4004</v>
      </c>
      <c r="E3285" s="261" t="s">
        <v>2728</v>
      </c>
      <c r="F3285" s="261"/>
      <c r="G3285" s="262" t="s">
        <v>269</v>
      </c>
      <c r="H3285" s="263" t="n">
        <v>1.0211</v>
      </c>
      <c r="I3285" s="264" t="n">
        <v>78.54</v>
      </c>
      <c r="J3285" s="265" t="n">
        <v>80.19</v>
      </c>
    </row>
    <row r="3286" customFormat="false" ht="25.5" hidden="false" customHeight="false" outlineLevel="0" collapsed="false">
      <c r="A3286" s="266"/>
      <c r="B3286" s="267"/>
      <c r="C3286" s="267"/>
      <c r="D3286" s="267"/>
      <c r="E3286" s="267" t="s">
        <v>2748</v>
      </c>
      <c r="F3286" s="268" t="n">
        <v>1.86</v>
      </c>
      <c r="G3286" s="267" t="s">
        <v>2749</v>
      </c>
      <c r="H3286" s="268" t="n">
        <v>0</v>
      </c>
      <c r="I3286" s="267" t="s">
        <v>2750</v>
      </c>
      <c r="J3286" s="269" t="n">
        <v>1.86</v>
      </c>
    </row>
    <row r="3287" customFormat="false" ht="25.5" hidden="false" customHeight="true" outlineLevel="0" collapsed="false">
      <c r="A3287" s="266"/>
      <c r="B3287" s="267"/>
      <c r="C3287" s="267"/>
      <c r="D3287" s="267"/>
      <c r="E3287" s="267" t="s">
        <v>2751</v>
      </c>
      <c r="F3287" s="268" t="n">
        <v>24.71</v>
      </c>
      <c r="G3287" s="267"/>
      <c r="H3287" s="267" t="s">
        <v>2752</v>
      </c>
      <c r="I3287" s="267"/>
      <c r="J3287" s="269" t="n">
        <v>143.46</v>
      </c>
    </row>
    <row r="3288" customFormat="false" ht="15" hidden="false" customHeight="true" outlineLevel="0" collapsed="false">
      <c r="A3288" s="270" t="s">
        <v>2753</v>
      </c>
      <c r="B3288" s="270"/>
      <c r="C3288" s="270"/>
      <c r="D3288" s="270"/>
      <c r="E3288" s="270"/>
      <c r="F3288" s="270"/>
      <c r="G3288" s="270"/>
      <c r="H3288" s="270"/>
      <c r="I3288" s="270"/>
      <c r="J3288" s="270"/>
    </row>
    <row r="3289" customFormat="false" ht="15.75" hidden="false" customHeight="true" outlineLevel="0" collapsed="false">
      <c r="A3289" s="271" t="s">
        <v>4005</v>
      </c>
      <c r="B3289" s="271"/>
      <c r="C3289" s="271"/>
      <c r="D3289" s="271"/>
      <c r="E3289" s="271"/>
      <c r="F3289" s="271"/>
      <c r="G3289" s="271"/>
      <c r="H3289" s="271"/>
      <c r="I3289" s="271"/>
      <c r="J3289" s="271"/>
    </row>
    <row r="3290" customFormat="false" ht="15.75" hidden="false" customHeight="false" outlineLevel="0" collapsed="false">
      <c r="A3290" s="272"/>
      <c r="B3290" s="273"/>
      <c r="C3290" s="273"/>
      <c r="D3290" s="273"/>
      <c r="E3290" s="273"/>
      <c r="F3290" s="273"/>
      <c r="G3290" s="273"/>
      <c r="H3290" s="273"/>
      <c r="I3290" s="273"/>
      <c r="J3290" s="274"/>
    </row>
    <row r="3291" customFormat="false" ht="63.75" hidden="false" customHeight="true" outlineLevel="0" collapsed="false">
      <c r="A3291" s="275" t="s">
        <v>2723</v>
      </c>
      <c r="B3291" s="276" t="s">
        <v>2587</v>
      </c>
      <c r="C3291" s="277" t="s">
        <v>203</v>
      </c>
      <c r="D3291" s="277" t="s">
        <v>2588</v>
      </c>
      <c r="E3291" s="277" t="s">
        <v>2806</v>
      </c>
      <c r="F3291" s="277"/>
      <c r="G3291" s="278" t="s">
        <v>269</v>
      </c>
      <c r="H3291" s="279" t="n">
        <v>1</v>
      </c>
      <c r="I3291" s="280" t="n">
        <v>143.93</v>
      </c>
      <c r="J3291" s="281" t="n">
        <v>143.93</v>
      </c>
    </row>
    <row r="3292" customFormat="false" ht="25.5" hidden="false" customHeight="true" outlineLevel="0" collapsed="false">
      <c r="A3292" s="282" t="s">
        <v>2769</v>
      </c>
      <c r="B3292" s="283" t="s">
        <v>2807</v>
      </c>
      <c r="C3292" s="284" t="s">
        <v>109</v>
      </c>
      <c r="D3292" s="284" t="s">
        <v>2808</v>
      </c>
      <c r="E3292" s="284" t="s">
        <v>2768</v>
      </c>
      <c r="F3292" s="284"/>
      <c r="G3292" s="285" t="s">
        <v>2798</v>
      </c>
      <c r="H3292" s="286" t="n">
        <v>0.064</v>
      </c>
      <c r="I3292" s="287" t="n">
        <v>17.92</v>
      </c>
      <c r="J3292" s="288" t="n">
        <v>1.14</v>
      </c>
    </row>
    <row r="3293" customFormat="false" ht="25.5" hidden="false" customHeight="true" outlineLevel="0" collapsed="false">
      <c r="A3293" s="282" t="s">
        <v>2769</v>
      </c>
      <c r="B3293" s="283" t="s">
        <v>2809</v>
      </c>
      <c r="C3293" s="284" t="s">
        <v>109</v>
      </c>
      <c r="D3293" s="284" t="s">
        <v>2810</v>
      </c>
      <c r="E3293" s="284" t="s">
        <v>2768</v>
      </c>
      <c r="F3293" s="284"/>
      <c r="G3293" s="285" t="s">
        <v>2798</v>
      </c>
      <c r="H3293" s="286" t="n">
        <v>0.064</v>
      </c>
      <c r="I3293" s="287" t="n">
        <v>22.9</v>
      </c>
      <c r="J3293" s="288" t="n">
        <v>1.46</v>
      </c>
    </row>
    <row r="3294" customFormat="false" ht="38.25" hidden="false" customHeight="true" outlineLevel="0" collapsed="false">
      <c r="A3294" s="259" t="s">
        <v>2725</v>
      </c>
      <c r="B3294" s="260" t="s">
        <v>4006</v>
      </c>
      <c r="C3294" s="261" t="s">
        <v>109</v>
      </c>
      <c r="D3294" s="261" t="s">
        <v>4007</v>
      </c>
      <c r="E3294" s="261" t="s">
        <v>2728</v>
      </c>
      <c r="F3294" s="261"/>
      <c r="G3294" s="262" t="s">
        <v>269</v>
      </c>
      <c r="H3294" s="263" t="n">
        <v>1.0211</v>
      </c>
      <c r="I3294" s="264" t="n">
        <v>56.63</v>
      </c>
      <c r="J3294" s="265" t="n">
        <v>57.82</v>
      </c>
    </row>
    <row r="3295" customFormat="false" ht="63.75" hidden="false" customHeight="true" outlineLevel="0" collapsed="false">
      <c r="A3295" s="259" t="s">
        <v>2725</v>
      </c>
      <c r="B3295" s="260" t="s">
        <v>4008</v>
      </c>
      <c r="C3295" s="261" t="s">
        <v>109</v>
      </c>
      <c r="D3295" s="261" t="s">
        <v>4009</v>
      </c>
      <c r="E3295" s="261" t="s">
        <v>2728</v>
      </c>
      <c r="F3295" s="261"/>
      <c r="G3295" s="262" t="s">
        <v>269</v>
      </c>
      <c r="H3295" s="263" t="n">
        <v>1.0211</v>
      </c>
      <c r="I3295" s="264" t="n">
        <v>81.79</v>
      </c>
      <c r="J3295" s="265" t="n">
        <v>83.51</v>
      </c>
    </row>
    <row r="3296" customFormat="false" ht="25.5" hidden="false" customHeight="false" outlineLevel="0" collapsed="false">
      <c r="A3296" s="266"/>
      <c r="B3296" s="267"/>
      <c r="C3296" s="267"/>
      <c r="D3296" s="267"/>
      <c r="E3296" s="267" t="s">
        <v>2748</v>
      </c>
      <c r="F3296" s="268" t="n">
        <v>1.86</v>
      </c>
      <c r="G3296" s="267" t="s">
        <v>2749</v>
      </c>
      <c r="H3296" s="268" t="n">
        <v>0</v>
      </c>
      <c r="I3296" s="267" t="s">
        <v>2750</v>
      </c>
      <c r="J3296" s="269" t="n">
        <v>1.86</v>
      </c>
    </row>
    <row r="3297" customFormat="false" ht="25.5" hidden="false" customHeight="true" outlineLevel="0" collapsed="false">
      <c r="A3297" s="266"/>
      <c r="B3297" s="267"/>
      <c r="C3297" s="267"/>
      <c r="D3297" s="267"/>
      <c r="E3297" s="267" t="s">
        <v>2751</v>
      </c>
      <c r="F3297" s="268" t="n">
        <v>29.95</v>
      </c>
      <c r="G3297" s="267"/>
      <c r="H3297" s="267" t="s">
        <v>2752</v>
      </c>
      <c r="I3297" s="267"/>
      <c r="J3297" s="269" t="n">
        <v>173.88</v>
      </c>
    </row>
    <row r="3298" customFormat="false" ht="15" hidden="false" customHeight="true" outlineLevel="0" collapsed="false">
      <c r="A3298" s="270" t="s">
        <v>2753</v>
      </c>
      <c r="B3298" s="270"/>
      <c r="C3298" s="270"/>
      <c r="D3298" s="270"/>
      <c r="E3298" s="270"/>
      <c r="F3298" s="270"/>
      <c r="G3298" s="270"/>
      <c r="H3298" s="270"/>
      <c r="I3298" s="270"/>
      <c r="J3298" s="270"/>
    </row>
    <row r="3299" customFormat="false" ht="15.75" hidden="false" customHeight="true" outlineLevel="0" collapsed="false">
      <c r="A3299" s="271" t="s">
        <v>4005</v>
      </c>
      <c r="B3299" s="271"/>
      <c r="C3299" s="271"/>
      <c r="D3299" s="271"/>
      <c r="E3299" s="271"/>
      <c r="F3299" s="271"/>
      <c r="G3299" s="271"/>
      <c r="H3299" s="271"/>
      <c r="I3299" s="271"/>
      <c r="J3299" s="271"/>
    </row>
    <row r="3300" customFormat="false" ht="15.75" hidden="false" customHeight="false" outlineLevel="0" collapsed="false">
      <c r="A3300" s="272"/>
      <c r="B3300" s="273"/>
      <c r="C3300" s="273"/>
      <c r="D3300" s="273"/>
      <c r="E3300" s="273"/>
      <c r="F3300" s="273"/>
      <c r="G3300" s="273"/>
      <c r="H3300" s="273"/>
      <c r="I3300" s="273"/>
      <c r="J3300" s="274"/>
    </row>
    <row r="3301" customFormat="false" ht="25.5" hidden="false" customHeight="true" outlineLevel="0" collapsed="false">
      <c r="A3301" s="275" t="s">
        <v>2723</v>
      </c>
      <c r="B3301" s="276" t="s">
        <v>2590</v>
      </c>
      <c r="C3301" s="277" t="s">
        <v>203</v>
      </c>
      <c r="D3301" s="277" t="s">
        <v>2591</v>
      </c>
      <c r="E3301" s="277" t="s">
        <v>2874</v>
      </c>
      <c r="F3301" s="277"/>
      <c r="G3301" s="278" t="s">
        <v>269</v>
      </c>
      <c r="H3301" s="279" t="n">
        <v>1</v>
      </c>
      <c r="I3301" s="280" t="n">
        <v>14.15</v>
      </c>
      <c r="J3301" s="281" t="n">
        <v>14.15</v>
      </c>
    </row>
    <row r="3302" customFormat="false" ht="25.5" hidden="false" customHeight="true" outlineLevel="0" collapsed="false">
      <c r="A3302" s="282" t="s">
        <v>2769</v>
      </c>
      <c r="B3302" s="283" t="s">
        <v>2889</v>
      </c>
      <c r="C3302" s="284" t="s">
        <v>109</v>
      </c>
      <c r="D3302" s="284" t="s">
        <v>2890</v>
      </c>
      <c r="E3302" s="284" t="s">
        <v>2768</v>
      </c>
      <c r="F3302" s="284"/>
      <c r="G3302" s="285" t="s">
        <v>2798</v>
      </c>
      <c r="H3302" s="286" t="n">
        <v>0.12</v>
      </c>
      <c r="I3302" s="287" t="n">
        <v>18.4</v>
      </c>
      <c r="J3302" s="288" t="n">
        <v>2.2</v>
      </c>
    </row>
    <row r="3303" customFormat="false" ht="15" hidden="false" customHeight="true" outlineLevel="0" collapsed="false">
      <c r="A3303" s="282" t="s">
        <v>2769</v>
      </c>
      <c r="B3303" s="283" t="s">
        <v>2884</v>
      </c>
      <c r="C3303" s="284" t="s">
        <v>109</v>
      </c>
      <c r="D3303" s="284" t="s">
        <v>2885</v>
      </c>
      <c r="E3303" s="284" t="s">
        <v>2768</v>
      </c>
      <c r="F3303" s="284"/>
      <c r="G3303" s="285" t="s">
        <v>2798</v>
      </c>
      <c r="H3303" s="286" t="n">
        <v>0.12</v>
      </c>
      <c r="I3303" s="287" t="n">
        <v>23.54</v>
      </c>
      <c r="J3303" s="288" t="n">
        <v>2.82</v>
      </c>
    </row>
    <row r="3304" customFormat="false" ht="25.5" hidden="false" customHeight="true" outlineLevel="0" collapsed="false">
      <c r="A3304" s="259" t="s">
        <v>2725</v>
      </c>
      <c r="B3304" s="260" t="s">
        <v>4010</v>
      </c>
      <c r="C3304" s="261" t="s">
        <v>203</v>
      </c>
      <c r="D3304" s="261" t="s">
        <v>4011</v>
      </c>
      <c r="E3304" s="261" t="s">
        <v>2728</v>
      </c>
      <c r="F3304" s="261"/>
      <c r="G3304" s="262" t="s">
        <v>269</v>
      </c>
      <c r="H3304" s="263" t="n">
        <v>1</v>
      </c>
      <c r="I3304" s="264" t="n">
        <v>9.13</v>
      </c>
      <c r="J3304" s="265" t="n">
        <v>9.13</v>
      </c>
    </row>
    <row r="3305" customFormat="false" ht="25.5" hidden="false" customHeight="false" outlineLevel="0" collapsed="false">
      <c r="A3305" s="266"/>
      <c r="B3305" s="267"/>
      <c r="C3305" s="267"/>
      <c r="D3305" s="267"/>
      <c r="E3305" s="267" t="s">
        <v>2748</v>
      </c>
      <c r="F3305" s="268" t="n">
        <v>3.52</v>
      </c>
      <c r="G3305" s="267" t="s">
        <v>2749</v>
      </c>
      <c r="H3305" s="268" t="n">
        <v>0</v>
      </c>
      <c r="I3305" s="267" t="s">
        <v>2750</v>
      </c>
      <c r="J3305" s="269" t="n">
        <v>3.52</v>
      </c>
    </row>
    <row r="3306" customFormat="false" ht="25.5" hidden="false" customHeight="true" outlineLevel="0" collapsed="false">
      <c r="A3306" s="266"/>
      <c r="B3306" s="267"/>
      <c r="C3306" s="267"/>
      <c r="D3306" s="267"/>
      <c r="E3306" s="267" t="s">
        <v>2751</v>
      </c>
      <c r="F3306" s="268" t="n">
        <v>2.94</v>
      </c>
      <c r="G3306" s="267"/>
      <c r="H3306" s="267" t="s">
        <v>2752</v>
      </c>
      <c r="I3306" s="267"/>
      <c r="J3306" s="269" t="n">
        <v>17.09</v>
      </c>
    </row>
    <row r="3307" customFormat="false" ht="15" hidden="false" customHeight="true" outlineLevel="0" collapsed="false">
      <c r="A3307" s="270" t="s">
        <v>2753</v>
      </c>
      <c r="B3307" s="270"/>
      <c r="C3307" s="270"/>
      <c r="D3307" s="270"/>
      <c r="E3307" s="270"/>
      <c r="F3307" s="270"/>
      <c r="G3307" s="270"/>
      <c r="H3307" s="270"/>
      <c r="I3307" s="270"/>
      <c r="J3307" s="270"/>
    </row>
    <row r="3308" customFormat="false" ht="15.75" hidden="false" customHeight="true" outlineLevel="0" collapsed="false">
      <c r="A3308" s="271" t="s">
        <v>3455</v>
      </c>
      <c r="B3308" s="271"/>
      <c r="C3308" s="271"/>
      <c r="D3308" s="271"/>
      <c r="E3308" s="271"/>
      <c r="F3308" s="271"/>
      <c r="G3308" s="271"/>
      <c r="H3308" s="271"/>
      <c r="I3308" s="271"/>
      <c r="J3308" s="271"/>
    </row>
    <row r="3309" customFormat="false" ht="15.75" hidden="false" customHeight="false" outlineLevel="0" collapsed="false">
      <c r="A3309" s="272"/>
      <c r="B3309" s="273"/>
      <c r="C3309" s="273"/>
      <c r="D3309" s="273"/>
      <c r="E3309" s="273"/>
      <c r="F3309" s="273"/>
      <c r="G3309" s="273"/>
      <c r="H3309" s="273"/>
      <c r="I3309" s="273"/>
      <c r="J3309" s="274"/>
    </row>
    <row r="3310" customFormat="false" ht="51" hidden="false" customHeight="true" outlineLevel="0" collapsed="false">
      <c r="A3310" s="275" t="s">
        <v>2723</v>
      </c>
      <c r="B3310" s="276" t="s">
        <v>2596</v>
      </c>
      <c r="C3310" s="277" t="s">
        <v>203</v>
      </c>
      <c r="D3310" s="277" t="s">
        <v>2597</v>
      </c>
      <c r="E3310" s="277" t="s">
        <v>4012</v>
      </c>
      <c r="F3310" s="277"/>
      <c r="G3310" s="278" t="s">
        <v>168</v>
      </c>
      <c r="H3310" s="279" t="n">
        <v>1</v>
      </c>
      <c r="I3310" s="280" t="n">
        <v>85159.11</v>
      </c>
      <c r="J3310" s="281" t="n">
        <v>85159.11</v>
      </c>
    </row>
    <row r="3311" customFormat="false" ht="51" hidden="false" customHeight="true" outlineLevel="0" collapsed="false">
      <c r="A3311" s="259" t="s">
        <v>2725</v>
      </c>
      <c r="B3311" s="260" t="s">
        <v>4013</v>
      </c>
      <c r="C3311" s="261" t="s">
        <v>203</v>
      </c>
      <c r="D3311" s="261" t="s">
        <v>2597</v>
      </c>
      <c r="E3311" s="261" t="s">
        <v>3054</v>
      </c>
      <c r="F3311" s="261"/>
      <c r="G3311" s="262" t="s">
        <v>168</v>
      </c>
      <c r="H3311" s="263" t="n">
        <v>1</v>
      </c>
      <c r="I3311" s="264" t="n">
        <v>85159.11</v>
      </c>
      <c r="J3311" s="265" t="n">
        <v>85159.11</v>
      </c>
    </row>
    <row r="3312" customFormat="false" ht="25.5" hidden="false" customHeight="false" outlineLevel="0" collapsed="false">
      <c r="A3312" s="266"/>
      <c r="B3312" s="267"/>
      <c r="C3312" s="267"/>
      <c r="D3312" s="267"/>
      <c r="E3312" s="267" t="s">
        <v>2748</v>
      </c>
      <c r="F3312" s="268" t="n">
        <v>0</v>
      </c>
      <c r="G3312" s="267" t="s">
        <v>2749</v>
      </c>
      <c r="H3312" s="268" t="n">
        <v>0</v>
      </c>
      <c r="I3312" s="267" t="s">
        <v>2750</v>
      </c>
      <c r="J3312" s="269" t="n">
        <v>0</v>
      </c>
    </row>
    <row r="3313" customFormat="false" ht="26.25" hidden="false" customHeight="true" outlineLevel="0" collapsed="false">
      <c r="A3313" s="266"/>
      <c r="B3313" s="267"/>
      <c r="C3313" s="267"/>
      <c r="D3313" s="267"/>
      <c r="E3313" s="267" t="s">
        <v>2751</v>
      </c>
      <c r="F3313" s="268" t="n">
        <v>11504.99</v>
      </c>
      <c r="G3313" s="267"/>
      <c r="H3313" s="267" t="s">
        <v>2752</v>
      </c>
      <c r="I3313" s="267"/>
      <c r="J3313" s="269" t="n">
        <v>96664.1</v>
      </c>
    </row>
    <row r="3314" customFormat="false" ht="15.75" hidden="false" customHeight="false" outlineLevel="0" collapsed="false">
      <c r="A3314" s="272"/>
      <c r="B3314" s="273"/>
      <c r="C3314" s="273"/>
      <c r="D3314" s="273"/>
      <c r="E3314" s="273"/>
      <c r="F3314" s="273"/>
      <c r="G3314" s="273"/>
      <c r="H3314" s="273"/>
      <c r="I3314" s="273"/>
      <c r="J3314" s="274"/>
    </row>
    <row r="3315" customFormat="false" ht="51" hidden="false" customHeight="true" outlineLevel="0" collapsed="false">
      <c r="A3315" s="275" t="s">
        <v>2723</v>
      </c>
      <c r="B3315" s="276" t="s">
        <v>2609</v>
      </c>
      <c r="C3315" s="277" t="s">
        <v>203</v>
      </c>
      <c r="D3315" s="277" t="s">
        <v>2610</v>
      </c>
      <c r="E3315" s="277" t="s">
        <v>2806</v>
      </c>
      <c r="F3315" s="277"/>
      <c r="G3315" s="278" t="s">
        <v>168</v>
      </c>
      <c r="H3315" s="279" t="n">
        <v>1</v>
      </c>
      <c r="I3315" s="280" t="n">
        <v>213.73</v>
      </c>
      <c r="J3315" s="281" t="n">
        <v>213.73</v>
      </c>
    </row>
    <row r="3316" customFormat="false" ht="38.25" hidden="false" customHeight="true" outlineLevel="0" collapsed="false">
      <c r="A3316" s="282" t="s">
        <v>2769</v>
      </c>
      <c r="B3316" s="283" t="s">
        <v>4014</v>
      </c>
      <c r="C3316" s="284" t="s">
        <v>109</v>
      </c>
      <c r="D3316" s="284" t="s">
        <v>4015</v>
      </c>
      <c r="E3316" s="284" t="s">
        <v>2806</v>
      </c>
      <c r="F3316" s="284"/>
      <c r="G3316" s="285" t="s">
        <v>168</v>
      </c>
      <c r="H3316" s="286" t="n">
        <v>1</v>
      </c>
      <c r="I3316" s="287" t="n">
        <v>5.66</v>
      </c>
      <c r="J3316" s="288" t="n">
        <v>5.66</v>
      </c>
    </row>
    <row r="3317" customFormat="false" ht="25.5" hidden="false" customHeight="true" outlineLevel="0" collapsed="false">
      <c r="A3317" s="282" t="s">
        <v>2769</v>
      </c>
      <c r="B3317" s="283" t="s">
        <v>4016</v>
      </c>
      <c r="C3317" s="284" t="s">
        <v>109</v>
      </c>
      <c r="D3317" s="284" t="s">
        <v>4017</v>
      </c>
      <c r="E3317" s="284" t="s">
        <v>2806</v>
      </c>
      <c r="F3317" s="284"/>
      <c r="G3317" s="285" t="s">
        <v>168</v>
      </c>
      <c r="H3317" s="286" t="n">
        <v>1</v>
      </c>
      <c r="I3317" s="287" t="n">
        <v>8.39</v>
      </c>
      <c r="J3317" s="288" t="n">
        <v>8.39</v>
      </c>
    </row>
    <row r="3318" customFormat="false" ht="38.25" hidden="false" customHeight="true" outlineLevel="0" collapsed="false">
      <c r="A3318" s="282" t="s">
        <v>2769</v>
      </c>
      <c r="B3318" s="283" t="s">
        <v>4018</v>
      </c>
      <c r="C3318" s="284" t="s">
        <v>109</v>
      </c>
      <c r="D3318" s="284" t="s">
        <v>4019</v>
      </c>
      <c r="E3318" s="284" t="s">
        <v>2806</v>
      </c>
      <c r="F3318" s="284"/>
      <c r="G3318" s="285" t="s">
        <v>168</v>
      </c>
      <c r="H3318" s="286" t="n">
        <v>1</v>
      </c>
      <c r="I3318" s="287" t="n">
        <v>199.68</v>
      </c>
      <c r="J3318" s="288" t="n">
        <v>199.68</v>
      </c>
    </row>
    <row r="3319" customFormat="false" ht="25.5" hidden="false" customHeight="false" outlineLevel="0" collapsed="false">
      <c r="A3319" s="266"/>
      <c r="B3319" s="267"/>
      <c r="C3319" s="267"/>
      <c r="D3319" s="267"/>
      <c r="E3319" s="267" t="s">
        <v>2748</v>
      </c>
      <c r="F3319" s="268" t="n">
        <v>23.55</v>
      </c>
      <c r="G3319" s="267" t="s">
        <v>2749</v>
      </c>
      <c r="H3319" s="268" t="n">
        <v>0</v>
      </c>
      <c r="I3319" s="267" t="s">
        <v>2750</v>
      </c>
      <c r="J3319" s="269" t="n">
        <v>23.55</v>
      </c>
    </row>
    <row r="3320" customFormat="false" ht="25.5" hidden="false" customHeight="true" outlineLevel="0" collapsed="false">
      <c r="A3320" s="266"/>
      <c r="B3320" s="267"/>
      <c r="C3320" s="267"/>
      <c r="D3320" s="267"/>
      <c r="E3320" s="267" t="s">
        <v>2751</v>
      </c>
      <c r="F3320" s="268" t="n">
        <v>44.47</v>
      </c>
      <c r="G3320" s="267"/>
      <c r="H3320" s="267" t="s">
        <v>2752</v>
      </c>
      <c r="I3320" s="267"/>
      <c r="J3320" s="269" t="n">
        <v>258.2</v>
      </c>
    </row>
    <row r="3321" customFormat="false" ht="15" hidden="false" customHeight="true" outlineLevel="0" collapsed="false">
      <c r="A3321" s="270" t="s">
        <v>2753</v>
      </c>
      <c r="B3321" s="270"/>
      <c r="C3321" s="270"/>
      <c r="D3321" s="270"/>
      <c r="E3321" s="270"/>
      <c r="F3321" s="270"/>
      <c r="G3321" s="270"/>
      <c r="H3321" s="270"/>
      <c r="I3321" s="270"/>
      <c r="J3321" s="270"/>
    </row>
    <row r="3322" customFormat="false" ht="15.75" hidden="false" customHeight="true" outlineLevel="0" collapsed="false">
      <c r="A3322" s="271" t="s">
        <v>4020</v>
      </c>
      <c r="B3322" s="271"/>
      <c r="C3322" s="271"/>
      <c r="D3322" s="271"/>
      <c r="E3322" s="271"/>
      <c r="F3322" s="271"/>
      <c r="G3322" s="271"/>
      <c r="H3322" s="271"/>
      <c r="I3322" s="271"/>
      <c r="J3322" s="271"/>
    </row>
    <row r="3323" customFormat="false" ht="15.75" hidden="false" customHeight="false" outlineLevel="0" collapsed="false">
      <c r="A3323" s="272"/>
      <c r="B3323" s="273"/>
      <c r="C3323" s="273"/>
      <c r="D3323" s="273"/>
      <c r="E3323" s="273"/>
      <c r="F3323" s="273"/>
      <c r="G3323" s="273"/>
      <c r="H3323" s="273"/>
      <c r="I3323" s="273"/>
      <c r="J3323" s="274"/>
    </row>
    <row r="3324" customFormat="false" ht="51" hidden="false" customHeight="true" outlineLevel="0" collapsed="false">
      <c r="A3324" s="275" t="s">
        <v>2723</v>
      </c>
      <c r="B3324" s="276" t="s">
        <v>2612</v>
      </c>
      <c r="C3324" s="277" t="s">
        <v>203</v>
      </c>
      <c r="D3324" s="277" t="s">
        <v>2613</v>
      </c>
      <c r="E3324" s="277" t="s">
        <v>2806</v>
      </c>
      <c r="F3324" s="277"/>
      <c r="G3324" s="278" t="s">
        <v>168</v>
      </c>
      <c r="H3324" s="279" t="n">
        <v>1</v>
      </c>
      <c r="I3324" s="280" t="n">
        <v>683.01</v>
      </c>
      <c r="J3324" s="281" t="n">
        <v>683.01</v>
      </c>
    </row>
    <row r="3325" customFormat="false" ht="38.25" hidden="false" customHeight="true" outlineLevel="0" collapsed="false">
      <c r="A3325" s="282" t="s">
        <v>2769</v>
      </c>
      <c r="B3325" s="283" t="s">
        <v>4014</v>
      </c>
      <c r="C3325" s="284" t="s">
        <v>109</v>
      </c>
      <c r="D3325" s="284" t="s">
        <v>4015</v>
      </c>
      <c r="E3325" s="284" t="s">
        <v>2806</v>
      </c>
      <c r="F3325" s="284"/>
      <c r="G3325" s="285" t="s">
        <v>168</v>
      </c>
      <c r="H3325" s="286" t="n">
        <v>1</v>
      </c>
      <c r="I3325" s="287" t="n">
        <v>5.66</v>
      </c>
      <c r="J3325" s="288" t="n">
        <v>5.66</v>
      </c>
    </row>
    <row r="3326" customFormat="false" ht="25.5" hidden="false" customHeight="true" outlineLevel="0" collapsed="false">
      <c r="A3326" s="282" t="s">
        <v>2769</v>
      </c>
      <c r="B3326" s="283" t="s">
        <v>4016</v>
      </c>
      <c r="C3326" s="284" t="s">
        <v>109</v>
      </c>
      <c r="D3326" s="284" t="s">
        <v>4017</v>
      </c>
      <c r="E3326" s="284" t="s">
        <v>2806</v>
      </c>
      <c r="F3326" s="284"/>
      <c r="G3326" s="285" t="s">
        <v>168</v>
      </c>
      <c r="H3326" s="286" t="n">
        <v>1</v>
      </c>
      <c r="I3326" s="287" t="n">
        <v>8.39</v>
      </c>
      <c r="J3326" s="288" t="n">
        <v>8.39</v>
      </c>
    </row>
    <row r="3327" customFormat="false" ht="25.5" hidden="false" customHeight="true" outlineLevel="0" collapsed="false">
      <c r="A3327" s="282" t="s">
        <v>2769</v>
      </c>
      <c r="B3327" s="283" t="s">
        <v>4021</v>
      </c>
      <c r="C3327" s="284" t="s">
        <v>203</v>
      </c>
      <c r="D3327" s="284" t="s">
        <v>4022</v>
      </c>
      <c r="E3327" s="284" t="s">
        <v>2806</v>
      </c>
      <c r="F3327" s="284"/>
      <c r="G3327" s="285" t="s">
        <v>168</v>
      </c>
      <c r="H3327" s="286" t="n">
        <v>1</v>
      </c>
      <c r="I3327" s="287" t="n">
        <v>668.96</v>
      </c>
      <c r="J3327" s="288" t="n">
        <v>668.96</v>
      </c>
    </row>
    <row r="3328" customFormat="false" ht="25.5" hidden="false" customHeight="false" outlineLevel="0" collapsed="false">
      <c r="A3328" s="266"/>
      <c r="B3328" s="267"/>
      <c r="C3328" s="267"/>
      <c r="D3328" s="267"/>
      <c r="E3328" s="267" t="s">
        <v>2748</v>
      </c>
      <c r="F3328" s="268" t="n">
        <v>41.46</v>
      </c>
      <c r="G3328" s="267" t="s">
        <v>2749</v>
      </c>
      <c r="H3328" s="268" t="n">
        <v>0</v>
      </c>
      <c r="I3328" s="267" t="s">
        <v>2750</v>
      </c>
      <c r="J3328" s="269" t="n">
        <v>41.46</v>
      </c>
    </row>
    <row r="3329" customFormat="false" ht="25.5" hidden="false" customHeight="true" outlineLevel="0" collapsed="false">
      <c r="A3329" s="266"/>
      <c r="B3329" s="267"/>
      <c r="C3329" s="267"/>
      <c r="D3329" s="267"/>
      <c r="E3329" s="267" t="s">
        <v>2751</v>
      </c>
      <c r="F3329" s="268" t="n">
        <v>142.13</v>
      </c>
      <c r="G3329" s="267"/>
      <c r="H3329" s="267" t="s">
        <v>2752</v>
      </c>
      <c r="I3329" s="267"/>
      <c r="J3329" s="269" t="n">
        <v>825.14</v>
      </c>
    </row>
    <row r="3330" customFormat="false" ht="15" hidden="false" customHeight="true" outlineLevel="0" collapsed="false">
      <c r="A3330" s="270" t="s">
        <v>2753</v>
      </c>
      <c r="B3330" s="270"/>
      <c r="C3330" s="270"/>
      <c r="D3330" s="270"/>
      <c r="E3330" s="270"/>
      <c r="F3330" s="270"/>
      <c r="G3330" s="270"/>
      <c r="H3330" s="270"/>
      <c r="I3330" s="270"/>
      <c r="J3330" s="270"/>
    </row>
    <row r="3331" customFormat="false" ht="15.75" hidden="false" customHeight="true" outlineLevel="0" collapsed="false">
      <c r="A3331" s="271" t="s">
        <v>4023</v>
      </c>
      <c r="B3331" s="271"/>
      <c r="C3331" s="271"/>
      <c r="D3331" s="271"/>
      <c r="E3331" s="271"/>
      <c r="F3331" s="271"/>
      <c r="G3331" s="271"/>
      <c r="H3331" s="271"/>
      <c r="I3331" s="271"/>
      <c r="J3331" s="271"/>
    </row>
    <row r="3332" customFormat="false" ht="15.75" hidden="false" customHeight="false" outlineLevel="0" collapsed="false">
      <c r="A3332" s="272"/>
      <c r="B3332" s="273"/>
      <c r="C3332" s="273"/>
      <c r="D3332" s="273"/>
      <c r="E3332" s="273"/>
      <c r="F3332" s="273"/>
      <c r="G3332" s="273"/>
      <c r="H3332" s="273"/>
      <c r="I3332" s="273"/>
      <c r="J3332" s="274"/>
    </row>
    <row r="3333" customFormat="false" ht="51" hidden="false" customHeight="true" outlineLevel="0" collapsed="false">
      <c r="A3333" s="275" t="s">
        <v>2723</v>
      </c>
      <c r="B3333" s="276" t="s">
        <v>2620</v>
      </c>
      <c r="C3333" s="277" t="s">
        <v>203</v>
      </c>
      <c r="D3333" s="277" t="s">
        <v>2621</v>
      </c>
      <c r="E3333" s="277" t="s">
        <v>2806</v>
      </c>
      <c r="F3333" s="277"/>
      <c r="G3333" s="278" t="s">
        <v>168</v>
      </c>
      <c r="H3333" s="279" t="n">
        <v>1</v>
      </c>
      <c r="I3333" s="280" t="n">
        <v>219.58</v>
      </c>
      <c r="J3333" s="281" t="n">
        <v>219.58</v>
      </c>
    </row>
    <row r="3334" customFormat="false" ht="25.5" hidden="false" customHeight="true" outlineLevel="0" collapsed="false">
      <c r="A3334" s="282" t="s">
        <v>2769</v>
      </c>
      <c r="B3334" s="283" t="s">
        <v>2809</v>
      </c>
      <c r="C3334" s="284" t="s">
        <v>109</v>
      </c>
      <c r="D3334" s="284" t="s">
        <v>2810</v>
      </c>
      <c r="E3334" s="284" t="s">
        <v>2768</v>
      </c>
      <c r="F3334" s="284"/>
      <c r="G3334" s="285" t="s">
        <v>2798</v>
      </c>
      <c r="H3334" s="286" t="n">
        <v>0.1</v>
      </c>
      <c r="I3334" s="287" t="n">
        <v>22.9</v>
      </c>
      <c r="J3334" s="288" t="n">
        <v>2.29</v>
      </c>
    </row>
    <row r="3335" customFormat="false" ht="15" hidden="false" customHeight="true" outlineLevel="0" collapsed="false">
      <c r="A3335" s="282" t="s">
        <v>2769</v>
      </c>
      <c r="B3335" s="283" t="s">
        <v>2860</v>
      </c>
      <c r="C3335" s="284" t="s">
        <v>109</v>
      </c>
      <c r="D3335" s="284" t="s">
        <v>2861</v>
      </c>
      <c r="E3335" s="284" t="s">
        <v>2768</v>
      </c>
      <c r="F3335" s="284"/>
      <c r="G3335" s="285" t="s">
        <v>2798</v>
      </c>
      <c r="H3335" s="286" t="n">
        <v>0.03</v>
      </c>
      <c r="I3335" s="287" t="n">
        <v>16.28</v>
      </c>
      <c r="J3335" s="288" t="n">
        <v>0.48</v>
      </c>
    </row>
    <row r="3336" customFormat="false" ht="15" hidden="false" customHeight="true" outlineLevel="0" collapsed="false">
      <c r="A3336" s="259" t="s">
        <v>2725</v>
      </c>
      <c r="B3336" s="260" t="s">
        <v>3018</v>
      </c>
      <c r="C3336" s="261" t="s">
        <v>109</v>
      </c>
      <c r="D3336" s="261" t="s">
        <v>3019</v>
      </c>
      <c r="E3336" s="261" t="s">
        <v>2728</v>
      </c>
      <c r="F3336" s="261"/>
      <c r="G3336" s="262" t="s">
        <v>168</v>
      </c>
      <c r="H3336" s="263" t="n">
        <v>0.0304</v>
      </c>
      <c r="I3336" s="264" t="n">
        <v>3.6</v>
      </c>
      <c r="J3336" s="265" t="n">
        <v>0.1</v>
      </c>
    </row>
    <row r="3337" customFormat="false" ht="25.5" hidden="false" customHeight="true" outlineLevel="0" collapsed="false">
      <c r="A3337" s="259" t="s">
        <v>2725</v>
      </c>
      <c r="B3337" s="260" t="s">
        <v>4024</v>
      </c>
      <c r="C3337" s="261" t="s">
        <v>109</v>
      </c>
      <c r="D3337" s="261" t="s">
        <v>4025</v>
      </c>
      <c r="E3337" s="261" t="s">
        <v>2728</v>
      </c>
      <c r="F3337" s="261"/>
      <c r="G3337" s="262" t="s">
        <v>168</v>
      </c>
      <c r="H3337" s="263" t="n">
        <v>1</v>
      </c>
      <c r="I3337" s="264" t="n">
        <v>7.36</v>
      </c>
      <c r="J3337" s="265" t="n">
        <v>7.36</v>
      </c>
    </row>
    <row r="3338" customFormat="false" ht="51" hidden="false" customHeight="true" outlineLevel="0" collapsed="false">
      <c r="A3338" s="259" t="s">
        <v>2725</v>
      </c>
      <c r="B3338" s="260" t="s">
        <v>4026</v>
      </c>
      <c r="C3338" s="261" t="s">
        <v>2764</v>
      </c>
      <c r="D3338" s="261" t="s">
        <v>4027</v>
      </c>
      <c r="E3338" s="261" t="s">
        <v>2728</v>
      </c>
      <c r="F3338" s="261"/>
      <c r="G3338" s="262" t="s">
        <v>2766</v>
      </c>
      <c r="H3338" s="263" t="n">
        <v>1</v>
      </c>
      <c r="I3338" s="264" t="n">
        <v>209.35</v>
      </c>
      <c r="J3338" s="265" t="n">
        <v>209.35</v>
      </c>
    </row>
    <row r="3339" customFormat="false" ht="25.5" hidden="false" customHeight="false" outlineLevel="0" collapsed="false">
      <c r="A3339" s="266"/>
      <c r="B3339" s="267"/>
      <c r="C3339" s="267"/>
      <c r="D3339" s="267"/>
      <c r="E3339" s="267" t="s">
        <v>2748</v>
      </c>
      <c r="F3339" s="268" t="n">
        <v>2</v>
      </c>
      <c r="G3339" s="267" t="s">
        <v>2749</v>
      </c>
      <c r="H3339" s="268" t="n">
        <v>0</v>
      </c>
      <c r="I3339" s="267" t="s">
        <v>2750</v>
      </c>
      <c r="J3339" s="269" t="n">
        <v>2</v>
      </c>
    </row>
    <row r="3340" customFormat="false" ht="25.5" hidden="false" customHeight="true" outlineLevel="0" collapsed="false">
      <c r="A3340" s="266"/>
      <c r="B3340" s="267"/>
      <c r="C3340" s="267"/>
      <c r="D3340" s="267"/>
      <c r="E3340" s="267" t="s">
        <v>2751</v>
      </c>
      <c r="F3340" s="268" t="n">
        <v>45.69</v>
      </c>
      <c r="G3340" s="267"/>
      <c r="H3340" s="267" t="s">
        <v>2752</v>
      </c>
      <c r="I3340" s="267"/>
      <c r="J3340" s="269" t="n">
        <v>265.27</v>
      </c>
    </row>
    <row r="3341" customFormat="false" ht="15" hidden="false" customHeight="true" outlineLevel="0" collapsed="false">
      <c r="A3341" s="270" t="s">
        <v>2753</v>
      </c>
      <c r="B3341" s="270"/>
      <c r="C3341" s="270"/>
      <c r="D3341" s="270"/>
      <c r="E3341" s="270"/>
      <c r="F3341" s="270"/>
      <c r="G3341" s="270"/>
      <c r="H3341" s="270"/>
      <c r="I3341" s="270"/>
      <c r="J3341" s="270"/>
    </row>
    <row r="3342" customFormat="false" ht="15.75" hidden="false" customHeight="true" outlineLevel="0" collapsed="false">
      <c r="A3342" s="271" t="s">
        <v>4028</v>
      </c>
      <c r="B3342" s="271"/>
      <c r="C3342" s="271"/>
      <c r="D3342" s="271"/>
      <c r="E3342" s="271"/>
      <c r="F3342" s="271"/>
      <c r="G3342" s="271"/>
      <c r="H3342" s="271"/>
      <c r="I3342" s="271"/>
      <c r="J3342" s="271"/>
    </row>
    <row r="3343" customFormat="false" ht="15.75" hidden="false" customHeight="false" outlineLevel="0" collapsed="false">
      <c r="A3343" s="272"/>
      <c r="B3343" s="273"/>
      <c r="C3343" s="273"/>
      <c r="D3343" s="273"/>
      <c r="E3343" s="273"/>
      <c r="F3343" s="273"/>
      <c r="G3343" s="273"/>
      <c r="H3343" s="273"/>
      <c r="I3343" s="273"/>
      <c r="J3343" s="274"/>
    </row>
    <row r="3344" customFormat="false" ht="38.25" hidden="false" customHeight="true" outlineLevel="0" collapsed="false">
      <c r="A3344" s="275" t="s">
        <v>2723</v>
      </c>
      <c r="B3344" s="276" t="s">
        <v>2624</v>
      </c>
      <c r="C3344" s="277" t="s">
        <v>203</v>
      </c>
      <c r="D3344" s="277" t="s">
        <v>2625</v>
      </c>
      <c r="E3344" s="277" t="s">
        <v>2768</v>
      </c>
      <c r="F3344" s="277"/>
      <c r="G3344" s="278" t="s">
        <v>168</v>
      </c>
      <c r="H3344" s="279" t="n">
        <v>1</v>
      </c>
      <c r="I3344" s="280" t="n">
        <v>145.23</v>
      </c>
      <c r="J3344" s="281" t="n">
        <v>145.23</v>
      </c>
    </row>
    <row r="3345" customFormat="false" ht="15" hidden="false" customHeight="true" outlineLevel="0" collapsed="false">
      <c r="A3345" s="282" t="s">
        <v>2769</v>
      </c>
      <c r="B3345" s="283" t="s">
        <v>2858</v>
      </c>
      <c r="C3345" s="284" t="s">
        <v>109</v>
      </c>
      <c r="D3345" s="284" t="s">
        <v>2859</v>
      </c>
      <c r="E3345" s="284" t="s">
        <v>2768</v>
      </c>
      <c r="F3345" s="284"/>
      <c r="G3345" s="285" t="s">
        <v>2798</v>
      </c>
      <c r="H3345" s="286" t="n">
        <v>1</v>
      </c>
      <c r="I3345" s="287" t="n">
        <v>23.33</v>
      </c>
      <c r="J3345" s="288" t="n">
        <v>23.33</v>
      </c>
    </row>
    <row r="3346" customFormat="false" ht="15" hidden="false" customHeight="true" outlineLevel="0" collapsed="false">
      <c r="A3346" s="282" t="s">
        <v>2769</v>
      </c>
      <c r="B3346" s="283" t="s">
        <v>2860</v>
      </c>
      <c r="C3346" s="284" t="s">
        <v>109</v>
      </c>
      <c r="D3346" s="284" t="s">
        <v>2861</v>
      </c>
      <c r="E3346" s="284" t="s">
        <v>2768</v>
      </c>
      <c r="F3346" s="284"/>
      <c r="G3346" s="285" t="s">
        <v>2798</v>
      </c>
      <c r="H3346" s="286" t="n">
        <v>1</v>
      </c>
      <c r="I3346" s="287" t="n">
        <v>16.28</v>
      </c>
      <c r="J3346" s="288" t="n">
        <v>16.28</v>
      </c>
    </row>
    <row r="3347" customFormat="false" ht="38.25" hidden="false" customHeight="true" outlineLevel="0" collapsed="false">
      <c r="A3347" s="259" t="s">
        <v>2725</v>
      </c>
      <c r="B3347" s="260" t="s">
        <v>3484</v>
      </c>
      <c r="C3347" s="261" t="s">
        <v>109</v>
      </c>
      <c r="D3347" s="261" t="s">
        <v>3485</v>
      </c>
      <c r="E3347" s="261" t="s">
        <v>2728</v>
      </c>
      <c r="F3347" s="261"/>
      <c r="G3347" s="262" t="s">
        <v>168</v>
      </c>
      <c r="H3347" s="263" t="n">
        <v>6</v>
      </c>
      <c r="I3347" s="264" t="n">
        <v>0.12</v>
      </c>
      <c r="J3347" s="265" t="n">
        <v>0.72</v>
      </c>
    </row>
    <row r="3348" customFormat="false" ht="25.5" hidden="false" customHeight="true" outlineLevel="0" collapsed="false">
      <c r="A3348" s="259" t="s">
        <v>2725</v>
      </c>
      <c r="B3348" s="260" t="s">
        <v>4029</v>
      </c>
      <c r="C3348" s="261" t="s">
        <v>2730</v>
      </c>
      <c r="D3348" s="261" t="s">
        <v>4030</v>
      </c>
      <c r="E3348" s="261" t="s">
        <v>2728</v>
      </c>
      <c r="F3348" s="261"/>
      <c r="G3348" s="262" t="s">
        <v>2732</v>
      </c>
      <c r="H3348" s="263" t="n">
        <v>1</v>
      </c>
      <c r="I3348" s="264" t="n">
        <v>104.9</v>
      </c>
      <c r="J3348" s="265" t="n">
        <v>104.9</v>
      </c>
    </row>
    <row r="3349" customFormat="false" ht="25.5" hidden="false" customHeight="false" outlineLevel="0" collapsed="false">
      <c r="A3349" s="266"/>
      <c r="B3349" s="267"/>
      <c r="C3349" s="267"/>
      <c r="D3349" s="267"/>
      <c r="E3349" s="267" t="s">
        <v>2748</v>
      </c>
      <c r="F3349" s="268" t="n">
        <v>27.21</v>
      </c>
      <c r="G3349" s="267" t="s">
        <v>2749</v>
      </c>
      <c r="H3349" s="268" t="n">
        <v>0</v>
      </c>
      <c r="I3349" s="267" t="s">
        <v>2750</v>
      </c>
      <c r="J3349" s="269" t="n">
        <v>27.21</v>
      </c>
    </row>
    <row r="3350" customFormat="false" ht="25.5" hidden="false" customHeight="true" outlineLevel="0" collapsed="false">
      <c r="A3350" s="266"/>
      <c r="B3350" s="267"/>
      <c r="C3350" s="267"/>
      <c r="D3350" s="267"/>
      <c r="E3350" s="267" t="s">
        <v>2751</v>
      </c>
      <c r="F3350" s="268" t="n">
        <v>30.22</v>
      </c>
      <c r="G3350" s="267"/>
      <c r="H3350" s="267" t="s">
        <v>2752</v>
      </c>
      <c r="I3350" s="267"/>
      <c r="J3350" s="269" t="n">
        <v>175.45</v>
      </c>
    </row>
    <row r="3351" customFormat="false" ht="15" hidden="false" customHeight="true" outlineLevel="0" collapsed="false">
      <c r="A3351" s="270" t="s">
        <v>2753</v>
      </c>
      <c r="B3351" s="270"/>
      <c r="C3351" s="270"/>
      <c r="D3351" s="270"/>
      <c r="E3351" s="270"/>
      <c r="F3351" s="270"/>
      <c r="G3351" s="270"/>
      <c r="H3351" s="270"/>
      <c r="I3351" s="270"/>
      <c r="J3351" s="270"/>
    </row>
    <row r="3352" customFormat="false" ht="15.75" hidden="false" customHeight="true" outlineLevel="0" collapsed="false">
      <c r="A3352" s="271" t="s">
        <v>4031</v>
      </c>
      <c r="B3352" s="271"/>
      <c r="C3352" s="271"/>
      <c r="D3352" s="271"/>
      <c r="E3352" s="271"/>
      <c r="F3352" s="271"/>
      <c r="G3352" s="271"/>
      <c r="H3352" s="271"/>
      <c r="I3352" s="271"/>
      <c r="J3352" s="271"/>
    </row>
    <row r="3353" customFormat="false" ht="15.75" hidden="false" customHeight="false" outlineLevel="0" collapsed="false">
      <c r="A3353" s="272"/>
      <c r="B3353" s="273"/>
      <c r="C3353" s="273"/>
      <c r="D3353" s="273"/>
      <c r="E3353" s="273"/>
      <c r="F3353" s="273"/>
      <c r="G3353" s="273"/>
      <c r="H3353" s="273"/>
      <c r="I3353" s="273"/>
      <c r="J3353" s="274"/>
    </row>
    <row r="3354" customFormat="false" ht="38.25" hidden="false" customHeight="true" outlineLevel="0" collapsed="false">
      <c r="A3354" s="275" t="s">
        <v>2723</v>
      </c>
      <c r="B3354" s="276" t="s">
        <v>2627</v>
      </c>
      <c r="C3354" s="277" t="s">
        <v>203</v>
      </c>
      <c r="D3354" s="277" t="s">
        <v>2628</v>
      </c>
      <c r="E3354" s="277" t="s">
        <v>2768</v>
      </c>
      <c r="F3354" s="277"/>
      <c r="G3354" s="278" t="s">
        <v>168</v>
      </c>
      <c r="H3354" s="279" t="n">
        <v>1</v>
      </c>
      <c r="I3354" s="280" t="n">
        <v>151.42</v>
      </c>
      <c r="J3354" s="281" t="n">
        <v>151.42</v>
      </c>
    </row>
    <row r="3355" customFormat="false" ht="15" hidden="false" customHeight="true" outlineLevel="0" collapsed="false">
      <c r="A3355" s="282" t="s">
        <v>2769</v>
      </c>
      <c r="B3355" s="283" t="s">
        <v>2858</v>
      </c>
      <c r="C3355" s="284" t="s">
        <v>109</v>
      </c>
      <c r="D3355" s="284" t="s">
        <v>2859</v>
      </c>
      <c r="E3355" s="284" t="s">
        <v>2768</v>
      </c>
      <c r="F3355" s="284"/>
      <c r="G3355" s="285" t="s">
        <v>2798</v>
      </c>
      <c r="H3355" s="286" t="n">
        <v>1</v>
      </c>
      <c r="I3355" s="287" t="n">
        <v>23.33</v>
      </c>
      <c r="J3355" s="288" t="n">
        <v>23.33</v>
      </c>
    </row>
    <row r="3356" customFormat="false" ht="15" hidden="false" customHeight="true" outlineLevel="0" collapsed="false">
      <c r="A3356" s="282" t="s">
        <v>2769</v>
      </c>
      <c r="B3356" s="283" t="s">
        <v>2860</v>
      </c>
      <c r="C3356" s="284" t="s">
        <v>109</v>
      </c>
      <c r="D3356" s="284" t="s">
        <v>2861</v>
      </c>
      <c r="E3356" s="284" t="s">
        <v>2768</v>
      </c>
      <c r="F3356" s="284"/>
      <c r="G3356" s="285" t="s">
        <v>2798</v>
      </c>
      <c r="H3356" s="286" t="n">
        <v>1</v>
      </c>
      <c r="I3356" s="287" t="n">
        <v>16.28</v>
      </c>
      <c r="J3356" s="288" t="n">
        <v>16.28</v>
      </c>
    </row>
    <row r="3357" customFormat="false" ht="38.25" hidden="false" customHeight="true" outlineLevel="0" collapsed="false">
      <c r="A3357" s="259" t="s">
        <v>2725</v>
      </c>
      <c r="B3357" s="260" t="s">
        <v>3484</v>
      </c>
      <c r="C3357" s="261" t="s">
        <v>109</v>
      </c>
      <c r="D3357" s="261" t="s">
        <v>3485</v>
      </c>
      <c r="E3357" s="261" t="s">
        <v>2728</v>
      </c>
      <c r="F3357" s="261"/>
      <c r="G3357" s="262" t="s">
        <v>168</v>
      </c>
      <c r="H3357" s="263" t="n">
        <v>6</v>
      </c>
      <c r="I3357" s="264" t="n">
        <v>0.12</v>
      </c>
      <c r="J3357" s="265" t="n">
        <v>0.72</v>
      </c>
    </row>
    <row r="3358" customFormat="false" ht="25.5" hidden="false" customHeight="true" outlineLevel="0" collapsed="false">
      <c r="A3358" s="259" t="s">
        <v>2725</v>
      </c>
      <c r="B3358" s="260" t="s">
        <v>4032</v>
      </c>
      <c r="C3358" s="261" t="s">
        <v>109</v>
      </c>
      <c r="D3358" s="261" t="s">
        <v>4033</v>
      </c>
      <c r="E3358" s="261" t="s">
        <v>2728</v>
      </c>
      <c r="F3358" s="261"/>
      <c r="G3358" s="262" t="s">
        <v>168</v>
      </c>
      <c r="H3358" s="263" t="n">
        <v>1</v>
      </c>
      <c r="I3358" s="264" t="n">
        <v>111.09</v>
      </c>
      <c r="J3358" s="265" t="n">
        <v>111.09</v>
      </c>
    </row>
    <row r="3359" customFormat="false" ht="25.5" hidden="false" customHeight="false" outlineLevel="0" collapsed="false">
      <c r="A3359" s="266"/>
      <c r="B3359" s="267"/>
      <c r="C3359" s="267"/>
      <c r="D3359" s="267"/>
      <c r="E3359" s="267" t="s">
        <v>2748</v>
      </c>
      <c r="F3359" s="268" t="n">
        <v>27.21</v>
      </c>
      <c r="G3359" s="267" t="s">
        <v>2749</v>
      </c>
      <c r="H3359" s="268" t="n">
        <v>0</v>
      </c>
      <c r="I3359" s="267" t="s">
        <v>2750</v>
      </c>
      <c r="J3359" s="269" t="n">
        <v>27.21</v>
      </c>
    </row>
    <row r="3360" customFormat="false" ht="25.5" hidden="false" customHeight="true" outlineLevel="0" collapsed="false">
      <c r="A3360" s="266"/>
      <c r="B3360" s="267"/>
      <c r="C3360" s="267"/>
      <c r="D3360" s="267"/>
      <c r="E3360" s="267" t="s">
        <v>2751</v>
      </c>
      <c r="F3360" s="268" t="n">
        <v>31.51</v>
      </c>
      <c r="G3360" s="267"/>
      <c r="H3360" s="267" t="s">
        <v>2752</v>
      </c>
      <c r="I3360" s="267"/>
      <c r="J3360" s="269" t="n">
        <v>182.93</v>
      </c>
    </row>
    <row r="3361" customFormat="false" ht="15" hidden="false" customHeight="true" outlineLevel="0" collapsed="false">
      <c r="A3361" s="270" t="s">
        <v>2753</v>
      </c>
      <c r="B3361" s="270"/>
      <c r="C3361" s="270"/>
      <c r="D3361" s="270"/>
      <c r="E3361" s="270"/>
      <c r="F3361" s="270"/>
      <c r="G3361" s="270"/>
      <c r="H3361" s="270"/>
      <c r="I3361" s="270"/>
      <c r="J3361" s="270"/>
    </row>
    <row r="3362" customFormat="false" ht="15.75" hidden="false" customHeight="true" outlineLevel="0" collapsed="false">
      <c r="A3362" s="271" t="s">
        <v>4031</v>
      </c>
      <c r="B3362" s="271"/>
      <c r="C3362" s="271"/>
      <c r="D3362" s="271"/>
      <c r="E3362" s="271"/>
      <c r="F3362" s="271"/>
      <c r="G3362" s="271"/>
      <c r="H3362" s="271"/>
      <c r="I3362" s="271"/>
      <c r="J3362" s="271"/>
    </row>
    <row r="3363" customFormat="false" ht="15.75" hidden="false" customHeight="false" outlineLevel="0" collapsed="false">
      <c r="A3363" s="272"/>
      <c r="B3363" s="273"/>
      <c r="C3363" s="273"/>
      <c r="D3363" s="273"/>
      <c r="E3363" s="273"/>
      <c r="F3363" s="273"/>
      <c r="G3363" s="273"/>
      <c r="H3363" s="273"/>
      <c r="I3363" s="273"/>
      <c r="J3363" s="274"/>
    </row>
    <row r="3364" customFormat="false" ht="38.25" hidden="false" customHeight="true" outlineLevel="0" collapsed="false">
      <c r="A3364" s="275" t="s">
        <v>2723</v>
      </c>
      <c r="B3364" s="276" t="s">
        <v>2630</v>
      </c>
      <c r="C3364" s="277" t="s">
        <v>203</v>
      </c>
      <c r="D3364" s="277" t="s">
        <v>2631</v>
      </c>
      <c r="E3364" s="277" t="s">
        <v>2768</v>
      </c>
      <c r="F3364" s="277"/>
      <c r="G3364" s="278" t="s">
        <v>168</v>
      </c>
      <c r="H3364" s="279" t="n">
        <v>1</v>
      </c>
      <c r="I3364" s="280" t="n">
        <v>158.78</v>
      </c>
      <c r="J3364" s="281" t="n">
        <v>158.78</v>
      </c>
    </row>
    <row r="3365" customFormat="false" ht="15" hidden="false" customHeight="true" outlineLevel="0" collapsed="false">
      <c r="A3365" s="282" t="s">
        <v>2769</v>
      </c>
      <c r="B3365" s="283" t="s">
        <v>2858</v>
      </c>
      <c r="C3365" s="284" t="s">
        <v>109</v>
      </c>
      <c r="D3365" s="284" t="s">
        <v>2859</v>
      </c>
      <c r="E3365" s="284" t="s">
        <v>2768</v>
      </c>
      <c r="F3365" s="284"/>
      <c r="G3365" s="285" t="s">
        <v>2798</v>
      </c>
      <c r="H3365" s="286" t="n">
        <v>1</v>
      </c>
      <c r="I3365" s="287" t="n">
        <v>23.33</v>
      </c>
      <c r="J3365" s="288" t="n">
        <v>23.33</v>
      </c>
    </row>
    <row r="3366" customFormat="false" ht="15" hidden="false" customHeight="true" outlineLevel="0" collapsed="false">
      <c r="A3366" s="282" t="s">
        <v>2769</v>
      </c>
      <c r="B3366" s="283" t="s">
        <v>2860</v>
      </c>
      <c r="C3366" s="284" t="s">
        <v>109</v>
      </c>
      <c r="D3366" s="284" t="s">
        <v>2861</v>
      </c>
      <c r="E3366" s="284" t="s">
        <v>2768</v>
      </c>
      <c r="F3366" s="284"/>
      <c r="G3366" s="285" t="s">
        <v>2798</v>
      </c>
      <c r="H3366" s="286" t="n">
        <v>1</v>
      </c>
      <c r="I3366" s="287" t="n">
        <v>16.28</v>
      </c>
      <c r="J3366" s="288" t="n">
        <v>16.28</v>
      </c>
    </row>
    <row r="3367" customFormat="false" ht="38.25" hidden="false" customHeight="true" outlineLevel="0" collapsed="false">
      <c r="A3367" s="259" t="s">
        <v>2725</v>
      </c>
      <c r="B3367" s="260" t="s">
        <v>3484</v>
      </c>
      <c r="C3367" s="261" t="s">
        <v>109</v>
      </c>
      <c r="D3367" s="261" t="s">
        <v>3485</v>
      </c>
      <c r="E3367" s="261" t="s">
        <v>2728</v>
      </c>
      <c r="F3367" s="261"/>
      <c r="G3367" s="262" t="s">
        <v>168</v>
      </c>
      <c r="H3367" s="263" t="n">
        <v>6</v>
      </c>
      <c r="I3367" s="264" t="n">
        <v>0.12</v>
      </c>
      <c r="J3367" s="265" t="n">
        <v>0.72</v>
      </c>
    </row>
    <row r="3368" customFormat="false" ht="25.5" hidden="false" customHeight="true" outlineLevel="0" collapsed="false">
      <c r="A3368" s="259" t="s">
        <v>2725</v>
      </c>
      <c r="B3368" s="260" t="s">
        <v>4034</v>
      </c>
      <c r="C3368" s="261" t="s">
        <v>109</v>
      </c>
      <c r="D3368" s="261" t="s">
        <v>4035</v>
      </c>
      <c r="E3368" s="261" t="s">
        <v>2728</v>
      </c>
      <c r="F3368" s="261"/>
      <c r="G3368" s="262" t="s">
        <v>168</v>
      </c>
      <c r="H3368" s="263" t="n">
        <v>1</v>
      </c>
      <c r="I3368" s="264" t="n">
        <v>118.45</v>
      </c>
      <c r="J3368" s="265" t="n">
        <v>118.45</v>
      </c>
    </row>
    <row r="3369" customFormat="false" ht="25.5" hidden="false" customHeight="false" outlineLevel="0" collapsed="false">
      <c r="A3369" s="266"/>
      <c r="B3369" s="267"/>
      <c r="C3369" s="267"/>
      <c r="D3369" s="267"/>
      <c r="E3369" s="267" t="s">
        <v>2748</v>
      </c>
      <c r="F3369" s="268" t="n">
        <v>27.21</v>
      </c>
      <c r="G3369" s="267" t="s">
        <v>2749</v>
      </c>
      <c r="H3369" s="268" t="n">
        <v>0</v>
      </c>
      <c r="I3369" s="267" t="s">
        <v>2750</v>
      </c>
      <c r="J3369" s="269" t="n">
        <v>27.21</v>
      </c>
    </row>
    <row r="3370" customFormat="false" ht="25.5" hidden="false" customHeight="true" outlineLevel="0" collapsed="false">
      <c r="A3370" s="266"/>
      <c r="B3370" s="267"/>
      <c r="C3370" s="267"/>
      <c r="D3370" s="267"/>
      <c r="E3370" s="267" t="s">
        <v>2751</v>
      </c>
      <c r="F3370" s="268" t="n">
        <v>33.04</v>
      </c>
      <c r="G3370" s="267"/>
      <c r="H3370" s="267" t="s">
        <v>2752</v>
      </c>
      <c r="I3370" s="267"/>
      <c r="J3370" s="269" t="n">
        <v>191.82</v>
      </c>
    </row>
    <row r="3371" customFormat="false" ht="15" hidden="false" customHeight="true" outlineLevel="0" collapsed="false">
      <c r="A3371" s="270" t="s">
        <v>2753</v>
      </c>
      <c r="B3371" s="270"/>
      <c r="C3371" s="270"/>
      <c r="D3371" s="270"/>
      <c r="E3371" s="270"/>
      <c r="F3371" s="270"/>
      <c r="G3371" s="270"/>
      <c r="H3371" s="270"/>
      <c r="I3371" s="270"/>
      <c r="J3371" s="270"/>
    </row>
    <row r="3372" customFormat="false" ht="15.75" hidden="false" customHeight="true" outlineLevel="0" collapsed="false">
      <c r="A3372" s="271" t="s">
        <v>4031</v>
      </c>
      <c r="B3372" s="271"/>
      <c r="C3372" s="271"/>
      <c r="D3372" s="271"/>
      <c r="E3372" s="271"/>
      <c r="F3372" s="271"/>
      <c r="G3372" s="271"/>
      <c r="H3372" s="271"/>
      <c r="I3372" s="271"/>
      <c r="J3372" s="271"/>
    </row>
    <row r="3373" customFormat="false" ht="15.75" hidden="false" customHeight="false" outlineLevel="0" collapsed="false">
      <c r="A3373" s="272"/>
      <c r="B3373" s="273"/>
      <c r="C3373" s="273"/>
      <c r="D3373" s="273"/>
      <c r="E3373" s="273"/>
      <c r="F3373" s="273"/>
      <c r="G3373" s="273"/>
      <c r="H3373" s="273"/>
      <c r="I3373" s="273"/>
      <c r="J3373" s="274"/>
    </row>
    <row r="3374" customFormat="false" ht="38.25" hidden="false" customHeight="true" outlineLevel="0" collapsed="false">
      <c r="A3374" s="275" t="s">
        <v>2723</v>
      </c>
      <c r="B3374" s="276" t="s">
        <v>2633</v>
      </c>
      <c r="C3374" s="277" t="s">
        <v>203</v>
      </c>
      <c r="D3374" s="277" t="s">
        <v>2634</v>
      </c>
      <c r="E3374" s="277" t="s">
        <v>2768</v>
      </c>
      <c r="F3374" s="277"/>
      <c r="G3374" s="278" t="s">
        <v>168</v>
      </c>
      <c r="H3374" s="279" t="n">
        <v>1</v>
      </c>
      <c r="I3374" s="280" t="n">
        <v>520.23</v>
      </c>
      <c r="J3374" s="281" t="n">
        <v>520.23</v>
      </c>
    </row>
    <row r="3375" customFormat="false" ht="15" hidden="false" customHeight="true" outlineLevel="0" collapsed="false">
      <c r="A3375" s="282" t="s">
        <v>2769</v>
      </c>
      <c r="B3375" s="283" t="s">
        <v>2858</v>
      </c>
      <c r="C3375" s="284" t="s">
        <v>109</v>
      </c>
      <c r="D3375" s="284" t="s">
        <v>2859</v>
      </c>
      <c r="E3375" s="284" t="s">
        <v>2768</v>
      </c>
      <c r="F3375" s="284"/>
      <c r="G3375" s="285" t="s">
        <v>2798</v>
      </c>
      <c r="H3375" s="286" t="n">
        <v>1</v>
      </c>
      <c r="I3375" s="287" t="n">
        <v>23.33</v>
      </c>
      <c r="J3375" s="288" t="n">
        <v>23.33</v>
      </c>
    </row>
    <row r="3376" customFormat="false" ht="15" hidden="false" customHeight="true" outlineLevel="0" collapsed="false">
      <c r="A3376" s="282" t="s">
        <v>2769</v>
      </c>
      <c r="B3376" s="283" t="s">
        <v>2860</v>
      </c>
      <c r="C3376" s="284" t="s">
        <v>109</v>
      </c>
      <c r="D3376" s="284" t="s">
        <v>2861</v>
      </c>
      <c r="E3376" s="284" t="s">
        <v>2768</v>
      </c>
      <c r="F3376" s="284"/>
      <c r="G3376" s="285" t="s">
        <v>2798</v>
      </c>
      <c r="H3376" s="286" t="n">
        <v>1</v>
      </c>
      <c r="I3376" s="287" t="n">
        <v>16.28</v>
      </c>
      <c r="J3376" s="288" t="n">
        <v>16.28</v>
      </c>
    </row>
    <row r="3377" customFormat="false" ht="38.25" hidden="false" customHeight="true" outlineLevel="0" collapsed="false">
      <c r="A3377" s="259" t="s">
        <v>2725</v>
      </c>
      <c r="B3377" s="260" t="s">
        <v>3484</v>
      </c>
      <c r="C3377" s="261" t="s">
        <v>109</v>
      </c>
      <c r="D3377" s="261" t="s">
        <v>3485</v>
      </c>
      <c r="E3377" s="261" t="s">
        <v>2728</v>
      </c>
      <c r="F3377" s="261"/>
      <c r="G3377" s="262" t="s">
        <v>168</v>
      </c>
      <c r="H3377" s="263" t="n">
        <v>6</v>
      </c>
      <c r="I3377" s="264" t="n">
        <v>0.12</v>
      </c>
      <c r="J3377" s="265" t="n">
        <v>0.72</v>
      </c>
    </row>
    <row r="3378" customFormat="false" ht="25.5" hidden="false" customHeight="true" outlineLevel="0" collapsed="false">
      <c r="A3378" s="259" t="s">
        <v>2725</v>
      </c>
      <c r="B3378" s="260" t="s">
        <v>4036</v>
      </c>
      <c r="C3378" s="261" t="s">
        <v>2730</v>
      </c>
      <c r="D3378" s="261" t="s">
        <v>4037</v>
      </c>
      <c r="E3378" s="261" t="s">
        <v>2728</v>
      </c>
      <c r="F3378" s="261"/>
      <c r="G3378" s="262" t="s">
        <v>3130</v>
      </c>
      <c r="H3378" s="263" t="n">
        <v>1</v>
      </c>
      <c r="I3378" s="264" t="n">
        <v>479.9</v>
      </c>
      <c r="J3378" s="265" t="n">
        <v>479.9</v>
      </c>
    </row>
    <row r="3379" customFormat="false" ht="25.5" hidden="false" customHeight="false" outlineLevel="0" collapsed="false">
      <c r="A3379" s="266"/>
      <c r="B3379" s="267"/>
      <c r="C3379" s="267"/>
      <c r="D3379" s="267"/>
      <c r="E3379" s="267" t="s">
        <v>2748</v>
      </c>
      <c r="F3379" s="268" t="n">
        <v>27.21</v>
      </c>
      <c r="G3379" s="267" t="s">
        <v>2749</v>
      </c>
      <c r="H3379" s="268" t="n">
        <v>0</v>
      </c>
      <c r="I3379" s="267" t="s">
        <v>2750</v>
      </c>
      <c r="J3379" s="269" t="n">
        <v>27.21</v>
      </c>
    </row>
    <row r="3380" customFormat="false" ht="25.5" hidden="false" customHeight="true" outlineLevel="0" collapsed="false">
      <c r="A3380" s="266"/>
      <c r="B3380" s="267"/>
      <c r="C3380" s="267"/>
      <c r="D3380" s="267"/>
      <c r="E3380" s="267" t="s">
        <v>2751</v>
      </c>
      <c r="F3380" s="268" t="n">
        <v>108.25</v>
      </c>
      <c r="G3380" s="267"/>
      <c r="H3380" s="267" t="s">
        <v>2752</v>
      </c>
      <c r="I3380" s="267"/>
      <c r="J3380" s="269" t="n">
        <v>628.48</v>
      </c>
    </row>
    <row r="3381" customFormat="false" ht="15" hidden="false" customHeight="true" outlineLevel="0" collapsed="false">
      <c r="A3381" s="270" t="s">
        <v>2753</v>
      </c>
      <c r="B3381" s="270"/>
      <c r="C3381" s="270"/>
      <c r="D3381" s="270"/>
      <c r="E3381" s="270"/>
      <c r="F3381" s="270"/>
      <c r="G3381" s="270"/>
      <c r="H3381" s="270"/>
      <c r="I3381" s="270"/>
      <c r="J3381" s="270"/>
    </row>
    <row r="3382" customFormat="false" ht="15.75" hidden="false" customHeight="true" outlineLevel="0" collapsed="false">
      <c r="A3382" s="271" t="s">
        <v>4031</v>
      </c>
      <c r="B3382" s="271"/>
      <c r="C3382" s="271"/>
      <c r="D3382" s="271"/>
      <c r="E3382" s="271"/>
      <c r="F3382" s="271"/>
      <c r="G3382" s="271"/>
      <c r="H3382" s="271"/>
      <c r="I3382" s="271"/>
      <c r="J3382" s="271"/>
    </row>
    <row r="3383" customFormat="false" ht="15.75" hidden="false" customHeight="false" outlineLevel="0" collapsed="false">
      <c r="A3383" s="272"/>
      <c r="B3383" s="273"/>
      <c r="C3383" s="273"/>
      <c r="D3383" s="273"/>
      <c r="E3383" s="273"/>
      <c r="F3383" s="273"/>
      <c r="G3383" s="273"/>
      <c r="H3383" s="273"/>
      <c r="I3383" s="273"/>
      <c r="J3383" s="274"/>
    </row>
    <row r="3384" customFormat="false" ht="38.25" hidden="false" customHeight="true" outlineLevel="0" collapsed="false">
      <c r="A3384" s="275" t="s">
        <v>2723</v>
      </c>
      <c r="B3384" s="276" t="s">
        <v>2636</v>
      </c>
      <c r="C3384" s="277" t="s">
        <v>203</v>
      </c>
      <c r="D3384" s="277" t="s">
        <v>2637</v>
      </c>
      <c r="E3384" s="277" t="s">
        <v>2806</v>
      </c>
      <c r="F3384" s="277"/>
      <c r="G3384" s="278" t="s">
        <v>168</v>
      </c>
      <c r="H3384" s="279" t="n">
        <v>1</v>
      </c>
      <c r="I3384" s="280" t="n">
        <v>568.14</v>
      </c>
      <c r="J3384" s="281" t="n">
        <v>568.14</v>
      </c>
    </row>
    <row r="3385" customFormat="false" ht="25.5" hidden="false" customHeight="true" outlineLevel="0" collapsed="false">
      <c r="A3385" s="282" t="s">
        <v>2769</v>
      </c>
      <c r="B3385" s="283" t="s">
        <v>2809</v>
      </c>
      <c r="C3385" s="284" t="s">
        <v>109</v>
      </c>
      <c r="D3385" s="284" t="s">
        <v>2810</v>
      </c>
      <c r="E3385" s="284" t="s">
        <v>2768</v>
      </c>
      <c r="F3385" s="284"/>
      <c r="G3385" s="285" t="s">
        <v>2798</v>
      </c>
      <c r="H3385" s="286" t="n">
        <v>2</v>
      </c>
      <c r="I3385" s="287" t="n">
        <v>22.9</v>
      </c>
      <c r="J3385" s="288" t="n">
        <v>45.8</v>
      </c>
    </row>
    <row r="3386" customFormat="false" ht="25.5" hidden="false" customHeight="true" outlineLevel="0" collapsed="false">
      <c r="A3386" s="282" t="s">
        <v>2769</v>
      </c>
      <c r="B3386" s="283" t="s">
        <v>2807</v>
      </c>
      <c r="C3386" s="284" t="s">
        <v>109</v>
      </c>
      <c r="D3386" s="284" t="s">
        <v>2808</v>
      </c>
      <c r="E3386" s="284" t="s">
        <v>2768</v>
      </c>
      <c r="F3386" s="284"/>
      <c r="G3386" s="285" t="s">
        <v>2798</v>
      </c>
      <c r="H3386" s="286" t="n">
        <v>2</v>
      </c>
      <c r="I3386" s="287" t="n">
        <v>17.92</v>
      </c>
      <c r="J3386" s="288" t="n">
        <v>35.84</v>
      </c>
    </row>
    <row r="3387" customFormat="false" ht="38.25" hidden="false" customHeight="true" outlineLevel="0" collapsed="false">
      <c r="A3387" s="259" t="s">
        <v>2725</v>
      </c>
      <c r="B3387" s="260" t="s">
        <v>4038</v>
      </c>
      <c r="C3387" s="261" t="s">
        <v>109</v>
      </c>
      <c r="D3387" s="261" t="s">
        <v>4039</v>
      </c>
      <c r="E3387" s="261" t="s">
        <v>2728</v>
      </c>
      <c r="F3387" s="261"/>
      <c r="G3387" s="262" t="s">
        <v>269</v>
      </c>
      <c r="H3387" s="263" t="n">
        <v>0.6</v>
      </c>
      <c r="I3387" s="264" t="n">
        <v>29.89</v>
      </c>
      <c r="J3387" s="265" t="n">
        <v>17.93</v>
      </c>
    </row>
    <row r="3388" customFormat="false" ht="15" hidden="false" customHeight="true" outlineLevel="0" collapsed="false">
      <c r="A3388" s="259" t="s">
        <v>2725</v>
      </c>
      <c r="B3388" s="260" t="s">
        <v>3018</v>
      </c>
      <c r="C3388" s="261" t="s">
        <v>109</v>
      </c>
      <c r="D3388" s="261" t="s">
        <v>3019</v>
      </c>
      <c r="E3388" s="261" t="s">
        <v>2728</v>
      </c>
      <c r="F3388" s="261"/>
      <c r="G3388" s="262" t="s">
        <v>168</v>
      </c>
      <c r="H3388" s="263" t="n">
        <v>0.188</v>
      </c>
      <c r="I3388" s="264" t="n">
        <v>3.6</v>
      </c>
      <c r="J3388" s="265" t="n">
        <v>0.67</v>
      </c>
    </row>
    <row r="3389" customFormat="false" ht="25.5" hidden="false" customHeight="true" outlineLevel="0" collapsed="false">
      <c r="A3389" s="259" t="s">
        <v>2725</v>
      </c>
      <c r="B3389" s="260" t="s">
        <v>4040</v>
      </c>
      <c r="C3389" s="261" t="s">
        <v>65</v>
      </c>
      <c r="D3389" s="261" t="s">
        <v>4041</v>
      </c>
      <c r="E3389" s="261" t="s">
        <v>2728</v>
      </c>
      <c r="F3389" s="261"/>
      <c r="G3389" s="262" t="s">
        <v>168</v>
      </c>
      <c r="H3389" s="263" t="n">
        <v>1</v>
      </c>
      <c r="I3389" s="264" t="n">
        <v>467.9</v>
      </c>
      <c r="J3389" s="265" t="n">
        <v>467.9</v>
      </c>
    </row>
    <row r="3390" customFormat="false" ht="25.5" hidden="false" customHeight="false" outlineLevel="0" collapsed="false">
      <c r="A3390" s="266"/>
      <c r="B3390" s="267"/>
      <c r="C3390" s="267"/>
      <c r="D3390" s="267"/>
      <c r="E3390" s="267" t="s">
        <v>2748</v>
      </c>
      <c r="F3390" s="268" t="n">
        <v>58.28</v>
      </c>
      <c r="G3390" s="267" t="s">
        <v>2749</v>
      </c>
      <c r="H3390" s="268" t="n">
        <v>0</v>
      </c>
      <c r="I3390" s="267" t="s">
        <v>2750</v>
      </c>
      <c r="J3390" s="269" t="n">
        <v>58.28</v>
      </c>
    </row>
    <row r="3391" customFormat="false" ht="25.5" hidden="false" customHeight="true" outlineLevel="0" collapsed="false">
      <c r="A3391" s="266"/>
      <c r="B3391" s="267"/>
      <c r="C3391" s="267"/>
      <c r="D3391" s="267"/>
      <c r="E3391" s="267" t="s">
        <v>2751</v>
      </c>
      <c r="F3391" s="268" t="n">
        <v>118.22</v>
      </c>
      <c r="G3391" s="267"/>
      <c r="H3391" s="267" t="s">
        <v>2752</v>
      </c>
      <c r="I3391" s="267"/>
      <c r="J3391" s="269" t="n">
        <v>686.36</v>
      </c>
    </row>
    <row r="3392" customFormat="false" ht="15" hidden="false" customHeight="true" outlineLevel="0" collapsed="false">
      <c r="A3392" s="270" t="s">
        <v>2753</v>
      </c>
      <c r="B3392" s="270"/>
      <c r="C3392" s="270"/>
      <c r="D3392" s="270"/>
      <c r="E3392" s="270"/>
      <c r="F3392" s="270"/>
      <c r="G3392" s="270"/>
      <c r="H3392" s="270"/>
      <c r="I3392" s="270"/>
      <c r="J3392" s="270"/>
    </row>
    <row r="3393" customFormat="false" ht="15.75" hidden="false" customHeight="true" outlineLevel="0" collapsed="false">
      <c r="A3393" s="271" t="s">
        <v>4042</v>
      </c>
      <c r="B3393" s="271"/>
      <c r="C3393" s="271"/>
      <c r="D3393" s="271"/>
      <c r="E3393" s="271"/>
      <c r="F3393" s="271"/>
      <c r="G3393" s="271"/>
      <c r="H3393" s="271"/>
      <c r="I3393" s="271"/>
      <c r="J3393" s="271"/>
    </row>
    <row r="3394" customFormat="false" ht="15.75" hidden="false" customHeight="false" outlineLevel="0" collapsed="false">
      <c r="A3394" s="272"/>
      <c r="B3394" s="273"/>
      <c r="C3394" s="273"/>
      <c r="D3394" s="273"/>
      <c r="E3394" s="273"/>
      <c r="F3394" s="273"/>
      <c r="G3394" s="273"/>
      <c r="H3394" s="273"/>
      <c r="I3394" s="273"/>
      <c r="J3394" s="274"/>
    </row>
    <row r="3395" customFormat="false" ht="51" hidden="false" customHeight="true" outlineLevel="0" collapsed="false">
      <c r="A3395" s="275" t="s">
        <v>2723</v>
      </c>
      <c r="B3395" s="276" t="s">
        <v>2641</v>
      </c>
      <c r="C3395" s="277" t="s">
        <v>203</v>
      </c>
      <c r="D3395" s="277" t="s">
        <v>2642</v>
      </c>
      <c r="E3395" s="277" t="s">
        <v>2806</v>
      </c>
      <c r="F3395" s="277"/>
      <c r="G3395" s="278" t="s">
        <v>168</v>
      </c>
      <c r="H3395" s="279" t="n">
        <v>1</v>
      </c>
      <c r="I3395" s="280" t="n">
        <v>986.3</v>
      </c>
      <c r="J3395" s="281" t="n">
        <v>986.3</v>
      </c>
    </row>
    <row r="3396" customFormat="false" ht="25.5" hidden="false" customHeight="true" outlineLevel="0" collapsed="false">
      <c r="A3396" s="282" t="s">
        <v>2769</v>
      </c>
      <c r="B3396" s="283" t="s">
        <v>4043</v>
      </c>
      <c r="C3396" s="284" t="s">
        <v>203</v>
      </c>
      <c r="D3396" s="284" t="s">
        <v>4044</v>
      </c>
      <c r="E3396" s="284" t="s">
        <v>2806</v>
      </c>
      <c r="F3396" s="284"/>
      <c r="G3396" s="285" t="s">
        <v>164</v>
      </c>
      <c r="H3396" s="286" t="n">
        <v>1.2</v>
      </c>
      <c r="I3396" s="287" t="n">
        <v>397.71</v>
      </c>
      <c r="J3396" s="288" t="n">
        <v>477.25</v>
      </c>
    </row>
    <row r="3397" customFormat="false" ht="25.5" hidden="false" customHeight="true" outlineLevel="0" collapsed="false">
      <c r="A3397" s="282" t="s">
        <v>2769</v>
      </c>
      <c r="B3397" s="283" t="s">
        <v>4045</v>
      </c>
      <c r="C3397" s="284" t="s">
        <v>203</v>
      </c>
      <c r="D3397" s="284" t="s">
        <v>4046</v>
      </c>
      <c r="E3397" s="284" t="s">
        <v>2806</v>
      </c>
      <c r="F3397" s="284"/>
      <c r="G3397" s="285" t="s">
        <v>164</v>
      </c>
      <c r="H3397" s="286" t="n">
        <v>1.2</v>
      </c>
      <c r="I3397" s="287" t="n">
        <v>50.72</v>
      </c>
      <c r="J3397" s="288" t="n">
        <v>60.86</v>
      </c>
    </row>
    <row r="3398" customFormat="false" ht="25.5" hidden="false" customHeight="true" outlineLevel="0" collapsed="false">
      <c r="A3398" s="282" t="s">
        <v>2769</v>
      </c>
      <c r="B3398" s="283" t="s">
        <v>4047</v>
      </c>
      <c r="C3398" s="284" t="s">
        <v>203</v>
      </c>
      <c r="D3398" s="284" t="s">
        <v>4048</v>
      </c>
      <c r="E3398" s="284" t="s">
        <v>2806</v>
      </c>
      <c r="F3398" s="284"/>
      <c r="G3398" s="285" t="s">
        <v>269</v>
      </c>
      <c r="H3398" s="286" t="n">
        <v>1.5</v>
      </c>
      <c r="I3398" s="287" t="n">
        <v>11.79</v>
      </c>
      <c r="J3398" s="288" t="n">
        <v>17.68</v>
      </c>
    </row>
    <row r="3399" customFormat="false" ht="25.5" hidden="false" customHeight="true" outlineLevel="0" collapsed="false">
      <c r="A3399" s="282" t="s">
        <v>2769</v>
      </c>
      <c r="B3399" s="283" t="s">
        <v>4049</v>
      </c>
      <c r="C3399" s="284" t="s">
        <v>203</v>
      </c>
      <c r="D3399" s="284" t="s">
        <v>4050</v>
      </c>
      <c r="E3399" s="284" t="s">
        <v>2806</v>
      </c>
      <c r="F3399" s="284"/>
      <c r="G3399" s="285" t="s">
        <v>269</v>
      </c>
      <c r="H3399" s="286" t="n">
        <v>3.2</v>
      </c>
      <c r="I3399" s="287" t="n">
        <v>47.53</v>
      </c>
      <c r="J3399" s="288" t="n">
        <v>152.09</v>
      </c>
    </row>
    <row r="3400" customFormat="false" ht="25.5" hidden="false" customHeight="true" outlineLevel="0" collapsed="false">
      <c r="A3400" s="282" t="s">
        <v>2769</v>
      </c>
      <c r="B3400" s="283" t="s">
        <v>4051</v>
      </c>
      <c r="C3400" s="284" t="s">
        <v>203</v>
      </c>
      <c r="D3400" s="284" t="s">
        <v>4052</v>
      </c>
      <c r="E3400" s="284" t="s">
        <v>2806</v>
      </c>
      <c r="F3400" s="284"/>
      <c r="G3400" s="285" t="s">
        <v>269</v>
      </c>
      <c r="H3400" s="286" t="n">
        <v>2</v>
      </c>
      <c r="I3400" s="287" t="n">
        <v>47.99</v>
      </c>
      <c r="J3400" s="288" t="n">
        <v>95.98</v>
      </c>
    </row>
    <row r="3401" customFormat="false" ht="51" hidden="false" customHeight="true" outlineLevel="0" collapsed="false">
      <c r="A3401" s="282" t="s">
        <v>2769</v>
      </c>
      <c r="B3401" s="283" t="s">
        <v>4053</v>
      </c>
      <c r="C3401" s="284" t="s">
        <v>109</v>
      </c>
      <c r="D3401" s="284" t="s">
        <v>4054</v>
      </c>
      <c r="E3401" s="284" t="s">
        <v>2806</v>
      </c>
      <c r="F3401" s="284"/>
      <c r="G3401" s="285" t="s">
        <v>168</v>
      </c>
      <c r="H3401" s="286" t="n">
        <v>1</v>
      </c>
      <c r="I3401" s="287" t="n">
        <v>182.44</v>
      </c>
      <c r="J3401" s="288" t="n">
        <v>182.44</v>
      </c>
    </row>
    <row r="3402" customFormat="false" ht="25.5" hidden="false" customHeight="false" outlineLevel="0" collapsed="false">
      <c r="A3402" s="266"/>
      <c r="B3402" s="267"/>
      <c r="C3402" s="267"/>
      <c r="D3402" s="267"/>
      <c r="E3402" s="267" t="s">
        <v>2748</v>
      </c>
      <c r="F3402" s="268" t="n">
        <v>99.15</v>
      </c>
      <c r="G3402" s="267" t="s">
        <v>2749</v>
      </c>
      <c r="H3402" s="268" t="n">
        <v>0</v>
      </c>
      <c r="I3402" s="267" t="s">
        <v>2750</v>
      </c>
      <c r="J3402" s="269" t="n">
        <v>99.15</v>
      </c>
    </row>
    <row r="3403" customFormat="false" ht="26.25" hidden="false" customHeight="true" outlineLevel="0" collapsed="false">
      <c r="A3403" s="266"/>
      <c r="B3403" s="267"/>
      <c r="C3403" s="267"/>
      <c r="D3403" s="267"/>
      <c r="E3403" s="267" t="s">
        <v>2751</v>
      </c>
      <c r="F3403" s="268" t="n">
        <v>205.24</v>
      </c>
      <c r="G3403" s="267"/>
      <c r="H3403" s="267" t="s">
        <v>2752</v>
      </c>
      <c r="I3403" s="267"/>
      <c r="J3403" s="269" t="n">
        <v>1191.54</v>
      </c>
    </row>
    <row r="3404" customFormat="false" ht="15.75" hidden="false" customHeight="false" outlineLevel="0" collapsed="false">
      <c r="A3404" s="272"/>
      <c r="B3404" s="273"/>
      <c r="C3404" s="273"/>
      <c r="D3404" s="273"/>
      <c r="E3404" s="273"/>
      <c r="F3404" s="273"/>
      <c r="G3404" s="273"/>
      <c r="H3404" s="273"/>
      <c r="I3404" s="273"/>
      <c r="J3404" s="274"/>
    </row>
    <row r="3405" customFormat="false" ht="25.5" hidden="false" customHeight="true" outlineLevel="0" collapsed="false">
      <c r="A3405" s="275" t="s">
        <v>2723</v>
      </c>
      <c r="B3405" s="276" t="s">
        <v>2646</v>
      </c>
      <c r="C3405" s="277" t="s">
        <v>203</v>
      </c>
      <c r="D3405" s="277" t="s">
        <v>2647</v>
      </c>
      <c r="E3405" s="277" t="s">
        <v>2806</v>
      </c>
      <c r="F3405" s="277"/>
      <c r="G3405" s="278" t="s">
        <v>168</v>
      </c>
      <c r="H3405" s="279" t="n">
        <v>1</v>
      </c>
      <c r="I3405" s="280" t="n">
        <v>52.83</v>
      </c>
      <c r="J3405" s="281" t="n">
        <v>52.83</v>
      </c>
    </row>
    <row r="3406" customFormat="false" ht="25.5" hidden="false" customHeight="true" outlineLevel="0" collapsed="false">
      <c r="A3406" s="282" t="s">
        <v>2769</v>
      </c>
      <c r="B3406" s="283" t="s">
        <v>4055</v>
      </c>
      <c r="C3406" s="284" t="s">
        <v>109</v>
      </c>
      <c r="D3406" s="284" t="s">
        <v>4056</v>
      </c>
      <c r="E3406" s="284" t="s">
        <v>2806</v>
      </c>
      <c r="F3406" s="284"/>
      <c r="G3406" s="285" t="s">
        <v>168</v>
      </c>
      <c r="H3406" s="286" t="n">
        <v>1</v>
      </c>
      <c r="I3406" s="287" t="n">
        <v>4.11</v>
      </c>
      <c r="J3406" s="288" t="n">
        <v>4.11</v>
      </c>
    </row>
    <row r="3407" customFormat="false" ht="25.5" hidden="false" customHeight="true" outlineLevel="0" collapsed="false">
      <c r="A3407" s="259" t="s">
        <v>2725</v>
      </c>
      <c r="B3407" s="260" t="s">
        <v>4057</v>
      </c>
      <c r="C3407" s="261" t="s">
        <v>109</v>
      </c>
      <c r="D3407" s="261" t="s">
        <v>4058</v>
      </c>
      <c r="E3407" s="261" t="s">
        <v>2728</v>
      </c>
      <c r="F3407" s="261"/>
      <c r="G3407" s="262" t="s">
        <v>168</v>
      </c>
      <c r="H3407" s="263" t="n">
        <v>1</v>
      </c>
      <c r="I3407" s="264" t="n">
        <v>48.72</v>
      </c>
      <c r="J3407" s="265" t="n">
        <v>48.72</v>
      </c>
    </row>
    <row r="3408" customFormat="false" ht="25.5" hidden="false" customHeight="false" outlineLevel="0" collapsed="false">
      <c r="A3408" s="266"/>
      <c r="B3408" s="267"/>
      <c r="C3408" s="267"/>
      <c r="D3408" s="267"/>
      <c r="E3408" s="267" t="s">
        <v>2748</v>
      </c>
      <c r="F3408" s="268" t="n">
        <v>3.03</v>
      </c>
      <c r="G3408" s="267" t="s">
        <v>2749</v>
      </c>
      <c r="H3408" s="268" t="n">
        <v>0</v>
      </c>
      <c r="I3408" s="267" t="s">
        <v>2750</v>
      </c>
      <c r="J3408" s="269" t="n">
        <v>3.03</v>
      </c>
    </row>
    <row r="3409" customFormat="false" ht="25.5" hidden="false" customHeight="true" outlineLevel="0" collapsed="false">
      <c r="A3409" s="266"/>
      <c r="B3409" s="267"/>
      <c r="C3409" s="267"/>
      <c r="D3409" s="267"/>
      <c r="E3409" s="267" t="s">
        <v>2751</v>
      </c>
      <c r="F3409" s="268" t="n">
        <v>10.99</v>
      </c>
      <c r="G3409" s="267"/>
      <c r="H3409" s="267" t="s">
        <v>2752</v>
      </c>
      <c r="I3409" s="267"/>
      <c r="J3409" s="269" t="n">
        <v>63.82</v>
      </c>
    </row>
    <row r="3410" customFormat="false" ht="15" hidden="false" customHeight="true" outlineLevel="0" collapsed="false">
      <c r="A3410" s="270" t="s">
        <v>2753</v>
      </c>
      <c r="B3410" s="270"/>
      <c r="C3410" s="270"/>
      <c r="D3410" s="270"/>
      <c r="E3410" s="270"/>
      <c r="F3410" s="270"/>
      <c r="G3410" s="270"/>
      <c r="H3410" s="270"/>
      <c r="I3410" s="270"/>
      <c r="J3410" s="270"/>
    </row>
    <row r="3411" customFormat="false" ht="15.75" hidden="false" customHeight="true" outlineLevel="0" collapsed="false">
      <c r="A3411" s="271" t="s">
        <v>4059</v>
      </c>
      <c r="B3411" s="271"/>
      <c r="C3411" s="271"/>
      <c r="D3411" s="271"/>
      <c r="E3411" s="271"/>
      <c r="F3411" s="271"/>
      <c r="G3411" s="271"/>
      <c r="H3411" s="271"/>
      <c r="I3411" s="271"/>
      <c r="J3411" s="271"/>
    </row>
    <row r="3412" customFormat="false" ht="15.75" hidden="false" customHeight="false" outlineLevel="0" collapsed="false">
      <c r="A3412" s="272"/>
      <c r="B3412" s="273"/>
      <c r="C3412" s="273"/>
      <c r="D3412" s="273"/>
      <c r="E3412" s="273"/>
      <c r="F3412" s="273"/>
      <c r="G3412" s="273"/>
      <c r="H3412" s="273"/>
      <c r="I3412" s="273"/>
      <c r="J3412" s="274"/>
    </row>
    <row r="3413" customFormat="false" ht="38.25" hidden="false" customHeight="true" outlineLevel="0" collapsed="false">
      <c r="A3413" s="275" t="s">
        <v>2723</v>
      </c>
      <c r="B3413" s="276" t="s">
        <v>2649</v>
      </c>
      <c r="C3413" s="277" t="s">
        <v>203</v>
      </c>
      <c r="D3413" s="277" t="s">
        <v>2650</v>
      </c>
      <c r="E3413" s="277" t="s">
        <v>2806</v>
      </c>
      <c r="F3413" s="277"/>
      <c r="G3413" s="278" t="s">
        <v>168</v>
      </c>
      <c r="H3413" s="279" t="n">
        <v>1</v>
      </c>
      <c r="I3413" s="280" t="n">
        <v>56.94</v>
      </c>
      <c r="J3413" s="281" t="n">
        <v>56.94</v>
      </c>
    </row>
    <row r="3414" customFormat="false" ht="25.5" hidden="false" customHeight="true" outlineLevel="0" collapsed="false">
      <c r="A3414" s="282" t="s">
        <v>2769</v>
      </c>
      <c r="B3414" s="283" t="s">
        <v>4055</v>
      </c>
      <c r="C3414" s="284" t="s">
        <v>109</v>
      </c>
      <c r="D3414" s="284" t="s">
        <v>4056</v>
      </c>
      <c r="E3414" s="284" t="s">
        <v>2806</v>
      </c>
      <c r="F3414" s="284"/>
      <c r="G3414" s="285" t="s">
        <v>168</v>
      </c>
      <c r="H3414" s="286" t="n">
        <v>2</v>
      </c>
      <c r="I3414" s="287" t="n">
        <v>4.11</v>
      </c>
      <c r="J3414" s="288" t="n">
        <v>8.22</v>
      </c>
    </row>
    <row r="3415" customFormat="false" ht="25.5" hidden="false" customHeight="true" outlineLevel="0" collapsed="false">
      <c r="A3415" s="259" t="s">
        <v>2725</v>
      </c>
      <c r="B3415" s="260" t="s">
        <v>4060</v>
      </c>
      <c r="C3415" s="261" t="s">
        <v>109</v>
      </c>
      <c r="D3415" s="261" t="s">
        <v>4061</v>
      </c>
      <c r="E3415" s="261" t="s">
        <v>2728</v>
      </c>
      <c r="F3415" s="261"/>
      <c r="G3415" s="262" t="s">
        <v>168</v>
      </c>
      <c r="H3415" s="263" t="n">
        <v>1</v>
      </c>
      <c r="I3415" s="264" t="n">
        <v>48.72</v>
      </c>
      <c r="J3415" s="265" t="n">
        <v>48.72</v>
      </c>
    </row>
    <row r="3416" customFormat="false" ht="25.5" hidden="false" customHeight="false" outlineLevel="0" collapsed="false">
      <c r="A3416" s="266"/>
      <c r="B3416" s="267"/>
      <c r="C3416" s="267"/>
      <c r="D3416" s="267"/>
      <c r="E3416" s="267" t="s">
        <v>2748</v>
      </c>
      <c r="F3416" s="268" t="n">
        <v>6.06</v>
      </c>
      <c r="G3416" s="267" t="s">
        <v>2749</v>
      </c>
      <c r="H3416" s="268" t="n">
        <v>0</v>
      </c>
      <c r="I3416" s="267" t="s">
        <v>2750</v>
      </c>
      <c r="J3416" s="269" t="n">
        <v>6.06</v>
      </c>
    </row>
    <row r="3417" customFormat="false" ht="25.5" hidden="false" customHeight="true" outlineLevel="0" collapsed="false">
      <c r="A3417" s="266"/>
      <c r="B3417" s="267"/>
      <c r="C3417" s="267"/>
      <c r="D3417" s="267"/>
      <c r="E3417" s="267" t="s">
        <v>2751</v>
      </c>
      <c r="F3417" s="268" t="n">
        <v>11.84</v>
      </c>
      <c r="G3417" s="267"/>
      <c r="H3417" s="267" t="s">
        <v>2752</v>
      </c>
      <c r="I3417" s="267"/>
      <c r="J3417" s="269" t="n">
        <v>68.78</v>
      </c>
    </row>
    <row r="3418" customFormat="false" ht="15" hidden="false" customHeight="true" outlineLevel="0" collapsed="false">
      <c r="A3418" s="270" t="s">
        <v>2753</v>
      </c>
      <c r="B3418" s="270"/>
      <c r="C3418" s="270"/>
      <c r="D3418" s="270"/>
      <c r="E3418" s="270"/>
      <c r="F3418" s="270"/>
      <c r="G3418" s="270"/>
      <c r="H3418" s="270"/>
      <c r="I3418" s="270"/>
      <c r="J3418" s="270"/>
    </row>
    <row r="3419" customFormat="false" ht="15.75" hidden="false" customHeight="true" outlineLevel="0" collapsed="false">
      <c r="A3419" s="271" t="s">
        <v>4062</v>
      </c>
      <c r="B3419" s="271"/>
      <c r="C3419" s="271"/>
      <c r="D3419" s="271"/>
      <c r="E3419" s="271"/>
      <c r="F3419" s="271"/>
      <c r="G3419" s="271"/>
      <c r="H3419" s="271"/>
      <c r="I3419" s="271"/>
      <c r="J3419" s="271"/>
    </row>
    <row r="3420" customFormat="false" ht="15.75" hidden="false" customHeight="false" outlineLevel="0" collapsed="false">
      <c r="A3420" s="272"/>
      <c r="B3420" s="273"/>
      <c r="C3420" s="273"/>
      <c r="D3420" s="273"/>
      <c r="E3420" s="273"/>
      <c r="F3420" s="273"/>
      <c r="G3420" s="273"/>
      <c r="H3420" s="273"/>
      <c r="I3420" s="273"/>
      <c r="J3420" s="274"/>
    </row>
    <row r="3421" customFormat="false" ht="38.25" hidden="false" customHeight="true" outlineLevel="0" collapsed="false">
      <c r="A3421" s="275" t="s">
        <v>2723</v>
      </c>
      <c r="B3421" s="276" t="s">
        <v>2655</v>
      </c>
      <c r="C3421" s="277" t="s">
        <v>203</v>
      </c>
      <c r="D3421" s="277" t="s">
        <v>2656</v>
      </c>
      <c r="E3421" s="277" t="s">
        <v>2806</v>
      </c>
      <c r="F3421" s="277"/>
      <c r="G3421" s="278" t="s">
        <v>168</v>
      </c>
      <c r="H3421" s="279" t="n">
        <v>1</v>
      </c>
      <c r="I3421" s="280" t="n">
        <v>28.06</v>
      </c>
      <c r="J3421" s="281" t="n">
        <v>28.06</v>
      </c>
    </row>
    <row r="3422" customFormat="false" ht="15" hidden="false" customHeight="true" outlineLevel="0" collapsed="false">
      <c r="A3422" s="282" t="s">
        <v>2769</v>
      </c>
      <c r="B3422" s="283" t="s">
        <v>2860</v>
      </c>
      <c r="C3422" s="284" t="s">
        <v>109</v>
      </c>
      <c r="D3422" s="284" t="s">
        <v>2861</v>
      </c>
      <c r="E3422" s="284" t="s">
        <v>2768</v>
      </c>
      <c r="F3422" s="284"/>
      <c r="G3422" s="285" t="s">
        <v>2798</v>
      </c>
      <c r="H3422" s="286" t="n">
        <v>0.25</v>
      </c>
      <c r="I3422" s="287" t="n">
        <v>16.28</v>
      </c>
      <c r="J3422" s="288" t="n">
        <v>4.07</v>
      </c>
    </row>
    <row r="3423" customFormat="false" ht="25.5" hidden="false" customHeight="true" outlineLevel="0" collapsed="false">
      <c r="A3423" s="259" t="s">
        <v>2725</v>
      </c>
      <c r="B3423" s="260" t="s">
        <v>4063</v>
      </c>
      <c r="C3423" s="261" t="s">
        <v>109</v>
      </c>
      <c r="D3423" s="261" t="s">
        <v>4064</v>
      </c>
      <c r="E3423" s="261" t="s">
        <v>2728</v>
      </c>
      <c r="F3423" s="261"/>
      <c r="G3423" s="262" t="s">
        <v>168</v>
      </c>
      <c r="H3423" s="263" t="n">
        <v>1</v>
      </c>
      <c r="I3423" s="264" t="n">
        <v>23.99</v>
      </c>
      <c r="J3423" s="265" t="n">
        <v>23.99</v>
      </c>
    </row>
    <row r="3424" customFormat="false" ht="25.5" hidden="false" customHeight="false" outlineLevel="0" collapsed="false">
      <c r="A3424" s="266"/>
      <c r="B3424" s="267"/>
      <c r="C3424" s="267"/>
      <c r="D3424" s="267"/>
      <c r="E3424" s="267" t="s">
        <v>2748</v>
      </c>
      <c r="F3424" s="268" t="n">
        <v>2.52</v>
      </c>
      <c r="G3424" s="267" t="s">
        <v>2749</v>
      </c>
      <c r="H3424" s="268" t="n">
        <v>0</v>
      </c>
      <c r="I3424" s="267" t="s">
        <v>2750</v>
      </c>
      <c r="J3424" s="269" t="n">
        <v>2.52</v>
      </c>
    </row>
    <row r="3425" customFormat="false" ht="26.25" hidden="false" customHeight="true" outlineLevel="0" collapsed="false">
      <c r="A3425" s="266"/>
      <c r="B3425" s="267"/>
      <c r="C3425" s="267"/>
      <c r="D3425" s="267"/>
      <c r="E3425" s="267" t="s">
        <v>2751</v>
      </c>
      <c r="F3425" s="268" t="n">
        <v>5.83</v>
      </c>
      <c r="G3425" s="267"/>
      <c r="H3425" s="267" t="s">
        <v>2752</v>
      </c>
      <c r="I3425" s="267"/>
      <c r="J3425" s="269" t="n">
        <v>33.89</v>
      </c>
    </row>
    <row r="3426" customFormat="false" ht="15.75" hidden="false" customHeight="false" outlineLevel="0" collapsed="false">
      <c r="A3426" s="272"/>
      <c r="B3426" s="273"/>
      <c r="C3426" s="273"/>
      <c r="D3426" s="273"/>
      <c r="E3426" s="273"/>
      <c r="F3426" s="273"/>
      <c r="G3426" s="273"/>
      <c r="H3426" s="273"/>
      <c r="I3426" s="273"/>
      <c r="J3426" s="274"/>
    </row>
    <row r="3427" customFormat="false" ht="51" hidden="false" customHeight="true" outlineLevel="0" collapsed="false">
      <c r="A3427" s="275" t="s">
        <v>2723</v>
      </c>
      <c r="B3427" s="276" t="s">
        <v>2663</v>
      </c>
      <c r="C3427" s="277" t="s">
        <v>203</v>
      </c>
      <c r="D3427" s="277" t="s">
        <v>2664</v>
      </c>
      <c r="E3427" s="277" t="s">
        <v>3006</v>
      </c>
      <c r="F3427" s="277"/>
      <c r="G3427" s="278" t="s">
        <v>168</v>
      </c>
      <c r="H3427" s="279" t="n">
        <v>1</v>
      </c>
      <c r="I3427" s="280" t="n">
        <v>165.42</v>
      </c>
      <c r="J3427" s="281" t="n">
        <v>165.42</v>
      </c>
    </row>
    <row r="3428" customFormat="false" ht="38.25" hidden="false" customHeight="true" outlineLevel="0" collapsed="false">
      <c r="A3428" s="282" t="s">
        <v>2769</v>
      </c>
      <c r="B3428" s="283" t="s">
        <v>4065</v>
      </c>
      <c r="C3428" s="284" t="s">
        <v>203</v>
      </c>
      <c r="D3428" s="284" t="s">
        <v>4066</v>
      </c>
      <c r="E3428" s="284" t="s">
        <v>3006</v>
      </c>
      <c r="F3428" s="284"/>
      <c r="G3428" s="285" t="s">
        <v>164</v>
      </c>
      <c r="H3428" s="286" t="n">
        <v>0.45</v>
      </c>
      <c r="I3428" s="287" t="n">
        <v>367.6</v>
      </c>
      <c r="J3428" s="288" t="n">
        <v>165.42</v>
      </c>
    </row>
    <row r="3429" customFormat="false" ht="25.5" hidden="false" customHeight="false" outlineLevel="0" collapsed="false">
      <c r="A3429" s="266"/>
      <c r="B3429" s="267"/>
      <c r="C3429" s="267"/>
      <c r="D3429" s="267"/>
      <c r="E3429" s="267" t="s">
        <v>2748</v>
      </c>
      <c r="F3429" s="268" t="n">
        <v>20.28</v>
      </c>
      <c r="G3429" s="267" t="s">
        <v>2749</v>
      </c>
      <c r="H3429" s="268" t="n">
        <v>0</v>
      </c>
      <c r="I3429" s="267" t="s">
        <v>2750</v>
      </c>
      <c r="J3429" s="269" t="n">
        <v>20.28</v>
      </c>
    </row>
    <row r="3430" customFormat="false" ht="26.25" hidden="false" customHeight="true" outlineLevel="0" collapsed="false">
      <c r="A3430" s="266"/>
      <c r="B3430" s="267"/>
      <c r="C3430" s="267"/>
      <c r="D3430" s="267"/>
      <c r="E3430" s="267" t="s">
        <v>2751</v>
      </c>
      <c r="F3430" s="268" t="n">
        <v>34.42</v>
      </c>
      <c r="G3430" s="267"/>
      <c r="H3430" s="267" t="s">
        <v>2752</v>
      </c>
      <c r="I3430" s="267"/>
      <c r="J3430" s="269" t="n">
        <v>199.84</v>
      </c>
    </row>
    <row r="3431" customFormat="false" ht="15.75" hidden="false" customHeight="false" outlineLevel="0" collapsed="false">
      <c r="A3431" s="272"/>
      <c r="B3431" s="273"/>
      <c r="C3431" s="273"/>
      <c r="D3431" s="273"/>
      <c r="E3431" s="273"/>
      <c r="F3431" s="273"/>
      <c r="G3431" s="273"/>
      <c r="H3431" s="273"/>
      <c r="I3431" s="273"/>
      <c r="J3431" s="274"/>
    </row>
    <row r="3432" customFormat="false" ht="25.5" hidden="false" customHeight="true" outlineLevel="0" collapsed="false">
      <c r="A3432" s="275" t="s">
        <v>2723</v>
      </c>
      <c r="B3432" s="276" t="s">
        <v>2686</v>
      </c>
      <c r="C3432" s="277" t="s">
        <v>203</v>
      </c>
      <c r="D3432" s="277" t="s">
        <v>2687</v>
      </c>
      <c r="E3432" s="277" t="s">
        <v>2768</v>
      </c>
      <c r="F3432" s="277"/>
      <c r="G3432" s="278" t="s">
        <v>164</v>
      </c>
      <c r="H3432" s="279" t="n">
        <v>1</v>
      </c>
      <c r="I3432" s="280" t="n">
        <v>1.35</v>
      </c>
      <c r="J3432" s="281" t="n">
        <v>1.35</v>
      </c>
    </row>
    <row r="3433" customFormat="false" ht="15" hidden="false" customHeight="true" outlineLevel="0" collapsed="false">
      <c r="A3433" s="282" t="s">
        <v>2769</v>
      </c>
      <c r="B3433" s="283" t="s">
        <v>2860</v>
      </c>
      <c r="C3433" s="284" t="s">
        <v>109</v>
      </c>
      <c r="D3433" s="284" t="s">
        <v>2861</v>
      </c>
      <c r="E3433" s="284" t="s">
        <v>2768</v>
      </c>
      <c r="F3433" s="284"/>
      <c r="G3433" s="285" t="s">
        <v>2798</v>
      </c>
      <c r="H3433" s="286" t="n">
        <v>0.079</v>
      </c>
      <c r="I3433" s="287" t="n">
        <v>16.28</v>
      </c>
      <c r="J3433" s="288" t="n">
        <v>1.28</v>
      </c>
    </row>
    <row r="3434" customFormat="false" ht="15" hidden="false" customHeight="true" outlineLevel="0" collapsed="false">
      <c r="A3434" s="259" t="s">
        <v>2725</v>
      </c>
      <c r="B3434" s="260" t="s">
        <v>4067</v>
      </c>
      <c r="C3434" s="261" t="s">
        <v>3216</v>
      </c>
      <c r="D3434" s="261" t="s">
        <v>4068</v>
      </c>
      <c r="E3434" s="261" t="s">
        <v>2728</v>
      </c>
      <c r="F3434" s="261"/>
      <c r="G3434" s="262" t="s">
        <v>4069</v>
      </c>
      <c r="H3434" s="263" t="n">
        <v>0.006</v>
      </c>
      <c r="I3434" s="264" t="n">
        <v>2.45</v>
      </c>
      <c r="J3434" s="265" t="n">
        <v>0.01</v>
      </c>
    </row>
    <row r="3435" customFormat="false" ht="15" hidden="false" customHeight="true" outlineLevel="0" collapsed="false">
      <c r="A3435" s="259" t="s">
        <v>2725</v>
      </c>
      <c r="B3435" s="260" t="s">
        <v>4070</v>
      </c>
      <c r="C3435" s="261" t="s">
        <v>203</v>
      </c>
      <c r="D3435" s="261" t="s">
        <v>4071</v>
      </c>
      <c r="E3435" s="261" t="s">
        <v>2728</v>
      </c>
      <c r="F3435" s="261"/>
      <c r="G3435" s="262" t="s">
        <v>3083</v>
      </c>
      <c r="H3435" s="263" t="n">
        <v>0.011</v>
      </c>
      <c r="I3435" s="264" t="n">
        <v>6.1</v>
      </c>
      <c r="J3435" s="265" t="n">
        <v>0.06</v>
      </c>
    </row>
    <row r="3436" customFormat="false" ht="25.5" hidden="false" customHeight="false" outlineLevel="0" collapsed="false">
      <c r="A3436" s="266"/>
      <c r="B3436" s="267"/>
      <c r="C3436" s="267"/>
      <c r="D3436" s="267"/>
      <c r="E3436" s="267" t="s">
        <v>2748</v>
      </c>
      <c r="F3436" s="268" t="n">
        <v>0.79</v>
      </c>
      <c r="G3436" s="267" t="s">
        <v>2749</v>
      </c>
      <c r="H3436" s="268" t="n">
        <v>0</v>
      </c>
      <c r="I3436" s="267" t="s">
        <v>2750</v>
      </c>
      <c r="J3436" s="269" t="n">
        <v>0.79</v>
      </c>
    </row>
    <row r="3437" customFormat="false" ht="25.5" hidden="false" customHeight="true" outlineLevel="0" collapsed="false">
      <c r="A3437" s="266"/>
      <c r="B3437" s="267"/>
      <c r="C3437" s="267"/>
      <c r="D3437" s="267"/>
      <c r="E3437" s="267" t="s">
        <v>2751</v>
      </c>
      <c r="F3437" s="268" t="n">
        <v>0.28</v>
      </c>
      <c r="G3437" s="267"/>
      <c r="H3437" s="267" t="s">
        <v>2752</v>
      </c>
      <c r="I3437" s="267"/>
      <c r="J3437" s="269" t="n">
        <v>1.63</v>
      </c>
    </row>
    <row r="3438" customFormat="false" ht="15" hidden="false" customHeight="true" outlineLevel="0" collapsed="false">
      <c r="A3438" s="270" t="s">
        <v>2753</v>
      </c>
      <c r="B3438" s="270"/>
      <c r="C3438" s="270"/>
      <c r="D3438" s="270"/>
      <c r="E3438" s="270"/>
      <c r="F3438" s="270"/>
      <c r="G3438" s="270"/>
      <c r="H3438" s="270"/>
      <c r="I3438" s="270"/>
      <c r="J3438" s="270"/>
    </row>
    <row r="3439" customFormat="false" ht="15.75" hidden="false" customHeight="true" outlineLevel="0" collapsed="false">
      <c r="A3439" s="271" t="s">
        <v>4072</v>
      </c>
      <c r="B3439" s="271"/>
      <c r="C3439" s="271"/>
      <c r="D3439" s="271"/>
      <c r="E3439" s="271"/>
      <c r="F3439" s="271"/>
      <c r="G3439" s="271"/>
      <c r="H3439" s="271"/>
      <c r="I3439" s="271"/>
      <c r="J3439" s="271"/>
    </row>
    <row r="3440" customFormat="false" ht="15.75" hidden="false" customHeight="false" outlineLevel="0" collapsed="false">
      <c r="A3440" s="272"/>
      <c r="B3440" s="273"/>
      <c r="C3440" s="273"/>
      <c r="D3440" s="273"/>
      <c r="E3440" s="273"/>
      <c r="F3440" s="273"/>
      <c r="G3440" s="273"/>
      <c r="H3440" s="273"/>
      <c r="I3440" s="273"/>
      <c r="J3440" s="274"/>
    </row>
    <row r="3441" customFormat="false" ht="15" hidden="false" customHeight="true" outlineLevel="0" collapsed="false">
      <c r="A3441" s="275" t="s">
        <v>2723</v>
      </c>
      <c r="B3441" s="276" t="s">
        <v>2689</v>
      </c>
      <c r="C3441" s="277" t="s">
        <v>203</v>
      </c>
      <c r="D3441" s="277" t="s">
        <v>2690</v>
      </c>
      <c r="E3441" s="277" t="s">
        <v>2768</v>
      </c>
      <c r="F3441" s="277"/>
      <c r="G3441" s="278" t="s">
        <v>164</v>
      </c>
      <c r="H3441" s="279" t="n">
        <v>1</v>
      </c>
      <c r="I3441" s="280" t="n">
        <v>1.78</v>
      </c>
      <c r="J3441" s="281" t="n">
        <v>1.78</v>
      </c>
    </row>
    <row r="3442" customFormat="false" ht="15" hidden="false" customHeight="true" outlineLevel="0" collapsed="false">
      <c r="A3442" s="282" t="s">
        <v>2769</v>
      </c>
      <c r="B3442" s="283" t="s">
        <v>2860</v>
      </c>
      <c r="C3442" s="284" t="s">
        <v>109</v>
      </c>
      <c r="D3442" s="284" t="s">
        <v>2861</v>
      </c>
      <c r="E3442" s="284" t="s">
        <v>2768</v>
      </c>
      <c r="F3442" s="284"/>
      <c r="G3442" s="285" t="s">
        <v>2798</v>
      </c>
      <c r="H3442" s="286" t="n">
        <v>0.093</v>
      </c>
      <c r="I3442" s="287" t="n">
        <v>16.28</v>
      </c>
      <c r="J3442" s="288" t="n">
        <v>1.51</v>
      </c>
    </row>
    <row r="3443" customFormat="false" ht="15" hidden="false" customHeight="true" outlineLevel="0" collapsed="false">
      <c r="A3443" s="259" t="s">
        <v>2725</v>
      </c>
      <c r="B3443" s="260" t="s">
        <v>4067</v>
      </c>
      <c r="C3443" s="261" t="s">
        <v>3216</v>
      </c>
      <c r="D3443" s="261" t="s">
        <v>4068</v>
      </c>
      <c r="E3443" s="261" t="s">
        <v>2728</v>
      </c>
      <c r="F3443" s="261"/>
      <c r="G3443" s="262" t="s">
        <v>4069</v>
      </c>
      <c r="H3443" s="263" t="n">
        <v>0.006</v>
      </c>
      <c r="I3443" s="264" t="n">
        <v>2.45</v>
      </c>
      <c r="J3443" s="265" t="n">
        <v>0.01</v>
      </c>
    </row>
    <row r="3444" customFormat="false" ht="15" hidden="false" customHeight="true" outlineLevel="0" collapsed="false">
      <c r="A3444" s="259" t="s">
        <v>2725</v>
      </c>
      <c r="B3444" s="260" t="s">
        <v>3836</v>
      </c>
      <c r="C3444" s="261" t="s">
        <v>109</v>
      </c>
      <c r="D3444" s="261" t="s">
        <v>3837</v>
      </c>
      <c r="E3444" s="261" t="s">
        <v>2728</v>
      </c>
      <c r="F3444" s="261"/>
      <c r="G3444" s="262" t="s">
        <v>3083</v>
      </c>
      <c r="H3444" s="263" t="n">
        <v>0.023</v>
      </c>
      <c r="I3444" s="264" t="n">
        <v>11.32</v>
      </c>
      <c r="J3444" s="265" t="n">
        <v>0.26</v>
      </c>
    </row>
    <row r="3445" customFormat="false" ht="25.5" hidden="false" customHeight="false" outlineLevel="0" collapsed="false">
      <c r="A3445" s="266"/>
      <c r="B3445" s="267"/>
      <c r="C3445" s="267"/>
      <c r="D3445" s="267"/>
      <c r="E3445" s="267" t="s">
        <v>2748</v>
      </c>
      <c r="F3445" s="268" t="n">
        <v>0.94</v>
      </c>
      <c r="G3445" s="267" t="s">
        <v>2749</v>
      </c>
      <c r="H3445" s="268" t="n">
        <v>0</v>
      </c>
      <c r="I3445" s="267" t="s">
        <v>2750</v>
      </c>
      <c r="J3445" s="269" t="n">
        <v>0.94</v>
      </c>
    </row>
    <row r="3446" customFormat="false" ht="25.5" hidden="false" customHeight="true" outlineLevel="0" collapsed="false">
      <c r="A3446" s="266"/>
      <c r="B3446" s="267"/>
      <c r="C3446" s="267"/>
      <c r="D3446" s="267"/>
      <c r="E3446" s="267" t="s">
        <v>2751</v>
      </c>
      <c r="F3446" s="268" t="n">
        <v>0.37</v>
      </c>
      <c r="G3446" s="267"/>
      <c r="H3446" s="267" t="s">
        <v>2752</v>
      </c>
      <c r="I3446" s="267"/>
      <c r="J3446" s="269" t="n">
        <v>2.15</v>
      </c>
    </row>
    <row r="3447" customFormat="false" ht="15" hidden="false" customHeight="true" outlineLevel="0" collapsed="false">
      <c r="A3447" s="270" t="s">
        <v>2753</v>
      </c>
      <c r="B3447" s="270"/>
      <c r="C3447" s="270"/>
      <c r="D3447" s="270"/>
      <c r="E3447" s="270"/>
      <c r="F3447" s="270"/>
      <c r="G3447" s="270"/>
      <c r="H3447" s="270"/>
      <c r="I3447" s="270"/>
      <c r="J3447" s="270"/>
    </row>
    <row r="3448" customFormat="false" ht="15.75" hidden="false" customHeight="true" outlineLevel="0" collapsed="false">
      <c r="A3448" s="271" t="s">
        <v>4073</v>
      </c>
      <c r="B3448" s="271"/>
      <c r="C3448" s="271"/>
      <c r="D3448" s="271"/>
      <c r="E3448" s="271"/>
      <c r="F3448" s="271"/>
      <c r="G3448" s="271"/>
      <c r="H3448" s="271"/>
      <c r="I3448" s="271"/>
      <c r="J3448" s="271"/>
    </row>
    <row r="3449" customFormat="false" ht="15.75" hidden="false" customHeight="false" outlineLevel="0" collapsed="false">
      <c r="A3449" s="272"/>
      <c r="B3449" s="273"/>
      <c r="C3449" s="273"/>
      <c r="D3449" s="273"/>
      <c r="E3449" s="273"/>
      <c r="F3449" s="273"/>
      <c r="G3449" s="273"/>
      <c r="H3449" s="273"/>
      <c r="I3449" s="273"/>
      <c r="J3449" s="274"/>
    </row>
    <row r="3450" customFormat="false" ht="25.5" hidden="false" customHeight="true" outlineLevel="0" collapsed="false">
      <c r="A3450" s="275" t="s">
        <v>2723</v>
      </c>
      <c r="B3450" s="276" t="s">
        <v>2692</v>
      </c>
      <c r="C3450" s="277" t="s">
        <v>203</v>
      </c>
      <c r="D3450" s="277" t="s">
        <v>2693</v>
      </c>
      <c r="E3450" s="277" t="s">
        <v>2768</v>
      </c>
      <c r="F3450" s="277"/>
      <c r="G3450" s="278" t="s">
        <v>164</v>
      </c>
      <c r="H3450" s="279" t="n">
        <v>1</v>
      </c>
      <c r="I3450" s="280" t="n">
        <v>1.82</v>
      </c>
      <c r="J3450" s="281" t="n">
        <v>1.82</v>
      </c>
    </row>
    <row r="3451" customFormat="false" ht="15" hidden="false" customHeight="true" outlineLevel="0" collapsed="false">
      <c r="A3451" s="282" t="s">
        <v>2769</v>
      </c>
      <c r="B3451" s="283" t="s">
        <v>2860</v>
      </c>
      <c r="C3451" s="284" t="s">
        <v>109</v>
      </c>
      <c r="D3451" s="284" t="s">
        <v>2861</v>
      </c>
      <c r="E3451" s="284" t="s">
        <v>2768</v>
      </c>
      <c r="F3451" s="284"/>
      <c r="G3451" s="285" t="s">
        <v>2798</v>
      </c>
      <c r="H3451" s="286" t="n">
        <v>0.092</v>
      </c>
      <c r="I3451" s="287" t="n">
        <v>16.28</v>
      </c>
      <c r="J3451" s="288" t="n">
        <v>1.49</v>
      </c>
    </row>
    <row r="3452" customFormat="false" ht="15" hidden="false" customHeight="true" outlineLevel="0" collapsed="false">
      <c r="A3452" s="259" t="s">
        <v>2725</v>
      </c>
      <c r="B3452" s="260" t="s">
        <v>4067</v>
      </c>
      <c r="C3452" s="261" t="s">
        <v>3216</v>
      </c>
      <c r="D3452" s="261" t="s">
        <v>4068</v>
      </c>
      <c r="E3452" s="261" t="s">
        <v>2728</v>
      </c>
      <c r="F3452" s="261"/>
      <c r="G3452" s="262" t="s">
        <v>4069</v>
      </c>
      <c r="H3452" s="263" t="n">
        <v>0.006</v>
      </c>
      <c r="I3452" s="264" t="n">
        <v>2.45</v>
      </c>
      <c r="J3452" s="265" t="n">
        <v>0.01</v>
      </c>
    </row>
    <row r="3453" customFormat="false" ht="15" hidden="false" customHeight="true" outlineLevel="0" collapsed="false">
      <c r="A3453" s="259" t="s">
        <v>2725</v>
      </c>
      <c r="B3453" s="260" t="s">
        <v>3836</v>
      </c>
      <c r="C3453" s="261" t="s">
        <v>109</v>
      </c>
      <c r="D3453" s="261" t="s">
        <v>3837</v>
      </c>
      <c r="E3453" s="261" t="s">
        <v>2728</v>
      </c>
      <c r="F3453" s="261"/>
      <c r="G3453" s="262" t="s">
        <v>3083</v>
      </c>
      <c r="H3453" s="263" t="n">
        <v>0.023</v>
      </c>
      <c r="I3453" s="264" t="n">
        <v>11.32</v>
      </c>
      <c r="J3453" s="265" t="n">
        <v>0.26</v>
      </c>
    </row>
    <row r="3454" customFormat="false" ht="15" hidden="false" customHeight="true" outlineLevel="0" collapsed="false">
      <c r="A3454" s="259" t="s">
        <v>2725</v>
      </c>
      <c r="B3454" s="260" t="s">
        <v>4070</v>
      </c>
      <c r="C3454" s="261" t="s">
        <v>203</v>
      </c>
      <c r="D3454" s="261" t="s">
        <v>4071</v>
      </c>
      <c r="E3454" s="261" t="s">
        <v>2728</v>
      </c>
      <c r="F3454" s="261"/>
      <c r="G3454" s="262" t="s">
        <v>3083</v>
      </c>
      <c r="H3454" s="263" t="n">
        <v>0.011</v>
      </c>
      <c r="I3454" s="264" t="n">
        <v>6.1</v>
      </c>
      <c r="J3454" s="265" t="n">
        <v>0.06</v>
      </c>
    </row>
    <row r="3455" customFormat="false" ht="25.5" hidden="false" customHeight="false" outlineLevel="0" collapsed="false">
      <c r="A3455" s="266"/>
      <c r="B3455" s="267"/>
      <c r="C3455" s="267"/>
      <c r="D3455" s="267"/>
      <c r="E3455" s="267" t="s">
        <v>2748</v>
      </c>
      <c r="F3455" s="268" t="n">
        <v>0.93</v>
      </c>
      <c r="G3455" s="267" t="s">
        <v>2749</v>
      </c>
      <c r="H3455" s="268" t="n">
        <v>0</v>
      </c>
      <c r="I3455" s="267" t="s">
        <v>2750</v>
      </c>
      <c r="J3455" s="269" t="n">
        <v>0.93</v>
      </c>
    </row>
    <row r="3456" customFormat="false" ht="25.5" hidden="false" customHeight="true" outlineLevel="0" collapsed="false">
      <c r="A3456" s="266"/>
      <c r="B3456" s="267"/>
      <c r="C3456" s="267"/>
      <c r="D3456" s="267"/>
      <c r="E3456" s="267" t="s">
        <v>2751</v>
      </c>
      <c r="F3456" s="268" t="n">
        <v>0.37</v>
      </c>
      <c r="G3456" s="267"/>
      <c r="H3456" s="267" t="s">
        <v>2752</v>
      </c>
      <c r="I3456" s="267"/>
      <c r="J3456" s="269" t="n">
        <v>2.19</v>
      </c>
    </row>
    <row r="3457" customFormat="false" ht="15" hidden="false" customHeight="true" outlineLevel="0" collapsed="false">
      <c r="A3457" s="270" t="s">
        <v>2753</v>
      </c>
      <c r="B3457" s="270"/>
      <c r="C3457" s="270"/>
      <c r="D3457" s="270"/>
      <c r="E3457" s="270"/>
      <c r="F3457" s="270"/>
      <c r="G3457" s="270"/>
      <c r="H3457" s="270"/>
      <c r="I3457" s="270"/>
      <c r="J3457" s="270"/>
    </row>
    <row r="3458" customFormat="false" ht="15.75" hidden="false" customHeight="true" outlineLevel="0" collapsed="false">
      <c r="A3458" s="271" t="s">
        <v>4074</v>
      </c>
      <c r="B3458" s="271"/>
      <c r="C3458" s="271"/>
      <c r="D3458" s="271"/>
      <c r="E3458" s="271"/>
      <c r="F3458" s="271"/>
      <c r="G3458" s="271"/>
      <c r="H3458" s="271"/>
      <c r="I3458" s="271"/>
      <c r="J3458" s="271"/>
    </row>
    <row r="3459" customFormat="false" ht="15.75" hidden="false" customHeight="false" outlineLevel="0" collapsed="false">
      <c r="A3459" s="272"/>
      <c r="B3459" s="273"/>
      <c r="C3459" s="273"/>
      <c r="D3459" s="273"/>
      <c r="E3459" s="273"/>
      <c r="F3459" s="273"/>
      <c r="G3459" s="273"/>
      <c r="H3459" s="273"/>
      <c r="I3459" s="273"/>
      <c r="J3459" s="274"/>
    </row>
    <row r="3460" customFormat="false" ht="25.5" hidden="false" customHeight="true" outlineLevel="0" collapsed="false">
      <c r="A3460" s="275" t="s">
        <v>2723</v>
      </c>
      <c r="B3460" s="276" t="s">
        <v>2695</v>
      </c>
      <c r="C3460" s="277" t="s">
        <v>203</v>
      </c>
      <c r="D3460" s="277" t="s">
        <v>2696</v>
      </c>
      <c r="E3460" s="277" t="s">
        <v>2768</v>
      </c>
      <c r="F3460" s="277"/>
      <c r="G3460" s="278" t="s">
        <v>164</v>
      </c>
      <c r="H3460" s="279" t="n">
        <v>1</v>
      </c>
      <c r="I3460" s="280" t="n">
        <v>1.57</v>
      </c>
      <c r="J3460" s="281" t="n">
        <v>1.57</v>
      </c>
    </row>
    <row r="3461" customFormat="false" ht="15" hidden="false" customHeight="true" outlineLevel="0" collapsed="false">
      <c r="A3461" s="282" t="s">
        <v>2769</v>
      </c>
      <c r="B3461" s="283" t="s">
        <v>2860</v>
      </c>
      <c r="C3461" s="284" t="s">
        <v>109</v>
      </c>
      <c r="D3461" s="284" t="s">
        <v>2861</v>
      </c>
      <c r="E3461" s="284" t="s">
        <v>2768</v>
      </c>
      <c r="F3461" s="284"/>
      <c r="G3461" s="285" t="s">
        <v>2798</v>
      </c>
      <c r="H3461" s="286" t="n">
        <v>0.097</v>
      </c>
      <c r="I3461" s="287" t="n">
        <v>16.28</v>
      </c>
      <c r="J3461" s="288" t="n">
        <v>1.57</v>
      </c>
    </row>
    <row r="3462" customFormat="false" ht="25.5" hidden="false" customHeight="false" outlineLevel="0" collapsed="false">
      <c r="A3462" s="266"/>
      <c r="B3462" s="267"/>
      <c r="C3462" s="267"/>
      <c r="D3462" s="267"/>
      <c r="E3462" s="267" t="s">
        <v>2748</v>
      </c>
      <c r="F3462" s="268" t="n">
        <v>0.98</v>
      </c>
      <c r="G3462" s="267" t="s">
        <v>2749</v>
      </c>
      <c r="H3462" s="268" t="n">
        <v>0</v>
      </c>
      <c r="I3462" s="267" t="s">
        <v>2750</v>
      </c>
      <c r="J3462" s="269" t="n">
        <v>0.98</v>
      </c>
    </row>
    <row r="3463" customFormat="false" ht="25.5" hidden="false" customHeight="true" outlineLevel="0" collapsed="false">
      <c r="A3463" s="266"/>
      <c r="B3463" s="267"/>
      <c r="C3463" s="267"/>
      <c r="D3463" s="267"/>
      <c r="E3463" s="267" t="s">
        <v>2751</v>
      </c>
      <c r="F3463" s="268" t="n">
        <v>0.32</v>
      </c>
      <c r="G3463" s="267"/>
      <c r="H3463" s="267" t="s">
        <v>2752</v>
      </c>
      <c r="I3463" s="267"/>
      <c r="J3463" s="269" t="n">
        <v>1.89</v>
      </c>
    </row>
    <row r="3464" customFormat="false" ht="15" hidden="false" customHeight="true" outlineLevel="0" collapsed="false">
      <c r="A3464" s="270" t="s">
        <v>2753</v>
      </c>
      <c r="B3464" s="270"/>
      <c r="C3464" s="270"/>
      <c r="D3464" s="270"/>
      <c r="E3464" s="270"/>
      <c r="F3464" s="270"/>
      <c r="G3464" s="270"/>
      <c r="H3464" s="270"/>
      <c r="I3464" s="270"/>
      <c r="J3464" s="270"/>
    </row>
    <row r="3465" customFormat="false" ht="15.75" hidden="false" customHeight="true" outlineLevel="0" collapsed="false">
      <c r="A3465" s="271" t="s">
        <v>4075</v>
      </c>
      <c r="B3465" s="271"/>
      <c r="C3465" s="271"/>
      <c r="D3465" s="271"/>
      <c r="E3465" s="271"/>
      <c r="F3465" s="271"/>
      <c r="G3465" s="271"/>
      <c r="H3465" s="271"/>
      <c r="I3465" s="271"/>
      <c r="J3465" s="271"/>
    </row>
    <row r="3466" customFormat="false" ht="15.75" hidden="false" customHeight="false" outlineLevel="0" collapsed="false">
      <c r="A3466" s="272"/>
      <c r="B3466" s="273"/>
      <c r="C3466" s="273"/>
      <c r="D3466" s="273"/>
      <c r="E3466" s="273"/>
      <c r="F3466" s="273"/>
      <c r="G3466" s="273"/>
      <c r="H3466" s="273"/>
      <c r="I3466" s="273"/>
      <c r="J3466" s="274"/>
    </row>
    <row r="3467" customFormat="false" ht="25.5" hidden="false" customHeight="true" outlineLevel="0" collapsed="false">
      <c r="A3467" s="275" t="s">
        <v>2723</v>
      </c>
      <c r="B3467" s="276" t="s">
        <v>2701</v>
      </c>
      <c r="C3467" s="277" t="s">
        <v>203</v>
      </c>
      <c r="D3467" s="277" t="s">
        <v>2702</v>
      </c>
      <c r="E3467" s="277" t="s">
        <v>2768</v>
      </c>
      <c r="F3467" s="277"/>
      <c r="G3467" s="278" t="s">
        <v>168</v>
      </c>
      <c r="H3467" s="279" t="n">
        <v>1</v>
      </c>
      <c r="I3467" s="280" t="n">
        <v>5.29</v>
      </c>
      <c r="J3467" s="281" t="n">
        <v>5.29</v>
      </c>
    </row>
    <row r="3468" customFormat="false" ht="15" hidden="false" customHeight="true" outlineLevel="0" collapsed="false">
      <c r="A3468" s="282" t="s">
        <v>2769</v>
      </c>
      <c r="B3468" s="283" t="s">
        <v>2860</v>
      </c>
      <c r="C3468" s="284" t="s">
        <v>109</v>
      </c>
      <c r="D3468" s="284" t="s">
        <v>2861</v>
      </c>
      <c r="E3468" s="284" t="s">
        <v>2768</v>
      </c>
      <c r="F3468" s="284"/>
      <c r="G3468" s="285" t="s">
        <v>2798</v>
      </c>
      <c r="H3468" s="286" t="n">
        <v>0.273</v>
      </c>
      <c r="I3468" s="287" t="n">
        <v>16.28</v>
      </c>
      <c r="J3468" s="288" t="n">
        <v>4.44</v>
      </c>
    </row>
    <row r="3469" customFormat="false" ht="15" hidden="false" customHeight="true" outlineLevel="0" collapsed="false">
      <c r="A3469" s="259" t="s">
        <v>2725</v>
      </c>
      <c r="B3469" s="260" t="s">
        <v>4067</v>
      </c>
      <c r="C3469" s="261" t="s">
        <v>3216</v>
      </c>
      <c r="D3469" s="261" t="s">
        <v>4068</v>
      </c>
      <c r="E3469" s="261" t="s">
        <v>2728</v>
      </c>
      <c r="F3469" s="261"/>
      <c r="G3469" s="262" t="s">
        <v>4069</v>
      </c>
      <c r="H3469" s="263" t="n">
        <v>0.1</v>
      </c>
      <c r="I3469" s="264" t="n">
        <v>2.45</v>
      </c>
      <c r="J3469" s="265" t="n">
        <v>0.24</v>
      </c>
    </row>
    <row r="3470" customFormat="false" ht="15" hidden="false" customHeight="true" outlineLevel="0" collapsed="false">
      <c r="A3470" s="259" t="s">
        <v>2725</v>
      </c>
      <c r="B3470" s="260" t="s">
        <v>4076</v>
      </c>
      <c r="C3470" s="261" t="s">
        <v>2730</v>
      </c>
      <c r="D3470" s="261" t="s">
        <v>4077</v>
      </c>
      <c r="E3470" s="261" t="s">
        <v>2728</v>
      </c>
      <c r="F3470" s="261"/>
      <c r="G3470" s="262" t="s">
        <v>4069</v>
      </c>
      <c r="H3470" s="263" t="n">
        <v>0.167</v>
      </c>
      <c r="I3470" s="264" t="n">
        <v>3.7</v>
      </c>
      <c r="J3470" s="265" t="n">
        <v>0.61</v>
      </c>
    </row>
    <row r="3471" customFormat="false" ht="25.5" hidden="false" customHeight="false" outlineLevel="0" collapsed="false">
      <c r="A3471" s="266"/>
      <c r="B3471" s="267"/>
      <c r="C3471" s="267"/>
      <c r="D3471" s="267"/>
      <c r="E3471" s="267" t="s">
        <v>2748</v>
      </c>
      <c r="F3471" s="268" t="n">
        <v>2.76</v>
      </c>
      <c r="G3471" s="267" t="s">
        <v>2749</v>
      </c>
      <c r="H3471" s="268" t="n">
        <v>0</v>
      </c>
      <c r="I3471" s="267" t="s">
        <v>2750</v>
      </c>
      <c r="J3471" s="269" t="n">
        <v>2.76</v>
      </c>
    </row>
    <row r="3472" customFormat="false" ht="25.5" hidden="false" customHeight="true" outlineLevel="0" collapsed="false">
      <c r="A3472" s="266"/>
      <c r="B3472" s="267"/>
      <c r="C3472" s="267"/>
      <c r="D3472" s="267"/>
      <c r="E3472" s="267" t="s">
        <v>2751</v>
      </c>
      <c r="F3472" s="268" t="n">
        <v>1.1</v>
      </c>
      <c r="G3472" s="267"/>
      <c r="H3472" s="267" t="s">
        <v>2752</v>
      </c>
      <c r="I3472" s="267"/>
      <c r="J3472" s="269" t="n">
        <v>6.39</v>
      </c>
    </row>
    <row r="3473" customFormat="false" ht="15" hidden="false" customHeight="true" outlineLevel="0" collapsed="false">
      <c r="A3473" s="270" t="s">
        <v>2753</v>
      </c>
      <c r="B3473" s="270"/>
      <c r="C3473" s="270"/>
      <c r="D3473" s="270"/>
      <c r="E3473" s="270"/>
      <c r="F3473" s="270"/>
      <c r="G3473" s="270"/>
      <c r="H3473" s="270"/>
      <c r="I3473" s="270"/>
      <c r="J3473" s="270"/>
    </row>
    <row r="3474" customFormat="false" ht="15.75" hidden="false" customHeight="true" outlineLevel="0" collapsed="false">
      <c r="A3474" s="271" t="s">
        <v>4078</v>
      </c>
      <c r="B3474" s="271"/>
      <c r="C3474" s="271"/>
      <c r="D3474" s="271"/>
      <c r="E3474" s="271"/>
      <c r="F3474" s="271"/>
      <c r="G3474" s="271"/>
      <c r="H3474" s="271"/>
      <c r="I3474" s="271"/>
      <c r="J3474" s="271"/>
    </row>
    <row r="3475" customFormat="false" ht="15.75" hidden="false" customHeight="false" outlineLevel="0" collapsed="false">
      <c r="A3475" s="272"/>
      <c r="B3475" s="273"/>
      <c r="C3475" s="273"/>
      <c r="D3475" s="273"/>
      <c r="E3475" s="273"/>
      <c r="F3475" s="273"/>
      <c r="G3475" s="273"/>
      <c r="H3475" s="273"/>
      <c r="I3475" s="273"/>
      <c r="J3475" s="274"/>
    </row>
    <row r="3476" customFormat="false" ht="38.25" hidden="false" customHeight="true" outlineLevel="0" collapsed="false">
      <c r="A3476" s="275" t="s">
        <v>2723</v>
      </c>
      <c r="B3476" s="276" t="s">
        <v>2704</v>
      </c>
      <c r="C3476" s="277" t="s">
        <v>203</v>
      </c>
      <c r="D3476" s="277" t="s">
        <v>2705</v>
      </c>
      <c r="E3476" s="277" t="s">
        <v>2768</v>
      </c>
      <c r="F3476" s="277"/>
      <c r="G3476" s="278" t="s">
        <v>168</v>
      </c>
      <c r="H3476" s="279" t="n">
        <v>1</v>
      </c>
      <c r="I3476" s="280" t="n">
        <v>5.7</v>
      </c>
      <c r="J3476" s="281" t="n">
        <v>5.7</v>
      </c>
    </row>
    <row r="3477" customFormat="false" ht="15" hidden="false" customHeight="true" outlineLevel="0" collapsed="false">
      <c r="A3477" s="282" t="s">
        <v>2769</v>
      </c>
      <c r="B3477" s="283" t="s">
        <v>2860</v>
      </c>
      <c r="C3477" s="284" t="s">
        <v>109</v>
      </c>
      <c r="D3477" s="284" t="s">
        <v>2861</v>
      </c>
      <c r="E3477" s="284" t="s">
        <v>2768</v>
      </c>
      <c r="F3477" s="284"/>
      <c r="G3477" s="285" t="s">
        <v>2798</v>
      </c>
      <c r="H3477" s="286" t="n">
        <v>0.298</v>
      </c>
      <c r="I3477" s="287" t="n">
        <v>16.28</v>
      </c>
      <c r="J3477" s="288" t="n">
        <v>4.85</v>
      </c>
    </row>
    <row r="3478" customFormat="false" ht="15" hidden="false" customHeight="true" outlineLevel="0" collapsed="false">
      <c r="A3478" s="259" t="s">
        <v>2725</v>
      </c>
      <c r="B3478" s="260" t="s">
        <v>4067</v>
      </c>
      <c r="C3478" s="261" t="s">
        <v>3216</v>
      </c>
      <c r="D3478" s="261" t="s">
        <v>4068</v>
      </c>
      <c r="E3478" s="261" t="s">
        <v>2728</v>
      </c>
      <c r="F3478" s="261"/>
      <c r="G3478" s="262" t="s">
        <v>4069</v>
      </c>
      <c r="H3478" s="263" t="n">
        <v>0.1</v>
      </c>
      <c r="I3478" s="264" t="n">
        <v>2.45</v>
      </c>
      <c r="J3478" s="265" t="n">
        <v>0.24</v>
      </c>
    </row>
    <row r="3479" customFormat="false" ht="15" hidden="false" customHeight="true" outlineLevel="0" collapsed="false">
      <c r="A3479" s="259" t="s">
        <v>2725</v>
      </c>
      <c r="B3479" s="260" t="s">
        <v>4076</v>
      </c>
      <c r="C3479" s="261" t="s">
        <v>2730</v>
      </c>
      <c r="D3479" s="261" t="s">
        <v>4077</v>
      </c>
      <c r="E3479" s="261" t="s">
        <v>2728</v>
      </c>
      <c r="F3479" s="261"/>
      <c r="G3479" s="262" t="s">
        <v>4069</v>
      </c>
      <c r="H3479" s="263" t="n">
        <v>0.167</v>
      </c>
      <c r="I3479" s="264" t="n">
        <v>3.7</v>
      </c>
      <c r="J3479" s="265" t="n">
        <v>0.61</v>
      </c>
    </row>
    <row r="3480" customFormat="false" ht="25.5" hidden="false" customHeight="false" outlineLevel="0" collapsed="false">
      <c r="A3480" s="266"/>
      <c r="B3480" s="267"/>
      <c r="C3480" s="267"/>
      <c r="D3480" s="267"/>
      <c r="E3480" s="267" t="s">
        <v>2748</v>
      </c>
      <c r="F3480" s="268" t="n">
        <v>3.01</v>
      </c>
      <c r="G3480" s="267" t="s">
        <v>2749</v>
      </c>
      <c r="H3480" s="268" t="n">
        <v>0</v>
      </c>
      <c r="I3480" s="267" t="s">
        <v>2750</v>
      </c>
      <c r="J3480" s="269" t="n">
        <v>3.01</v>
      </c>
    </row>
    <row r="3481" customFormat="false" ht="25.5" hidden="false" customHeight="true" outlineLevel="0" collapsed="false">
      <c r="A3481" s="266"/>
      <c r="B3481" s="267"/>
      <c r="C3481" s="267"/>
      <c r="D3481" s="267"/>
      <c r="E3481" s="267" t="s">
        <v>2751</v>
      </c>
      <c r="F3481" s="268" t="n">
        <v>1.18</v>
      </c>
      <c r="G3481" s="267"/>
      <c r="H3481" s="267" t="s">
        <v>2752</v>
      </c>
      <c r="I3481" s="267"/>
      <c r="J3481" s="269" t="n">
        <v>6.88</v>
      </c>
    </row>
    <row r="3482" customFormat="false" ht="15" hidden="false" customHeight="true" outlineLevel="0" collapsed="false">
      <c r="A3482" s="270" t="s">
        <v>2753</v>
      </c>
      <c r="B3482" s="270"/>
      <c r="C3482" s="270"/>
      <c r="D3482" s="270"/>
      <c r="E3482" s="270"/>
      <c r="F3482" s="270"/>
      <c r="G3482" s="270"/>
      <c r="H3482" s="270"/>
      <c r="I3482" s="270"/>
      <c r="J3482" s="270"/>
    </row>
    <row r="3483" customFormat="false" ht="15.75" hidden="false" customHeight="true" outlineLevel="0" collapsed="false">
      <c r="A3483" s="271" t="s">
        <v>4079</v>
      </c>
      <c r="B3483" s="271"/>
      <c r="C3483" s="271"/>
      <c r="D3483" s="271"/>
      <c r="E3483" s="271"/>
      <c r="F3483" s="271"/>
      <c r="G3483" s="271"/>
      <c r="H3483" s="271"/>
      <c r="I3483" s="271"/>
      <c r="J3483" s="271"/>
    </row>
    <row r="3484" customFormat="false" ht="15.75" hidden="false" customHeight="false" outlineLevel="0" collapsed="false">
      <c r="A3484" s="272"/>
      <c r="B3484" s="273"/>
      <c r="C3484" s="273"/>
      <c r="D3484" s="273"/>
      <c r="E3484" s="273"/>
      <c r="F3484" s="273"/>
      <c r="G3484" s="273"/>
      <c r="H3484" s="273"/>
      <c r="I3484" s="273"/>
      <c r="J3484" s="274"/>
    </row>
    <row r="3485" customFormat="false" ht="38.25" hidden="false" customHeight="true" outlineLevel="0" collapsed="false">
      <c r="A3485" s="275" t="s">
        <v>2723</v>
      </c>
      <c r="B3485" s="276" t="s">
        <v>2707</v>
      </c>
      <c r="C3485" s="277" t="s">
        <v>203</v>
      </c>
      <c r="D3485" s="277" t="s">
        <v>2708</v>
      </c>
      <c r="E3485" s="277" t="s">
        <v>2768</v>
      </c>
      <c r="F3485" s="277"/>
      <c r="G3485" s="278" t="s">
        <v>168</v>
      </c>
      <c r="H3485" s="279" t="n">
        <v>1</v>
      </c>
      <c r="I3485" s="280" t="n">
        <v>2.86</v>
      </c>
      <c r="J3485" s="281" t="n">
        <v>2.86</v>
      </c>
    </row>
    <row r="3486" customFormat="false" ht="15" hidden="false" customHeight="true" outlineLevel="0" collapsed="false">
      <c r="A3486" s="282" t="s">
        <v>2769</v>
      </c>
      <c r="B3486" s="283" t="s">
        <v>2860</v>
      </c>
      <c r="C3486" s="284" t="s">
        <v>109</v>
      </c>
      <c r="D3486" s="284" t="s">
        <v>2861</v>
      </c>
      <c r="E3486" s="284" t="s">
        <v>2768</v>
      </c>
      <c r="F3486" s="284"/>
      <c r="G3486" s="285" t="s">
        <v>2798</v>
      </c>
      <c r="H3486" s="286" t="n">
        <v>0.124</v>
      </c>
      <c r="I3486" s="287" t="n">
        <v>16.28</v>
      </c>
      <c r="J3486" s="288" t="n">
        <v>2.01</v>
      </c>
    </row>
    <row r="3487" customFormat="false" ht="15" hidden="false" customHeight="true" outlineLevel="0" collapsed="false">
      <c r="A3487" s="259" t="s">
        <v>2725</v>
      </c>
      <c r="B3487" s="260" t="s">
        <v>4067</v>
      </c>
      <c r="C3487" s="261" t="s">
        <v>3216</v>
      </c>
      <c r="D3487" s="261" t="s">
        <v>4068</v>
      </c>
      <c r="E3487" s="261" t="s">
        <v>2728</v>
      </c>
      <c r="F3487" s="261"/>
      <c r="G3487" s="262" t="s">
        <v>4069</v>
      </c>
      <c r="H3487" s="263" t="n">
        <v>0.1</v>
      </c>
      <c r="I3487" s="264" t="n">
        <v>2.45</v>
      </c>
      <c r="J3487" s="265" t="n">
        <v>0.24</v>
      </c>
    </row>
    <row r="3488" customFormat="false" ht="15" hidden="false" customHeight="true" outlineLevel="0" collapsed="false">
      <c r="A3488" s="259" t="s">
        <v>2725</v>
      </c>
      <c r="B3488" s="260" t="s">
        <v>4076</v>
      </c>
      <c r="C3488" s="261" t="s">
        <v>2730</v>
      </c>
      <c r="D3488" s="261" t="s">
        <v>4077</v>
      </c>
      <c r="E3488" s="261" t="s">
        <v>2728</v>
      </c>
      <c r="F3488" s="261"/>
      <c r="G3488" s="262" t="s">
        <v>4069</v>
      </c>
      <c r="H3488" s="263" t="n">
        <v>0.167</v>
      </c>
      <c r="I3488" s="264" t="n">
        <v>3.7</v>
      </c>
      <c r="J3488" s="265" t="n">
        <v>0.61</v>
      </c>
    </row>
    <row r="3489" customFormat="false" ht="25.5" hidden="false" customHeight="false" outlineLevel="0" collapsed="false">
      <c r="A3489" s="266"/>
      <c r="B3489" s="267"/>
      <c r="C3489" s="267"/>
      <c r="D3489" s="267"/>
      <c r="E3489" s="267" t="s">
        <v>2748</v>
      </c>
      <c r="F3489" s="268" t="n">
        <v>1.25</v>
      </c>
      <c r="G3489" s="267" t="s">
        <v>2749</v>
      </c>
      <c r="H3489" s="268" t="n">
        <v>0</v>
      </c>
      <c r="I3489" s="267" t="s">
        <v>2750</v>
      </c>
      <c r="J3489" s="269" t="n">
        <v>1.25</v>
      </c>
    </row>
    <row r="3490" customFormat="false" ht="25.5" hidden="false" customHeight="true" outlineLevel="0" collapsed="false">
      <c r="A3490" s="266"/>
      <c r="B3490" s="267"/>
      <c r="C3490" s="267"/>
      <c r="D3490" s="267"/>
      <c r="E3490" s="267" t="s">
        <v>2751</v>
      </c>
      <c r="F3490" s="268" t="n">
        <v>0.59</v>
      </c>
      <c r="G3490" s="267"/>
      <c r="H3490" s="267" t="s">
        <v>2752</v>
      </c>
      <c r="I3490" s="267"/>
      <c r="J3490" s="269" t="n">
        <v>3.45</v>
      </c>
    </row>
    <row r="3491" customFormat="false" ht="15" hidden="false" customHeight="true" outlineLevel="0" collapsed="false">
      <c r="A3491" s="270" t="s">
        <v>2753</v>
      </c>
      <c r="B3491" s="270"/>
      <c r="C3491" s="270"/>
      <c r="D3491" s="270"/>
      <c r="E3491" s="270"/>
      <c r="F3491" s="270"/>
      <c r="G3491" s="270"/>
      <c r="H3491" s="270"/>
      <c r="I3491" s="270"/>
      <c r="J3491" s="270"/>
    </row>
    <row r="3492" customFormat="false" ht="15.75" hidden="false" customHeight="true" outlineLevel="0" collapsed="false">
      <c r="A3492" s="271" t="s">
        <v>4080</v>
      </c>
      <c r="B3492" s="271"/>
      <c r="C3492" s="271"/>
      <c r="D3492" s="271"/>
      <c r="E3492" s="271"/>
      <c r="F3492" s="271"/>
      <c r="G3492" s="271"/>
      <c r="H3492" s="271"/>
      <c r="I3492" s="271"/>
      <c r="J3492" s="271"/>
    </row>
    <row r="3493" customFormat="false" ht="15.75" hidden="false" customHeight="false" outlineLevel="0" collapsed="false">
      <c r="A3493" s="272"/>
      <c r="B3493" s="273"/>
      <c r="C3493" s="273"/>
      <c r="D3493" s="273"/>
      <c r="E3493" s="273"/>
      <c r="F3493" s="273"/>
      <c r="G3493" s="273"/>
      <c r="H3493" s="273"/>
      <c r="I3493" s="273"/>
      <c r="J3493" s="274"/>
    </row>
    <row r="3494" customFormat="false" ht="38.25" hidden="false" customHeight="true" outlineLevel="0" collapsed="false">
      <c r="A3494" s="275" t="s">
        <v>2723</v>
      </c>
      <c r="B3494" s="276" t="s">
        <v>3281</v>
      </c>
      <c r="C3494" s="277" t="s">
        <v>203</v>
      </c>
      <c r="D3494" s="277" t="s">
        <v>3282</v>
      </c>
      <c r="E3494" s="277" t="s">
        <v>2768</v>
      </c>
      <c r="F3494" s="277"/>
      <c r="G3494" s="278" t="s">
        <v>168</v>
      </c>
      <c r="H3494" s="279" t="n">
        <v>1</v>
      </c>
      <c r="I3494" s="280" t="n">
        <v>85.67</v>
      </c>
      <c r="J3494" s="281" t="n">
        <v>85.67</v>
      </c>
    </row>
    <row r="3495" customFormat="false" ht="25.5" hidden="false" customHeight="true" outlineLevel="0" collapsed="false">
      <c r="A3495" s="282" t="s">
        <v>2769</v>
      </c>
      <c r="B3495" s="283" t="s">
        <v>3294</v>
      </c>
      <c r="C3495" s="284" t="s">
        <v>109</v>
      </c>
      <c r="D3495" s="284" t="s">
        <v>3295</v>
      </c>
      <c r="E3495" s="284" t="s">
        <v>2768</v>
      </c>
      <c r="F3495" s="284"/>
      <c r="G3495" s="285" t="s">
        <v>2798</v>
      </c>
      <c r="H3495" s="286" t="n">
        <v>0.655</v>
      </c>
      <c r="I3495" s="287" t="n">
        <v>23.22</v>
      </c>
      <c r="J3495" s="288" t="n">
        <v>15.2</v>
      </c>
    </row>
    <row r="3496" customFormat="false" ht="15" hidden="false" customHeight="true" outlineLevel="0" collapsed="false">
      <c r="A3496" s="282" t="s">
        <v>2769</v>
      </c>
      <c r="B3496" s="283" t="s">
        <v>2858</v>
      </c>
      <c r="C3496" s="284" t="s">
        <v>109</v>
      </c>
      <c r="D3496" s="284" t="s">
        <v>2859</v>
      </c>
      <c r="E3496" s="284" t="s">
        <v>2768</v>
      </c>
      <c r="F3496" s="284"/>
      <c r="G3496" s="285" t="s">
        <v>2798</v>
      </c>
      <c r="H3496" s="286" t="n">
        <v>1.617</v>
      </c>
      <c r="I3496" s="287" t="n">
        <v>23.33</v>
      </c>
      <c r="J3496" s="288" t="n">
        <v>37.72</v>
      </c>
    </row>
    <row r="3497" customFormat="false" ht="15" hidden="false" customHeight="true" outlineLevel="0" collapsed="false">
      <c r="A3497" s="282" t="s">
        <v>2769</v>
      </c>
      <c r="B3497" s="283" t="s">
        <v>2860</v>
      </c>
      <c r="C3497" s="284" t="s">
        <v>109</v>
      </c>
      <c r="D3497" s="284" t="s">
        <v>2861</v>
      </c>
      <c r="E3497" s="284" t="s">
        <v>2768</v>
      </c>
      <c r="F3497" s="284"/>
      <c r="G3497" s="285" t="s">
        <v>2798</v>
      </c>
      <c r="H3497" s="286" t="n">
        <v>1.136</v>
      </c>
      <c r="I3497" s="287" t="n">
        <v>16.28</v>
      </c>
      <c r="J3497" s="288" t="n">
        <v>18.49</v>
      </c>
    </row>
    <row r="3498" customFormat="false" ht="25.5" hidden="false" customHeight="true" outlineLevel="0" collapsed="false">
      <c r="A3498" s="282" t="s">
        <v>2769</v>
      </c>
      <c r="B3498" s="283" t="s">
        <v>4081</v>
      </c>
      <c r="C3498" s="284" t="s">
        <v>109</v>
      </c>
      <c r="D3498" s="284" t="s">
        <v>4082</v>
      </c>
      <c r="E3498" s="284" t="s">
        <v>2768</v>
      </c>
      <c r="F3498" s="284"/>
      <c r="G3498" s="285" t="s">
        <v>242</v>
      </c>
      <c r="H3498" s="286" t="n">
        <v>0.0229</v>
      </c>
      <c r="I3498" s="287" t="n">
        <v>473.58</v>
      </c>
      <c r="J3498" s="288" t="n">
        <v>10.84</v>
      </c>
    </row>
    <row r="3499" customFormat="false" ht="25.5" hidden="false" customHeight="true" outlineLevel="0" collapsed="false">
      <c r="A3499" s="259" t="s">
        <v>2725</v>
      </c>
      <c r="B3499" s="260" t="s">
        <v>3182</v>
      </c>
      <c r="C3499" s="261" t="s">
        <v>109</v>
      </c>
      <c r="D3499" s="261" t="s">
        <v>3183</v>
      </c>
      <c r="E3499" s="261" t="s">
        <v>2728</v>
      </c>
      <c r="F3499" s="261"/>
      <c r="G3499" s="262" t="s">
        <v>417</v>
      </c>
      <c r="H3499" s="263" t="n">
        <v>0.2</v>
      </c>
      <c r="I3499" s="264" t="n">
        <v>10.05</v>
      </c>
      <c r="J3499" s="265" t="n">
        <v>2.01</v>
      </c>
    </row>
    <row r="3500" customFormat="false" ht="25.5" hidden="false" customHeight="true" outlineLevel="0" collapsed="false">
      <c r="A3500" s="259" t="s">
        <v>2725</v>
      </c>
      <c r="B3500" s="260" t="s">
        <v>4083</v>
      </c>
      <c r="C3500" s="261" t="s">
        <v>109</v>
      </c>
      <c r="D3500" s="261" t="s">
        <v>4084</v>
      </c>
      <c r="E3500" s="261" t="s">
        <v>2728</v>
      </c>
      <c r="F3500" s="261"/>
      <c r="G3500" s="262" t="s">
        <v>3083</v>
      </c>
      <c r="H3500" s="263" t="n">
        <v>0.1737</v>
      </c>
      <c r="I3500" s="264" t="n">
        <v>8.13</v>
      </c>
      <c r="J3500" s="265" t="n">
        <v>1.41</v>
      </c>
    </row>
    <row r="3501" customFormat="false" ht="25.5" hidden="false" customHeight="false" outlineLevel="0" collapsed="false">
      <c r="A3501" s="266"/>
      <c r="B3501" s="267"/>
      <c r="C3501" s="267"/>
      <c r="D3501" s="267"/>
      <c r="E3501" s="267" t="s">
        <v>2748</v>
      </c>
      <c r="F3501" s="268" t="n">
        <v>52.26</v>
      </c>
      <c r="G3501" s="267" t="s">
        <v>2749</v>
      </c>
      <c r="H3501" s="268" t="n">
        <v>0</v>
      </c>
      <c r="I3501" s="267" t="s">
        <v>2750</v>
      </c>
      <c r="J3501" s="269" t="n">
        <v>52.26</v>
      </c>
    </row>
    <row r="3502" customFormat="false" ht="25.5" hidden="false" customHeight="true" outlineLevel="0" collapsed="false">
      <c r="A3502" s="266"/>
      <c r="B3502" s="267"/>
      <c r="C3502" s="267"/>
      <c r="D3502" s="267"/>
      <c r="E3502" s="267" t="s">
        <v>2751</v>
      </c>
      <c r="F3502" s="268" t="n">
        <v>17.82</v>
      </c>
      <c r="G3502" s="267"/>
      <c r="H3502" s="267" t="s">
        <v>2752</v>
      </c>
      <c r="I3502" s="267"/>
      <c r="J3502" s="269" t="n">
        <v>103.49</v>
      </c>
    </row>
    <row r="3503" customFormat="false" ht="15" hidden="false" customHeight="true" outlineLevel="0" collapsed="false">
      <c r="A3503" s="270" t="s">
        <v>2753</v>
      </c>
      <c r="B3503" s="270"/>
      <c r="C3503" s="270"/>
      <c r="D3503" s="270"/>
      <c r="E3503" s="270"/>
      <c r="F3503" s="270"/>
      <c r="G3503" s="270"/>
      <c r="H3503" s="270"/>
      <c r="I3503" s="270"/>
      <c r="J3503" s="270"/>
    </row>
    <row r="3504" customFormat="false" ht="15.75" hidden="false" customHeight="true" outlineLevel="0" collapsed="false">
      <c r="A3504" s="271" t="s">
        <v>4085</v>
      </c>
      <c r="B3504" s="271"/>
      <c r="C3504" s="271"/>
      <c r="D3504" s="271"/>
      <c r="E3504" s="271"/>
      <c r="F3504" s="271"/>
      <c r="G3504" s="271"/>
      <c r="H3504" s="271"/>
      <c r="I3504" s="271"/>
      <c r="J3504" s="271"/>
    </row>
    <row r="3505" customFormat="false" ht="15.75" hidden="false" customHeight="false" outlineLevel="0" collapsed="false">
      <c r="A3505" s="272"/>
      <c r="B3505" s="273"/>
      <c r="C3505" s="273"/>
      <c r="D3505" s="273"/>
      <c r="E3505" s="273"/>
      <c r="F3505" s="273"/>
      <c r="G3505" s="273"/>
      <c r="H3505" s="273"/>
      <c r="I3505" s="273"/>
      <c r="J3505" s="274"/>
    </row>
    <row r="3506" customFormat="false" ht="38.25" hidden="false" customHeight="true" outlineLevel="0" collapsed="false">
      <c r="A3506" s="275" t="s">
        <v>2723</v>
      </c>
      <c r="B3506" s="276" t="s">
        <v>3279</v>
      </c>
      <c r="C3506" s="277" t="s">
        <v>203</v>
      </c>
      <c r="D3506" s="277" t="s">
        <v>3280</v>
      </c>
      <c r="E3506" s="277" t="s">
        <v>2768</v>
      </c>
      <c r="F3506" s="277"/>
      <c r="G3506" s="278" t="s">
        <v>168</v>
      </c>
      <c r="H3506" s="279" t="n">
        <v>1</v>
      </c>
      <c r="I3506" s="280" t="n">
        <v>211.39</v>
      </c>
      <c r="J3506" s="281" t="n">
        <v>211.39</v>
      </c>
    </row>
    <row r="3507" customFormat="false" ht="25.5" hidden="false" customHeight="true" outlineLevel="0" collapsed="false">
      <c r="A3507" s="282" t="s">
        <v>2769</v>
      </c>
      <c r="B3507" s="283" t="s">
        <v>3294</v>
      </c>
      <c r="C3507" s="284" t="s">
        <v>109</v>
      </c>
      <c r="D3507" s="284" t="s">
        <v>3295</v>
      </c>
      <c r="E3507" s="284" t="s">
        <v>2768</v>
      </c>
      <c r="F3507" s="284"/>
      <c r="G3507" s="285" t="s">
        <v>2798</v>
      </c>
      <c r="H3507" s="286" t="n">
        <v>3.221</v>
      </c>
      <c r="I3507" s="287" t="n">
        <v>23.22</v>
      </c>
      <c r="J3507" s="288" t="n">
        <v>74.79</v>
      </c>
    </row>
    <row r="3508" customFormat="false" ht="15" hidden="false" customHeight="true" outlineLevel="0" collapsed="false">
      <c r="A3508" s="282" t="s">
        <v>2769</v>
      </c>
      <c r="B3508" s="283" t="s">
        <v>2860</v>
      </c>
      <c r="C3508" s="284" t="s">
        <v>109</v>
      </c>
      <c r="D3508" s="284" t="s">
        <v>2861</v>
      </c>
      <c r="E3508" s="284" t="s">
        <v>2768</v>
      </c>
      <c r="F3508" s="284"/>
      <c r="G3508" s="285" t="s">
        <v>2798</v>
      </c>
      <c r="H3508" s="286" t="n">
        <v>1.611</v>
      </c>
      <c r="I3508" s="287" t="n">
        <v>16.28</v>
      </c>
      <c r="J3508" s="288" t="n">
        <v>26.22</v>
      </c>
    </row>
    <row r="3509" customFormat="false" ht="63.75" hidden="false" customHeight="true" outlineLevel="0" collapsed="false">
      <c r="A3509" s="259" t="s">
        <v>2725</v>
      </c>
      <c r="B3509" s="260" t="s">
        <v>4086</v>
      </c>
      <c r="C3509" s="261" t="s">
        <v>109</v>
      </c>
      <c r="D3509" s="261" t="s">
        <v>4087</v>
      </c>
      <c r="E3509" s="261" t="s">
        <v>2728</v>
      </c>
      <c r="F3509" s="261"/>
      <c r="G3509" s="262" t="s">
        <v>4088</v>
      </c>
      <c r="H3509" s="263" t="n">
        <v>1</v>
      </c>
      <c r="I3509" s="264" t="n">
        <v>110</v>
      </c>
      <c r="J3509" s="265" t="n">
        <v>110</v>
      </c>
    </row>
    <row r="3510" customFormat="false" ht="15" hidden="false" customHeight="true" outlineLevel="0" collapsed="false">
      <c r="A3510" s="259" t="s">
        <v>2725</v>
      </c>
      <c r="B3510" s="260" t="s">
        <v>4089</v>
      </c>
      <c r="C3510" s="261" t="s">
        <v>109</v>
      </c>
      <c r="D3510" s="261" t="s">
        <v>4090</v>
      </c>
      <c r="E3510" s="261" t="s">
        <v>2728</v>
      </c>
      <c r="F3510" s="261"/>
      <c r="G3510" s="262" t="s">
        <v>417</v>
      </c>
      <c r="H3510" s="263" t="n">
        <v>0.0108</v>
      </c>
      <c r="I3510" s="264" t="n">
        <v>13.47</v>
      </c>
      <c r="J3510" s="265" t="n">
        <v>0.14</v>
      </c>
    </row>
    <row r="3511" customFormat="false" ht="25.5" hidden="false" customHeight="true" outlineLevel="0" collapsed="false">
      <c r="A3511" s="259" t="s">
        <v>2725</v>
      </c>
      <c r="B3511" s="260" t="s">
        <v>4091</v>
      </c>
      <c r="C3511" s="261" t="s">
        <v>109</v>
      </c>
      <c r="D3511" s="261" t="s">
        <v>4092</v>
      </c>
      <c r="E3511" s="261" t="s">
        <v>2728</v>
      </c>
      <c r="F3511" s="261"/>
      <c r="G3511" s="262" t="s">
        <v>417</v>
      </c>
      <c r="H3511" s="263" t="n">
        <v>0.0235</v>
      </c>
      <c r="I3511" s="264" t="n">
        <v>10.22</v>
      </c>
      <c r="J3511" s="265" t="n">
        <v>0.24</v>
      </c>
    </row>
    <row r="3512" customFormat="false" ht="25.5" hidden="false" customHeight="false" outlineLevel="0" collapsed="false">
      <c r="A3512" s="266"/>
      <c r="B3512" s="267"/>
      <c r="C3512" s="267"/>
      <c r="D3512" s="267"/>
      <c r="E3512" s="267" t="s">
        <v>2748</v>
      </c>
      <c r="F3512" s="268" t="n">
        <v>71.13</v>
      </c>
      <c r="G3512" s="267" t="s">
        <v>2749</v>
      </c>
      <c r="H3512" s="268" t="n">
        <v>0</v>
      </c>
      <c r="I3512" s="267" t="s">
        <v>2750</v>
      </c>
      <c r="J3512" s="269" t="n">
        <v>71.13</v>
      </c>
    </row>
    <row r="3513" customFormat="false" ht="25.5" hidden="false" customHeight="true" outlineLevel="0" collapsed="false">
      <c r="A3513" s="266"/>
      <c r="B3513" s="267"/>
      <c r="C3513" s="267"/>
      <c r="D3513" s="267"/>
      <c r="E3513" s="267" t="s">
        <v>2751</v>
      </c>
      <c r="F3513" s="268" t="n">
        <v>43.99</v>
      </c>
      <c r="G3513" s="267"/>
      <c r="H3513" s="267" t="s">
        <v>2752</v>
      </c>
      <c r="I3513" s="267"/>
      <c r="J3513" s="269" t="n">
        <v>255.38</v>
      </c>
    </row>
    <row r="3514" customFormat="false" ht="15" hidden="false" customHeight="true" outlineLevel="0" collapsed="false">
      <c r="A3514" s="270" t="s">
        <v>2753</v>
      </c>
      <c r="B3514" s="270"/>
      <c r="C3514" s="270"/>
      <c r="D3514" s="270"/>
      <c r="E3514" s="270"/>
      <c r="F3514" s="270"/>
      <c r="G3514" s="270"/>
      <c r="H3514" s="270"/>
      <c r="I3514" s="270"/>
      <c r="J3514" s="270"/>
    </row>
    <row r="3515" customFormat="false" ht="15.75" hidden="false" customHeight="true" outlineLevel="0" collapsed="false">
      <c r="A3515" s="271" t="s">
        <v>4093</v>
      </c>
      <c r="B3515" s="271"/>
      <c r="C3515" s="271"/>
      <c r="D3515" s="271"/>
      <c r="E3515" s="271"/>
      <c r="F3515" s="271"/>
      <c r="G3515" s="271"/>
      <c r="H3515" s="271"/>
      <c r="I3515" s="271"/>
      <c r="J3515" s="271"/>
    </row>
    <row r="3516" customFormat="false" ht="15.75" hidden="false" customHeight="false" outlineLevel="0" collapsed="false">
      <c r="A3516" s="272"/>
      <c r="B3516" s="273"/>
      <c r="C3516" s="273"/>
      <c r="D3516" s="273"/>
      <c r="E3516" s="273"/>
      <c r="F3516" s="273"/>
      <c r="G3516" s="273"/>
      <c r="H3516" s="273"/>
      <c r="I3516" s="273"/>
      <c r="J3516" s="274"/>
    </row>
    <row r="3517" customFormat="false" ht="38.25" hidden="false" customHeight="true" outlineLevel="0" collapsed="false">
      <c r="A3517" s="275" t="s">
        <v>2723</v>
      </c>
      <c r="B3517" s="276" t="s">
        <v>3285</v>
      </c>
      <c r="C3517" s="277" t="s">
        <v>203</v>
      </c>
      <c r="D3517" s="277" t="s">
        <v>3286</v>
      </c>
      <c r="E3517" s="277" t="s">
        <v>3006</v>
      </c>
      <c r="F3517" s="277"/>
      <c r="G3517" s="278" t="s">
        <v>168</v>
      </c>
      <c r="H3517" s="279" t="n">
        <v>1</v>
      </c>
      <c r="I3517" s="280" t="n">
        <v>28.45</v>
      </c>
      <c r="J3517" s="281" t="n">
        <v>28.45</v>
      </c>
    </row>
    <row r="3518" customFormat="false" ht="25.5" hidden="false" customHeight="true" outlineLevel="0" collapsed="false">
      <c r="A3518" s="282" t="s">
        <v>2769</v>
      </c>
      <c r="B3518" s="283" t="s">
        <v>3294</v>
      </c>
      <c r="C3518" s="284" t="s">
        <v>109</v>
      </c>
      <c r="D3518" s="284" t="s">
        <v>3295</v>
      </c>
      <c r="E3518" s="284" t="s">
        <v>2768</v>
      </c>
      <c r="F3518" s="284"/>
      <c r="G3518" s="285" t="s">
        <v>2798</v>
      </c>
      <c r="H3518" s="286" t="n">
        <v>0.409</v>
      </c>
      <c r="I3518" s="287" t="n">
        <v>23.22</v>
      </c>
      <c r="J3518" s="288" t="n">
        <v>9.49</v>
      </c>
    </row>
    <row r="3519" customFormat="false" ht="15" hidden="false" customHeight="true" outlineLevel="0" collapsed="false">
      <c r="A3519" s="282" t="s">
        <v>2769</v>
      </c>
      <c r="B3519" s="283" t="s">
        <v>2860</v>
      </c>
      <c r="C3519" s="284" t="s">
        <v>109</v>
      </c>
      <c r="D3519" s="284" t="s">
        <v>2861</v>
      </c>
      <c r="E3519" s="284" t="s">
        <v>2768</v>
      </c>
      <c r="F3519" s="284"/>
      <c r="G3519" s="285" t="s">
        <v>2798</v>
      </c>
      <c r="H3519" s="286" t="n">
        <v>0.204</v>
      </c>
      <c r="I3519" s="287" t="n">
        <v>16.28</v>
      </c>
      <c r="J3519" s="288" t="n">
        <v>3.32</v>
      </c>
    </row>
    <row r="3520" customFormat="false" ht="38.25" hidden="false" customHeight="true" outlineLevel="0" collapsed="false">
      <c r="A3520" s="259" t="s">
        <v>2725</v>
      </c>
      <c r="B3520" s="260" t="s">
        <v>4094</v>
      </c>
      <c r="C3520" s="261" t="s">
        <v>109</v>
      </c>
      <c r="D3520" s="261" t="s">
        <v>4095</v>
      </c>
      <c r="E3520" s="261" t="s">
        <v>2728</v>
      </c>
      <c r="F3520" s="261"/>
      <c r="G3520" s="262" t="s">
        <v>269</v>
      </c>
      <c r="H3520" s="263" t="n">
        <v>6</v>
      </c>
      <c r="I3520" s="264" t="n">
        <v>2.55</v>
      </c>
      <c r="J3520" s="265" t="n">
        <v>15.3</v>
      </c>
    </row>
    <row r="3521" customFormat="false" ht="25.5" hidden="false" customHeight="true" outlineLevel="0" collapsed="false">
      <c r="A3521" s="259" t="s">
        <v>2725</v>
      </c>
      <c r="B3521" s="260" t="s">
        <v>4096</v>
      </c>
      <c r="C3521" s="261" t="s">
        <v>109</v>
      </c>
      <c r="D3521" s="261" t="s">
        <v>4097</v>
      </c>
      <c r="E3521" s="261" t="s">
        <v>2728</v>
      </c>
      <c r="F3521" s="261"/>
      <c r="G3521" s="262" t="s">
        <v>417</v>
      </c>
      <c r="H3521" s="263" t="n">
        <v>0.03</v>
      </c>
      <c r="I3521" s="264" t="n">
        <v>11.49</v>
      </c>
      <c r="J3521" s="265" t="n">
        <v>0.34</v>
      </c>
    </row>
    <row r="3522" customFormat="false" ht="25.5" hidden="false" customHeight="false" outlineLevel="0" collapsed="false">
      <c r="A3522" s="266"/>
      <c r="B3522" s="267"/>
      <c r="C3522" s="267"/>
      <c r="D3522" s="267"/>
      <c r="E3522" s="267" t="s">
        <v>2748</v>
      </c>
      <c r="F3522" s="268" t="n">
        <v>9.02</v>
      </c>
      <c r="G3522" s="267" t="s">
        <v>2749</v>
      </c>
      <c r="H3522" s="268" t="n">
        <v>0</v>
      </c>
      <c r="I3522" s="267" t="s">
        <v>2750</v>
      </c>
      <c r="J3522" s="269" t="n">
        <v>9.02</v>
      </c>
    </row>
    <row r="3523" customFormat="false" ht="25.5" hidden="false" customHeight="true" outlineLevel="0" collapsed="false">
      <c r="A3523" s="266"/>
      <c r="B3523" s="267"/>
      <c r="C3523" s="267"/>
      <c r="D3523" s="267"/>
      <c r="E3523" s="267" t="s">
        <v>2751</v>
      </c>
      <c r="F3523" s="268" t="n">
        <v>5.92</v>
      </c>
      <c r="G3523" s="267"/>
      <c r="H3523" s="267" t="s">
        <v>2752</v>
      </c>
      <c r="I3523" s="267"/>
      <c r="J3523" s="269" t="n">
        <v>34.37</v>
      </c>
    </row>
    <row r="3524" customFormat="false" ht="15" hidden="false" customHeight="true" outlineLevel="0" collapsed="false">
      <c r="A3524" s="270" t="s">
        <v>2753</v>
      </c>
      <c r="B3524" s="270"/>
      <c r="C3524" s="270"/>
      <c r="D3524" s="270"/>
      <c r="E3524" s="270"/>
      <c r="F3524" s="270"/>
      <c r="G3524" s="270"/>
      <c r="H3524" s="270"/>
      <c r="I3524" s="270"/>
      <c r="J3524" s="270"/>
    </row>
    <row r="3525" customFormat="false" ht="15.75" hidden="false" customHeight="true" outlineLevel="0" collapsed="false">
      <c r="A3525" s="271" t="s">
        <v>4098</v>
      </c>
      <c r="B3525" s="271"/>
      <c r="C3525" s="271"/>
      <c r="D3525" s="271"/>
      <c r="E3525" s="271"/>
      <c r="F3525" s="271"/>
      <c r="G3525" s="271"/>
      <c r="H3525" s="271"/>
      <c r="I3525" s="271"/>
      <c r="J3525" s="271"/>
    </row>
    <row r="3526" customFormat="false" ht="15.75" hidden="false" customHeight="false" outlineLevel="0" collapsed="false">
      <c r="A3526" s="272"/>
      <c r="B3526" s="273"/>
      <c r="C3526" s="273"/>
      <c r="D3526" s="273"/>
      <c r="E3526" s="273"/>
      <c r="F3526" s="273"/>
      <c r="G3526" s="273"/>
      <c r="H3526" s="273"/>
      <c r="I3526" s="273"/>
      <c r="J3526" s="274"/>
    </row>
    <row r="3527" customFormat="false" ht="38.25" hidden="false" customHeight="true" outlineLevel="0" collapsed="false">
      <c r="A3527" s="275" t="s">
        <v>2723</v>
      </c>
      <c r="B3527" s="276" t="s">
        <v>3609</v>
      </c>
      <c r="C3527" s="277" t="s">
        <v>203</v>
      </c>
      <c r="D3527" s="277" t="s">
        <v>3610</v>
      </c>
      <c r="E3527" s="277" t="s">
        <v>2874</v>
      </c>
      <c r="F3527" s="277"/>
      <c r="G3527" s="278" t="s">
        <v>168</v>
      </c>
      <c r="H3527" s="279" t="n">
        <v>1</v>
      </c>
      <c r="I3527" s="280" t="n">
        <v>218.32</v>
      </c>
      <c r="J3527" s="281" t="n">
        <v>218.32</v>
      </c>
    </row>
    <row r="3528" customFormat="false" ht="25.5" hidden="false" customHeight="true" outlineLevel="0" collapsed="false">
      <c r="A3528" s="282" t="s">
        <v>2769</v>
      </c>
      <c r="B3528" s="283" t="s">
        <v>2889</v>
      </c>
      <c r="C3528" s="284" t="s">
        <v>109</v>
      </c>
      <c r="D3528" s="284" t="s">
        <v>2890</v>
      </c>
      <c r="E3528" s="284" t="s">
        <v>2768</v>
      </c>
      <c r="F3528" s="284"/>
      <c r="G3528" s="285" t="s">
        <v>2798</v>
      </c>
      <c r="H3528" s="286" t="n">
        <v>1.1328</v>
      </c>
      <c r="I3528" s="287" t="n">
        <v>18.4</v>
      </c>
      <c r="J3528" s="288" t="n">
        <v>20.84</v>
      </c>
    </row>
    <row r="3529" customFormat="false" ht="15" hidden="false" customHeight="true" outlineLevel="0" collapsed="false">
      <c r="A3529" s="282" t="s">
        <v>2769</v>
      </c>
      <c r="B3529" s="283" t="s">
        <v>2884</v>
      </c>
      <c r="C3529" s="284" t="s">
        <v>109</v>
      </c>
      <c r="D3529" s="284" t="s">
        <v>2885</v>
      </c>
      <c r="E3529" s="284" t="s">
        <v>2768</v>
      </c>
      <c r="F3529" s="284"/>
      <c r="G3529" s="285" t="s">
        <v>2798</v>
      </c>
      <c r="H3529" s="286" t="n">
        <v>1.1328</v>
      </c>
      <c r="I3529" s="287" t="n">
        <v>23.54</v>
      </c>
      <c r="J3529" s="288" t="n">
        <v>26.66</v>
      </c>
    </row>
    <row r="3530" customFormat="false" ht="25.5" hidden="false" customHeight="true" outlineLevel="0" collapsed="false">
      <c r="A3530" s="259" t="s">
        <v>2725</v>
      </c>
      <c r="B3530" s="260" t="s">
        <v>4099</v>
      </c>
      <c r="C3530" s="261" t="s">
        <v>109</v>
      </c>
      <c r="D3530" s="261" t="s">
        <v>4100</v>
      </c>
      <c r="E3530" s="261" t="s">
        <v>2728</v>
      </c>
      <c r="F3530" s="261"/>
      <c r="G3530" s="262" t="s">
        <v>168</v>
      </c>
      <c r="H3530" s="263" t="n">
        <v>1</v>
      </c>
      <c r="I3530" s="264" t="n">
        <v>51.03</v>
      </c>
      <c r="J3530" s="265" t="n">
        <v>51.03</v>
      </c>
    </row>
    <row r="3531" customFormat="false" ht="25.5" hidden="false" customHeight="true" outlineLevel="0" collapsed="false">
      <c r="A3531" s="259" t="s">
        <v>2725</v>
      </c>
      <c r="B3531" s="260" t="s">
        <v>4101</v>
      </c>
      <c r="C3531" s="261" t="s">
        <v>3654</v>
      </c>
      <c r="D3531" s="261" t="s">
        <v>4102</v>
      </c>
      <c r="E3531" s="261" t="s">
        <v>2728</v>
      </c>
      <c r="F3531" s="261"/>
      <c r="G3531" s="262" t="s">
        <v>168</v>
      </c>
      <c r="H3531" s="263" t="n">
        <v>1</v>
      </c>
      <c r="I3531" s="264" t="n">
        <v>119.79</v>
      </c>
      <c r="J3531" s="265" t="n">
        <v>119.79</v>
      </c>
    </row>
    <row r="3532" customFormat="false" ht="25.5" hidden="false" customHeight="false" outlineLevel="0" collapsed="false">
      <c r="A3532" s="266"/>
      <c r="B3532" s="267"/>
      <c r="C3532" s="267"/>
      <c r="D3532" s="267"/>
      <c r="E3532" s="267" t="s">
        <v>2748</v>
      </c>
      <c r="F3532" s="268" t="n">
        <v>33.34</v>
      </c>
      <c r="G3532" s="267" t="s">
        <v>2749</v>
      </c>
      <c r="H3532" s="268" t="n">
        <v>0</v>
      </c>
      <c r="I3532" s="267" t="s">
        <v>2750</v>
      </c>
      <c r="J3532" s="269" t="n">
        <v>33.34</v>
      </c>
    </row>
    <row r="3533" customFormat="false" ht="25.5" hidden="false" customHeight="true" outlineLevel="0" collapsed="false">
      <c r="A3533" s="266"/>
      <c r="B3533" s="267"/>
      <c r="C3533" s="267"/>
      <c r="D3533" s="267"/>
      <c r="E3533" s="267" t="s">
        <v>2751</v>
      </c>
      <c r="F3533" s="268" t="n">
        <v>45.43</v>
      </c>
      <c r="G3533" s="267"/>
      <c r="H3533" s="267" t="s">
        <v>2752</v>
      </c>
      <c r="I3533" s="267"/>
      <c r="J3533" s="269" t="n">
        <v>263.75</v>
      </c>
    </row>
    <row r="3534" customFormat="false" ht="15" hidden="false" customHeight="true" outlineLevel="0" collapsed="false">
      <c r="A3534" s="270" t="s">
        <v>2753</v>
      </c>
      <c r="B3534" s="270"/>
      <c r="C3534" s="270"/>
      <c r="D3534" s="270"/>
      <c r="E3534" s="270"/>
      <c r="F3534" s="270"/>
      <c r="G3534" s="270"/>
      <c r="H3534" s="270"/>
      <c r="I3534" s="270"/>
      <c r="J3534" s="270"/>
    </row>
    <row r="3535" customFormat="false" ht="15.75" hidden="false" customHeight="true" outlineLevel="0" collapsed="false">
      <c r="A3535" s="271" t="s">
        <v>4103</v>
      </c>
      <c r="B3535" s="271"/>
      <c r="C3535" s="271"/>
      <c r="D3535" s="271"/>
      <c r="E3535" s="271"/>
      <c r="F3535" s="271"/>
      <c r="G3535" s="271"/>
      <c r="H3535" s="271"/>
      <c r="I3535" s="271"/>
      <c r="J3535" s="271"/>
    </row>
    <row r="3536" customFormat="false" ht="15.75" hidden="false" customHeight="false" outlineLevel="0" collapsed="false">
      <c r="A3536" s="272"/>
      <c r="B3536" s="273"/>
      <c r="C3536" s="273"/>
      <c r="D3536" s="273"/>
      <c r="E3536" s="273"/>
      <c r="F3536" s="273"/>
      <c r="G3536" s="273"/>
      <c r="H3536" s="273"/>
      <c r="I3536" s="273"/>
      <c r="J3536" s="274"/>
    </row>
    <row r="3537" customFormat="false" ht="89.25" hidden="false" customHeight="true" outlineLevel="0" collapsed="false">
      <c r="A3537" s="275" t="s">
        <v>2723</v>
      </c>
      <c r="B3537" s="276" t="s">
        <v>3389</v>
      </c>
      <c r="C3537" s="277" t="s">
        <v>203</v>
      </c>
      <c r="D3537" s="277" t="s">
        <v>3390</v>
      </c>
      <c r="E3537" s="277" t="s">
        <v>2874</v>
      </c>
      <c r="F3537" s="277"/>
      <c r="G3537" s="278" t="s">
        <v>168</v>
      </c>
      <c r="H3537" s="279" t="n">
        <v>1</v>
      </c>
      <c r="I3537" s="280" t="n">
        <v>241.35</v>
      </c>
      <c r="J3537" s="281" t="n">
        <v>241.35</v>
      </c>
    </row>
    <row r="3538" customFormat="false" ht="25.5" hidden="false" customHeight="true" outlineLevel="0" collapsed="false">
      <c r="A3538" s="282" t="s">
        <v>2769</v>
      </c>
      <c r="B3538" s="283" t="s">
        <v>2889</v>
      </c>
      <c r="C3538" s="284" t="s">
        <v>109</v>
      </c>
      <c r="D3538" s="284" t="s">
        <v>2890</v>
      </c>
      <c r="E3538" s="284" t="s">
        <v>2768</v>
      </c>
      <c r="F3538" s="284"/>
      <c r="G3538" s="285" t="s">
        <v>2798</v>
      </c>
      <c r="H3538" s="286" t="n">
        <v>3</v>
      </c>
      <c r="I3538" s="287" t="n">
        <v>18.4</v>
      </c>
      <c r="J3538" s="288" t="n">
        <v>55.2</v>
      </c>
    </row>
    <row r="3539" customFormat="false" ht="15" hidden="false" customHeight="true" outlineLevel="0" collapsed="false">
      <c r="A3539" s="282" t="s">
        <v>2769</v>
      </c>
      <c r="B3539" s="283" t="s">
        <v>2884</v>
      </c>
      <c r="C3539" s="284" t="s">
        <v>109</v>
      </c>
      <c r="D3539" s="284" t="s">
        <v>2885</v>
      </c>
      <c r="E3539" s="284" t="s">
        <v>2768</v>
      </c>
      <c r="F3539" s="284"/>
      <c r="G3539" s="285" t="s">
        <v>2798</v>
      </c>
      <c r="H3539" s="286" t="n">
        <v>2</v>
      </c>
      <c r="I3539" s="287" t="n">
        <v>23.54</v>
      </c>
      <c r="J3539" s="288" t="n">
        <v>47.08</v>
      </c>
    </row>
    <row r="3540" customFormat="false" ht="76.5" hidden="false" customHeight="true" outlineLevel="0" collapsed="false">
      <c r="A3540" s="259" t="s">
        <v>2725</v>
      </c>
      <c r="B3540" s="260" t="s">
        <v>4104</v>
      </c>
      <c r="C3540" s="261" t="s">
        <v>203</v>
      </c>
      <c r="D3540" s="261" t="s">
        <v>4105</v>
      </c>
      <c r="E3540" s="261" t="s">
        <v>2728</v>
      </c>
      <c r="F3540" s="261"/>
      <c r="G3540" s="262" t="s">
        <v>168</v>
      </c>
      <c r="H3540" s="263" t="n">
        <v>1</v>
      </c>
      <c r="I3540" s="264" t="n">
        <v>139.07</v>
      </c>
      <c r="J3540" s="265" t="n">
        <v>139.07</v>
      </c>
    </row>
    <row r="3541" customFormat="false" ht="25.5" hidden="false" customHeight="false" outlineLevel="0" collapsed="false">
      <c r="A3541" s="266"/>
      <c r="B3541" s="267"/>
      <c r="C3541" s="267"/>
      <c r="D3541" s="267"/>
      <c r="E3541" s="267" t="s">
        <v>2748</v>
      </c>
      <c r="F3541" s="268" t="n">
        <v>71.03</v>
      </c>
      <c r="G3541" s="267" t="s">
        <v>2749</v>
      </c>
      <c r="H3541" s="268" t="n">
        <v>0</v>
      </c>
      <c r="I3541" s="267" t="s">
        <v>2750</v>
      </c>
      <c r="J3541" s="269" t="n">
        <v>71.03</v>
      </c>
    </row>
    <row r="3542" customFormat="false" ht="25.5" hidden="false" customHeight="true" outlineLevel="0" collapsed="false">
      <c r="A3542" s="266"/>
      <c r="B3542" s="267"/>
      <c r="C3542" s="267"/>
      <c r="D3542" s="267"/>
      <c r="E3542" s="267" t="s">
        <v>2751</v>
      </c>
      <c r="F3542" s="268" t="n">
        <v>50.22</v>
      </c>
      <c r="G3542" s="267"/>
      <c r="H3542" s="267" t="s">
        <v>2752</v>
      </c>
      <c r="I3542" s="267"/>
      <c r="J3542" s="269" t="n">
        <v>291.57</v>
      </c>
    </row>
    <row r="3543" customFormat="false" ht="15" hidden="false" customHeight="true" outlineLevel="0" collapsed="false">
      <c r="A3543" s="270" t="s">
        <v>2753</v>
      </c>
      <c r="B3543" s="270"/>
      <c r="C3543" s="270"/>
      <c r="D3543" s="270"/>
      <c r="E3543" s="270"/>
      <c r="F3543" s="270"/>
      <c r="G3543" s="270"/>
      <c r="H3543" s="270"/>
      <c r="I3543" s="270"/>
      <c r="J3543" s="270"/>
    </row>
    <row r="3544" customFormat="false" ht="15.75" hidden="false" customHeight="true" outlineLevel="0" collapsed="false">
      <c r="A3544" s="271" t="s">
        <v>4106</v>
      </c>
      <c r="B3544" s="271"/>
      <c r="C3544" s="271"/>
      <c r="D3544" s="271"/>
      <c r="E3544" s="271"/>
      <c r="F3544" s="271"/>
      <c r="G3544" s="271"/>
      <c r="H3544" s="271"/>
      <c r="I3544" s="271"/>
      <c r="J3544" s="271"/>
    </row>
    <row r="3545" customFormat="false" ht="15.75" hidden="false" customHeight="false" outlineLevel="0" collapsed="false">
      <c r="A3545" s="272"/>
      <c r="B3545" s="273"/>
      <c r="C3545" s="273"/>
      <c r="D3545" s="273"/>
      <c r="E3545" s="273"/>
      <c r="F3545" s="273"/>
      <c r="G3545" s="273"/>
      <c r="H3545" s="273"/>
      <c r="I3545" s="273"/>
      <c r="J3545" s="274"/>
    </row>
    <row r="3546" customFormat="false" ht="63.75" hidden="false" customHeight="true" outlineLevel="0" collapsed="false">
      <c r="A3546" s="275" t="s">
        <v>2723</v>
      </c>
      <c r="B3546" s="276" t="s">
        <v>3391</v>
      </c>
      <c r="C3546" s="277" t="s">
        <v>203</v>
      </c>
      <c r="D3546" s="277" t="s">
        <v>3392</v>
      </c>
      <c r="E3546" s="277" t="s">
        <v>2874</v>
      </c>
      <c r="F3546" s="277"/>
      <c r="G3546" s="278" t="s">
        <v>168</v>
      </c>
      <c r="H3546" s="279" t="n">
        <v>1</v>
      </c>
      <c r="I3546" s="280" t="n">
        <v>271.64</v>
      </c>
      <c r="J3546" s="281" t="n">
        <v>271.64</v>
      </c>
    </row>
    <row r="3547" customFormat="false" ht="25.5" hidden="false" customHeight="true" outlineLevel="0" collapsed="false">
      <c r="A3547" s="282" t="s">
        <v>2769</v>
      </c>
      <c r="B3547" s="283" t="s">
        <v>2889</v>
      </c>
      <c r="C3547" s="284" t="s">
        <v>109</v>
      </c>
      <c r="D3547" s="284" t="s">
        <v>2890</v>
      </c>
      <c r="E3547" s="284" t="s">
        <v>2768</v>
      </c>
      <c r="F3547" s="284"/>
      <c r="G3547" s="285" t="s">
        <v>2798</v>
      </c>
      <c r="H3547" s="286" t="n">
        <v>3</v>
      </c>
      <c r="I3547" s="287" t="n">
        <v>18.4</v>
      </c>
      <c r="J3547" s="288" t="n">
        <v>55.2</v>
      </c>
    </row>
    <row r="3548" customFormat="false" ht="15" hidden="false" customHeight="true" outlineLevel="0" collapsed="false">
      <c r="A3548" s="282" t="s">
        <v>2769</v>
      </c>
      <c r="B3548" s="283" t="s">
        <v>2884</v>
      </c>
      <c r="C3548" s="284" t="s">
        <v>109</v>
      </c>
      <c r="D3548" s="284" t="s">
        <v>2885</v>
      </c>
      <c r="E3548" s="284" t="s">
        <v>2768</v>
      </c>
      <c r="F3548" s="284"/>
      <c r="G3548" s="285" t="s">
        <v>2798</v>
      </c>
      <c r="H3548" s="286" t="n">
        <v>2</v>
      </c>
      <c r="I3548" s="287" t="n">
        <v>23.54</v>
      </c>
      <c r="J3548" s="288" t="n">
        <v>47.08</v>
      </c>
    </row>
    <row r="3549" customFormat="false" ht="51" hidden="false" customHeight="true" outlineLevel="0" collapsed="false">
      <c r="A3549" s="259" t="s">
        <v>2725</v>
      </c>
      <c r="B3549" s="260" t="s">
        <v>4107</v>
      </c>
      <c r="C3549" s="261" t="s">
        <v>203</v>
      </c>
      <c r="D3549" s="261" t="s">
        <v>4108</v>
      </c>
      <c r="E3549" s="261" t="s">
        <v>2728</v>
      </c>
      <c r="F3549" s="261"/>
      <c r="G3549" s="262" t="s">
        <v>168</v>
      </c>
      <c r="H3549" s="263" t="n">
        <v>1</v>
      </c>
      <c r="I3549" s="264" t="n">
        <v>169.36</v>
      </c>
      <c r="J3549" s="265" t="n">
        <v>169.36</v>
      </c>
    </row>
    <row r="3550" customFormat="false" ht="25.5" hidden="false" customHeight="false" outlineLevel="0" collapsed="false">
      <c r="A3550" s="266"/>
      <c r="B3550" s="267"/>
      <c r="C3550" s="267"/>
      <c r="D3550" s="267"/>
      <c r="E3550" s="267" t="s">
        <v>2748</v>
      </c>
      <c r="F3550" s="268" t="n">
        <v>71.03</v>
      </c>
      <c r="G3550" s="267" t="s">
        <v>2749</v>
      </c>
      <c r="H3550" s="268" t="n">
        <v>0</v>
      </c>
      <c r="I3550" s="267" t="s">
        <v>2750</v>
      </c>
      <c r="J3550" s="269" t="n">
        <v>71.03</v>
      </c>
    </row>
    <row r="3551" customFormat="false" ht="25.5" hidden="false" customHeight="true" outlineLevel="0" collapsed="false">
      <c r="A3551" s="266"/>
      <c r="B3551" s="267"/>
      <c r="C3551" s="267"/>
      <c r="D3551" s="267"/>
      <c r="E3551" s="267" t="s">
        <v>2751</v>
      </c>
      <c r="F3551" s="268" t="n">
        <v>56.52</v>
      </c>
      <c r="G3551" s="267"/>
      <c r="H3551" s="267" t="s">
        <v>2752</v>
      </c>
      <c r="I3551" s="267"/>
      <c r="J3551" s="269" t="n">
        <v>328.16</v>
      </c>
    </row>
    <row r="3552" customFormat="false" ht="15" hidden="false" customHeight="true" outlineLevel="0" collapsed="false">
      <c r="A3552" s="270" t="s">
        <v>2753</v>
      </c>
      <c r="B3552" s="270"/>
      <c r="C3552" s="270"/>
      <c r="D3552" s="270"/>
      <c r="E3552" s="270"/>
      <c r="F3552" s="270"/>
      <c r="G3552" s="270"/>
      <c r="H3552" s="270"/>
      <c r="I3552" s="270"/>
      <c r="J3552" s="270"/>
    </row>
    <row r="3553" customFormat="false" ht="15.75" hidden="false" customHeight="true" outlineLevel="0" collapsed="false">
      <c r="A3553" s="271" t="s">
        <v>4106</v>
      </c>
      <c r="B3553" s="271"/>
      <c r="C3553" s="271"/>
      <c r="D3553" s="271"/>
      <c r="E3553" s="271"/>
      <c r="F3553" s="271"/>
      <c r="G3553" s="271"/>
      <c r="H3553" s="271"/>
      <c r="I3553" s="271"/>
      <c r="J3553" s="271"/>
    </row>
    <row r="3554" customFormat="false" ht="15.75" hidden="false" customHeight="false" outlineLevel="0" collapsed="false">
      <c r="A3554" s="272"/>
      <c r="B3554" s="273"/>
      <c r="C3554" s="273"/>
      <c r="D3554" s="273"/>
      <c r="E3554" s="273"/>
      <c r="F3554" s="273"/>
      <c r="G3554" s="273"/>
      <c r="H3554" s="273"/>
      <c r="I3554" s="273"/>
      <c r="J3554" s="274"/>
    </row>
    <row r="3555" customFormat="false" ht="25.5" hidden="false" customHeight="true" outlineLevel="0" collapsed="false">
      <c r="A3555" s="275" t="s">
        <v>2723</v>
      </c>
      <c r="B3555" s="276" t="s">
        <v>2786</v>
      </c>
      <c r="C3555" s="277" t="s">
        <v>203</v>
      </c>
      <c r="D3555" s="277" t="s">
        <v>2787</v>
      </c>
      <c r="E3555" s="277" t="s">
        <v>2768</v>
      </c>
      <c r="F3555" s="277"/>
      <c r="G3555" s="278" t="s">
        <v>2781</v>
      </c>
      <c r="H3555" s="279" t="n">
        <v>1</v>
      </c>
      <c r="I3555" s="280" t="n">
        <v>948</v>
      </c>
      <c r="J3555" s="281" t="n">
        <v>948</v>
      </c>
    </row>
    <row r="3556" customFormat="false" ht="38.25" hidden="false" customHeight="true" outlineLevel="0" collapsed="false">
      <c r="A3556" s="259" t="s">
        <v>2725</v>
      </c>
      <c r="B3556" s="260" t="s">
        <v>4109</v>
      </c>
      <c r="C3556" s="261" t="s">
        <v>109</v>
      </c>
      <c r="D3556" s="261" t="s">
        <v>4110</v>
      </c>
      <c r="E3556" s="261" t="s">
        <v>2728</v>
      </c>
      <c r="F3556" s="261"/>
      <c r="G3556" s="262" t="s">
        <v>4111</v>
      </c>
      <c r="H3556" s="263" t="n">
        <v>1200</v>
      </c>
      <c r="I3556" s="264" t="n">
        <v>0.79</v>
      </c>
      <c r="J3556" s="265" t="n">
        <v>948</v>
      </c>
    </row>
    <row r="3557" customFormat="false" ht="25.5" hidden="false" customHeight="false" outlineLevel="0" collapsed="false">
      <c r="A3557" s="266"/>
      <c r="B3557" s="267"/>
      <c r="C3557" s="267"/>
      <c r="D3557" s="267"/>
      <c r="E3557" s="267" t="s">
        <v>2748</v>
      </c>
      <c r="F3557" s="268" t="n">
        <v>0</v>
      </c>
      <c r="G3557" s="267" t="s">
        <v>2749</v>
      </c>
      <c r="H3557" s="268" t="n">
        <v>0</v>
      </c>
      <c r="I3557" s="267" t="s">
        <v>2750</v>
      </c>
      <c r="J3557" s="269" t="n">
        <v>0</v>
      </c>
    </row>
    <row r="3558" customFormat="false" ht="25.5" hidden="false" customHeight="true" outlineLevel="0" collapsed="false">
      <c r="A3558" s="266"/>
      <c r="B3558" s="267"/>
      <c r="C3558" s="267"/>
      <c r="D3558" s="267"/>
      <c r="E3558" s="267" t="s">
        <v>2751</v>
      </c>
      <c r="F3558" s="268" t="n">
        <v>197.27</v>
      </c>
      <c r="G3558" s="267"/>
      <c r="H3558" s="267" t="s">
        <v>2752</v>
      </c>
      <c r="I3558" s="267"/>
      <c r="J3558" s="269" t="n">
        <v>1145.27</v>
      </c>
    </row>
    <row r="3559" customFormat="false" ht="15" hidden="false" customHeight="true" outlineLevel="0" collapsed="false">
      <c r="A3559" s="270" t="s">
        <v>2753</v>
      </c>
      <c r="B3559" s="270"/>
      <c r="C3559" s="270"/>
      <c r="D3559" s="270"/>
      <c r="E3559" s="270"/>
      <c r="F3559" s="270"/>
      <c r="G3559" s="270"/>
      <c r="H3559" s="270"/>
      <c r="I3559" s="270"/>
      <c r="J3559" s="270"/>
    </row>
    <row r="3560" customFormat="false" ht="15.75" hidden="false" customHeight="true" outlineLevel="0" collapsed="false">
      <c r="A3560" s="271" t="s">
        <v>4112</v>
      </c>
      <c r="B3560" s="271"/>
      <c r="C3560" s="271"/>
      <c r="D3560" s="271"/>
      <c r="E3560" s="271"/>
      <c r="F3560" s="271"/>
      <c r="G3560" s="271"/>
      <c r="H3560" s="271"/>
      <c r="I3560" s="271"/>
      <c r="J3560" s="271"/>
    </row>
    <row r="3561" customFormat="false" ht="15.75" hidden="false" customHeight="false" outlineLevel="0" collapsed="false">
      <c r="A3561" s="272"/>
      <c r="B3561" s="273"/>
      <c r="C3561" s="273"/>
      <c r="D3561" s="273"/>
      <c r="E3561" s="273"/>
      <c r="F3561" s="273"/>
      <c r="G3561" s="273"/>
      <c r="H3561" s="273"/>
      <c r="I3561" s="273"/>
      <c r="J3561" s="274"/>
    </row>
    <row r="3562" customFormat="false" ht="15" hidden="false" customHeight="true" outlineLevel="0" collapsed="false">
      <c r="A3562" s="275" t="s">
        <v>2723</v>
      </c>
      <c r="B3562" s="276" t="s">
        <v>2792</v>
      </c>
      <c r="C3562" s="277" t="s">
        <v>203</v>
      </c>
      <c r="D3562" s="277" t="s">
        <v>2793</v>
      </c>
      <c r="E3562" s="277" t="s">
        <v>2768</v>
      </c>
      <c r="F3562" s="277"/>
      <c r="G3562" s="278" t="s">
        <v>2781</v>
      </c>
      <c r="H3562" s="279" t="n">
        <v>1</v>
      </c>
      <c r="I3562" s="280" t="n">
        <v>151.38</v>
      </c>
      <c r="J3562" s="281" t="n">
        <v>151.38</v>
      </c>
    </row>
    <row r="3563" customFormat="false" ht="25.5" hidden="false" customHeight="true" outlineLevel="0" collapsed="false">
      <c r="A3563" s="259" t="s">
        <v>2725</v>
      </c>
      <c r="B3563" s="260" t="s">
        <v>4113</v>
      </c>
      <c r="C3563" s="261" t="s">
        <v>65</v>
      </c>
      <c r="D3563" s="261" t="s">
        <v>4114</v>
      </c>
      <c r="E3563" s="261" t="s">
        <v>2728</v>
      </c>
      <c r="F3563" s="261"/>
      <c r="G3563" s="262" t="s">
        <v>168</v>
      </c>
      <c r="H3563" s="263" t="n">
        <v>1</v>
      </c>
      <c r="I3563" s="264" t="n">
        <v>21.9</v>
      </c>
      <c r="J3563" s="265" t="n">
        <v>21.9</v>
      </c>
    </row>
    <row r="3564" customFormat="false" ht="15" hidden="false" customHeight="true" outlineLevel="0" collapsed="false">
      <c r="A3564" s="259" t="s">
        <v>2725</v>
      </c>
      <c r="B3564" s="260" t="s">
        <v>4115</v>
      </c>
      <c r="C3564" s="261" t="s">
        <v>65</v>
      </c>
      <c r="D3564" s="261" t="s">
        <v>4116</v>
      </c>
      <c r="E3564" s="261" t="s">
        <v>2728</v>
      </c>
      <c r="F3564" s="261"/>
      <c r="G3564" s="262" t="s">
        <v>168</v>
      </c>
      <c r="H3564" s="263" t="n">
        <v>150</v>
      </c>
      <c r="I3564" s="264" t="n">
        <v>0.25</v>
      </c>
      <c r="J3564" s="265" t="n">
        <v>37.5</v>
      </c>
    </row>
    <row r="3565" customFormat="false" ht="25.5" hidden="false" customHeight="true" outlineLevel="0" collapsed="false">
      <c r="A3565" s="259" t="s">
        <v>2725</v>
      </c>
      <c r="B3565" s="260" t="s">
        <v>4117</v>
      </c>
      <c r="C3565" s="261" t="s">
        <v>65</v>
      </c>
      <c r="D3565" s="261" t="s">
        <v>4118</v>
      </c>
      <c r="E3565" s="261" t="s">
        <v>2728</v>
      </c>
      <c r="F3565" s="261"/>
      <c r="G3565" s="262" t="s">
        <v>168</v>
      </c>
      <c r="H3565" s="263" t="n">
        <v>12</v>
      </c>
      <c r="I3565" s="264" t="n">
        <v>1</v>
      </c>
      <c r="J3565" s="265" t="n">
        <v>12</v>
      </c>
    </row>
    <row r="3566" customFormat="false" ht="25.5" hidden="false" customHeight="true" outlineLevel="0" collapsed="false">
      <c r="A3566" s="259" t="s">
        <v>2725</v>
      </c>
      <c r="B3566" s="260" t="s">
        <v>4119</v>
      </c>
      <c r="C3566" s="261" t="s">
        <v>65</v>
      </c>
      <c r="D3566" s="261" t="s">
        <v>4120</v>
      </c>
      <c r="E3566" s="261" t="s">
        <v>2728</v>
      </c>
      <c r="F3566" s="261"/>
      <c r="G3566" s="262" t="s">
        <v>168</v>
      </c>
      <c r="H3566" s="263" t="n">
        <v>24</v>
      </c>
      <c r="I3566" s="264" t="n">
        <v>0.3</v>
      </c>
      <c r="J3566" s="265" t="n">
        <v>7.2</v>
      </c>
    </row>
    <row r="3567" customFormat="false" ht="25.5" hidden="false" customHeight="true" outlineLevel="0" collapsed="false">
      <c r="A3567" s="259" t="s">
        <v>2725</v>
      </c>
      <c r="B3567" s="260" t="s">
        <v>4121</v>
      </c>
      <c r="C3567" s="261" t="s">
        <v>65</v>
      </c>
      <c r="D3567" s="261" t="s">
        <v>4122</v>
      </c>
      <c r="E3567" s="261" t="s">
        <v>2728</v>
      </c>
      <c r="F3567" s="261"/>
      <c r="G3567" s="262" t="s">
        <v>4123</v>
      </c>
      <c r="H3567" s="263" t="n">
        <v>3</v>
      </c>
      <c r="I3567" s="264" t="n">
        <v>7.55</v>
      </c>
      <c r="J3567" s="265" t="n">
        <v>22.65</v>
      </c>
    </row>
    <row r="3568" customFormat="false" ht="25.5" hidden="false" customHeight="true" outlineLevel="0" collapsed="false">
      <c r="A3568" s="259" t="s">
        <v>2725</v>
      </c>
      <c r="B3568" s="260" t="s">
        <v>4124</v>
      </c>
      <c r="C3568" s="261" t="s">
        <v>65</v>
      </c>
      <c r="D3568" s="261" t="s">
        <v>4125</v>
      </c>
      <c r="E3568" s="261" t="s">
        <v>2728</v>
      </c>
      <c r="F3568" s="261"/>
      <c r="G3568" s="262" t="s">
        <v>168</v>
      </c>
      <c r="H3568" s="263" t="n">
        <v>3</v>
      </c>
      <c r="I3568" s="264" t="n">
        <v>1.46</v>
      </c>
      <c r="J3568" s="265" t="n">
        <v>4.38</v>
      </c>
    </row>
    <row r="3569" customFormat="false" ht="25.5" hidden="false" customHeight="true" outlineLevel="0" collapsed="false">
      <c r="A3569" s="259" t="s">
        <v>2725</v>
      </c>
      <c r="B3569" s="260" t="s">
        <v>4126</v>
      </c>
      <c r="C3569" s="261" t="s">
        <v>65</v>
      </c>
      <c r="D3569" s="261" t="s">
        <v>4127</v>
      </c>
      <c r="E3569" s="261" t="s">
        <v>2728</v>
      </c>
      <c r="F3569" s="261"/>
      <c r="G3569" s="262" t="s">
        <v>168</v>
      </c>
      <c r="H3569" s="263" t="n">
        <v>0.35</v>
      </c>
      <c r="I3569" s="264" t="n">
        <v>45</v>
      </c>
      <c r="J3569" s="265" t="n">
        <v>15.75</v>
      </c>
    </row>
    <row r="3570" customFormat="false" ht="15" hidden="false" customHeight="true" outlineLevel="0" collapsed="false">
      <c r="A3570" s="259" t="s">
        <v>2725</v>
      </c>
      <c r="B3570" s="260" t="s">
        <v>4128</v>
      </c>
      <c r="C3570" s="261" t="s">
        <v>65</v>
      </c>
      <c r="D3570" s="261" t="s">
        <v>4129</v>
      </c>
      <c r="E3570" s="261" t="s">
        <v>2728</v>
      </c>
      <c r="F3570" s="261"/>
      <c r="G3570" s="262" t="s">
        <v>168</v>
      </c>
      <c r="H3570" s="263" t="n">
        <v>100</v>
      </c>
      <c r="I3570" s="264" t="n">
        <v>0.3</v>
      </c>
      <c r="J3570" s="265" t="n">
        <v>30</v>
      </c>
    </row>
    <row r="3571" customFormat="false" ht="25.5" hidden="false" customHeight="false" outlineLevel="0" collapsed="false">
      <c r="A3571" s="266"/>
      <c r="B3571" s="267"/>
      <c r="C3571" s="267"/>
      <c r="D3571" s="267"/>
      <c r="E3571" s="267" t="s">
        <v>2748</v>
      </c>
      <c r="F3571" s="268" t="n">
        <v>0</v>
      </c>
      <c r="G3571" s="267" t="s">
        <v>2749</v>
      </c>
      <c r="H3571" s="268" t="n">
        <v>0</v>
      </c>
      <c r="I3571" s="267" t="s">
        <v>2750</v>
      </c>
      <c r="J3571" s="269" t="n">
        <v>0</v>
      </c>
    </row>
    <row r="3572" customFormat="false" ht="25.5" hidden="false" customHeight="true" outlineLevel="0" collapsed="false">
      <c r="A3572" s="266"/>
      <c r="B3572" s="267"/>
      <c r="C3572" s="267"/>
      <c r="D3572" s="267"/>
      <c r="E3572" s="267" t="s">
        <v>2751</v>
      </c>
      <c r="F3572" s="268" t="n">
        <v>31.5</v>
      </c>
      <c r="G3572" s="267"/>
      <c r="H3572" s="267" t="s">
        <v>2752</v>
      </c>
      <c r="I3572" s="267"/>
      <c r="J3572" s="269" t="n">
        <v>182.88</v>
      </c>
    </row>
    <row r="3573" customFormat="false" ht="15" hidden="false" customHeight="true" outlineLevel="0" collapsed="false">
      <c r="A3573" s="270" t="s">
        <v>2753</v>
      </c>
      <c r="B3573" s="270"/>
      <c r="C3573" s="270"/>
      <c r="D3573" s="270"/>
      <c r="E3573" s="270"/>
      <c r="F3573" s="270"/>
      <c r="G3573" s="270"/>
      <c r="H3573" s="270"/>
      <c r="I3573" s="270"/>
      <c r="J3573" s="270"/>
    </row>
    <row r="3574" customFormat="false" ht="15.75" hidden="false" customHeight="true" outlineLevel="0" collapsed="false">
      <c r="A3574" s="271" t="s">
        <v>4130</v>
      </c>
      <c r="B3574" s="271"/>
      <c r="C3574" s="271"/>
      <c r="D3574" s="271"/>
      <c r="E3574" s="271"/>
      <c r="F3574" s="271"/>
      <c r="G3574" s="271"/>
      <c r="H3574" s="271"/>
      <c r="I3574" s="271"/>
      <c r="J3574" s="271"/>
    </row>
    <row r="3575" customFormat="false" ht="15.75" hidden="false" customHeight="false" outlineLevel="0" collapsed="false">
      <c r="A3575" s="272"/>
      <c r="B3575" s="273"/>
      <c r="C3575" s="273"/>
      <c r="D3575" s="273"/>
      <c r="E3575" s="273"/>
      <c r="F3575" s="273"/>
      <c r="G3575" s="273"/>
      <c r="H3575" s="273"/>
      <c r="I3575" s="273"/>
      <c r="J3575" s="274"/>
    </row>
    <row r="3576" customFormat="false" ht="25.5" hidden="false" customHeight="true" outlineLevel="0" collapsed="false">
      <c r="A3576" s="275" t="s">
        <v>2723</v>
      </c>
      <c r="B3576" s="276" t="s">
        <v>2779</v>
      </c>
      <c r="C3576" s="277" t="s">
        <v>203</v>
      </c>
      <c r="D3576" s="277" t="s">
        <v>2780</v>
      </c>
      <c r="E3576" s="277" t="s">
        <v>2768</v>
      </c>
      <c r="F3576" s="277"/>
      <c r="G3576" s="278" t="s">
        <v>2781</v>
      </c>
      <c r="H3576" s="279" t="n">
        <v>1</v>
      </c>
      <c r="I3576" s="280" t="n">
        <v>203.83</v>
      </c>
      <c r="J3576" s="281" t="n">
        <v>203.83</v>
      </c>
    </row>
    <row r="3577" customFormat="false" ht="15" hidden="false" customHeight="true" outlineLevel="0" collapsed="false">
      <c r="A3577" s="259" t="s">
        <v>2725</v>
      </c>
      <c r="B3577" s="260" t="s">
        <v>4131</v>
      </c>
      <c r="C3577" s="261" t="s">
        <v>109</v>
      </c>
      <c r="D3577" s="261" t="s">
        <v>4132</v>
      </c>
      <c r="E3577" s="261" t="s">
        <v>2728</v>
      </c>
      <c r="F3577" s="261"/>
      <c r="G3577" s="262" t="s">
        <v>417</v>
      </c>
      <c r="H3577" s="263" t="n">
        <v>3</v>
      </c>
      <c r="I3577" s="264" t="n">
        <v>12.31</v>
      </c>
      <c r="J3577" s="265" t="n">
        <v>36.93</v>
      </c>
    </row>
    <row r="3578" customFormat="false" ht="15" hidden="false" customHeight="true" outlineLevel="0" collapsed="false">
      <c r="A3578" s="259" t="s">
        <v>2725</v>
      </c>
      <c r="B3578" s="260" t="s">
        <v>4133</v>
      </c>
      <c r="C3578" s="261" t="s">
        <v>109</v>
      </c>
      <c r="D3578" s="261" t="s">
        <v>4134</v>
      </c>
      <c r="E3578" s="261" t="s">
        <v>2728</v>
      </c>
      <c r="F3578" s="261"/>
      <c r="G3578" s="262" t="s">
        <v>3083</v>
      </c>
      <c r="H3578" s="263" t="n">
        <v>20</v>
      </c>
      <c r="I3578" s="264" t="n">
        <v>2.25</v>
      </c>
      <c r="J3578" s="265" t="n">
        <v>45</v>
      </c>
    </row>
    <row r="3579" customFormat="false" ht="15" hidden="false" customHeight="true" outlineLevel="0" collapsed="false">
      <c r="A3579" s="259" t="s">
        <v>2725</v>
      </c>
      <c r="B3579" s="260" t="s">
        <v>4135</v>
      </c>
      <c r="C3579" s="261" t="s">
        <v>109</v>
      </c>
      <c r="D3579" s="261" t="s">
        <v>4136</v>
      </c>
      <c r="E3579" s="261" t="s">
        <v>2728</v>
      </c>
      <c r="F3579" s="261"/>
      <c r="G3579" s="262" t="s">
        <v>417</v>
      </c>
      <c r="H3579" s="263" t="n">
        <v>10</v>
      </c>
      <c r="I3579" s="264" t="n">
        <v>10.54</v>
      </c>
      <c r="J3579" s="265" t="n">
        <v>105.4</v>
      </c>
    </row>
    <row r="3580" customFormat="false" ht="15" hidden="false" customHeight="true" outlineLevel="0" collapsed="false">
      <c r="A3580" s="259" t="s">
        <v>2725</v>
      </c>
      <c r="B3580" s="260" t="s">
        <v>4137</v>
      </c>
      <c r="C3580" s="261" t="s">
        <v>2730</v>
      </c>
      <c r="D3580" s="261" t="s">
        <v>4138</v>
      </c>
      <c r="E3580" s="261" t="s">
        <v>2728</v>
      </c>
      <c r="F3580" s="261"/>
      <c r="G3580" s="262" t="s">
        <v>2732</v>
      </c>
      <c r="H3580" s="263" t="n">
        <v>2</v>
      </c>
      <c r="I3580" s="264" t="n">
        <v>7.9</v>
      </c>
      <c r="J3580" s="265" t="n">
        <v>15.8</v>
      </c>
    </row>
    <row r="3581" customFormat="false" ht="15" hidden="false" customHeight="true" outlineLevel="0" collapsed="false">
      <c r="A3581" s="259" t="s">
        <v>2725</v>
      </c>
      <c r="B3581" s="260" t="s">
        <v>4139</v>
      </c>
      <c r="C3581" s="261" t="s">
        <v>65</v>
      </c>
      <c r="D3581" s="261" t="s">
        <v>4140</v>
      </c>
      <c r="E3581" s="261" t="s">
        <v>2728</v>
      </c>
      <c r="F3581" s="261"/>
      <c r="G3581" s="262" t="s">
        <v>168</v>
      </c>
      <c r="H3581" s="263" t="n">
        <v>0.02</v>
      </c>
      <c r="I3581" s="264" t="n">
        <v>27.22</v>
      </c>
      <c r="J3581" s="265" t="n">
        <v>0.54</v>
      </c>
    </row>
    <row r="3582" customFormat="false" ht="15" hidden="false" customHeight="true" outlineLevel="0" collapsed="false">
      <c r="A3582" s="259" t="s">
        <v>2725</v>
      </c>
      <c r="B3582" s="260" t="s">
        <v>4141</v>
      </c>
      <c r="C3582" s="261" t="s">
        <v>65</v>
      </c>
      <c r="D3582" s="261" t="s">
        <v>4142</v>
      </c>
      <c r="E3582" s="261" t="s">
        <v>2728</v>
      </c>
      <c r="F3582" s="261"/>
      <c r="G3582" s="262" t="s">
        <v>168</v>
      </c>
      <c r="H3582" s="263" t="n">
        <v>0.02</v>
      </c>
      <c r="I3582" s="264" t="n">
        <v>8</v>
      </c>
      <c r="J3582" s="265" t="n">
        <v>0.16</v>
      </c>
    </row>
    <row r="3583" customFormat="false" ht="25.5" hidden="false" customHeight="false" outlineLevel="0" collapsed="false">
      <c r="A3583" s="266"/>
      <c r="B3583" s="267"/>
      <c r="C3583" s="267"/>
      <c r="D3583" s="267"/>
      <c r="E3583" s="267" t="s">
        <v>2748</v>
      </c>
      <c r="F3583" s="268" t="n">
        <v>0</v>
      </c>
      <c r="G3583" s="267" t="s">
        <v>2749</v>
      </c>
      <c r="H3583" s="268" t="n">
        <v>0</v>
      </c>
      <c r="I3583" s="267" t="s">
        <v>2750</v>
      </c>
      <c r="J3583" s="269" t="n">
        <v>0</v>
      </c>
    </row>
    <row r="3584" customFormat="false" ht="25.5" hidden="false" customHeight="true" outlineLevel="0" collapsed="false">
      <c r="A3584" s="266"/>
      <c r="B3584" s="267"/>
      <c r="C3584" s="267"/>
      <c r="D3584" s="267"/>
      <c r="E3584" s="267" t="s">
        <v>2751</v>
      </c>
      <c r="F3584" s="268" t="n">
        <v>42.41</v>
      </c>
      <c r="G3584" s="267"/>
      <c r="H3584" s="267" t="s">
        <v>2752</v>
      </c>
      <c r="I3584" s="267"/>
      <c r="J3584" s="269" t="n">
        <v>246.24</v>
      </c>
    </row>
    <row r="3585" customFormat="false" ht="15" hidden="false" customHeight="true" outlineLevel="0" collapsed="false">
      <c r="A3585" s="270" t="s">
        <v>2753</v>
      </c>
      <c r="B3585" s="270"/>
      <c r="C3585" s="270"/>
      <c r="D3585" s="270"/>
      <c r="E3585" s="270"/>
      <c r="F3585" s="270"/>
      <c r="G3585" s="270"/>
      <c r="H3585" s="270"/>
      <c r="I3585" s="270"/>
      <c r="J3585" s="270"/>
    </row>
    <row r="3586" customFormat="false" ht="15.75" hidden="false" customHeight="true" outlineLevel="0" collapsed="false">
      <c r="A3586" s="271" t="s">
        <v>4143</v>
      </c>
      <c r="B3586" s="271"/>
      <c r="C3586" s="271"/>
      <c r="D3586" s="271"/>
      <c r="E3586" s="271"/>
      <c r="F3586" s="271"/>
      <c r="G3586" s="271"/>
      <c r="H3586" s="271"/>
      <c r="I3586" s="271"/>
      <c r="J3586" s="271"/>
    </row>
    <row r="3587" customFormat="false" ht="15.75" hidden="false" customHeight="false" outlineLevel="0" collapsed="false">
      <c r="A3587" s="272"/>
      <c r="B3587" s="273"/>
      <c r="C3587" s="273"/>
      <c r="D3587" s="273"/>
      <c r="E3587" s="273"/>
      <c r="F3587" s="273"/>
      <c r="G3587" s="273"/>
      <c r="H3587" s="273"/>
      <c r="I3587" s="273"/>
      <c r="J3587" s="274"/>
    </row>
    <row r="3588" customFormat="false" ht="15" hidden="false" customHeight="true" outlineLevel="0" collapsed="false">
      <c r="A3588" s="275" t="s">
        <v>2723</v>
      </c>
      <c r="B3588" s="276" t="s">
        <v>2790</v>
      </c>
      <c r="C3588" s="277" t="s">
        <v>203</v>
      </c>
      <c r="D3588" s="277" t="s">
        <v>2791</v>
      </c>
      <c r="E3588" s="277" t="s">
        <v>2768</v>
      </c>
      <c r="F3588" s="277"/>
      <c r="G3588" s="278" t="s">
        <v>2781</v>
      </c>
      <c r="H3588" s="279" t="n">
        <v>1</v>
      </c>
      <c r="I3588" s="280" t="n">
        <v>4.78</v>
      </c>
      <c r="J3588" s="281" t="n">
        <v>4.78</v>
      </c>
    </row>
    <row r="3589" customFormat="false" ht="15" hidden="false" customHeight="true" outlineLevel="0" collapsed="false">
      <c r="A3589" s="259" t="s">
        <v>2725</v>
      </c>
      <c r="B3589" s="260" t="s">
        <v>4144</v>
      </c>
      <c r="C3589" s="261" t="s">
        <v>2730</v>
      </c>
      <c r="D3589" s="261" t="s">
        <v>4145</v>
      </c>
      <c r="E3589" s="261" t="s">
        <v>2728</v>
      </c>
      <c r="F3589" s="261"/>
      <c r="G3589" s="262" t="s">
        <v>2735</v>
      </c>
      <c r="H3589" s="263" t="n">
        <v>1</v>
      </c>
      <c r="I3589" s="264" t="n">
        <v>4.78</v>
      </c>
      <c r="J3589" s="265" t="n">
        <v>4.78</v>
      </c>
    </row>
    <row r="3590" customFormat="false" ht="25.5" hidden="false" customHeight="false" outlineLevel="0" collapsed="false">
      <c r="A3590" s="266"/>
      <c r="B3590" s="267"/>
      <c r="C3590" s="267"/>
      <c r="D3590" s="267"/>
      <c r="E3590" s="267" t="s">
        <v>2748</v>
      </c>
      <c r="F3590" s="268" t="n">
        <v>0</v>
      </c>
      <c r="G3590" s="267" t="s">
        <v>2749</v>
      </c>
      <c r="H3590" s="268" t="n">
        <v>0</v>
      </c>
      <c r="I3590" s="267" t="s">
        <v>2750</v>
      </c>
      <c r="J3590" s="269" t="n">
        <v>0</v>
      </c>
    </row>
    <row r="3591" customFormat="false" ht="25.5" hidden="false" customHeight="true" outlineLevel="0" collapsed="false">
      <c r="A3591" s="266"/>
      <c r="B3591" s="267"/>
      <c r="C3591" s="267"/>
      <c r="D3591" s="267"/>
      <c r="E3591" s="267" t="s">
        <v>2751</v>
      </c>
      <c r="F3591" s="268" t="n">
        <v>0.99</v>
      </c>
      <c r="G3591" s="267"/>
      <c r="H3591" s="267" t="s">
        <v>2752</v>
      </c>
      <c r="I3591" s="267"/>
      <c r="J3591" s="269" t="n">
        <v>5.77</v>
      </c>
    </row>
    <row r="3592" customFormat="false" ht="15" hidden="false" customHeight="true" outlineLevel="0" collapsed="false">
      <c r="A3592" s="270" t="s">
        <v>2753</v>
      </c>
      <c r="B3592" s="270"/>
      <c r="C3592" s="270"/>
      <c r="D3592" s="270"/>
      <c r="E3592" s="270"/>
      <c r="F3592" s="270"/>
      <c r="G3592" s="270"/>
      <c r="H3592" s="270"/>
      <c r="I3592" s="270"/>
      <c r="J3592" s="270"/>
    </row>
    <row r="3593" customFormat="false" ht="15.75" hidden="false" customHeight="true" outlineLevel="0" collapsed="false">
      <c r="A3593" s="271" t="s">
        <v>4146</v>
      </c>
      <c r="B3593" s="271"/>
      <c r="C3593" s="271"/>
      <c r="D3593" s="271"/>
      <c r="E3593" s="271"/>
      <c r="F3593" s="271"/>
      <c r="G3593" s="271"/>
      <c r="H3593" s="271"/>
      <c r="I3593" s="271"/>
      <c r="J3593" s="271"/>
    </row>
    <row r="3594" customFormat="false" ht="15.75" hidden="false" customHeight="false" outlineLevel="0" collapsed="false">
      <c r="A3594" s="272"/>
      <c r="B3594" s="273"/>
      <c r="C3594" s="273"/>
      <c r="D3594" s="273"/>
      <c r="E3594" s="273"/>
      <c r="F3594" s="273"/>
      <c r="G3594" s="273"/>
      <c r="H3594" s="273"/>
      <c r="I3594" s="273"/>
      <c r="J3594" s="274"/>
    </row>
    <row r="3595" customFormat="false" ht="25.5" hidden="false" customHeight="true" outlineLevel="0" collapsed="false">
      <c r="A3595" s="275" t="s">
        <v>2723</v>
      </c>
      <c r="B3595" s="276" t="s">
        <v>2784</v>
      </c>
      <c r="C3595" s="277" t="s">
        <v>203</v>
      </c>
      <c r="D3595" s="277" t="s">
        <v>2785</v>
      </c>
      <c r="E3595" s="277" t="s">
        <v>2768</v>
      </c>
      <c r="F3595" s="277"/>
      <c r="G3595" s="278" t="s">
        <v>2781</v>
      </c>
      <c r="H3595" s="279" t="n">
        <v>1</v>
      </c>
      <c r="I3595" s="280" t="n">
        <v>284.28</v>
      </c>
      <c r="J3595" s="281" t="n">
        <v>284.28</v>
      </c>
    </row>
    <row r="3596" customFormat="false" ht="15" hidden="false" customHeight="true" outlineLevel="0" collapsed="false">
      <c r="A3596" s="259" t="s">
        <v>2725</v>
      </c>
      <c r="B3596" s="260" t="s">
        <v>4147</v>
      </c>
      <c r="C3596" s="261" t="s">
        <v>65</v>
      </c>
      <c r="D3596" s="261" t="s">
        <v>4148</v>
      </c>
      <c r="E3596" s="261" t="s">
        <v>2728</v>
      </c>
      <c r="F3596" s="261"/>
      <c r="G3596" s="262" t="s">
        <v>242</v>
      </c>
      <c r="H3596" s="263" t="n">
        <v>42</v>
      </c>
      <c r="I3596" s="264" t="n">
        <v>6.18</v>
      </c>
      <c r="J3596" s="265" t="n">
        <v>259.56</v>
      </c>
    </row>
    <row r="3597" customFormat="false" ht="15" hidden="false" customHeight="true" outlineLevel="0" collapsed="false">
      <c r="A3597" s="259" t="s">
        <v>2725</v>
      </c>
      <c r="B3597" s="260" t="s">
        <v>4149</v>
      </c>
      <c r="C3597" s="261" t="s">
        <v>65</v>
      </c>
      <c r="D3597" s="261" t="s">
        <v>4150</v>
      </c>
      <c r="E3597" s="261" t="s">
        <v>2728</v>
      </c>
      <c r="F3597" s="261"/>
      <c r="G3597" s="262" t="s">
        <v>242</v>
      </c>
      <c r="H3597" s="263" t="n">
        <v>4</v>
      </c>
      <c r="I3597" s="264" t="n">
        <v>6.18</v>
      </c>
      <c r="J3597" s="265" t="n">
        <v>24.72</v>
      </c>
    </row>
    <row r="3598" customFormat="false" ht="25.5" hidden="false" customHeight="false" outlineLevel="0" collapsed="false">
      <c r="A3598" s="266"/>
      <c r="B3598" s="267"/>
      <c r="C3598" s="267"/>
      <c r="D3598" s="267"/>
      <c r="E3598" s="267" t="s">
        <v>2748</v>
      </c>
      <c r="F3598" s="268" t="n">
        <v>0</v>
      </c>
      <c r="G3598" s="267" t="s">
        <v>2749</v>
      </c>
      <c r="H3598" s="268" t="n">
        <v>0</v>
      </c>
      <c r="I3598" s="267" t="s">
        <v>2750</v>
      </c>
      <c r="J3598" s="269" t="n">
        <v>0</v>
      </c>
    </row>
    <row r="3599" customFormat="false" ht="25.5" hidden="false" customHeight="true" outlineLevel="0" collapsed="false">
      <c r="A3599" s="266"/>
      <c r="B3599" s="267"/>
      <c r="C3599" s="267"/>
      <c r="D3599" s="267"/>
      <c r="E3599" s="267" t="s">
        <v>2751</v>
      </c>
      <c r="F3599" s="268" t="n">
        <v>59.15</v>
      </c>
      <c r="G3599" s="267"/>
      <c r="H3599" s="267" t="s">
        <v>2752</v>
      </c>
      <c r="I3599" s="267"/>
      <c r="J3599" s="269" t="n">
        <v>343.43</v>
      </c>
    </row>
    <row r="3600" customFormat="false" ht="15" hidden="false" customHeight="true" outlineLevel="0" collapsed="false">
      <c r="A3600" s="270" t="s">
        <v>2753</v>
      </c>
      <c r="B3600" s="270"/>
      <c r="C3600" s="270"/>
      <c r="D3600" s="270"/>
      <c r="E3600" s="270"/>
      <c r="F3600" s="270"/>
      <c r="G3600" s="270"/>
      <c r="H3600" s="270"/>
      <c r="I3600" s="270"/>
      <c r="J3600" s="270"/>
    </row>
    <row r="3601" customFormat="false" ht="15.75" hidden="false" customHeight="true" outlineLevel="0" collapsed="false">
      <c r="A3601" s="271" t="s">
        <v>4151</v>
      </c>
      <c r="B3601" s="271"/>
      <c r="C3601" s="271"/>
      <c r="D3601" s="271"/>
      <c r="E3601" s="271"/>
      <c r="F3601" s="271"/>
      <c r="G3601" s="271"/>
      <c r="H3601" s="271"/>
      <c r="I3601" s="271"/>
      <c r="J3601" s="271"/>
    </row>
    <row r="3602" customFormat="false" ht="15.75" hidden="false" customHeight="false" outlineLevel="0" collapsed="false">
      <c r="A3602" s="272"/>
      <c r="B3602" s="273"/>
      <c r="C3602" s="273"/>
      <c r="D3602" s="273"/>
      <c r="E3602" s="273"/>
      <c r="F3602" s="273"/>
      <c r="G3602" s="273"/>
      <c r="H3602" s="273"/>
      <c r="I3602" s="273"/>
      <c r="J3602" s="274"/>
    </row>
    <row r="3603" customFormat="false" ht="25.5" hidden="false" customHeight="true" outlineLevel="0" collapsed="false">
      <c r="A3603" s="275" t="s">
        <v>2723</v>
      </c>
      <c r="B3603" s="276" t="s">
        <v>2788</v>
      </c>
      <c r="C3603" s="277" t="s">
        <v>203</v>
      </c>
      <c r="D3603" s="277" t="s">
        <v>2789</v>
      </c>
      <c r="E3603" s="277" t="s">
        <v>2768</v>
      </c>
      <c r="F3603" s="277"/>
      <c r="G3603" s="278" t="s">
        <v>2781</v>
      </c>
      <c r="H3603" s="279" t="n">
        <v>1</v>
      </c>
      <c r="I3603" s="280" t="n">
        <v>120</v>
      </c>
      <c r="J3603" s="281" t="n">
        <v>120</v>
      </c>
    </row>
    <row r="3604" customFormat="false" ht="15" hidden="false" customHeight="true" outlineLevel="0" collapsed="false">
      <c r="A3604" s="259" t="s">
        <v>2725</v>
      </c>
      <c r="B3604" s="260" t="s">
        <v>4152</v>
      </c>
      <c r="C3604" s="261" t="s">
        <v>4153</v>
      </c>
      <c r="D3604" s="261" t="s">
        <v>4154</v>
      </c>
      <c r="E3604" s="261" t="s">
        <v>2728</v>
      </c>
      <c r="F3604" s="261"/>
      <c r="G3604" s="262" t="s">
        <v>168</v>
      </c>
      <c r="H3604" s="263" t="n">
        <v>20</v>
      </c>
      <c r="I3604" s="264" t="n">
        <v>6</v>
      </c>
      <c r="J3604" s="265" t="n">
        <v>120</v>
      </c>
    </row>
    <row r="3605" customFormat="false" ht="25.5" hidden="false" customHeight="false" outlineLevel="0" collapsed="false">
      <c r="A3605" s="266"/>
      <c r="B3605" s="267"/>
      <c r="C3605" s="267"/>
      <c r="D3605" s="267"/>
      <c r="E3605" s="267" t="s">
        <v>2748</v>
      </c>
      <c r="F3605" s="268" t="n">
        <v>0</v>
      </c>
      <c r="G3605" s="267" t="s">
        <v>2749</v>
      </c>
      <c r="H3605" s="268" t="n">
        <v>0</v>
      </c>
      <c r="I3605" s="267" t="s">
        <v>2750</v>
      </c>
      <c r="J3605" s="269" t="n">
        <v>0</v>
      </c>
    </row>
    <row r="3606" customFormat="false" ht="26.25" hidden="false" customHeight="true" outlineLevel="0" collapsed="false">
      <c r="A3606" s="266"/>
      <c r="B3606" s="267"/>
      <c r="C3606" s="267"/>
      <c r="D3606" s="267"/>
      <c r="E3606" s="267" t="s">
        <v>2751</v>
      </c>
      <c r="F3606" s="268" t="n">
        <v>24.97</v>
      </c>
      <c r="G3606" s="267"/>
      <c r="H3606" s="267" t="s">
        <v>2752</v>
      </c>
      <c r="I3606" s="267"/>
      <c r="J3606" s="269" t="n">
        <v>144.97</v>
      </c>
    </row>
    <row r="3607" customFormat="false" ht="15.75" hidden="false" customHeight="false" outlineLevel="0" collapsed="false">
      <c r="A3607" s="272"/>
      <c r="B3607" s="273"/>
      <c r="C3607" s="273"/>
      <c r="D3607" s="273"/>
      <c r="E3607" s="273"/>
      <c r="F3607" s="273"/>
      <c r="G3607" s="273"/>
      <c r="H3607" s="273"/>
      <c r="I3607" s="273"/>
      <c r="J3607" s="274"/>
    </row>
    <row r="3608" customFormat="false" ht="38.25" hidden="false" customHeight="true" outlineLevel="0" collapsed="false">
      <c r="A3608" s="275" t="s">
        <v>2723</v>
      </c>
      <c r="B3608" s="276" t="s">
        <v>3375</v>
      </c>
      <c r="C3608" s="277" t="s">
        <v>203</v>
      </c>
      <c r="D3608" s="277" t="s">
        <v>3376</v>
      </c>
      <c r="E3608" s="277" t="s">
        <v>2874</v>
      </c>
      <c r="F3608" s="277"/>
      <c r="G3608" s="278" t="s">
        <v>168</v>
      </c>
      <c r="H3608" s="279" t="n">
        <v>1</v>
      </c>
      <c r="I3608" s="280" t="n">
        <v>504.34</v>
      </c>
      <c r="J3608" s="281" t="n">
        <v>504.34</v>
      </c>
    </row>
    <row r="3609" customFormat="false" ht="25.5" hidden="false" customHeight="true" outlineLevel="0" collapsed="false">
      <c r="A3609" s="282" t="s">
        <v>2769</v>
      </c>
      <c r="B3609" s="283" t="s">
        <v>2889</v>
      </c>
      <c r="C3609" s="284" t="s">
        <v>109</v>
      </c>
      <c r="D3609" s="284" t="s">
        <v>2890</v>
      </c>
      <c r="E3609" s="284" t="s">
        <v>2768</v>
      </c>
      <c r="F3609" s="284"/>
      <c r="G3609" s="285" t="s">
        <v>2798</v>
      </c>
      <c r="H3609" s="286" t="n">
        <v>1.2</v>
      </c>
      <c r="I3609" s="287" t="n">
        <v>18.4</v>
      </c>
      <c r="J3609" s="288" t="n">
        <v>22.08</v>
      </c>
    </row>
    <row r="3610" customFormat="false" ht="15" hidden="false" customHeight="true" outlineLevel="0" collapsed="false">
      <c r="A3610" s="282" t="s">
        <v>2769</v>
      </c>
      <c r="B3610" s="283" t="s">
        <v>2884</v>
      </c>
      <c r="C3610" s="284" t="s">
        <v>109</v>
      </c>
      <c r="D3610" s="284" t="s">
        <v>2885</v>
      </c>
      <c r="E3610" s="284" t="s">
        <v>2768</v>
      </c>
      <c r="F3610" s="284"/>
      <c r="G3610" s="285" t="s">
        <v>2798</v>
      </c>
      <c r="H3610" s="286" t="n">
        <v>1.2</v>
      </c>
      <c r="I3610" s="287" t="n">
        <v>23.54</v>
      </c>
      <c r="J3610" s="288" t="n">
        <v>28.24</v>
      </c>
    </row>
    <row r="3611" customFormat="false" ht="25.5" hidden="false" customHeight="true" outlineLevel="0" collapsed="false">
      <c r="A3611" s="259" t="s">
        <v>2725</v>
      </c>
      <c r="B3611" s="260" t="s">
        <v>4155</v>
      </c>
      <c r="C3611" s="261" t="s">
        <v>2892</v>
      </c>
      <c r="D3611" s="261" t="s">
        <v>4156</v>
      </c>
      <c r="E3611" s="261" t="s">
        <v>2728</v>
      </c>
      <c r="F3611" s="261"/>
      <c r="G3611" s="262" t="s">
        <v>2894</v>
      </c>
      <c r="H3611" s="263" t="n">
        <v>1</v>
      </c>
      <c r="I3611" s="264" t="n">
        <v>454.02</v>
      </c>
      <c r="J3611" s="265" t="n">
        <v>454.02</v>
      </c>
    </row>
    <row r="3612" customFormat="false" ht="25.5" hidden="false" customHeight="false" outlineLevel="0" collapsed="false">
      <c r="A3612" s="266"/>
      <c r="B3612" s="267"/>
      <c r="C3612" s="267"/>
      <c r="D3612" s="267"/>
      <c r="E3612" s="267" t="s">
        <v>2748</v>
      </c>
      <c r="F3612" s="268" t="n">
        <v>35.32</v>
      </c>
      <c r="G3612" s="267" t="s">
        <v>2749</v>
      </c>
      <c r="H3612" s="268" t="n">
        <v>0</v>
      </c>
      <c r="I3612" s="267" t="s">
        <v>2750</v>
      </c>
      <c r="J3612" s="269" t="n">
        <v>35.32</v>
      </c>
    </row>
    <row r="3613" customFormat="false" ht="25.5" hidden="false" customHeight="true" outlineLevel="0" collapsed="false">
      <c r="A3613" s="266"/>
      <c r="B3613" s="267"/>
      <c r="C3613" s="267"/>
      <c r="D3613" s="267"/>
      <c r="E3613" s="267" t="s">
        <v>2751</v>
      </c>
      <c r="F3613" s="268" t="n">
        <v>104.95</v>
      </c>
      <c r="G3613" s="267"/>
      <c r="H3613" s="267" t="s">
        <v>2752</v>
      </c>
      <c r="I3613" s="267"/>
      <c r="J3613" s="269" t="n">
        <v>609.29</v>
      </c>
    </row>
    <row r="3614" customFormat="false" ht="15" hidden="false" customHeight="true" outlineLevel="0" collapsed="false">
      <c r="A3614" s="270" t="s">
        <v>2753</v>
      </c>
      <c r="B3614" s="270"/>
      <c r="C3614" s="270"/>
      <c r="D3614" s="270"/>
      <c r="E3614" s="270"/>
      <c r="F3614" s="270"/>
      <c r="G3614" s="270"/>
      <c r="H3614" s="270"/>
      <c r="I3614" s="270"/>
      <c r="J3614" s="270"/>
    </row>
    <row r="3615" customFormat="false" ht="15.75" hidden="false" customHeight="true" outlineLevel="0" collapsed="false">
      <c r="A3615" s="271" t="s">
        <v>4157</v>
      </c>
      <c r="B3615" s="271"/>
      <c r="C3615" s="271"/>
      <c r="D3615" s="271"/>
      <c r="E3615" s="271"/>
      <c r="F3615" s="271"/>
      <c r="G3615" s="271"/>
      <c r="H3615" s="271"/>
      <c r="I3615" s="271"/>
      <c r="J3615" s="271"/>
    </row>
    <row r="3616" customFormat="false" ht="15.75" hidden="false" customHeight="false" outlineLevel="0" collapsed="false">
      <c r="A3616" s="272"/>
      <c r="B3616" s="273"/>
      <c r="C3616" s="273"/>
      <c r="D3616" s="273"/>
      <c r="E3616" s="273"/>
      <c r="F3616" s="273"/>
      <c r="G3616" s="273"/>
      <c r="H3616" s="273"/>
      <c r="I3616" s="273"/>
      <c r="J3616" s="274"/>
    </row>
    <row r="3617" customFormat="false" ht="25.5" hidden="false" customHeight="true" outlineLevel="0" collapsed="false">
      <c r="A3617" s="275" t="s">
        <v>2723</v>
      </c>
      <c r="B3617" s="276" t="s">
        <v>3365</v>
      </c>
      <c r="C3617" s="277" t="s">
        <v>203</v>
      </c>
      <c r="D3617" s="277" t="s">
        <v>3366</v>
      </c>
      <c r="E3617" s="277" t="s">
        <v>2874</v>
      </c>
      <c r="F3617" s="277"/>
      <c r="G3617" s="278" t="s">
        <v>168</v>
      </c>
      <c r="H3617" s="279" t="n">
        <v>1</v>
      </c>
      <c r="I3617" s="280" t="n">
        <v>354.15</v>
      </c>
      <c r="J3617" s="281" t="n">
        <v>354.15</v>
      </c>
    </row>
    <row r="3618" customFormat="false" ht="25.5" hidden="false" customHeight="true" outlineLevel="0" collapsed="false">
      <c r="A3618" s="282" t="s">
        <v>2769</v>
      </c>
      <c r="B3618" s="283" t="s">
        <v>2889</v>
      </c>
      <c r="C3618" s="284" t="s">
        <v>109</v>
      </c>
      <c r="D3618" s="284" t="s">
        <v>2890</v>
      </c>
      <c r="E3618" s="284" t="s">
        <v>2768</v>
      </c>
      <c r="F3618" s="284"/>
      <c r="G3618" s="285" t="s">
        <v>2798</v>
      </c>
      <c r="H3618" s="286" t="n">
        <v>1.22</v>
      </c>
      <c r="I3618" s="287" t="n">
        <v>18.4</v>
      </c>
      <c r="J3618" s="288" t="n">
        <v>22.44</v>
      </c>
    </row>
    <row r="3619" customFormat="false" ht="15" hidden="false" customHeight="true" outlineLevel="0" collapsed="false">
      <c r="A3619" s="282" t="s">
        <v>2769</v>
      </c>
      <c r="B3619" s="283" t="s">
        <v>2884</v>
      </c>
      <c r="C3619" s="284" t="s">
        <v>109</v>
      </c>
      <c r="D3619" s="284" t="s">
        <v>2885</v>
      </c>
      <c r="E3619" s="284" t="s">
        <v>2768</v>
      </c>
      <c r="F3619" s="284"/>
      <c r="G3619" s="285" t="s">
        <v>2798</v>
      </c>
      <c r="H3619" s="286" t="n">
        <v>1.2</v>
      </c>
      <c r="I3619" s="287" t="n">
        <v>23.54</v>
      </c>
      <c r="J3619" s="288" t="n">
        <v>28.24</v>
      </c>
    </row>
    <row r="3620" customFormat="false" ht="38.25" hidden="false" customHeight="true" outlineLevel="0" collapsed="false">
      <c r="A3620" s="259" t="s">
        <v>2725</v>
      </c>
      <c r="B3620" s="260" t="s">
        <v>4158</v>
      </c>
      <c r="C3620" s="261" t="s">
        <v>109</v>
      </c>
      <c r="D3620" s="261" t="s">
        <v>4159</v>
      </c>
      <c r="E3620" s="261" t="s">
        <v>2728</v>
      </c>
      <c r="F3620" s="261"/>
      <c r="G3620" s="262" t="s">
        <v>168</v>
      </c>
      <c r="H3620" s="263" t="n">
        <v>3</v>
      </c>
      <c r="I3620" s="264" t="n">
        <v>0.93</v>
      </c>
      <c r="J3620" s="265" t="n">
        <v>2.79</v>
      </c>
    </row>
    <row r="3621" customFormat="false" ht="51" hidden="false" customHeight="true" outlineLevel="0" collapsed="false">
      <c r="A3621" s="259" t="s">
        <v>2725</v>
      </c>
      <c r="B3621" s="260" t="s">
        <v>4160</v>
      </c>
      <c r="C3621" s="261" t="s">
        <v>2730</v>
      </c>
      <c r="D3621" s="261" t="s">
        <v>4161</v>
      </c>
      <c r="E3621" s="261" t="s">
        <v>2728</v>
      </c>
      <c r="F3621" s="261"/>
      <c r="G3621" s="262" t="s">
        <v>2732</v>
      </c>
      <c r="H3621" s="263" t="n">
        <v>1</v>
      </c>
      <c r="I3621" s="264" t="n">
        <v>300.68</v>
      </c>
      <c r="J3621" s="265" t="n">
        <v>300.68</v>
      </c>
    </row>
    <row r="3622" customFormat="false" ht="25.5" hidden="false" customHeight="false" outlineLevel="0" collapsed="false">
      <c r="A3622" s="266"/>
      <c r="B3622" s="267"/>
      <c r="C3622" s="267"/>
      <c r="D3622" s="267"/>
      <c r="E3622" s="267" t="s">
        <v>2748</v>
      </c>
      <c r="F3622" s="268" t="n">
        <v>35.56</v>
      </c>
      <c r="G3622" s="267" t="s">
        <v>2749</v>
      </c>
      <c r="H3622" s="268" t="n">
        <v>0</v>
      </c>
      <c r="I3622" s="267" t="s">
        <v>2750</v>
      </c>
      <c r="J3622" s="269" t="n">
        <v>35.56</v>
      </c>
    </row>
    <row r="3623" customFormat="false" ht="25.5" hidden="false" customHeight="true" outlineLevel="0" collapsed="false">
      <c r="A3623" s="266"/>
      <c r="B3623" s="267"/>
      <c r="C3623" s="267"/>
      <c r="D3623" s="267"/>
      <c r="E3623" s="267" t="s">
        <v>2751</v>
      </c>
      <c r="F3623" s="268" t="n">
        <v>73.69</v>
      </c>
      <c r="G3623" s="267"/>
      <c r="H3623" s="267" t="s">
        <v>2752</v>
      </c>
      <c r="I3623" s="267"/>
      <c r="J3623" s="269" t="n">
        <v>427.84</v>
      </c>
    </row>
    <row r="3624" customFormat="false" ht="15" hidden="false" customHeight="true" outlineLevel="0" collapsed="false">
      <c r="A3624" s="270" t="s">
        <v>2753</v>
      </c>
      <c r="B3624" s="270"/>
      <c r="C3624" s="270"/>
      <c r="D3624" s="270"/>
      <c r="E3624" s="270"/>
      <c r="F3624" s="270"/>
      <c r="G3624" s="270"/>
      <c r="H3624" s="270"/>
      <c r="I3624" s="270"/>
      <c r="J3624" s="270"/>
    </row>
    <row r="3625" customFormat="false" ht="15.75" hidden="false" customHeight="true" outlineLevel="0" collapsed="false">
      <c r="A3625" s="271" t="s">
        <v>4162</v>
      </c>
      <c r="B3625" s="271"/>
      <c r="C3625" s="271"/>
      <c r="D3625" s="271"/>
      <c r="E3625" s="271"/>
      <c r="F3625" s="271"/>
      <c r="G3625" s="271"/>
      <c r="H3625" s="271"/>
      <c r="I3625" s="271"/>
      <c r="J3625" s="271"/>
    </row>
    <row r="3626" customFormat="false" ht="15.75" hidden="false" customHeight="false" outlineLevel="0" collapsed="false">
      <c r="A3626" s="272"/>
      <c r="B3626" s="273"/>
      <c r="C3626" s="273"/>
      <c r="D3626" s="273"/>
      <c r="E3626" s="273"/>
      <c r="F3626" s="273"/>
      <c r="G3626" s="273"/>
      <c r="H3626" s="273"/>
      <c r="I3626" s="273"/>
      <c r="J3626" s="274"/>
    </row>
    <row r="3627" customFormat="false" ht="25.5" hidden="false" customHeight="true" outlineLevel="0" collapsed="false">
      <c r="A3627" s="275" t="s">
        <v>2723</v>
      </c>
      <c r="B3627" s="276" t="s">
        <v>3363</v>
      </c>
      <c r="C3627" s="277" t="s">
        <v>203</v>
      </c>
      <c r="D3627" s="277" t="s">
        <v>3364</v>
      </c>
      <c r="E3627" s="277" t="s">
        <v>2874</v>
      </c>
      <c r="F3627" s="277"/>
      <c r="G3627" s="278" t="s">
        <v>168</v>
      </c>
      <c r="H3627" s="279" t="n">
        <v>1</v>
      </c>
      <c r="I3627" s="280" t="n">
        <v>126.21</v>
      </c>
      <c r="J3627" s="281" t="n">
        <v>126.21</v>
      </c>
    </row>
    <row r="3628" customFormat="false" ht="25.5" hidden="false" customHeight="true" outlineLevel="0" collapsed="false">
      <c r="A3628" s="282" t="s">
        <v>2769</v>
      </c>
      <c r="B3628" s="283" t="s">
        <v>2889</v>
      </c>
      <c r="C3628" s="284" t="s">
        <v>109</v>
      </c>
      <c r="D3628" s="284" t="s">
        <v>2890</v>
      </c>
      <c r="E3628" s="284" t="s">
        <v>2768</v>
      </c>
      <c r="F3628" s="284"/>
      <c r="G3628" s="285" t="s">
        <v>2798</v>
      </c>
      <c r="H3628" s="286" t="n">
        <v>0.89</v>
      </c>
      <c r="I3628" s="287" t="n">
        <v>18.4</v>
      </c>
      <c r="J3628" s="288" t="n">
        <v>16.37</v>
      </c>
    </row>
    <row r="3629" customFormat="false" ht="15" hidden="false" customHeight="true" outlineLevel="0" collapsed="false">
      <c r="A3629" s="282" t="s">
        <v>2769</v>
      </c>
      <c r="B3629" s="283" t="s">
        <v>2884</v>
      </c>
      <c r="C3629" s="284" t="s">
        <v>109</v>
      </c>
      <c r="D3629" s="284" t="s">
        <v>2885</v>
      </c>
      <c r="E3629" s="284" t="s">
        <v>2768</v>
      </c>
      <c r="F3629" s="284"/>
      <c r="G3629" s="285" t="s">
        <v>2798</v>
      </c>
      <c r="H3629" s="286" t="n">
        <v>0.89</v>
      </c>
      <c r="I3629" s="287" t="n">
        <v>23.54</v>
      </c>
      <c r="J3629" s="288" t="n">
        <v>20.95</v>
      </c>
    </row>
    <row r="3630" customFormat="false" ht="38.25" hidden="false" customHeight="true" outlineLevel="0" collapsed="false">
      <c r="A3630" s="259" t="s">
        <v>2725</v>
      </c>
      <c r="B3630" s="260" t="s">
        <v>4158</v>
      </c>
      <c r="C3630" s="261" t="s">
        <v>109</v>
      </c>
      <c r="D3630" s="261" t="s">
        <v>4159</v>
      </c>
      <c r="E3630" s="261" t="s">
        <v>2728</v>
      </c>
      <c r="F3630" s="261"/>
      <c r="G3630" s="262" t="s">
        <v>168</v>
      </c>
      <c r="H3630" s="263" t="n">
        <v>3</v>
      </c>
      <c r="I3630" s="264" t="n">
        <v>0.93</v>
      </c>
      <c r="J3630" s="265" t="n">
        <v>2.79</v>
      </c>
    </row>
    <row r="3631" customFormat="false" ht="38.25" hidden="false" customHeight="true" outlineLevel="0" collapsed="false">
      <c r="A3631" s="259" t="s">
        <v>2725</v>
      </c>
      <c r="B3631" s="260" t="s">
        <v>4163</v>
      </c>
      <c r="C3631" s="261" t="s">
        <v>2730</v>
      </c>
      <c r="D3631" s="261" t="s">
        <v>4164</v>
      </c>
      <c r="E3631" s="261" t="s">
        <v>2728</v>
      </c>
      <c r="F3631" s="261"/>
      <c r="G3631" s="262" t="s">
        <v>2732</v>
      </c>
      <c r="H3631" s="263" t="n">
        <v>1</v>
      </c>
      <c r="I3631" s="264" t="n">
        <v>86.1</v>
      </c>
      <c r="J3631" s="265" t="n">
        <v>86.1</v>
      </c>
    </row>
    <row r="3632" customFormat="false" ht="25.5" hidden="false" customHeight="false" outlineLevel="0" collapsed="false">
      <c r="A3632" s="266"/>
      <c r="B3632" s="267"/>
      <c r="C3632" s="267"/>
      <c r="D3632" s="267"/>
      <c r="E3632" s="267" t="s">
        <v>2748</v>
      </c>
      <c r="F3632" s="268" t="n">
        <v>26.19</v>
      </c>
      <c r="G3632" s="267" t="s">
        <v>2749</v>
      </c>
      <c r="H3632" s="268" t="n">
        <v>0</v>
      </c>
      <c r="I3632" s="267" t="s">
        <v>2750</v>
      </c>
      <c r="J3632" s="269" t="n">
        <v>26.19</v>
      </c>
    </row>
    <row r="3633" customFormat="false" ht="25.5" hidden="false" customHeight="true" outlineLevel="0" collapsed="false">
      <c r="A3633" s="266"/>
      <c r="B3633" s="267"/>
      <c r="C3633" s="267"/>
      <c r="D3633" s="267"/>
      <c r="E3633" s="267" t="s">
        <v>2751</v>
      </c>
      <c r="F3633" s="268" t="n">
        <v>26.26</v>
      </c>
      <c r="G3633" s="267"/>
      <c r="H3633" s="267" t="s">
        <v>2752</v>
      </c>
      <c r="I3633" s="267"/>
      <c r="J3633" s="269" t="n">
        <v>152.47</v>
      </c>
    </row>
    <row r="3634" customFormat="false" ht="15" hidden="false" customHeight="true" outlineLevel="0" collapsed="false">
      <c r="A3634" s="270" t="s">
        <v>2753</v>
      </c>
      <c r="B3634" s="270"/>
      <c r="C3634" s="270"/>
      <c r="D3634" s="270"/>
      <c r="E3634" s="270"/>
      <c r="F3634" s="270"/>
      <c r="G3634" s="270"/>
      <c r="H3634" s="270"/>
      <c r="I3634" s="270"/>
      <c r="J3634" s="270"/>
    </row>
    <row r="3635" customFormat="false" ht="15.75" hidden="false" customHeight="true" outlineLevel="0" collapsed="false">
      <c r="A3635" s="271" t="s">
        <v>4162</v>
      </c>
      <c r="B3635" s="271"/>
      <c r="C3635" s="271"/>
      <c r="D3635" s="271"/>
      <c r="E3635" s="271"/>
      <c r="F3635" s="271"/>
      <c r="G3635" s="271"/>
      <c r="H3635" s="271"/>
      <c r="I3635" s="271"/>
      <c r="J3635" s="271"/>
    </row>
    <row r="3636" customFormat="false" ht="15.75" hidden="false" customHeight="false" outlineLevel="0" collapsed="false">
      <c r="A3636" s="272"/>
      <c r="B3636" s="273"/>
      <c r="C3636" s="273"/>
      <c r="D3636" s="273"/>
      <c r="E3636" s="273"/>
      <c r="F3636" s="273"/>
      <c r="G3636" s="273"/>
      <c r="H3636" s="273"/>
      <c r="I3636" s="273"/>
      <c r="J3636" s="274"/>
    </row>
    <row r="3637" customFormat="false" ht="38.25" hidden="false" customHeight="true" outlineLevel="0" collapsed="false">
      <c r="A3637" s="275" t="s">
        <v>2723</v>
      </c>
      <c r="B3637" s="276" t="s">
        <v>3377</v>
      </c>
      <c r="C3637" s="277" t="s">
        <v>203</v>
      </c>
      <c r="D3637" s="277" t="s">
        <v>3378</v>
      </c>
      <c r="E3637" s="277" t="s">
        <v>2874</v>
      </c>
      <c r="F3637" s="277"/>
      <c r="G3637" s="278" t="s">
        <v>168</v>
      </c>
      <c r="H3637" s="279" t="n">
        <v>1</v>
      </c>
      <c r="I3637" s="280" t="n">
        <v>104.32</v>
      </c>
      <c r="J3637" s="281" t="n">
        <v>104.32</v>
      </c>
    </row>
    <row r="3638" customFormat="false" ht="15" hidden="false" customHeight="true" outlineLevel="0" collapsed="false">
      <c r="A3638" s="282" t="s">
        <v>2769</v>
      </c>
      <c r="B3638" s="283" t="s">
        <v>2860</v>
      </c>
      <c r="C3638" s="284" t="s">
        <v>109</v>
      </c>
      <c r="D3638" s="284" t="s">
        <v>2861</v>
      </c>
      <c r="E3638" s="284" t="s">
        <v>2768</v>
      </c>
      <c r="F3638" s="284"/>
      <c r="G3638" s="285" t="s">
        <v>2798</v>
      </c>
      <c r="H3638" s="286" t="n">
        <v>0.3</v>
      </c>
      <c r="I3638" s="287" t="n">
        <v>16.28</v>
      </c>
      <c r="J3638" s="288" t="n">
        <v>4.88</v>
      </c>
    </row>
    <row r="3639" customFormat="false" ht="15" hidden="false" customHeight="true" outlineLevel="0" collapsed="false">
      <c r="A3639" s="282" t="s">
        <v>2769</v>
      </c>
      <c r="B3639" s="283" t="s">
        <v>2884</v>
      </c>
      <c r="C3639" s="284" t="s">
        <v>109</v>
      </c>
      <c r="D3639" s="284" t="s">
        <v>2885</v>
      </c>
      <c r="E3639" s="284" t="s">
        <v>2768</v>
      </c>
      <c r="F3639" s="284"/>
      <c r="G3639" s="285" t="s">
        <v>2798</v>
      </c>
      <c r="H3639" s="286" t="n">
        <v>0.3</v>
      </c>
      <c r="I3639" s="287" t="n">
        <v>23.54</v>
      </c>
      <c r="J3639" s="288" t="n">
        <v>7.06</v>
      </c>
    </row>
    <row r="3640" customFormat="false" ht="25.5" hidden="false" customHeight="true" outlineLevel="0" collapsed="false">
      <c r="A3640" s="259" t="s">
        <v>2725</v>
      </c>
      <c r="B3640" s="260" t="s">
        <v>4165</v>
      </c>
      <c r="C3640" s="261" t="s">
        <v>203</v>
      </c>
      <c r="D3640" s="261" t="s">
        <v>4166</v>
      </c>
      <c r="E3640" s="261" t="s">
        <v>2728</v>
      </c>
      <c r="F3640" s="261"/>
      <c r="G3640" s="262" t="s">
        <v>168</v>
      </c>
      <c r="H3640" s="263" t="n">
        <v>1</v>
      </c>
      <c r="I3640" s="264" t="n">
        <v>92.38</v>
      </c>
      <c r="J3640" s="265" t="n">
        <v>92.38</v>
      </c>
    </row>
    <row r="3641" customFormat="false" ht="25.5" hidden="false" customHeight="false" outlineLevel="0" collapsed="false">
      <c r="A3641" s="266"/>
      <c r="B3641" s="267"/>
      <c r="C3641" s="267"/>
      <c r="D3641" s="267"/>
      <c r="E3641" s="267" t="s">
        <v>2748</v>
      </c>
      <c r="F3641" s="268" t="n">
        <v>8.21</v>
      </c>
      <c r="G3641" s="267" t="s">
        <v>2749</v>
      </c>
      <c r="H3641" s="268" t="n">
        <v>0</v>
      </c>
      <c r="I3641" s="267" t="s">
        <v>2750</v>
      </c>
      <c r="J3641" s="269" t="n">
        <v>8.21</v>
      </c>
    </row>
    <row r="3642" customFormat="false" ht="25.5" hidden="false" customHeight="true" outlineLevel="0" collapsed="false">
      <c r="A3642" s="266"/>
      <c r="B3642" s="267"/>
      <c r="C3642" s="267"/>
      <c r="D3642" s="267"/>
      <c r="E3642" s="267" t="s">
        <v>2751</v>
      </c>
      <c r="F3642" s="268" t="n">
        <v>21.7</v>
      </c>
      <c r="G3642" s="267"/>
      <c r="H3642" s="267" t="s">
        <v>2752</v>
      </c>
      <c r="I3642" s="267"/>
      <c r="J3642" s="269" t="n">
        <v>126.02</v>
      </c>
    </row>
    <row r="3643" customFormat="false" ht="15" hidden="false" customHeight="true" outlineLevel="0" collapsed="false">
      <c r="A3643" s="270" t="s">
        <v>2753</v>
      </c>
      <c r="B3643" s="270"/>
      <c r="C3643" s="270"/>
      <c r="D3643" s="270"/>
      <c r="E3643" s="270"/>
      <c r="F3643" s="270"/>
      <c r="G3643" s="270"/>
      <c r="H3643" s="270"/>
      <c r="I3643" s="270"/>
      <c r="J3643" s="270"/>
    </row>
    <row r="3644" customFormat="false" ht="15.75" hidden="false" customHeight="true" outlineLevel="0" collapsed="false">
      <c r="A3644" s="271" t="s">
        <v>4167</v>
      </c>
      <c r="B3644" s="271"/>
      <c r="C3644" s="271"/>
      <c r="D3644" s="271"/>
      <c r="E3644" s="271"/>
      <c r="F3644" s="271"/>
      <c r="G3644" s="271"/>
      <c r="H3644" s="271"/>
      <c r="I3644" s="271"/>
      <c r="J3644" s="271"/>
    </row>
    <row r="3645" customFormat="false" ht="15.75" hidden="false" customHeight="false" outlineLevel="0" collapsed="false">
      <c r="A3645" s="272"/>
      <c r="B3645" s="273"/>
      <c r="C3645" s="273"/>
      <c r="D3645" s="273"/>
      <c r="E3645" s="273"/>
      <c r="F3645" s="273"/>
      <c r="G3645" s="273"/>
      <c r="H3645" s="273"/>
      <c r="I3645" s="273"/>
      <c r="J3645" s="274"/>
    </row>
    <row r="3646" customFormat="false" ht="38.25" hidden="false" customHeight="true" outlineLevel="0" collapsed="false">
      <c r="A3646" s="275" t="s">
        <v>2723</v>
      </c>
      <c r="B3646" s="276" t="s">
        <v>3369</v>
      </c>
      <c r="C3646" s="277" t="s">
        <v>203</v>
      </c>
      <c r="D3646" s="277" t="s">
        <v>3370</v>
      </c>
      <c r="E3646" s="277" t="s">
        <v>2874</v>
      </c>
      <c r="F3646" s="277"/>
      <c r="G3646" s="278" t="s">
        <v>168</v>
      </c>
      <c r="H3646" s="279" t="n">
        <v>1</v>
      </c>
      <c r="I3646" s="280" t="n">
        <v>84.27</v>
      </c>
      <c r="J3646" s="281" t="n">
        <v>84.27</v>
      </c>
    </row>
    <row r="3647" customFormat="false" ht="15" hidden="false" customHeight="true" outlineLevel="0" collapsed="false">
      <c r="A3647" s="282" t="s">
        <v>2769</v>
      </c>
      <c r="B3647" s="283" t="s">
        <v>2860</v>
      </c>
      <c r="C3647" s="284" t="s">
        <v>109</v>
      </c>
      <c r="D3647" s="284" t="s">
        <v>2861</v>
      </c>
      <c r="E3647" s="284" t="s">
        <v>2768</v>
      </c>
      <c r="F3647" s="284"/>
      <c r="G3647" s="285" t="s">
        <v>2798</v>
      </c>
      <c r="H3647" s="286" t="n">
        <v>0.3</v>
      </c>
      <c r="I3647" s="287" t="n">
        <v>16.28</v>
      </c>
      <c r="J3647" s="288" t="n">
        <v>4.88</v>
      </c>
    </row>
    <row r="3648" customFormat="false" ht="15" hidden="false" customHeight="true" outlineLevel="0" collapsed="false">
      <c r="A3648" s="282" t="s">
        <v>2769</v>
      </c>
      <c r="B3648" s="283" t="s">
        <v>2884</v>
      </c>
      <c r="C3648" s="284" t="s">
        <v>109</v>
      </c>
      <c r="D3648" s="284" t="s">
        <v>2885</v>
      </c>
      <c r="E3648" s="284" t="s">
        <v>2768</v>
      </c>
      <c r="F3648" s="284"/>
      <c r="G3648" s="285" t="s">
        <v>2798</v>
      </c>
      <c r="H3648" s="286" t="n">
        <v>0.3</v>
      </c>
      <c r="I3648" s="287" t="n">
        <v>23.54</v>
      </c>
      <c r="J3648" s="288" t="n">
        <v>7.06</v>
      </c>
    </row>
    <row r="3649" customFormat="false" ht="25.5" hidden="false" customHeight="true" outlineLevel="0" collapsed="false">
      <c r="A3649" s="259" t="s">
        <v>2725</v>
      </c>
      <c r="B3649" s="260" t="s">
        <v>4168</v>
      </c>
      <c r="C3649" s="261" t="s">
        <v>203</v>
      </c>
      <c r="D3649" s="261" t="s">
        <v>4169</v>
      </c>
      <c r="E3649" s="261" t="s">
        <v>2728</v>
      </c>
      <c r="F3649" s="261"/>
      <c r="G3649" s="262" t="s">
        <v>168</v>
      </c>
      <c r="H3649" s="263" t="n">
        <v>1</v>
      </c>
      <c r="I3649" s="264" t="n">
        <v>72.33</v>
      </c>
      <c r="J3649" s="265" t="n">
        <v>72.33</v>
      </c>
    </row>
    <row r="3650" customFormat="false" ht="25.5" hidden="false" customHeight="false" outlineLevel="0" collapsed="false">
      <c r="A3650" s="266"/>
      <c r="B3650" s="267"/>
      <c r="C3650" s="267"/>
      <c r="D3650" s="267"/>
      <c r="E3650" s="267" t="s">
        <v>2748</v>
      </c>
      <c r="F3650" s="268" t="n">
        <v>8.21</v>
      </c>
      <c r="G3650" s="267" t="s">
        <v>2749</v>
      </c>
      <c r="H3650" s="268" t="n">
        <v>0</v>
      </c>
      <c r="I3650" s="267" t="s">
        <v>2750</v>
      </c>
      <c r="J3650" s="269" t="n">
        <v>8.21</v>
      </c>
    </row>
    <row r="3651" customFormat="false" ht="25.5" hidden="false" customHeight="true" outlineLevel="0" collapsed="false">
      <c r="A3651" s="266"/>
      <c r="B3651" s="267"/>
      <c r="C3651" s="267"/>
      <c r="D3651" s="267"/>
      <c r="E3651" s="267" t="s">
        <v>2751</v>
      </c>
      <c r="F3651" s="268" t="n">
        <v>17.53</v>
      </c>
      <c r="G3651" s="267"/>
      <c r="H3651" s="267" t="s">
        <v>2752</v>
      </c>
      <c r="I3651" s="267"/>
      <c r="J3651" s="269" t="n">
        <v>101.8</v>
      </c>
    </row>
    <row r="3652" customFormat="false" ht="15" hidden="false" customHeight="true" outlineLevel="0" collapsed="false">
      <c r="A3652" s="270" t="s">
        <v>2753</v>
      </c>
      <c r="B3652" s="270"/>
      <c r="C3652" s="270"/>
      <c r="D3652" s="270"/>
      <c r="E3652" s="270"/>
      <c r="F3652" s="270"/>
      <c r="G3652" s="270"/>
      <c r="H3652" s="270"/>
      <c r="I3652" s="270"/>
      <c r="J3652" s="270"/>
    </row>
    <row r="3653" customFormat="false" ht="15.75" hidden="false" customHeight="true" outlineLevel="0" collapsed="false">
      <c r="A3653" s="271" t="s">
        <v>4167</v>
      </c>
      <c r="B3653" s="271"/>
      <c r="C3653" s="271"/>
      <c r="D3653" s="271"/>
      <c r="E3653" s="271"/>
      <c r="F3653" s="271"/>
      <c r="G3653" s="271"/>
      <c r="H3653" s="271"/>
      <c r="I3653" s="271"/>
      <c r="J3653" s="271"/>
    </row>
    <row r="3654" customFormat="false" ht="15.75" hidden="false" customHeight="false" outlineLevel="0" collapsed="false">
      <c r="A3654" s="272"/>
      <c r="B3654" s="273"/>
      <c r="C3654" s="273"/>
      <c r="D3654" s="273"/>
      <c r="E3654" s="273"/>
      <c r="F3654" s="273"/>
      <c r="G3654" s="273"/>
      <c r="H3654" s="273"/>
      <c r="I3654" s="273"/>
      <c r="J3654" s="274"/>
    </row>
    <row r="3655" customFormat="false" ht="63.75" hidden="false" customHeight="true" outlineLevel="0" collapsed="false">
      <c r="A3655" s="275" t="s">
        <v>2723</v>
      </c>
      <c r="B3655" s="276" t="s">
        <v>2847</v>
      </c>
      <c r="C3655" s="277" t="s">
        <v>203</v>
      </c>
      <c r="D3655" s="277" t="s">
        <v>2848</v>
      </c>
      <c r="E3655" s="277" t="s">
        <v>2846</v>
      </c>
      <c r="F3655" s="277"/>
      <c r="G3655" s="278" t="s">
        <v>164</v>
      </c>
      <c r="H3655" s="279" t="n">
        <v>1</v>
      </c>
      <c r="I3655" s="280" t="n">
        <v>28.46</v>
      </c>
      <c r="J3655" s="281" t="n">
        <v>28.46</v>
      </c>
    </row>
    <row r="3656" customFormat="false" ht="63.75" hidden="false" customHeight="true" outlineLevel="0" collapsed="false">
      <c r="A3656" s="282" t="s">
        <v>2769</v>
      </c>
      <c r="B3656" s="283" t="s">
        <v>4170</v>
      </c>
      <c r="C3656" s="284" t="s">
        <v>109</v>
      </c>
      <c r="D3656" s="284" t="s">
        <v>4171</v>
      </c>
      <c r="E3656" s="284" t="s">
        <v>2768</v>
      </c>
      <c r="F3656" s="284"/>
      <c r="G3656" s="285" t="s">
        <v>242</v>
      </c>
      <c r="H3656" s="286" t="n">
        <v>0.0376</v>
      </c>
      <c r="I3656" s="287" t="n">
        <v>422.01</v>
      </c>
      <c r="J3656" s="288" t="n">
        <v>15.86</v>
      </c>
    </row>
    <row r="3657" customFormat="false" ht="15" hidden="false" customHeight="true" outlineLevel="0" collapsed="false">
      <c r="A3657" s="282" t="s">
        <v>2769</v>
      </c>
      <c r="B3657" s="283" t="s">
        <v>2858</v>
      </c>
      <c r="C3657" s="284" t="s">
        <v>109</v>
      </c>
      <c r="D3657" s="284" t="s">
        <v>2859</v>
      </c>
      <c r="E3657" s="284" t="s">
        <v>2768</v>
      </c>
      <c r="F3657" s="284"/>
      <c r="G3657" s="285" t="s">
        <v>2798</v>
      </c>
      <c r="H3657" s="286" t="n">
        <v>0.43</v>
      </c>
      <c r="I3657" s="287" t="n">
        <v>23.33</v>
      </c>
      <c r="J3657" s="288" t="n">
        <v>10.03</v>
      </c>
    </row>
    <row r="3658" customFormat="false" ht="15" hidden="false" customHeight="true" outlineLevel="0" collapsed="false">
      <c r="A3658" s="282" t="s">
        <v>2769</v>
      </c>
      <c r="B3658" s="283" t="s">
        <v>2860</v>
      </c>
      <c r="C3658" s="284" t="s">
        <v>109</v>
      </c>
      <c r="D3658" s="284" t="s">
        <v>2861</v>
      </c>
      <c r="E3658" s="284" t="s">
        <v>2768</v>
      </c>
      <c r="F3658" s="284"/>
      <c r="G3658" s="285" t="s">
        <v>2798</v>
      </c>
      <c r="H3658" s="286" t="n">
        <v>0.158</v>
      </c>
      <c r="I3658" s="287" t="n">
        <v>16.28</v>
      </c>
      <c r="J3658" s="288" t="n">
        <v>2.57</v>
      </c>
    </row>
    <row r="3659" customFormat="false" ht="25.5" hidden="false" customHeight="false" outlineLevel="0" collapsed="false">
      <c r="A3659" s="266"/>
      <c r="B3659" s="267"/>
      <c r="C3659" s="267"/>
      <c r="D3659" s="267"/>
      <c r="E3659" s="267" t="s">
        <v>2748</v>
      </c>
      <c r="F3659" s="268" t="n">
        <v>11.93</v>
      </c>
      <c r="G3659" s="267" t="s">
        <v>2749</v>
      </c>
      <c r="H3659" s="268" t="n">
        <v>0</v>
      </c>
      <c r="I3659" s="267" t="s">
        <v>2750</v>
      </c>
      <c r="J3659" s="269" t="n">
        <v>11.93</v>
      </c>
    </row>
    <row r="3660" customFormat="false" ht="25.5" hidden="false" customHeight="true" outlineLevel="0" collapsed="false">
      <c r="A3660" s="266"/>
      <c r="B3660" s="267"/>
      <c r="C3660" s="267"/>
      <c r="D3660" s="267"/>
      <c r="E3660" s="267" t="s">
        <v>2751</v>
      </c>
      <c r="F3660" s="268" t="n">
        <v>5.92</v>
      </c>
      <c r="G3660" s="267"/>
      <c r="H3660" s="267" t="s">
        <v>2752</v>
      </c>
      <c r="I3660" s="267"/>
      <c r="J3660" s="269" t="n">
        <v>34.38</v>
      </c>
    </row>
    <row r="3661" customFormat="false" ht="15" hidden="false" customHeight="true" outlineLevel="0" collapsed="false">
      <c r="A3661" s="270" t="s">
        <v>2753</v>
      </c>
      <c r="B3661" s="270"/>
      <c r="C3661" s="270"/>
      <c r="D3661" s="270"/>
      <c r="E3661" s="270"/>
      <c r="F3661" s="270"/>
      <c r="G3661" s="270"/>
      <c r="H3661" s="270"/>
      <c r="I3661" s="270"/>
      <c r="J3661" s="270"/>
    </row>
    <row r="3662" customFormat="false" ht="15.75" hidden="false" customHeight="true" outlineLevel="0" collapsed="false">
      <c r="A3662" s="271" t="s">
        <v>4172</v>
      </c>
      <c r="B3662" s="271"/>
      <c r="C3662" s="271"/>
      <c r="D3662" s="271"/>
      <c r="E3662" s="271"/>
      <c r="F3662" s="271"/>
      <c r="G3662" s="271"/>
      <c r="H3662" s="271"/>
      <c r="I3662" s="271"/>
      <c r="J3662" s="271"/>
    </row>
    <row r="3663" customFormat="false" ht="15.75" hidden="false" customHeight="false" outlineLevel="0" collapsed="false">
      <c r="A3663" s="272"/>
      <c r="B3663" s="273"/>
      <c r="C3663" s="273"/>
      <c r="D3663" s="273"/>
      <c r="E3663" s="273"/>
      <c r="F3663" s="273"/>
      <c r="G3663" s="273"/>
      <c r="H3663" s="273"/>
      <c r="I3663" s="273"/>
      <c r="J3663" s="274"/>
    </row>
    <row r="3664" customFormat="false" ht="38.25" hidden="false" customHeight="true" outlineLevel="0" collapsed="false">
      <c r="A3664" s="275" t="s">
        <v>2723</v>
      </c>
      <c r="B3664" s="276" t="s">
        <v>4065</v>
      </c>
      <c r="C3664" s="277" t="s">
        <v>203</v>
      </c>
      <c r="D3664" s="277" t="s">
        <v>4066</v>
      </c>
      <c r="E3664" s="277" t="s">
        <v>3006</v>
      </c>
      <c r="F3664" s="277"/>
      <c r="G3664" s="278" t="s">
        <v>164</v>
      </c>
      <c r="H3664" s="279" t="n">
        <v>1</v>
      </c>
      <c r="I3664" s="280" t="n">
        <v>367.6</v>
      </c>
      <c r="J3664" s="281" t="n">
        <v>367.6</v>
      </c>
    </row>
    <row r="3665" customFormat="false" ht="25.5" hidden="false" customHeight="true" outlineLevel="0" collapsed="false">
      <c r="A3665" s="282" t="s">
        <v>2769</v>
      </c>
      <c r="B3665" s="283" t="s">
        <v>3157</v>
      </c>
      <c r="C3665" s="284" t="s">
        <v>109</v>
      </c>
      <c r="D3665" s="284" t="s">
        <v>3158</v>
      </c>
      <c r="E3665" s="284" t="s">
        <v>2768</v>
      </c>
      <c r="F3665" s="284"/>
      <c r="G3665" s="285" t="s">
        <v>2798</v>
      </c>
      <c r="H3665" s="286" t="n">
        <v>1.8</v>
      </c>
      <c r="I3665" s="287" t="n">
        <v>19.58</v>
      </c>
      <c r="J3665" s="288" t="n">
        <v>35.24</v>
      </c>
    </row>
    <row r="3666" customFormat="false" ht="15" hidden="false" customHeight="true" outlineLevel="0" collapsed="false">
      <c r="A3666" s="282" t="s">
        <v>2769</v>
      </c>
      <c r="B3666" s="283" t="s">
        <v>3302</v>
      </c>
      <c r="C3666" s="284" t="s">
        <v>109</v>
      </c>
      <c r="D3666" s="284" t="s">
        <v>3303</v>
      </c>
      <c r="E3666" s="284" t="s">
        <v>2768</v>
      </c>
      <c r="F3666" s="284"/>
      <c r="G3666" s="285" t="s">
        <v>2798</v>
      </c>
      <c r="H3666" s="286" t="n">
        <v>1.8</v>
      </c>
      <c r="I3666" s="287" t="n">
        <v>17.89</v>
      </c>
      <c r="J3666" s="288" t="n">
        <v>32.2</v>
      </c>
    </row>
    <row r="3667" customFormat="false" ht="25.5" hidden="false" customHeight="true" outlineLevel="0" collapsed="false">
      <c r="A3667" s="259" t="s">
        <v>2725</v>
      </c>
      <c r="B3667" s="260" t="s">
        <v>4173</v>
      </c>
      <c r="C3667" s="261" t="s">
        <v>109</v>
      </c>
      <c r="D3667" s="261" t="s">
        <v>4174</v>
      </c>
      <c r="E3667" s="261" t="s">
        <v>2728</v>
      </c>
      <c r="F3667" s="261"/>
      <c r="G3667" s="262" t="s">
        <v>417</v>
      </c>
      <c r="H3667" s="263" t="n">
        <v>1.54</v>
      </c>
      <c r="I3667" s="264" t="n">
        <v>29.9</v>
      </c>
      <c r="J3667" s="265" t="n">
        <v>46.04</v>
      </c>
    </row>
    <row r="3668" customFormat="false" ht="25.5" hidden="false" customHeight="true" outlineLevel="0" collapsed="false">
      <c r="A3668" s="259" t="s">
        <v>2725</v>
      </c>
      <c r="B3668" s="260" t="s">
        <v>4175</v>
      </c>
      <c r="C3668" s="261" t="s">
        <v>109</v>
      </c>
      <c r="D3668" s="261" t="s">
        <v>4176</v>
      </c>
      <c r="E3668" s="261" t="s">
        <v>2728</v>
      </c>
      <c r="F3668" s="261"/>
      <c r="G3668" s="262" t="s">
        <v>164</v>
      </c>
      <c r="H3668" s="263" t="n">
        <v>1.05</v>
      </c>
      <c r="I3668" s="264" t="n">
        <v>23.11</v>
      </c>
      <c r="J3668" s="265" t="n">
        <v>24.26</v>
      </c>
    </row>
    <row r="3669" customFormat="false" ht="25.5" hidden="false" customHeight="true" outlineLevel="0" collapsed="false">
      <c r="A3669" s="259" t="s">
        <v>2725</v>
      </c>
      <c r="B3669" s="260" t="s">
        <v>4177</v>
      </c>
      <c r="C3669" s="261" t="s">
        <v>109</v>
      </c>
      <c r="D3669" s="261" t="s">
        <v>4178</v>
      </c>
      <c r="E3669" s="261" t="s">
        <v>2728</v>
      </c>
      <c r="F3669" s="261"/>
      <c r="G3669" s="262" t="s">
        <v>3083</v>
      </c>
      <c r="H3669" s="263" t="n">
        <v>0.18</v>
      </c>
      <c r="I3669" s="264" t="n">
        <v>10.34</v>
      </c>
      <c r="J3669" s="265" t="n">
        <v>1.86</v>
      </c>
    </row>
    <row r="3670" customFormat="false" ht="15" hidden="false" customHeight="true" outlineLevel="0" collapsed="false">
      <c r="A3670" s="259" t="s">
        <v>2725</v>
      </c>
      <c r="B3670" s="260" t="s">
        <v>4179</v>
      </c>
      <c r="C3670" s="261" t="s">
        <v>65</v>
      </c>
      <c r="D3670" s="261" t="s">
        <v>4180</v>
      </c>
      <c r="E3670" s="261" t="s">
        <v>2728</v>
      </c>
      <c r="F3670" s="261"/>
      <c r="G3670" s="262" t="s">
        <v>164</v>
      </c>
      <c r="H3670" s="263" t="n">
        <v>1</v>
      </c>
      <c r="I3670" s="264" t="n">
        <v>228</v>
      </c>
      <c r="J3670" s="265" t="n">
        <v>228</v>
      </c>
    </row>
    <row r="3671" customFormat="false" ht="25.5" hidden="false" customHeight="false" outlineLevel="0" collapsed="false">
      <c r="A3671" s="266"/>
      <c r="B3671" s="267"/>
      <c r="C3671" s="267"/>
      <c r="D3671" s="267"/>
      <c r="E3671" s="267" t="s">
        <v>2748</v>
      </c>
      <c r="F3671" s="268" t="n">
        <v>45.08</v>
      </c>
      <c r="G3671" s="267" t="s">
        <v>2749</v>
      </c>
      <c r="H3671" s="268" t="n">
        <v>0</v>
      </c>
      <c r="I3671" s="267" t="s">
        <v>2750</v>
      </c>
      <c r="J3671" s="269" t="n">
        <v>45.08</v>
      </c>
    </row>
    <row r="3672" customFormat="false" ht="25.5" hidden="false" customHeight="true" outlineLevel="0" collapsed="false">
      <c r="A3672" s="266"/>
      <c r="B3672" s="267"/>
      <c r="C3672" s="267"/>
      <c r="D3672" s="267"/>
      <c r="E3672" s="267" t="s">
        <v>2751</v>
      </c>
      <c r="F3672" s="268" t="n">
        <v>76.49</v>
      </c>
      <c r="G3672" s="267"/>
      <c r="H3672" s="267" t="s">
        <v>2752</v>
      </c>
      <c r="I3672" s="267"/>
      <c r="J3672" s="269" t="n">
        <v>444.09</v>
      </c>
    </row>
    <row r="3673" customFormat="false" ht="15" hidden="false" customHeight="true" outlineLevel="0" collapsed="false">
      <c r="A3673" s="270" t="s">
        <v>2753</v>
      </c>
      <c r="B3673" s="270"/>
      <c r="C3673" s="270"/>
      <c r="D3673" s="270"/>
      <c r="E3673" s="270"/>
      <c r="F3673" s="270"/>
      <c r="G3673" s="270"/>
      <c r="H3673" s="270"/>
      <c r="I3673" s="270"/>
      <c r="J3673" s="270"/>
    </row>
    <row r="3674" customFormat="false" ht="15.75" hidden="false" customHeight="true" outlineLevel="0" collapsed="false">
      <c r="A3674" s="271" t="s">
        <v>4181</v>
      </c>
      <c r="B3674" s="271"/>
      <c r="C3674" s="271"/>
      <c r="D3674" s="271"/>
      <c r="E3674" s="271"/>
      <c r="F3674" s="271"/>
      <c r="G3674" s="271"/>
      <c r="H3674" s="271"/>
      <c r="I3674" s="271"/>
      <c r="J3674" s="271"/>
    </row>
    <row r="3675" customFormat="false" ht="15.75" hidden="false" customHeight="false" outlineLevel="0" collapsed="false">
      <c r="A3675" s="272"/>
      <c r="B3675" s="273"/>
      <c r="C3675" s="273"/>
      <c r="D3675" s="273"/>
      <c r="E3675" s="273"/>
      <c r="F3675" s="273"/>
      <c r="G3675" s="273"/>
      <c r="H3675" s="273"/>
      <c r="I3675" s="273"/>
      <c r="J3675" s="274"/>
    </row>
    <row r="3676" customFormat="false" ht="38.25" hidden="false" customHeight="true" outlineLevel="0" collapsed="false">
      <c r="A3676" s="275" t="s">
        <v>2723</v>
      </c>
      <c r="B3676" s="276" t="s">
        <v>3355</v>
      </c>
      <c r="C3676" s="277" t="s">
        <v>203</v>
      </c>
      <c r="D3676" s="277" t="s">
        <v>3356</v>
      </c>
      <c r="E3676" s="277" t="s">
        <v>2874</v>
      </c>
      <c r="F3676" s="277"/>
      <c r="G3676" s="278" t="s">
        <v>168</v>
      </c>
      <c r="H3676" s="279" t="n">
        <v>1</v>
      </c>
      <c r="I3676" s="280" t="n">
        <v>12.45</v>
      </c>
      <c r="J3676" s="281" t="n">
        <v>12.45</v>
      </c>
    </row>
    <row r="3677" customFormat="false" ht="15" hidden="false" customHeight="true" outlineLevel="0" collapsed="false">
      <c r="A3677" s="282" t="s">
        <v>2769</v>
      </c>
      <c r="B3677" s="283" t="s">
        <v>2884</v>
      </c>
      <c r="C3677" s="284" t="s">
        <v>109</v>
      </c>
      <c r="D3677" s="284" t="s">
        <v>2885</v>
      </c>
      <c r="E3677" s="284" t="s">
        <v>2768</v>
      </c>
      <c r="F3677" s="284"/>
      <c r="G3677" s="285" t="s">
        <v>2798</v>
      </c>
      <c r="H3677" s="286" t="n">
        <v>0.1</v>
      </c>
      <c r="I3677" s="287" t="n">
        <v>23.54</v>
      </c>
      <c r="J3677" s="288" t="n">
        <v>2.35</v>
      </c>
    </row>
    <row r="3678" customFormat="false" ht="25.5" hidden="false" customHeight="true" outlineLevel="0" collapsed="false">
      <c r="A3678" s="259" t="s">
        <v>2725</v>
      </c>
      <c r="B3678" s="260" t="s">
        <v>4182</v>
      </c>
      <c r="C3678" s="261" t="s">
        <v>203</v>
      </c>
      <c r="D3678" s="261" t="s">
        <v>4183</v>
      </c>
      <c r="E3678" s="261" t="s">
        <v>2728</v>
      </c>
      <c r="F3678" s="261"/>
      <c r="G3678" s="262" t="s">
        <v>168</v>
      </c>
      <c r="H3678" s="263" t="n">
        <v>1</v>
      </c>
      <c r="I3678" s="264" t="n">
        <v>10.1</v>
      </c>
      <c r="J3678" s="265" t="n">
        <v>10.1</v>
      </c>
    </row>
    <row r="3679" customFormat="false" ht="25.5" hidden="false" customHeight="false" outlineLevel="0" collapsed="false">
      <c r="A3679" s="266"/>
      <c r="B3679" s="267"/>
      <c r="C3679" s="267"/>
      <c r="D3679" s="267"/>
      <c r="E3679" s="267" t="s">
        <v>2748</v>
      </c>
      <c r="F3679" s="268" t="n">
        <v>1.72</v>
      </c>
      <c r="G3679" s="267" t="s">
        <v>2749</v>
      </c>
      <c r="H3679" s="268" t="n">
        <v>0</v>
      </c>
      <c r="I3679" s="267" t="s">
        <v>2750</v>
      </c>
      <c r="J3679" s="269" t="n">
        <v>1.72</v>
      </c>
    </row>
    <row r="3680" customFormat="false" ht="26.25" hidden="false" customHeight="true" outlineLevel="0" collapsed="false">
      <c r="A3680" s="266"/>
      <c r="B3680" s="267"/>
      <c r="C3680" s="267"/>
      <c r="D3680" s="267"/>
      <c r="E3680" s="267" t="s">
        <v>2751</v>
      </c>
      <c r="F3680" s="268" t="n">
        <v>2.59</v>
      </c>
      <c r="G3680" s="267"/>
      <c r="H3680" s="267" t="s">
        <v>2752</v>
      </c>
      <c r="I3680" s="267"/>
      <c r="J3680" s="269" t="n">
        <v>15.04</v>
      </c>
    </row>
    <row r="3681" customFormat="false" ht="15.75" hidden="false" customHeight="false" outlineLevel="0" collapsed="false">
      <c r="A3681" s="272"/>
      <c r="B3681" s="273"/>
      <c r="C3681" s="273"/>
      <c r="D3681" s="273"/>
      <c r="E3681" s="273"/>
      <c r="F3681" s="273"/>
      <c r="G3681" s="273"/>
      <c r="H3681" s="273"/>
      <c r="I3681" s="273"/>
      <c r="J3681" s="274"/>
    </row>
    <row r="3682" customFormat="false" ht="51" hidden="false" customHeight="true" outlineLevel="0" collapsed="false">
      <c r="A3682" s="275" t="s">
        <v>2723</v>
      </c>
      <c r="B3682" s="276" t="s">
        <v>3092</v>
      </c>
      <c r="C3682" s="277" t="s">
        <v>203</v>
      </c>
      <c r="D3682" s="277" t="s">
        <v>3093</v>
      </c>
      <c r="E3682" s="277" t="s">
        <v>2840</v>
      </c>
      <c r="F3682" s="277"/>
      <c r="G3682" s="278" t="s">
        <v>164</v>
      </c>
      <c r="H3682" s="279" t="n">
        <v>1</v>
      </c>
      <c r="I3682" s="280" t="n">
        <v>69.54</v>
      </c>
      <c r="J3682" s="281" t="n">
        <v>69.54</v>
      </c>
    </row>
    <row r="3683" customFormat="false" ht="25.5" hidden="false" customHeight="true" outlineLevel="0" collapsed="false">
      <c r="A3683" s="282" t="s">
        <v>2769</v>
      </c>
      <c r="B3683" s="283" t="s">
        <v>3157</v>
      </c>
      <c r="C3683" s="284" t="s">
        <v>109</v>
      </c>
      <c r="D3683" s="284" t="s">
        <v>3158</v>
      </c>
      <c r="E3683" s="284" t="s">
        <v>2768</v>
      </c>
      <c r="F3683" s="284"/>
      <c r="G3683" s="285" t="s">
        <v>2798</v>
      </c>
      <c r="H3683" s="286" t="n">
        <v>0.725</v>
      </c>
      <c r="I3683" s="287" t="n">
        <v>19.58</v>
      </c>
      <c r="J3683" s="288" t="n">
        <v>14.19</v>
      </c>
    </row>
    <row r="3684" customFormat="false" ht="25.5" hidden="false" customHeight="true" outlineLevel="0" collapsed="false">
      <c r="A3684" s="282" t="s">
        <v>2769</v>
      </c>
      <c r="B3684" s="283" t="s">
        <v>3159</v>
      </c>
      <c r="C3684" s="284" t="s">
        <v>109</v>
      </c>
      <c r="D3684" s="284" t="s">
        <v>3160</v>
      </c>
      <c r="E3684" s="284" t="s">
        <v>2768</v>
      </c>
      <c r="F3684" s="284"/>
      <c r="G3684" s="285" t="s">
        <v>2798</v>
      </c>
      <c r="H3684" s="286" t="n">
        <v>1.749</v>
      </c>
      <c r="I3684" s="287" t="n">
        <v>23.18</v>
      </c>
      <c r="J3684" s="288" t="n">
        <v>40.54</v>
      </c>
    </row>
    <row r="3685" customFormat="false" ht="38.25" hidden="false" customHeight="true" outlineLevel="0" collapsed="false">
      <c r="A3685" s="282" t="s">
        <v>2769</v>
      </c>
      <c r="B3685" s="283" t="s">
        <v>4184</v>
      </c>
      <c r="C3685" s="284" t="s">
        <v>109</v>
      </c>
      <c r="D3685" s="284" t="s">
        <v>4185</v>
      </c>
      <c r="E3685" s="284" t="s">
        <v>2853</v>
      </c>
      <c r="F3685" s="284"/>
      <c r="G3685" s="285" t="s">
        <v>2854</v>
      </c>
      <c r="H3685" s="286" t="n">
        <v>0.014</v>
      </c>
      <c r="I3685" s="287" t="n">
        <v>30.73</v>
      </c>
      <c r="J3685" s="288" t="n">
        <v>0.43</v>
      </c>
    </row>
    <row r="3686" customFormat="false" ht="38.25" hidden="false" customHeight="true" outlineLevel="0" collapsed="false">
      <c r="A3686" s="282" t="s">
        <v>2769</v>
      </c>
      <c r="B3686" s="283" t="s">
        <v>4186</v>
      </c>
      <c r="C3686" s="284" t="s">
        <v>109</v>
      </c>
      <c r="D3686" s="284" t="s">
        <v>4187</v>
      </c>
      <c r="E3686" s="284" t="s">
        <v>2853</v>
      </c>
      <c r="F3686" s="284"/>
      <c r="G3686" s="285" t="s">
        <v>2857</v>
      </c>
      <c r="H3686" s="286" t="n">
        <v>0.029</v>
      </c>
      <c r="I3686" s="287" t="n">
        <v>28.24</v>
      </c>
      <c r="J3686" s="288" t="n">
        <v>0.81</v>
      </c>
    </row>
    <row r="3687" customFormat="false" ht="25.5" hidden="false" customHeight="true" outlineLevel="0" collapsed="false">
      <c r="A3687" s="259" t="s">
        <v>2725</v>
      </c>
      <c r="B3687" s="260" t="s">
        <v>4188</v>
      </c>
      <c r="C3687" s="261" t="s">
        <v>109</v>
      </c>
      <c r="D3687" s="261" t="s">
        <v>4189</v>
      </c>
      <c r="E3687" s="261" t="s">
        <v>2728</v>
      </c>
      <c r="F3687" s="261"/>
      <c r="G3687" s="262" t="s">
        <v>164</v>
      </c>
      <c r="H3687" s="263" t="n">
        <v>0.315</v>
      </c>
      <c r="I3687" s="264" t="n">
        <v>22.34</v>
      </c>
      <c r="J3687" s="265" t="n">
        <v>7.03</v>
      </c>
    </row>
    <row r="3688" customFormat="false" ht="25.5" hidden="false" customHeight="true" outlineLevel="0" collapsed="false">
      <c r="A3688" s="259" t="s">
        <v>2725</v>
      </c>
      <c r="B3688" s="260" t="s">
        <v>3163</v>
      </c>
      <c r="C3688" s="261" t="s">
        <v>109</v>
      </c>
      <c r="D3688" s="261" t="s">
        <v>3164</v>
      </c>
      <c r="E3688" s="261" t="s">
        <v>2728</v>
      </c>
      <c r="F3688" s="261"/>
      <c r="G3688" s="262" t="s">
        <v>3083</v>
      </c>
      <c r="H3688" s="263" t="n">
        <v>0.01</v>
      </c>
      <c r="I3688" s="264" t="n">
        <v>4.7</v>
      </c>
      <c r="J3688" s="265" t="n">
        <v>0.04</v>
      </c>
    </row>
    <row r="3689" customFormat="false" ht="38.25" hidden="false" customHeight="true" outlineLevel="0" collapsed="false">
      <c r="A3689" s="259" t="s">
        <v>2725</v>
      </c>
      <c r="B3689" s="260" t="s">
        <v>3180</v>
      </c>
      <c r="C3689" s="261" t="s">
        <v>109</v>
      </c>
      <c r="D3689" s="261" t="s">
        <v>3181</v>
      </c>
      <c r="E3689" s="261" t="s">
        <v>2728</v>
      </c>
      <c r="F3689" s="261"/>
      <c r="G3689" s="262" t="s">
        <v>269</v>
      </c>
      <c r="H3689" s="263" t="n">
        <v>1.218</v>
      </c>
      <c r="I3689" s="264" t="n">
        <v>4.17</v>
      </c>
      <c r="J3689" s="265" t="n">
        <v>5.07</v>
      </c>
    </row>
    <row r="3690" customFormat="false" ht="38.25" hidden="false" customHeight="true" outlineLevel="0" collapsed="false">
      <c r="A3690" s="259" t="s">
        <v>2725</v>
      </c>
      <c r="B3690" s="260" t="s">
        <v>4190</v>
      </c>
      <c r="C3690" s="261" t="s">
        <v>109</v>
      </c>
      <c r="D3690" s="261" t="s">
        <v>4191</v>
      </c>
      <c r="E3690" s="261" t="s">
        <v>2728</v>
      </c>
      <c r="F3690" s="261"/>
      <c r="G3690" s="262" t="s">
        <v>269</v>
      </c>
      <c r="H3690" s="263" t="n">
        <v>0.722</v>
      </c>
      <c r="I3690" s="264" t="n">
        <v>1.5</v>
      </c>
      <c r="J3690" s="265" t="n">
        <v>1.08</v>
      </c>
    </row>
    <row r="3691" customFormat="false" ht="25.5" hidden="false" customHeight="true" outlineLevel="0" collapsed="false">
      <c r="A3691" s="259" t="s">
        <v>2725</v>
      </c>
      <c r="B3691" s="260" t="s">
        <v>3168</v>
      </c>
      <c r="C3691" s="261" t="s">
        <v>109</v>
      </c>
      <c r="D3691" s="261" t="s">
        <v>3169</v>
      </c>
      <c r="E3691" s="261" t="s">
        <v>2728</v>
      </c>
      <c r="F3691" s="261"/>
      <c r="G3691" s="262" t="s">
        <v>417</v>
      </c>
      <c r="H3691" s="263" t="n">
        <v>0.019</v>
      </c>
      <c r="I3691" s="264" t="n">
        <v>10.42</v>
      </c>
      <c r="J3691" s="265" t="n">
        <v>0.19</v>
      </c>
    </row>
    <row r="3692" customFormat="false" ht="25.5" hidden="false" customHeight="true" outlineLevel="0" collapsed="false">
      <c r="A3692" s="259" t="s">
        <v>2725</v>
      </c>
      <c r="B3692" s="260" t="s">
        <v>3173</v>
      </c>
      <c r="C3692" s="261" t="s">
        <v>109</v>
      </c>
      <c r="D3692" s="261" t="s">
        <v>3174</v>
      </c>
      <c r="E3692" s="261" t="s">
        <v>2728</v>
      </c>
      <c r="F3692" s="261"/>
      <c r="G3692" s="262" t="s">
        <v>417</v>
      </c>
      <c r="H3692" s="263" t="n">
        <v>0.004</v>
      </c>
      <c r="I3692" s="264" t="n">
        <v>11.32</v>
      </c>
      <c r="J3692" s="265" t="n">
        <v>0.04</v>
      </c>
    </row>
    <row r="3693" customFormat="false" ht="25.5" hidden="false" customHeight="true" outlineLevel="0" collapsed="false">
      <c r="A3693" s="259" t="s">
        <v>2725</v>
      </c>
      <c r="B3693" s="260" t="s">
        <v>4192</v>
      </c>
      <c r="C3693" s="261" t="s">
        <v>109</v>
      </c>
      <c r="D3693" s="261" t="s">
        <v>4193</v>
      </c>
      <c r="E3693" s="261" t="s">
        <v>2728</v>
      </c>
      <c r="F3693" s="261"/>
      <c r="G3693" s="262" t="s">
        <v>417</v>
      </c>
      <c r="H3693" s="263" t="n">
        <v>0.01</v>
      </c>
      <c r="I3693" s="264" t="n">
        <v>12.62</v>
      </c>
      <c r="J3693" s="265" t="n">
        <v>0.12</v>
      </c>
    </row>
    <row r="3694" customFormat="false" ht="25.5" hidden="false" customHeight="false" outlineLevel="0" collapsed="false">
      <c r="A3694" s="266"/>
      <c r="B3694" s="267"/>
      <c r="C3694" s="267"/>
      <c r="D3694" s="267"/>
      <c r="E3694" s="267" t="s">
        <v>2748</v>
      </c>
      <c r="F3694" s="268" t="n">
        <v>40.37</v>
      </c>
      <c r="G3694" s="267" t="s">
        <v>2749</v>
      </c>
      <c r="H3694" s="268" t="n">
        <v>0</v>
      </c>
      <c r="I3694" s="267" t="s">
        <v>2750</v>
      </c>
      <c r="J3694" s="269" t="n">
        <v>40.37</v>
      </c>
    </row>
    <row r="3695" customFormat="false" ht="25.5" hidden="false" customHeight="true" outlineLevel="0" collapsed="false">
      <c r="A3695" s="266"/>
      <c r="B3695" s="267"/>
      <c r="C3695" s="267"/>
      <c r="D3695" s="267"/>
      <c r="E3695" s="267" t="s">
        <v>2751</v>
      </c>
      <c r="F3695" s="268" t="n">
        <v>14.47</v>
      </c>
      <c r="G3695" s="267"/>
      <c r="H3695" s="267" t="s">
        <v>2752</v>
      </c>
      <c r="I3695" s="267"/>
      <c r="J3695" s="269" t="n">
        <v>84.01</v>
      </c>
    </row>
    <row r="3696" customFormat="false" ht="15" hidden="false" customHeight="true" outlineLevel="0" collapsed="false">
      <c r="A3696" s="270" t="s">
        <v>2753</v>
      </c>
      <c r="B3696" s="270"/>
      <c r="C3696" s="270"/>
      <c r="D3696" s="270"/>
      <c r="E3696" s="270"/>
      <c r="F3696" s="270"/>
      <c r="G3696" s="270"/>
      <c r="H3696" s="270"/>
      <c r="I3696" s="270"/>
      <c r="J3696" s="270"/>
    </row>
    <row r="3697" customFormat="false" ht="15.75" hidden="false" customHeight="true" outlineLevel="0" collapsed="false">
      <c r="A3697" s="271" t="s">
        <v>4194</v>
      </c>
      <c r="B3697" s="271"/>
      <c r="C3697" s="271"/>
      <c r="D3697" s="271"/>
      <c r="E3697" s="271"/>
      <c r="F3697" s="271"/>
      <c r="G3697" s="271"/>
      <c r="H3697" s="271"/>
      <c r="I3697" s="271"/>
      <c r="J3697" s="271"/>
    </row>
    <row r="3698" customFormat="false" ht="15.75" hidden="false" customHeight="false" outlineLevel="0" collapsed="false">
      <c r="A3698" s="272"/>
      <c r="B3698" s="273"/>
      <c r="C3698" s="273"/>
      <c r="D3698" s="273"/>
      <c r="E3698" s="273"/>
      <c r="F3698" s="273"/>
      <c r="G3698" s="273"/>
      <c r="H3698" s="273"/>
      <c r="I3698" s="273"/>
      <c r="J3698" s="274"/>
    </row>
    <row r="3699" customFormat="false" ht="38.25" hidden="false" customHeight="true" outlineLevel="0" collapsed="false">
      <c r="A3699" s="275" t="s">
        <v>2723</v>
      </c>
      <c r="B3699" s="276" t="s">
        <v>3313</v>
      </c>
      <c r="C3699" s="277" t="s">
        <v>203</v>
      </c>
      <c r="D3699" s="277" t="s">
        <v>3314</v>
      </c>
      <c r="E3699" s="277" t="s">
        <v>3006</v>
      </c>
      <c r="F3699" s="277"/>
      <c r="G3699" s="278" t="s">
        <v>168</v>
      </c>
      <c r="H3699" s="279" t="n">
        <v>1</v>
      </c>
      <c r="I3699" s="280" t="n">
        <v>71.71</v>
      </c>
      <c r="J3699" s="281" t="n">
        <v>71.71</v>
      </c>
    </row>
    <row r="3700" customFormat="false" ht="25.5" hidden="false" customHeight="true" outlineLevel="0" collapsed="false">
      <c r="A3700" s="282" t="s">
        <v>2769</v>
      </c>
      <c r="B3700" s="283" t="s">
        <v>3294</v>
      </c>
      <c r="C3700" s="284" t="s">
        <v>109</v>
      </c>
      <c r="D3700" s="284" t="s">
        <v>3295</v>
      </c>
      <c r="E3700" s="284" t="s">
        <v>2768</v>
      </c>
      <c r="F3700" s="284"/>
      <c r="G3700" s="285" t="s">
        <v>2798</v>
      </c>
      <c r="H3700" s="286" t="n">
        <v>1.002</v>
      </c>
      <c r="I3700" s="287" t="n">
        <v>23.22</v>
      </c>
      <c r="J3700" s="288" t="n">
        <v>23.26</v>
      </c>
    </row>
    <row r="3701" customFormat="false" ht="15" hidden="false" customHeight="true" outlineLevel="0" collapsed="false">
      <c r="A3701" s="282" t="s">
        <v>2769</v>
      </c>
      <c r="B3701" s="283" t="s">
        <v>2860</v>
      </c>
      <c r="C3701" s="284" t="s">
        <v>109</v>
      </c>
      <c r="D3701" s="284" t="s">
        <v>2861</v>
      </c>
      <c r="E3701" s="284" t="s">
        <v>2768</v>
      </c>
      <c r="F3701" s="284"/>
      <c r="G3701" s="285" t="s">
        <v>2798</v>
      </c>
      <c r="H3701" s="286" t="n">
        <v>0.501</v>
      </c>
      <c r="I3701" s="287" t="n">
        <v>16.28</v>
      </c>
      <c r="J3701" s="288" t="n">
        <v>8.15</v>
      </c>
    </row>
    <row r="3702" customFormat="false" ht="25.5" hidden="false" customHeight="true" outlineLevel="0" collapsed="false">
      <c r="A3702" s="259" t="s">
        <v>2725</v>
      </c>
      <c r="B3702" s="260" t="s">
        <v>4195</v>
      </c>
      <c r="C3702" s="261" t="s">
        <v>203</v>
      </c>
      <c r="D3702" s="261" t="s">
        <v>4196</v>
      </c>
      <c r="E3702" s="261" t="s">
        <v>2728</v>
      </c>
      <c r="F3702" s="261"/>
      <c r="G3702" s="262" t="s">
        <v>168</v>
      </c>
      <c r="H3702" s="263" t="n">
        <v>1</v>
      </c>
      <c r="I3702" s="264" t="n">
        <v>40.3</v>
      </c>
      <c r="J3702" s="265" t="n">
        <v>40.3</v>
      </c>
    </row>
    <row r="3703" customFormat="false" ht="25.5" hidden="false" customHeight="false" outlineLevel="0" collapsed="false">
      <c r="A3703" s="266"/>
      <c r="B3703" s="267"/>
      <c r="C3703" s="267"/>
      <c r="D3703" s="267"/>
      <c r="E3703" s="267" t="s">
        <v>2748</v>
      </c>
      <c r="F3703" s="268" t="n">
        <v>22.12</v>
      </c>
      <c r="G3703" s="267" t="s">
        <v>2749</v>
      </c>
      <c r="H3703" s="268" t="n">
        <v>0</v>
      </c>
      <c r="I3703" s="267" t="s">
        <v>2750</v>
      </c>
      <c r="J3703" s="269" t="n">
        <v>22.12</v>
      </c>
    </row>
    <row r="3704" customFormat="false" ht="25.5" hidden="false" customHeight="true" outlineLevel="0" collapsed="false">
      <c r="A3704" s="266"/>
      <c r="B3704" s="267"/>
      <c r="C3704" s="267"/>
      <c r="D3704" s="267"/>
      <c r="E3704" s="267" t="s">
        <v>2751</v>
      </c>
      <c r="F3704" s="268" t="n">
        <v>14.92</v>
      </c>
      <c r="G3704" s="267"/>
      <c r="H3704" s="267" t="s">
        <v>2752</v>
      </c>
      <c r="I3704" s="267"/>
      <c r="J3704" s="269" t="n">
        <v>86.63</v>
      </c>
    </row>
    <row r="3705" customFormat="false" ht="15" hidden="false" customHeight="true" outlineLevel="0" collapsed="false">
      <c r="A3705" s="270" t="s">
        <v>2753</v>
      </c>
      <c r="B3705" s="270"/>
      <c r="C3705" s="270"/>
      <c r="D3705" s="270"/>
      <c r="E3705" s="270"/>
      <c r="F3705" s="270"/>
      <c r="G3705" s="270"/>
      <c r="H3705" s="270"/>
      <c r="I3705" s="270"/>
      <c r="J3705" s="270"/>
    </row>
    <row r="3706" customFormat="false" ht="15.75" hidden="false" customHeight="true" outlineLevel="0" collapsed="false">
      <c r="A3706" s="271" t="s">
        <v>4197</v>
      </c>
      <c r="B3706" s="271"/>
      <c r="C3706" s="271"/>
      <c r="D3706" s="271"/>
      <c r="E3706" s="271"/>
      <c r="F3706" s="271"/>
      <c r="G3706" s="271"/>
      <c r="H3706" s="271"/>
      <c r="I3706" s="271"/>
      <c r="J3706" s="271"/>
    </row>
    <row r="3707" customFormat="false" ht="15.75" hidden="false" customHeight="false" outlineLevel="0" collapsed="false">
      <c r="A3707" s="272"/>
      <c r="B3707" s="273"/>
      <c r="C3707" s="273"/>
      <c r="D3707" s="273"/>
      <c r="E3707" s="273"/>
      <c r="F3707" s="273"/>
      <c r="G3707" s="273"/>
      <c r="H3707" s="273"/>
      <c r="I3707" s="273"/>
      <c r="J3707" s="274"/>
    </row>
    <row r="3708" customFormat="false" ht="25.5" hidden="false" customHeight="true" outlineLevel="0" collapsed="false">
      <c r="A3708" s="275" t="s">
        <v>2723</v>
      </c>
      <c r="B3708" s="276" t="s">
        <v>4047</v>
      </c>
      <c r="C3708" s="277" t="s">
        <v>203</v>
      </c>
      <c r="D3708" s="277" t="s">
        <v>4048</v>
      </c>
      <c r="E3708" s="277" t="s">
        <v>2806</v>
      </c>
      <c r="F3708" s="277"/>
      <c r="G3708" s="278" t="s">
        <v>269</v>
      </c>
      <c r="H3708" s="279" t="n">
        <v>1</v>
      </c>
      <c r="I3708" s="280" t="n">
        <v>11.79</v>
      </c>
      <c r="J3708" s="281" t="n">
        <v>11.79</v>
      </c>
    </row>
    <row r="3709" customFormat="false" ht="15" hidden="false" customHeight="true" outlineLevel="0" collapsed="false">
      <c r="A3709" s="282" t="s">
        <v>2769</v>
      </c>
      <c r="B3709" s="283" t="s">
        <v>2858</v>
      </c>
      <c r="C3709" s="284" t="s">
        <v>109</v>
      </c>
      <c r="D3709" s="284" t="s">
        <v>2859</v>
      </c>
      <c r="E3709" s="284" t="s">
        <v>2768</v>
      </c>
      <c r="F3709" s="284"/>
      <c r="G3709" s="285" t="s">
        <v>2798</v>
      </c>
      <c r="H3709" s="286" t="n">
        <v>0.2</v>
      </c>
      <c r="I3709" s="287" t="n">
        <v>23.33</v>
      </c>
      <c r="J3709" s="288" t="n">
        <v>4.66</v>
      </c>
    </row>
    <row r="3710" customFormat="false" ht="25.5" hidden="false" customHeight="true" outlineLevel="0" collapsed="false">
      <c r="A3710" s="282" t="s">
        <v>2769</v>
      </c>
      <c r="B3710" s="283" t="s">
        <v>4081</v>
      </c>
      <c r="C3710" s="284" t="s">
        <v>109</v>
      </c>
      <c r="D3710" s="284" t="s">
        <v>4082</v>
      </c>
      <c r="E3710" s="284" t="s">
        <v>2768</v>
      </c>
      <c r="F3710" s="284"/>
      <c r="G3710" s="285" t="s">
        <v>242</v>
      </c>
      <c r="H3710" s="286" t="n">
        <v>0.001</v>
      </c>
      <c r="I3710" s="287" t="n">
        <v>473.58</v>
      </c>
      <c r="J3710" s="288" t="n">
        <v>0.47</v>
      </c>
    </row>
    <row r="3711" customFormat="false" ht="25.5" hidden="false" customHeight="true" outlineLevel="0" collapsed="false">
      <c r="A3711" s="259" t="s">
        <v>2725</v>
      </c>
      <c r="B3711" s="260" t="s">
        <v>3339</v>
      </c>
      <c r="C3711" s="261" t="s">
        <v>109</v>
      </c>
      <c r="D3711" s="261" t="s">
        <v>3340</v>
      </c>
      <c r="E3711" s="261" t="s">
        <v>2728</v>
      </c>
      <c r="F3711" s="261"/>
      <c r="G3711" s="262" t="s">
        <v>269</v>
      </c>
      <c r="H3711" s="263" t="n">
        <v>1.05</v>
      </c>
      <c r="I3711" s="264" t="n">
        <v>6.35</v>
      </c>
      <c r="J3711" s="265" t="n">
        <v>6.66</v>
      </c>
    </row>
    <row r="3712" customFormat="false" ht="25.5" hidden="false" customHeight="false" outlineLevel="0" collapsed="false">
      <c r="A3712" s="266"/>
      <c r="B3712" s="267"/>
      <c r="C3712" s="267"/>
      <c r="D3712" s="267"/>
      <c r="E3712" s="267" t="s">
        <v>2748</v>
      </c>
      <c r="F3712" s="268" t="n">
        <v>3.5</v>
      </c>
      <c r="G3712" s="267" t="s">
        <v>2749</v>
      </c>
      <c r="H3712" s="268" t="n">
        <v>0</v>
      </c>
      <c r="I3712" s="267" t="s">
        <v>2750</v>
      </c>
      <c r="J3712" s="269" t="n">
        <v>3.5</v>
      </c>
    </row>
    <row r="3713" customFormat="false" ht="26.25" hidden="false" customHeight="true" outlineLevel="0" collapsed="false">
      <c r="A3713" s="266"/>
      <c r="B3713" s="267"/>
      <c r="C3713" s="267"/>
      <c r="D3713" s="267"/>
      <c r="E3713" s="267" t="s">
        <v>2751</v>
      </c>
      <c r="F3713" s="268" t="n">
        <v>2.45</v>
      </c>
      <c r="G3713" s="267"/>
      <c r="H3713" s="267" t="s">
        <v>2752</v>
      </c>
      <c r="I3713" s="267"/>
      <c r="J3713" s="269" t="n">
        <v>14.24</v>
      </c>
    </row>
    <row r="3714" customFormat="false" ht="15.75" hidden="false" customHeight="false" outlineLevel="0" collapsed="false">
      <c r="A3714" s="272"/>
      <c r="B3714" s="273"/>
      <c r="C3714" s="273"/>
      <c r="D3714" s="273"/>
      <c r="E3714" s="273"/>
      <c r="F3714" s="273"/>
      <c r="G3714" s="273"/>
      <c r="H3714" s="273"/>
      <c r="I3714" s="273"/>
      <c r="J3714" s="274"/>
    </row>
    <row r="3715" customFormat="false" ht="38.25" hidden="false" customHeight="true" outlineLevel="0" collapsed="false">
      <c r="A3715" s="275" t="s">
        <v>2723</v>
      </c>
      <c r="B3715" s="276" t="s">
        <v>4051</v>
      </c>
      <c r="C3715" s="277" t="s">
        <v>203</v>
      </c>
      <c r="D3715" s="277" t="s">
        <v>4052</v>
      </c>
      <c r="E3715" s="277" t="s">
        <v>2806</v>
      </c>
      <c r="F3715" s="277"/>
      <c r="G3715" s="278" t="s">
        <v>269</v>
      </c>
      <c r="H3715" s="279" t="n">
        <v>1</v>
      </c>
      <c r="I3715" s="280" t="n">
        <v>47.99</v>
      </c>
      <c r="J3715" s="281" t="n">
        <v>47.99</v>
      </c>
    </row>
    <row r="3716" customFormat="false" ht="15" hidden="false" customHeight="true" outlineLevel="0" collapsed="false">
      <c r="A3716" s="282" t="s">
        <v>2769</v>
      </c>
      <c r="B3716" s="283" t="s">
        <v>2858</v>
      </c>
      <c r="C3716" s="284" t="s">
        <v>109</v>
      </c>
      <c r="D3716" s="284" t="s">
        <v>2859</v>
      </c>
      <c r="E3716" s="284" t="s">
        <v>2768</v>
      </c>
      <c r="F3716" s="284"/>
      <c r="G3716" s="285" t="s">
        <v>2798</v>
      </c>
      <c r="H3716" s="286" t="n">
        <v>0.42</v>
      </c>
      <c r="I3716" s="287" t="n">
        <v>23.33</v>
      </c>
      <c r="J3716" s="288" t="n">
        <v>9.79</v>
      </c>
    </row>
    <row r="3717" customFormat="false" ht="25.5" hidden="false" customHeight="true" outlineLevel="0" collapsed="false">
      <c r="A3717" s="282" t="s">
        <v>2769</v>
      </c>
      <c r="B3717" s="283" t="s">
        <v>4081</v>
      </c>
      <c r="C3717" s="284" t="s">
        <v>109</v>
      </c>
      <c r="D3717" s="284" t="s">
        <v>4082</v>
      </c>
      <c r="E3717" s="284" t="s">
        <v>2768</v>
      </c>
      <c r="F3717" s="284"/>
      <c r="G3717" s="285" t="s">
        <v>242</v>
      </c>
      <c r="H3717" s="286" t="n">
        <v>0.001</v>
      </c>
      <c r="I3717" s="287" t="n">
        <v>473.58</v>
      </c>
      <c r="J3717" s="288" t="n">
        <v>0.47</v>
      </c>
    </row>
    <row r="3718" customFormat="false" ht="38.25" hidden="false" customHeight="true" outlineLevel="0" collapsed="false">
      <c r="A3718" s="259" t="s">
        <v>2725</v>
      </c>
      <c r="B3718" s="260" t="s">
        <v>4198</v>
      </c>
      <c r="C3718" s="261" t="s">
        <v>109</v>
      </c>
      <c r="D3718" s="261" t="s">
        <v>4199</v>
      </c>
      <c r="E3718" s="261" t="s">
        <v>2728</v>
      </c>
      <c r="F3718" s="261"/>
      <c r="G3718" s="262" t="s">
        <v>164</v>
      </c>
      <c r="H3718" s="263" t="n">
        <v>0.1</v>
      </c>
      <c r="I3718" s="264" t="n">
        <v>377.35</v>
      </c>
      <c r="J3718" s="265" t="n">
        <v>37.73</v>
      </c>
    </row>
    <row r="3719" customFormat="false" ht="25.5" hidden="false" customHeight="false" outlineLevel="0" collapsed="false">
      <c r="A3719" s="266"/>
      <c r="B3719" s="267"/>
      <c r="C3719" s="267"/>
      <c r="D3719" s="267"/>
      <c r="E3719" s="267" t="s">
        <v>2748</v>
      </c>
      <c r="F3719" s="268" t="n">
        <v>7.26</v>
      </c>
      <c r="G3719" s="267" t="s">
        <v>2749</v>
      </c>
      <c r="H3719" s="268" t="n">
        <v>0</v>
      </c>
      <c r="I3719" s="267" t="s">
        <v>2750</v>
      </c>
      <c r="J3719" s="269" t="n">
        <v>7.26</v>
      </c>
    </row>
    <row r="3720" customFormat="false" ht="25.5" hidden="false" customHeight="true" outlineLevel="0" collapsed="false">
      <c r="A3720" s="266"/>
      <c r="B3720" s="267"/>
      <c r="C3720" s="267"/>
      <c r="D3720" s="267"/>
      <c r="E3720" s="267" t="s">
        <v>2751</v>
      </c>
      <c r="F3720" s="268" t="n">
        <v>9.98</v>
      </c>
      <c r="G3720" s="267"/>
      <c r="H3720" s="267" t="s">
        <v>2752</v>
      </c>
      <c r="I3720" s="267"/>
      <c r="J3720" s="269" t="n">
        <v>57.97</v>
      </c>
    </row>
    <row r="3721" customFormat="false" ht="15" hidden="false" customHeight="true" outlineLevel="0" collapsed="false">
      <c r="A3721" s="270" t="s">
        <v>2753</v>
      </c>
      <c r="B3721" s="270"/>
      <c r="C3721" s="270"/>
      <c r="D3721" s="270"/>
      <c r="E3721" s="270"/>
      <c r="F3721" s="270"/>
      <c r="G3721" s="270"/>
      <c r="H3721" s="270"/>
      <c r="I3721" s="270"/>
      <c r="J3721" s="270"/>
    </row>
    <row r="3722" customFormat="false" ht="15.75" hidden="false" customHeight="true" outlineLevel="0" collapsed="false">
      <c r="A3722" s="271" t="s">
        <v>4200</v>
      </c>
      <c r="B3722" s="271"/>
      <c r="C3722" s="271"/>
      <c r="D3722" s="271"/>
      <c r="E3722" s="271"/>
      <c r="F3722" s="271"/>
      <c r="G3722" s="271"/>
      <c r="H3722" s="271"/>
      <c r="I3722" s="271"/>
      <c r="J3722" s="271"/>
    </row>
    <row r="3723" customFormat="false" ht="15.75" hidden="false" customHeight="false" outlineLevel="0" collapsed="false">
      <c r="A3723" s="272"/>
      <c r="B3723" s="273"/>
      <c r="C3723" s="273"/>
      <c r="D3723" s="273"/>
      <c r="E3723" s="273"/>
      <c r="F3723" s="273"/>
      <c r="G3723" s="273"/>
      <c r="H3723" s="273"/>
      <c r="I3723" s="273"/>
      <c r="J3723" s="274"/>
    </row>
    <row r="3724" customFormat="false" ht="38.25" hidden="false" customHeight="true" outlineLevel="0" collapsed="false">
      <c r="A3724" s="275" t="s">
        <v>2723</v>
      </c>
      <c r="B3724" s="276" t="s">
        <v>4049</v>
      </c>
      <c r="C3724" s="277" t="s">
        <v>203</v>
      </c>
      <c r="D3724" s="277" t="s">
        <v>4050</v>
      </c>
      <c r="E3724" s="277" t="s">
        <v>2806</v>
      </c>
      <c r="F3724" s="277"/>
      <c r="G3724" s="278" t="s">
        <v>269</v>
      </c>
      <c r="H3724" s="279" t="n">
        <v>1</v>
      </c>
      <c r="I3724" s="280" t="n">
        <v>47.53</v>
      </c>
      <c r="J3724" s="281" t="n">
        <v>47.53</v>
      </c>
    </row>
    <row r="3725" customFormat="false" ht="15" hidden="false" customHeight="true" outlineLevel="0" collapsed="false">
      <c r="A3725" s="282" t="s">
        <v>2769</v>
      </c>
      <c r="B3725" s="283" t="s">
        <v>2858</v>
      </c>
      <c r="C3725" s="284" t="s">
        <v>109</v>
      </c>
      <c r="D3725" s="284" t="s">
        <v>2859</v>
      </c>
      <c r="E3725" s="284" t="s">
        <v>2768</v>
      </c>
      <c r="F3725" s="284"/>
      <c r="G3725" s="285" t="s">
        <v>2798</v>
      </c>
      <c r="H3725" s="286" t="n">
        <v>0.4</v>
      </c>
      <c r="I3725" s="287" t="n">
        <v>23.33</v>
      </c>
      <c r="J3725" s="288" t="n">
        <v>9.33</v>
      </c>
    </row>
    <row r="3726" customFormat="false" ht="25.5" hidden="false" customHeight="true" outlineLevel="0" collapsed="false">
      <c r="A3726" s="282" t="s">
        <v>2769</v>
      </c>
      <c r="B3726" s="283" t="s">
        <v>4081</v>
      </c>
      <c r="C3726" s="284" t="s">
        <v>109</v>
      </c>
      <c r="D3726" s="284" t="s">
        <v>4082</v>
      </c>
      <c r="E3726" s="284" t="s">
        <v>2768</v>
      </c>
      <c r="F3726" s="284"/>
      <c r="G3726" s="285" t="s">
        <v>242</v>
      </c>
      <c r="H3726" s="286" t="n">
        <v>0.001</v>
      </c>
      <c r="I3726" s="287" t="n">
        <v>473.58</v>
      </c>
      <c r="J3726" s="288" t="n">
        <v>0.47</v>
      </c>
    </row>
    <row r="3727" customFormat="false" ht="38.25" hidden="false" customHeight="true" outlineLevel="0" collapsed="false">
      <c r="A3727" s="259" t="s">
        <v>2725</v>
      </c>
      <c r="B3727" s="260" t="s">
        <v>4198</v>
      </c>
      <c r="C3727" s="261" t="s">
        <v>109</v>
      </c>
      <c r="D3727" s="261" t="s">
        <v>4199</v>
      </c>
      <c r="E3727" s="261" t="s">
        <v>2728</v>
      </c>
      <c r="F3727" s="261"/>
      <c r="G3727" s="262" t="s">
        <v>164</v>
      </c>
      <c r="H3727" s="263" t="n">
        <v>0.1</v>
      </c>
      <c r="I3727" s="264" t="n">
        <v>377.35</v>
      </c>
      <c r="J3727" s="265" t="n">
        <v>37.73</v>
      </c>
    </row>
    <row r="3728" customFormat="false" ht="25.5" hidden="false" customHeight="false" outlineLevel="0" collapsed="false">
      <c r="A3728" s="266"/>
      <c r="B3728" s="267"/>
      <c r="C3728" s="267"/>
      <c r="D3728" s="267"/>
      <c r="E3728" s="267" t="s">
        <v>2748</v>
      </c>
      <c r="F3728" s="268" t="n">
        <v>6.92</v>
      </c>
      <c r="G3728" s="267" t="s">
        <v>2749</v>
      </c>
      <c r="H3728" s="268" t="n">
        <v>0</v>
      </c>
      <c r="I3728" s="267" t="s">
        <v>2750</v>
      </c>
      <c r="J3728" s="269" t="n">
        <v>6.92</v>
      </c>
    </row>
    <row r="3729" customFormat="false" ht="25.5" hidden="false" customHeight="true" outlineLevel="0" collapsed="false">
      <c r="A3729" s="266"/>
      <c r="B3729" s="267"/>
      <c r="C3729" s="267"/>
      <c r="D3729" s="267"/>
      <c r="E3729" s="267" t="s">
        <v>2751</v>
      </c>
      <c r="F3729" s="268" t="n">
        <v>9.89</v>
      </c>
      <c r="G3729" s="267"/>
      <c r="H3729" s="267" t="s">
        <v>2752</v>
      </c>
      <c r="I3729" s="267"/>
      <c r="J3729" s="269" t="n">
        <v>57.42</v>
      </c>
    </row>
    <row r="3730" customFormat="false" ht="15" hidden="false" customHeight="true" outlineLevel="0" collapsed="false">
      <c r="A3730" s="270" t="s">
        <v>2753</v>
      </c>
      <c r="B3730" s="270"/>
      <c r="C3730" s="270"/>
      <c r="D3730" s="270"/>
      <c r="E3730" s="270"/>
      <c r="F3730" s="270"/>
      <c r="G3730" s="270"/>
      <c r="H3730" s="270"/>
      <c r="I3730" s="270"/>
      <c r="J3730" s="270"/>
    </row>
    <row r="3731" customFormat="false" ht="15.75" hidden="false" customHeight="true" outlineLevel="0" collapsed="false">
      <c r="A3731" s="271" t="s">
        <v>4201</v>
      </c>
      <c r="B3731" s="271"/>
      <c r="C3731" s="271"/>
      <c r="D3731" s="271"/>
      <c r="E3731" s="271"/>
      <c r="F3731" s="271"/>
      <c r="G3731" s="271"/>
      <c r="H3731" s="271"/>
      <c r="I3731" s="271"/>
      <c r="J3731" s="271"/>
    </row>
    <row r="3732" customFormat="false" ht="15.75" hidden="false" customHeight="false" outlineLevel="0" collapsed="false">
      <c r="A3732" s="272"/>
      <c r="B3732" s="273"/>
      <c r="C3732" s="273"/>
      <c r="D3732" s="273"/>
      <c r="E3732" s="273"/>
      <c r="F3732" s="273"/>
      <c r="G3732" s="273"/>
      <c r="H3732" s="273"/>
      <c r="I3732" s="273"/>
      <c r="J3732" s="274"/>
    </row>
    <row r="3733" customFormat="false" ht="25.5" hidden="false" customHeight="true" outlineLevel="0" collapsed="false">
      <c r="A3733" s="275" t="s">
        <v>2723</v>
      </c>
      <c r="B3733" s="276" t="s">
        <v>4043</v>
      </c>
      <c r="C3733" s="277" t="s">
        <v>203</v>
      </c>
      <c r="D3733" s="277" t="s">
        <v>4044</v>
      </c>
      <c r="E3733" s="277" t="s">
        <v>2806</v>
      </c>
      <c r="F3733" s="277"/>
      <c r="G3733" s="278" t="s">
        <v>164</v>
      </c>
      <c r="H3733" s="279" t="n">
        <v>1</v>
      </c>
      <c r="I3733" s="280" t="n">
        <v>397.71</v>
      </c>
      <c r="J3733" s="281" t="n">
        <v>397.71</v>
      </c>
    </row>
    <row r="3734" customFormat="false" ht="15" hidden="false" customHeight="true" outlineLevel="0" collapsed="false">
      <c r="A3734" s="259" t="s">
        <v>2725</v>
      </c>
      <c r="B3734" s="260" t="s">
        <v>4202</v>
      </c>
      <c r="C3734" s="261" t="s">
        <v>109</v>
      </c>
      <c r="D3734" s="261" t="s">
        <v>4203</v>
      </c>
      <c r="E3734" s="261" t="s">
        <v>2728</v>
      </c>
      <c r="F3734" s="261"/>
      <c r="G3734" s="262" t="s">
        <v>417</v>
      </c>
      <c r="H3734" s="263" t="n">
        <v>0.5228</v>
      </c>
      <c r="I3734" s="264" t="n">
        <v>31.8</v>
      </c>
      <c r="J3734" s="265" t="n">
        <v>16.62</v>
      </c>
    </row>
    <row r="3735" customFormat="false" ht="38.25" hidden="false" customHeight="true" outlineLevel="0" collapsed="false">
      <c r="A3735" s="259" t="s">
        <v>2725</v>
      </c>
      <c r="B3735" s="260" t="s">
        <v>4198</v>
      </c>
      <c r="C3735" s="261" t="s">
        <v>109</v>
      </c>
      <c r="D3735" s="261" t="s">
        <v>4199</v>
      </c>
      <c r="E3735" s="261" t="s">
        <v>2728</v>
      </c>
      <c r="F3735" s="261"/>
      <c r="G3735" s="262" t="s">
        <v>164</v>
      </c>
      <c r="H3735" s="263" t="n">
        <v>1.005</v>
      </c>
      <c r="I3735" s="264" t="n">
        <v>377.35</v>
      </c>
      <c r="J3735" s="265" t="n">
        <v>379.23</v>
      </c>
    </row>
    <row r="3736" customFormat="false" ht="15" hidden="false" customHeight="true" outlineLevel="0" collapsed="false">
      <c r="A3736" s="259" t="s">
        <v>2725</v>
      </c>
      <c r="B3736" s="260" t="s">
        <v>4204</v>
      </c>
      <c r="C3736" s="261" t="s">
        <v>109</v>
      </c>
      <c r="D3736" s="261" t="s">
        <v>4205</v>
      </c>
      <c r="E3736" s="261" t="s">
        <v>2728</v>
      </c>
      <c r="F3736" s="261"/>
      <c r="G3736" s="262" t="s">
        <v>417</v>
      </c>
      <c r="H3736" s="263" t="n">
        <v>0.0351</v>
      </c>
      <c r="I3736" s="264" t="n">
        <v>53.16</v>
      </c>
      <c r="J3736" s="265" t="n">
        <v>1.86</v>
      </c>
    </row>
    <row r="3737" customFormat="false" ht="25.5" hidden="false" customHeight="false" outlineLevel="0" collapsed="false">
      <c r="A3737" s="266"/>
      <c r="B3737" s="267"/>
      <c r="C3737" s="267"/>
      <c r="D3737" s="267"/>
      <c r="E3737" s="267" t="s">
        <v>2748</v>
      </c>
      <c r="F3737" s="268" t="n">
        <v>0</v>
      </c>
      <c r="G3737" s="267" t="s">
        <v>2749</v>
      </c>
      <c r="H3737" s="268" t="n">
        <v>0</v>
      </c>
      <c r="I3737" s="267" t="s">
        <v>2750</v>
      </c>
      <c r="J3737" s="269" t="n">
        <v>0</v>
      </c>
    </row>
    <row r="3738" customFormat="false" ht="25.5" hidden="false" customHeight="true" outlineLevel="0" collapsed="false">
      <c r="A3738" s="266"/>
      <c r="B3738" s="267"/>
      <c r="C3738" s="267"/>
      <c r="D3738" s="267"/>
      <c r="E3738" s="267" t="s">
        <v>2751</v>
      </c>
      <c r="F3738" s="268" t="n">
        <v>82.76</v>
      </c>
      <c r="G3738" s="267"/>
      <c r="H3738" s="267" t="s">
        <v>2752</v>
      </c>
      <c r="I3738" s="267"/>
      <c r="J3738" s="269" t="n">
        <v>480.47</v>
      </c>
    </row>
    <row r="3739" customFormat="false" ht="15" hidden="false" customHeight="true" outlineLevel="0" collapsed="false">
      <c r="A3739" s="270" t="s">
        <v>2753</v>
      </c>
      <c r="B3739" s="270"/>
      <c r="C3739" s="270"/>
      <c r="D3739" s="270"/>
      <c r="E3739" s="270"/>
      <c r="F3739" s="270"/>
      <c r="G3739" s="270"/>
      <c r="H3739" s="270"/>
      <c r="I3739" s="270"/>
      <c r="J3739" s="270"/>
    </row>
    <row r="3740" customFormat="false" ht="15.75" hidden="false" customHeight="true" outlineLevel="0" collapsed="false">
      <c r="A3740" s="271" t="s">
        <v>4206</v>
      </c>
      <c r="B3740" s="271"/>
      <c r="C3740" s="271"/>
      <c r="D3740" s="271"/>
      <c r="E3740" s="271"/>
      <c r="F3740" s="271"/>
      <c r="G3740" s="271"/>
      <c r="H3740" s="271"/>
      <c r="I3740" s="271"/>
      <c r="J3740" s="271"/>
    </row>
    <row r="3741" customFormat="false" ht="15.75" hidden="false" customHeight="false" outlineLevel="0" collapsed="false">
      <c r="A3741" s="272"/>
      <c r="B3741" s="273"/>
      <c r="C3741" s="273"/>
      <c r="D3741" s="273"/>
      <c r="E3741" s="273"/>
      <c r="F3741" s="273"/>
      <c r="G3741" s="273"/>
      <c r="H3741" s="273"/>
      <c r="I3741" s="273"/>
      <c r="J3741" s="274"/>
    </row>
    <row r="3742" customFormat="false" ht="25.5" hidden="false" customHeight="true" outlineLevel="0" collapsed="false">
      <c r="A3742" s="275" t="s">
        <v>2723</v>
      </c>
      <c r="B3742" s="276" t="s">
        <v>3385</v>
      </c>
      <c r="C3742" s="277" t="s">
        <v>203</v>
      </c>
      <c r="D3742" s="277" t="s">
        <v>3386</v>
      </c>
      <c r="E3742" s="277" t="s">
        <v>2874</v>
      </c>
      <c r="F3742" s="277"/>
      <c r="G3742" s="278" t="s">
        <v>168</v>
      </c>
      <c r="H3742" s="279" t="n">
        <v>1</v>
      </c>
      <c r="I3742" s="280" t="n">
        <v>344.14</v>
      </c>
      <c r="J3742" s="281" t="n">
        <v>344.14</v>
      </c>
    </row>
    <row r="3743" customFormat="false" ht="25.5" hidden="false" customHeight="true" outlineLevel="0" collapsed="false">
      <c r="A3743" s="282" t="s">
        <v>2769</v>
      </c>
      <c r="B3743" s="283" t="s">
        <v>2889</v>
      </c>
      <c r="C3743" s="284" t="s">
        <v>109</v>
      </c>
      <c r="D3743" s="284" t="s">
        <v>2890</v>
      </c>
      <c r="E3743" s="284" t="s">
        <v>2768</v>
      </c>
      <c r="F3743" s="284"/>
      <c r="G3743" s="285" t="s">
        <v>2798</v>
      </c>
      <c r="H3743" s="286" t="n">
        <v>0.143</v>
      </c>
      <c r="I3743" s="287" t="n">
        <v>18.4</v>
      </c>
      <c r="J3743" s="288" t="n">
        <v>2.63</v>
      </c>
    </row>
    <row r="3744" customFormat="false" ht="15" hidden="false" customHeight="true" outlineLevel="0" collapsed="false">
      <c r="A3744" s="282" t="s">
        <v>2769</v>
      </c>
      <c r="B3744" s="283" t="s">
        <v>2884</v>
      </c>
      <c r="C3744" s="284" t="s">
        <v>109</v>
      </c>
      <c r="D3744" s="284" t="s">
        <v>2885</v>
      </c>
      <c r="E3744" s="284" t="s">
        <v>2768</v>
      </c>
      <c r="F3744" s="284"/>
      <c r="G3744" s="285" t="s">
        <v>2798</v>
      </c>
      <c r="H3744" s="286" t="n">
        <v>0.143</v>
      </c>
      <c r="I3744" s="287" t="n">
        <v>23.54</v>
      </c>
      <c r="J3744" s="288" t="n">
        <v>3.36</v>
      </c>
    </row>
    <row r="3745" customFormat="false" ht="38.25" hidden="false" customHeight="true" outlineLevel="0" collapsed="false">
      <c r="A3745" s="259" t="s">
        <v>2725</v>
      </c>
      <c r="B3745" s="260" t="s">
        <v>4207</v>
      </c>
      <c r="C3745" s="261" t="s">
        <v>109</v>
      </c>
      <c r="D3745" s="261" t="s">
        <v>4208</v>
      </c>
      <c r="E3745" s="261" t="s">
        <v>2728</v>
      </c>
      <c r="F3745" s="261"/>
      <c r="G3745" s="262" t="s">
        <v>168</v>
      </c>
      <c r="H3745" s="263" t="n">
        <v>3</v>
      </c>
      <c r="I3745" s="264" t="n">
        <v>0.47</v>
      </c>
      <c r="J3745" s="265" t="n">
        <v>1.41</v>
      </c>
    </row>
    <row r="3746" customFormat="false" ht="25.5" hidden="false" customHeight="true" outlineLevel="0" collapsed="false">
      <c r="A3746" s="259" t="s">
        <v>2725</v>
      </c>
      <c r="B3746" s="260" t="s">
        <v>4209</v>
      </c>
      <c r="C3746" s="261" t="s">
        <v>2730</v>
      </c>
      <c r="D3746" s="261" t="s">
        <v>4210</v>
      </c>
      <c r="E3746" s="261" t="s">
        <v>2728</v>
      </c>
      <c r="F3746" s="261"/>
      <c r="G3746" s="262" t="s">
        <v>2732</v>
      </c>
      <c r="H3746" s="263" t="n">
        <v>1</v>
      </c>
      <c r="I3746" s="264" t="n">
        <v>336.74</v>
      </c>
      <c r="J3746" s="265" t="n">
        <v>336.74</v>
      </c>
    </row>
    <row r="3747" customFormat="false" ht="25.5" hidden="false" customHeight="false" outlineLevel="0" collapsed="false">
      <c r="A3747" s="266"/>
      <c r="B3747" s="267"/>
      <c r="C3747" s="267"/>
      <c r="D3747" s="267"/>
      <c r="E3747" s="267" t="s">
        <v>2748</v>
      </c>
      <c r="F3747" s="268" t="n">
        <v>4.2</v>
      </c>
      <c r="G3747" s="267" t="s">
        <v>2749</v>
      </c>
      <c r="H3747" s="268" t="n">
        <v>0</v>
      </c>
      <c r="I3747" s="267" t="s">
        <v>2750</v>
      </c>
      <c r="J3747" s="269" t="n">
        <v>4.2</v>
      </c>
    </row>
    <row r="3748" customFormat="false" ht="25.5" hidden="false" customHeight="true" outlineLevel="0" collapsed="false">
      <c r="A3748" s="266"/>
      <c r="B3748" s="267"/>
      <c r="C3748" s="267"/>
      <c r="D3748" s="267"/>
      <c r="E3748" s="267" t="s">
        <v>2751</v>
      </c>
      <c r="F3748" s="268" t="n">
        <v>71.61</v>
      </c>
      <c r="G3748" s="267"/>
      <c r="H3748" s="267" t="s">
        <v>2752</v>
      </c>
      <c r="I3748" s="267"/>
      <c r="J3748" s="269" t="n">
        <v>415.75</v>
      </c>
    </row>
    <row r="3749" customFormat="false" ht="15" hidden="false" customHeight="true" outlineLevel="0" collapsed="false">
      <c r="A3749" s="270" t="s">
        <v>2753</v>
      </c>
      <c r="B3749" s="270"/>
      <c r="C3749" s="270"/>
      <c r="D3749" s="270"/>
      <c r="E3749" s="270"/>
      <c r="F3749" s="270"/>
      <c r="G3749" s="270"/>
      <c r="H3749" s="270"/>
      <c r="I3749" s="270"/>
      <c r="J3749" s="270"/>
    </row>
    <row r="3750" customFormat="false" ht="15.75" hidden="false" customHeight="true" outlineLevel="0" collapsed="false">
      <c r="A3750" s="271" t="s">
        <v>4211</v>
      </c>
      <c r="B3750" s="271"/>
      <c r="C3750" s="271"/>
      <c r="D3750" s="271"/>
      <c r="E3750" s="271"/>
      <c r="F3750" s="271"/>
      <c r="G3750" s="271"/>
      <c r="H3750" s="271"/>
      <c r="I3750" s="271"/>
      <c r="J3750" s="271"/>
    </row>
    <row r="3751" customFormat="false" ht="15.75" hidden="false" customHeight="false" outlineLevel="0" collapsed="false">
      <c r="A3751" s="272"/>
      <c r="B3751" s="273"/>
      <c r="C3751" s="273"/>
      <c r="D3751" s="273"/>
      <c r="E3751" s="273"/>
      <c r="F3751" s="273"/>
      <c r="G3751" s="273"/>
      <c r="H3751" s="273"/>
      <c r="I3751" s="273"/>
      <c r="J3751" s="274"/>
    </row>
    <row r="3752" customFormat="false" ht="51" hidden="false" customHeight="true" outlineLevel="0" collapsed="false">
      <c r="A3752" s="275" t="s">
        <v>2723</v>
      </c>
      <c r="B3752" s="276" t="s">
        <v>3321</v>
      </c>
      <c r="C3752" s="277" t="s">
        <v>203</v>
      </c>
      <c r="D3752" s="277" t="s">
        <v>3322</v>
      </c>
      <c r="E3752" s="277" t="s">
        <v>3006</v>
      </c>
      <c r="F3752" s="277"/>
      <c r="G3752" s="278" t="s">
        <v>164</v>
      </c>
      <c r="H3752" s="279" t="n">
        <v>1</v>
      </c>
      <c r="I3752" s="280" t="n">
        <v>556.95</v>
      </c>
      <c r="J3752" s="281" t="n">
        <v>556.95</v>
      </c>
    </row>
    <row r="3753" customFormat="false" ht="15" hidden="false" customHeight="true" outlineLevel="0" collapsed="false">
      <c r="A3753" s="282" t="s">
        <v>2769</v>
      </c>
      <c r="B3753" s="283" t="s">
        <v>2858</v>
      </c>
      <c r="C3753" s="284" t="s">
        <v>109</v>
      </c>
      <c r="D3753" s="284" t="s">
        <v>2859</v>
      </c>
      <c r="E3753" s="284" t="s">
        <v>2768</v>
      </c>
      <c r="F3753" s="284"/>
      <c r="G3753" s="285" t="s">
        <v>2798</v>
      </c>
      <c r="H3753" s="286" t="n">
        <v>1.008</v>
      </c>
      <c r="I3753" s="287" t="n">
        <v>23.33</v>
      </c>
      <c r="J3753" s="288" t="n">
        <v>23.51</v>
      </c>
    </row>
    <row r="3754" customFormat="false" ht="15" hidden="false" customHeight="true" outlineLevel="0" collapsed="false">
      <c r="A3754" s="282" t="s">
        <v>2769</v>
      </c>
      <c r="B3754" s="283" t="s">
        <v>2860</v>
      </c>
      <c r="C3754" s="284" t="s">
        <v>109</v>
      </c>
      <c r="D3754" s="284" t="s">
        <v>2861</v>
      </c>
      <c r="E3754" s="284" t="s">
        <v>2768</v>
      </c>
      <c r="F3754" s="284"/>
      <c r="G3754" s="285" t="s">
        <v>2798</v>
      </c>
      <c r="H3754" s="286" t="n">
        <v>0.504</v>
      </c>
      <c r="I3754" s="287" t="n">
        <v>16.28</v>
      </c>
      <c r="J3754" s="288" t="n">
        <v>8.2</v>
      </c>
    </row>
    <row r="3755" customFormat="false" ht="25.5" hidden="false" customHeight="true" outlineLevel="0" collapsed="false">
      <c r="A3755" s="259" t="s">
        <v>2725</v>
      </c>
      <c r="B3755" s="260" t="s">
        <v>4212</v>
      </c>
      <c r="C3755" s="261" t="s">
        <v>109</v>
      </c>
      <c r="D3755" s="261" t="s">
        <v>4213</v>
      </c>
      <c r="E3755" s="261" t="s">
        <v>2728</v>
      </c>
      <c r="F3755" s="261"/>
      <c r="G3755" s="262" t="s">
        <v>4214</v>
      </c>
      <c r="H3755" s="263" t="n">
        <v>0.2967</v>
      </c>
      <c r="I3755" s="264" t="n">
        <v>23.45</v>
      </c>
      <c r="J3755" s="265" t="n">
        <v>6.95</v>
      </c>
    </row>
    <row r="3756" customFormat="false" ht="38.25" hidden="false" customHeight="true" outlineLevel="0" collapsed="false">
      <c r="A3756" s="259" t="s">
        <v>2725</v>
      </c>
      <c r="B3756" s="260" t="s">
        <v>3484</v>
      </c>
      <c r="C3756" s="261" t="s">
        <v>109</v>
      </c>
      <c r="D3756" s="261" t="s">
        <v>3485</v>
      </c>
      <c r="E3756" s="261" t="s">
        <v>2728</v>
      </c>
      <c r="F3756" s="261"/>
      <c r="G3756" s="262" t="s">
        <v>168</v>
      </c>
      <c r="H3756" s="263" t="n">
        <v>9.2</v>
      </c>
      <c r="I3756" s="264" t="n">
        <v>0.12</v>
      </c>
      <c r="J3756" s="265" t="n">
        <v>1.1</v>
      </c>
    </row>
    <row r="3757" customFormat="false" ht="38.25" hidden="false" customHeight="true" outlineLevel="0" collapsed="false">
      <c r="A3757" s="259" t="s">
        <v>2725</v>
      </c>
      <c r="B3757" s="260" t="s">
        <v>4215</v>
      </c>
      <c r="C3757" s="261" t="s">
        <v>203</v>
      </c>
      <c r="D3757" s="261" t="s">
        <v>4216</v>
      </c>
      <c r="E3757" s="261" t="s">
        <v>2728</v>
      </c>
      <c r="F3757" s="261"/>
      <c r="G3757" s="262" t="s">
        <v>164</v>
      </c>
      <c r="H3757" s="263" t="n">
        <v>1.0001</v>
      </c>
      <c r="I3757" s="264" t="n">
        <v>353.53</v>
      </c>
      <c r="J3757" s="265" t="n">
        <v>353.56</v>
      </c>
    </row>
    <row r="3758" customFormat="false" ht="15" hidden="false" customHeight="true" outlineLevel="0" collapsed="false">
      <c r="A3758" s="259" t="s">
        <v>2725</v>
      </c>
      <c r="B3758" s="260" t="s">
        <v>4217</v>
      </c>
      <c r="C3758" s="261" t="s">
        <v>203</v>
      </c>
      <c r="D3758" s="261" t="s">
        <v>4218</v>
      </c>
      <c r="E3758" s="261" t="s">
        <v>2728</v>
      </c>
      <c r="F3758" s="261"/>
      <c r="G3758" s="262" t="s">
        <v>164</v>
      </c>
      <c r="H3758" s="263" t="n">
        <v>1</v>
      </c>
      <c r="I3758" s="264" t="n">
        <v>163.63</v>
      </c>
      <c r="J3758" s="265" t="n">
        <v>163.63</v>
      </c>
    </row>
    <row r="3759" customFormat="false" ht="25.5" hidden="false" customHeight="false" outlineLevel="0" collapsed="false">
      <c r="A3759" s="266"/>
      <c r="B3759" s="267"/>
      <c r="C3759" s="267"/>
      <c r="D3759" s="267"/>
      <c r="E3759" s="267" t="s">
        <v>2748</v>
      </c>
      <c r="F3759" s="268" t="n">
        <v>22.32</v>
      </c>
      <c r="G3759" s="267" t="s">
        <v>2749</v>
      </c>
      <c r="H3759" s="268" t="n">
        <v>0</v>
      </c>
      <c r="I3759" s="267" t="s">
        <v>2750</v>
      </c>
      <c r="J3759" s="269" t="n">
        <v>22.32</v>
      </c>
    </row>
    <row r="3760" customFormat="false" ht="25.5" hidden="false" customHeight="true" outlineLevel="0" collapsed="false">
      <c r="A3760" s="266"/>
      <c r="B3760" s="267"/>
      <c r="C3760" s="267"/>
      <c r="D3760" s="267"/>
      <c r="E3760" s="267" t="s">
        <v>2751</v>
      </c>
      <c r="F3760" s="268" t="n">
        <v>115.9</v>
      </c>
      <c r="G3760" s="267"/>
      <c r="H3760" s="267" t="s">
        <v>2752</v>
      </c>
      <c r="I3760" s="267"/>
      <c r="J3760" s="269" t="n">
        <v>672.85</v>
      </c>
    </row>
    <row r="3761" customFormat="false" ht="15" hidden="false" customHeight="true" outlineLevel="0" collapsed="false">
      <c r="A3761" s="270" t="s">
        <v>2753</v>
      </c>
      <c r="B3761" s="270"/>
      <c r="C3761" s="270"/>
      <c r="D3761" s="270"/>
      <c r="E3761" s="270"/>
      <c r="F3761" s="270"/>
      <c r="G3761" s="270"/>
      <c r="H3761" s="270"/>
      <c r="I3761" s="270"/>
      <c r="J3761" s="270"/>
    </row>
    <row r="3762" customFormat="false" ht="15.75" hidden="false" customHeight="true" outlineLevel="0" collapsed="false">
      <c r="A3762" s="271" t="s">
        <v>4219</v>
      </c>
      <c r="B3762" s="271"/>
      <c r="C3762" s="271"/>
      <c r="D3762" s="271"/>
      <c r="E3762" s="271"/>
      <c r="F3762" s="271"/>
      <c r="G3762" s="271"/>
      <c r="H3762" s="271"/>
      <c r="I3762" s="271"/>
      <c r="J3762" s="271"/>
    </row>
    <row r="3763" customFormat="false" ht="15.75" hidden="false" customHeight="false" outlineLevel="0" collapsed="false">
      <c r="A3763" s="272"/>
      <c r="B3763" s="273"/>
      <c r="C3763" s="273"/>
      <c r="D3763" s="273"/>
      <c r="E3763" s="273"/>
      <c r="F3763" s="273"/>
      <c r="G3763" s="273"/>
      <c r="H3763" s="273"/>
      <c r="I3763" s="273"/>
      <c r="J3763" s="274"/>
    </row>
    <row r="3764" customFormat="false" ht="51" hidden="false" customHeight="true" outlineLevel="0" collapsed="false">
      <c r="A3764" s="275" t="s">
        <v>2723</v>
      </c>
      <c r="B3764" s="276" t="s">
        <v>3323</v>
      </c>
      <c r="C3764" s="277" t="s">
        <v>203</v>
      </c>
      <c r="D3764" s="277" t="s">
        <v>3324</v>
      </c>
      <c r="E3764" s="277" t="s">
        <v>3006</v>
      </c>
      <c r="F3764" s="277"/>
      <c r="G3764" s="278" t="s">
        <v>164</v>
      </c>
      <c r="H3764" s="279" t="n">
        <v>1</v>
      </c>
      <c r="I3764" s="280" t="n">
        <v>651.99</v>
      </c>
      <c r="J3764" s="281" t="n">
        <v>651.99</v>
      </c>
    </row>
    <row r="3765" customFormat="false" ht="15" hidden="false" customHeight="true" outlineLevel="0" collapsed="false">
      <c r="A3765" s="282" t="s">
        <v>2769</v>
      </c>
      <c r="B3765" s="283" t="s">
        <v>2858</v>
      </c>
      <c r="C3765" s="284" t="s">
        <v>109</v>
      </c>
      <c r="D3765" s="284" t="s">
        <v>2859</v>
      </c>
      <c r="E3765" s="284" t="s">
        <v>2768</v>
      </c>
      <c r="F3765" s="284"/>
      <c r="G3765" s="285" t="s">
        <v>2798</v>
      </c>
      <c r="H3765" s="286" t="n">
        <v>2.949</v>
      </c>
      <c r="I3765" s="287" t="n">
        <v>23.33</v>
      </c>
      <c r="J3765" s="288" t="n">
        <v>68.8</v>
      </c>
    </row>
    <row r="3766" customFormat="false" ht="15" hidden="false" customHeight="true" outlineLevel="0" collapsed="false">
      <c r="A3766" s="282" t="s">
        <v>2769</v>
      </c>
      <c r="B3766" s="283" t="s">
        <v>2860</v>
      </c>
      <c r="C3766" s="284" t="s">
        <v>109</v>
      </c>
      <c r="D3766" s="284" t="s">
        <v>2861</v>
      </c>
      <c r="E3766" s="284" t="s">
        <v>2768</v>
      </c>
      <c r="F3766" s="284"/>
      <c r="G3766" s="285" t="s">
        <v>2798</v>
      </c>
      <c r="H3766" s="286" t="n">
        <v>1.474</v>
      </c>
      <c r="I3766" s="287" t="n">
        <v>16.28</v>
      </c>
      <c r="J3766" s="288" t="n">
        <v>23.99</v>
      </c>
    </row>
    <row r="3767" customFormat="false" ht="25.5" hidden="false" customHeight="true" outlineLevel="0" collapsed="false">
      <c r="A3767" s="259" t="s">
        <v>2725</v>
      </c>
      <c r="B3767" s="260" t="s">
        <v>4212</v>
      </c>
      <c r="C3767" s="261" t="s">
        <v>109</v>
      </c>
      <c r="D3767" s="261" t="s">
        <v>4213</v>
      </c>
      <c r="E3767" s="261" t="s">
        <v>2728</v>
      </c>
      <c r="F3767" s="261"/>
      <c r="G3767" s="262" t="s">
        <v>4214</v>
      </c>
      <c r="H3767" s="263" t="n">
        <v>0.5903</v>
      </c>
      <c r="I3767" s="264" t="n">
        <v>23.45</v>
      </c>
      <c r="J3767" s="265" t="n">
        <v>13.84</v>
      </c>
    </row>
    <row r="3768" customFormat="false" ht="38.25" hidden="false" customHeight="true" outlineLevel="0" collapsed="false">
      <c r="A3768" s="259" t="s">
        <v>2725</v>
      </c>
      <c r="B3768" s="260" t="s">
        <v>3484</v>
      </c>
      <c r="C3768" s="261" t="s">
        <v>109</v>
      </c>
      <c r="D3768" s="261" t="s">
        <v>3485</v>
      </c>
      <c r="E3768" s="261" t="s">
        <v>2728</v>
      </c>
      <c r="F3768" s="261"/>
      <c r="G3768" s="262" t="s">
        <v>168</v>
      </c>
      <c r="H3768" s="263" t="n">
        <v>24.4</v>
      </c>
      <c r="I3768" s="264" t="n">
        <v>0.12</v>
      </c>
      <c r="J3768" s="265" t="n">
        <v>2.92</v>
      </c>
    </row>
    <row r="3769" customFormat="false" ht="38.25" hidden="false" customHeight="true" outlineLevel="0" collapsed="false">
      <c r="A3769" s="259" t="s">
        <v>2725</v>
      </c>
      <c r="B3769" s="260" t="s">
        <v>4220</v>
      </c>
      <c r="C3769" s="261" t="s">
        <v>203</v>
      </c>
      <c r="D3769" s="261" t="s">
        <v>4221</v>
      </c>
      <c r="E3769" s="261" t="s">
        <v>2728</v>
      </c>
      <c r="F3769" s="261"/>
      <c r="G3769" s="262" t="s">
        <v>164</v>
      </c>
      <c r="H3769" s="263" t="n">
        <v>1.0001</v>
      </c>
      <c r="I3769" s="264" t="n">
        <v>353.53</v>
      </c>
      <c r="J3769" s="265" t="n">
        <v>353.56</v>
      </c>
    </row>
    <row r="3770" customFormat="false" ht="15" hidden="false" customHeight="true" outlineLevel="0" collapsed="false">
      <c r="A3770" s="259" t="s">
        <v>2725</v>
      </c>
      <c r="B3770" s="260" t="s">
        <v>4222</v>
      </c>
      <c r="C3770" s="261" t="s">
        <v>109</v>
      </c>
      <c r="D3770" s="261" t="s">
        <v>4223</v>
      </c>
      <c r="E3770" s="261" t="s">
        <v>2728</v>
      </c>
      <c r="F3770" s="261"/>
      <c r="G3770" s="262" t="s">
        <v>164</v>
      </c>
      <c r="H3770" s="263" t="n">
        <v>1</v>
      </c>
      <c r="I3770" s="264" t="n">
        <v>188.88</v>
      </c>
      <c r="J3770" s="265" t="n">
        <v>188.88</v>
      </c>
    </row>
    <row r="3771" customFormat="false" ht="25.5" hidden="false" customHeight="false" outlineLevel="0" collapsed="false">
      <c r="A3771" s="266"/>
      <c r="B3771" s="267"/>
      <c r="C3771" s="267"/>
      <c r="D3771" s="267"/>
      <c r="E3771" s="267" t="s">
        <v>2748</v>
      </c>
      <c r="F3771" s="268" t="n">
        <v>65.32</v>
      </c>
      <c r="G3771" s="267" t="s">
        <v>2749</v>
      </c>
      <c r="H3771" s="268" t="n">
        <v>0</v>
      </c>
      <c r="I3771" s="267" t="s">
        <v>2750</v>
      </c>
      <c r="J3771" s="269" t="n">
        <v>65.32</v>
      </c>
    </row>
    <row r="3772" customFormat="false" ht="25.5" hidden="false" customHeight="true" outlineLevel="0" collapsed="false">
      <c r="A3772" s="266"/>
      <c r="B3772" s="267"/>
      <c r="C3772" s="267"/>
      <c r="D3772" s="267"/>
      <c r="E3772" s="267" t="s">
        <v>2751</v>
      </c>
      <c r="F3772" s="268" t="n">
        <v>135.67</v>
      </c>
      <c r="G3772" s="267"/>
      <c r="H3772" s="267" t="s">
        <v>2752</v>
      </c>
      <c r="I3772" s="267"/>
      <c r="J3772" s="269" t="n">
        <v>787.66</v>
      </c>
    </row>
    <row r="3773" customFormat="false" ht="15" hidden="false" customHeight="true" outlineLevel="0" collapsed="false">
      <c r="A3773" s="270" t="s">
        <v>2753</v>
      </c>
      <c r="B3773" s="270"/>
      <c r="C3773" s="270"/>
      <c r="D3773" s="270"/>
      <c r="E3773" s="270"/>
      <c r="F3773" s="270"/>
      <c r="G3773" s="270"/>
      <c r="H3773" s="270"/>
      <c r="I3773" s="270"/>
      <c r="J3773" s="270"/>
    </row>
    <row r="3774" customFormat="false" ht="15.75" hidden="false" customHeight="true" outlineLevel="0" collapsed="false">
      <c r="A3774" s="271" t="s">
        <v>4224</v>
      </c>
      <c r="B3774" s="271"/>
      <c r="C3774" s="271"/>
      <c r="D3774" s="271"/>
      <c r="E3774" s="271"/>
      <c r="F3774" s="271"/>
      <c r="G3774" s="271"/>
      <c r="H3774" s="271"/>
      <c r="I3774" s="271"/>
      <c r="J3774" s="271"/>
    </row>
    <row r="3775" customFormat="false" ht="15.75" hidden="false" customHeight="false" outlineLevel="0" collapsed="false">
      <c r="A3775" s="272"/>
      <c r="B3775" s="273"/>
      <c r="C3775" s="273"/>
      <c r="D3775" s="273"/>
      <c r="E3775" s="273"/>
      <c r="F3775" s="273"/>
      <c r="G3775" s="273"/>
      <c r="H3775" s="273"/>
      <c r="I3775" s="273"/>
      <c r="J3775" s="274"/>
    </row>
    <row r="3776" customFormat="false" ht="51" hidden="false" customHeight="true" outlineLevel="0" collapsed="false">
      <c r="A3776" s="275" t="s">
        <v>2723</v>
      </c>
      <c r="B3776" s="276" t="s">
        <v>3319</v>
      </c>
      <c r="C3776" s="277" t="s">
        <v>203</v>
      </c>
      <c r="D3776" s="277" t="s">
        <v>3320</v>
      </c>
      <c r="E3776" s="277" t="s">
        <v>3006</v>
      </c>
      <c r="F3776" s="277"/>
      <c r="G3776" s="278" t="s">
        <v>164</v>
      </c>
      <c r="H3776" s="279" t="n">
        <v>1</v>
      </c>
      <c r="I3776" s="280" t="n">
        <v>626.74</v>
      </c>
      <c r="J3776" s="281" t="n">
        <v>626.74</v>
      </c>
    </row>
    <row r="3777" customFormat="false" ht="15" hidden="false" customHeight="true" outlineLevel="0" collapsed="false">
      <c r="A3777" s="282" t="s">
        <v>2769</v>
      </c>
      <c r="B3777" s="283" t="s">
        <v>2858</v>
      </c>
      <c r="C3777" s="284" t="s">
        <v>109</v>
      </c>
      <c r="D3777" s="284" t="s">
        <v>2859</v>
      </c>
      <c r="E3777" s="284" t="s">
        <v>2768</v>
      </c>
      <c r="F3777" s="284"/>
      <c r="G3777" s="285" t="s">
        <v>2798</v>
      </c>
      <c r="H3777" s="286" t="n">
        <v>2.949</v>
      </c>
      <c r="I3777" s="287" t="n">
        <v>23.33</v>
      </c>
      <c r="J3777" s="288" t="n">
        <v>68.8</v>
      </c>
    </row>
    <row r="3778" customFormat="false" ht="15" hidden="false" customHeight="true" outlineLevel="0" collapsed="false">
      <c r="A3778" s="282" t="s">
        <v>2769</v>
      </c>
      <c r="B3778" s="283" t="s">
        <v>2860</v>
      </c>
      <c r="C3778" s="284" t="s">
        <v>109</v>
      </c>
      <c r="D3778" s="284" t="s">
        <v>2861</v>
      </c>
      <c r="E3778" s="284" t="s">
        <v>2768</v>
      </c>
      <c r="F3778" s="284"/>
      <c r="G3778" s="285" t="s">
        <v>2798</v>
      </c>
      <c r="H3778" s="286" t="n">
        <v>1.474</v>
      </c>
      <c r="I3778" s="287" t="n">
        <v>16.28</v>
      </c>
      <c r="J3778" s="288" t="n">
        <v>23.99</v>
      </c>
    </row>
    <row r="3779" customFormat="false" ht="25.5" hidden="false" customHeight="true" outlineLevel="0" collapsed="false">
      <c r="A3779" s="259" t="s">
        <v>2725</v>
      </c>
      <c r="B3779" s="260" t="s">
        <v>4212</v>
      </c>
      <c r="C3779" s="261" t="s">
        <v>109</v>
      </c>
      <c r="D3779" s="261" t="s">
        <v>4213</v>
      </c>
      <c r="E3779" s="261" t="s">
        <v>2728</v>
      </c>
      <c r="F3779" s="261"/>
      <c r="G3779" s="262" t="s">
        <v>4214</v>
      </c>
      <c r="H3779" s="263" t="n">
        <v>0.5903</v>
      </c>
      <c r="I3779" s="264" t="n">
        <v>23.45</v>
      </c>
      <c r="J3779" s="265" t="n">
        <v>13.84</v>
      </c>
    </row>
    <row r="3780" customFormat="false" ht="38.25" hidden="false" customHeight="true" outlineLevel="0" collapsed="false">
      <c r="A3780" s="259" t="s">
        <v>2725</v>
      </c>
      <c r="B3780" s="260" t="s">
        <v>3484</v>
      </c>
      <c r="C3780" s="261" t="s">
        <v>109</v>
      </c>
      <c r="D3780" s="261" t="s">
        <v>3485</v>
      </c>
      <c r="E3780" s="261" t="s">
        <v>2728</v>
      </c>
      <c r="F3780" s="261"/>
      <c r="G3780" s="262" t="s">
        <v>168</v>
      </c>
      <c r="H3780" s="263" t="n">
        <v>24.4</v>
      </c>
      <c r="I3780" s="264" t="n">
        <v>0.12</v>
      </c>
      <c r="J3780" s="265" t="n">
        <v>2.92</v>
      </c>
    </row>
    <row r="3781" customFormat="false" ht="38.25" hidden="false" customHeight="true" outlineLevel="0" collapsed="false">
      <c r="A3781" s="259" t="s">
        <v>2725</v>
      </c>
      <c r="B3781" s="260" t="s">
        <v>4220</v>
      </c>
      <c r="C3781" s="261" t="s">
        <v>203</v>
      </c>
      <c r="D3781" s="261" t="s">
        <v>4221</v>
      </c>
      <c r="E3781" s="261" t="s">
        <v>2728</v>
      </c>
      <c r="F3781" s="261"/>
      <c r="G3781" s="262" t="s">
        <v>164</v>
      </c>
      <c r="H3781" s="263" t="n">
        <v>1.0001</v>
      </c>
      <c r="I3781" s="264" t="n">
        <v>353.53</v>
      </c>
      <c r="J3781" s="265" t="n">
        <v>353.56</v>
      </c>
    </row>
    <row r="3782" customFormat="false" ht="15" hidden="false" customHeight="true" outlineLevel="0" collapsed="false">
      <c r="A3782" s="259" t="s">
        <v>2725</v>
      </c>
      <c r="B3782" s="260" t="s">
        <v>4217</v>
      </c>
      <c r="C3782" s="261" t="s">
        <v>203</v>
      </c>
      <c r="D3782" s="261" t="s">
        <v>4218</v>
      </c>
      <c r="E3782" s="261" t="s">
        <v>2728</v>
      </c>
      <c r="F3782" s="261"/>
      <c r="G3782" s="262" t="s">
        <v>164</v>
      </c>
      <c r="H3782" s="263" t="n">
        <v>1</v>
      </c>
      <c r="I3782" s="264" t="n">
        <v>163.63</v>
      </c>
      <c r="J3782" s="265" t="n">
        <v>163.63</v>
      </c>
    </row>
    <row r="3783" customFormat="false" ht="25.5" hidden="false" customHeight="false" outlineLevel="0" collapsed="false">
      <c r="A3783" s="266"/>
      <c r="B3783" s="267"/>
      <c r="C3783" s="267"/>
      <c r="D3783" s="267"/>
      <c r="E3783" s="267" t="s">
        <v>2748</v>
      </c>
      <c r="F3783" s="268" t="n">
        <v>65.32</v>
      </c>
      <c r="G3783" s="267" t="s">
        <v>2749</v>
      </c>
      <c r="H3783" s="268" t="n">
        <v>0</v>
      </c>
      <c r="I3783" s="267" t="s">
        <v>2750</v>
      </c>
      <c r="J3783" s="269" t="n">
        <v>65.32</v>
      </c>
    </row>
    <row r="3784" customFormat="false" ht="25.5" hidden="false" customHeight="true" outlineLevel="0" collapsed="false">
      <c r="A3784" s="266"/>
      <c r="B3784" s="267"/>
      <c r="C3784" s="267"/>
      <c r="D3784" s="267"/>
      <c r="E3784" s="267" t="s">
        <v>2751</v>
      </c>
      <c r="F3784" s="268" t="n">
        <v>130.42</v>
      </c>
      <c r="G3784" s="267"/>
      <c r="H3784" s="267" t="s">
        <v>2752</v>
      </c>
      <c r="I3784" s="267"/>
      <c r="J3784" s="269" t="n">
        <v>757.16</v>
      </c>
    </row>
    <row r="3785" customFormat="false" ht="15" hidden="false" customHeight="true" outlineLevel="0" collapsed="false">
      <c r="A3785" s="270" t="s">
        <v>2753</v>
      </c>
      <c r="B3785" s="270"/>
      <c r="C3785" s="270"/>
      <c r="D3785" s="270"/>
      <c r="E3785" s="270"/>
      <c r="F3785" s="270"/>
      <c r="G3785" s="270"/>
      <c r="H3785" s="270"/>
      <c r="I3785" s="270"/>
      <c r="J3785" s="270"/>
    </row>
    <row r="3786" customFormat="false" ht="15.75" hidden="false" customHeight="true" outlineLevel="0" collapsed="false">
      <c r="A3786" s="271" t="s">
        <v>4224</v>
      </c>
      <c r="B3786" s="271"/>
      <c r="C3786" s="271"/>
      <c r="D3786" s="271"/>
      <c r="E3786" s="271"/>
      <c r="F3786" s="271"/>
      <c r="G3786" s="271"/>
      <c r="H3786" s="271"/>
      <c r="I3786" s="271"/>
      <c r="J3786" s="271"/>
    </row>
    <row r="3787" customFormat="false" ht="15.75" hidden="false" customHeight="false" outlineLevel="0" collapsed="false">
      <c r="A3787" s="272"/>
      <c r="B3787" s="273"/>
      <c r="C3787" s="273"/>
      <c r="D3787" s="273"/>
      <c r="E3787" s="273"/>
      <c r="F3787" s="273"/>
      <c r="G3787" s="273"/>
      <c r="H3787" s="273"/>
      <c r="I3787" s="273"/>
      <c r="J3787" s="274"/>
    </row>
    <row r="3788" customFormat="false" ht="51" hidden="false" customHeight="true" outlineLevel="0" collapsed="false">
      <c r="A3788" s="275" t="s">
        <v>2723</v>
      </c>
      <c r="B3788" s="276" t="s">
        <v>3317</v>
      </c>
      <c r="C3788" s="277" t="s">
        <v>203</v>
      </c>
      <c r="D3788" s="277" t="s">
        <v>3318</v>
      </c>
      <c r="E3788" s="277" t="s">
        <v>3006</v>
      </c>
      <c r="F3788" s="277"/>
      <c r="G3788" s="278" t="s">
        <v>164</v>
      </c>
      <c r="H3788" s="279" t="n">
        <v>1</v>
      </c>
      <c r="I3788" s="280" t="n">
        <v>626.74</v>
      </c>
      <c r="J3788" s="281" t="n">
        <v>626.74</v>
      </c>
    </row>
    <row r="3789" customFormat="false" ht="15" hidden="false" customHeight="true" outlineLevel="0" collapsed="false">
      <c r="A3789" s="282" t="s">
        <v>2769</v>
      </c>
      <c r="B3789" s="283" t="s">
        <v>2858</v>
      </c>
      <c r="C3789" s="284" t="s">
        <v>109</v>
      </c>
      <c r="D3789" s="284" t="s">
        <v>2859</v>
      </c>
      <c r="E3789" s="284" t="s">
        <v>2768</v>
      </c>
      <c r="F3789" s="284"/>
      <c r="G3789" s="285" t="s">
        <v>2798</v>
      </c>
      <c r="H3789" s="286" t="n">
        <v>2.949</v>
      </c>
      <c r="I3789" s="287" t="n">
        <v>23.33</v>
      </c>
      <c r="J3789" s="288" t="n">
        <v>68.8</v>
      </c>
    </row>
    <row r="3790" customFormat="false" ht="15" hidden="false" customHeight="true" outlineLevel="0" collapsed="false">
      <c r="A3790" s="282" t="s">
        <v>2769</v>
      </c>
      <c r="B3790" s="283" t="s">
        <v>2860</v>
      </c>
      <c r="C3790" s="284" t="s">
        <v>109</v>
      </c>
      <c r="D3790" s="284" t="s">
        <v>2861</v>
      </c>
      <c r="E3790" s="284" t="s">
        <v>2768</v>
      </c>
      <c r="F3790" s="284"/>
      <c r="G3790" s="285" t="s">
        <v>2798</v>
      </c>
      <c r="H3790" s="286" t="n">
        <v>1.474</v>
      </c>
      <c r="I3790" s="287" t="n">
        <v>16.28</v>
      </c>
      <c r="J3790" s="288" t="n">
        <v>23.99</v>
      </c>
    </row>
    <row r="3791" customFormat="false" ht="25.5" hidden="false" customHeight="true" outlineLevel="0" collapsed="false">
      <c r="A3791" s="259" t="s">
        <v>2725</v>
      </c>
      <c r="B3791" s="260" t="s">
        <v>4212</v>
      </c>
      <c r="C3791" s="261" t="s">
        <v>109</v>
      </c>
      <c r="D3791" s="261" t="s">
        <v>4213</v>
      </c>
      <c r="E3791" s="261" t="s">
        <v>2728</v>
      </c>
      <c r="F3791" s="261"/>
      <c r="G3791" s="262" t="s">
        <v>4214</v>
      </c>
      <c r="H3791" s="263" t="n">
        <v>0.5903</v>
      </c>
      <c r="I3791" s="264" t="n">
        <v>23.45</v>
      </c>
      <c r="J3791" s="265" t="n">
        <v>13.84</v>
      </c>
    </row>
    <row r="3792" customFormat="false" ht="38.25" hidden="false" customHeight="true" outlineLevel="0" collapsed="false">
      <c r="A3792" s="259" t="s">
        <v>2725</v>
      </c>
      <c r="B3792" s="260" t="s">
        <v>3484</v>
      </c>
      <c r="C3792" s="261" t="s">
        <v>109</v>
      </c>
      <c r="D3792" s="261" t="s">
        <v>3485</v>
      </c>
      <c r="E3792" s="261" t="s">
        <v>2728</v>
      </c>
      <c r="F3792" s="261"/>
      <c r="G3792" s="262" t="s">
        <v>168</v>
      </c>
      <c r="H3792" s="263" t="n">
        <v>24.4</v>
      </c>
      <c r="I3792" s="264" t="n">
        <v>0.12</v>
      </c>
      <c r="J3792" s="265" t="n">
        <v>2.92</v>
      </c>
    </row>
    <row r="3793" customFormat="false" ht="38.25" hidden="false" customHeight="true" outlineLevel="0" collapsed="false">
      <c r="A3793" s="259" t="s">
        <v>2725</v>
      </c>
      <c r="B3793" s="260" t="s">
        <v>4225</v>
      </c>
      <c r="C3793" s="261" t="s">
        <v>203</v>
      </c>
      <c r="D3793" s="261" t="s">
        <v>4226</v>
      </c>
      <c r="E3793" s="261" t="s">
        <v>2728</v>
      </c>
      <c r="F3793" s="261"/>
      <c r="G3793" s="262" t="s">
        <v>164</v>
      </c>
      <c r="H3793" s="263" t="n">
        <v>1.0001</v>
      </c>
      <c r="I3793" s="264" t="n">
        <v>353.53</v>
      </c>
      <c r="J3793" s="265" t="n">
        <v>353.56</v>
      </c>
    </row>
    <row r="3794" customFormat="false" ht="15" hidden="false" customHeight="true" outlineLevel="0" collapsed="false">
      <c r="A3794" s="259" t="s">
        <v>2725</v>
      </c>
      <c r="B3794" s="260" t="s">
        <v>4217</v>
      </c>
      <c r="C3794" s="261" t="s">
        <v>203</v>
      </c>
      <c r="D3794" s="261" t="s">
        <v>4218</v>
      </c>
      <c r="E3794" s="261" t="s">
        <v>2728</v>
      </c>
      <c r="F3794" s="261"/>
      <c r="G3794" s="262" t="s">
        <v>164</v>
      </c>
      <c r="H3794" s="263" t="n">
        <v>1</v>
      </c>
      <c r="I3794" s="264" t="n">
        <v>163.63</v>
      </c>
      <c r="J3794" s="265" t="n">
        <v>163.63</v>
      </c>
    </row>
    <row r="3795" customFormat="false" ht="25.5" hidden="false" customHeight="false" outlineLevel="0" collapsed="false">
      <c r="A3795" s="266"/>
      <c r="B3795" s="267"/>
      <c r="C3795" s="267"/>
      <c r="D3795" s="267"/>
      <c r="E3795" s="267" t="s">
        <v>2748</v>
      </c>
      <c r="F3795" s="268" t="n">
        <v>65.32</v>
      </c>
      <c r="G3795" s="267" t="s">
        <v>2749</v>
      </c>
      <c r="H3795" s="268" t="n">
        <v>0</v>
      </c>
      <c r="I3795" s="267" t="s">
        <v>2750</v>
      </c>
      <c r="J3795" s="269" t="n">
        <v>65.32</v>
      </c>
    </row>
    <row r="3796" customFormat="false" ht="25.5" hidden="false" customHeight="true" outlineLevel="0" collapsed="false">
      <c r="A3796" s="266"/>
      <c r="B3796" s="267"/>
      <c r="C3796" s="267"/>
      <c r="D3796" s="267"/>
      <c r="E3796" s="267" t="s">
        <v>2751</v>
      </c>
      <c r="F3796" s="268" t="n">
        <v>130.42</v>
      </c>
      <c r="G3796" s="267"/>
      <c r="H3796" s="267" t="s">
        <v>2752</v>
      </c>
      <c r="I3796" s="267"/>
      <c r="J3796" s="269" t="n">
        <v>757.16</v>
      </c>
    </row>
    <row r="3797" customFormat="false" ht="15" hidden="false" customHeight="true" outlineLevel="0" collapsed="false">
      <c r="A3797" s="270" t="s">
        <v>2753</v>
      </c>
      <c r="B3797" s="270"/>
      <c r="C3797" s="270"/>
      <c r="D3797" s="270"/>
      <c r="E3797" s="270"/>
      <c r="F3797" s="270"/>
      <c r="G3797" s="270"/>
      <c r="H3797" s="270"/>
      <c r="I3797" s="270"/>
      <c r="J3797" s="270"/>
    </row>
    <row r="3798" customFormat="false" ht="15.75" hidden="false" customHeight="true" outlineLevel="0" collapsed="false">
      <c r="A3798" s="271" t="s">
        <v>4224</v>
      </c>
      <c r="B3798" s="271"/>
      <c r="C3798" s="271"/>
      <c r="D3798" s="271"/>
      <c r="E3798" s="271"/>
      <c r="F3798" s="271"/>
      <c r="G3798" s="271"/>
      <c r="H3798" s="271"/>
      <c r="I3798" s="271"/>
      <c r="J3798" s="271"/>
    </row>
    <row r="3799" customFormat="false" ht="15.75" hidden="false" customHeight="false" outlineLevel="0" collapsed="false">
      <c r="A3799" s="272"/>
      <c r="B3799" s="273"/>
      <c r="C3799" s="273"/>
      <c r="D3799" s="273"/>
      <c r="E3799" s="273"/>
      <c r="F3799" s="273"/>
      <c r="G3799" s="273"/>
      <c r="H3799" s="273"/>
      <c r="I3799" s="273"/>
      <c r="J3799" s="274"/>
    </row>
    <row r="3800" customFormat="false" ht="25.5" hidden="false" customHeight="true" outlineLevel="0" collapsed="false">
      <c r="A3800" s="275" t="s">
        <v>2723</v>
      </c>
      <c r="B3800" s="276" t="s">
        <v>3371</v>
      </c>
      <c r="C3800" s="277" t="s">
        <v>203</v>
      </c>
      <c r="D3800" s="277" t="s">
        <v>3372</v>
      </c>
      <c r="E3800" s="277" t="s">
        <v>2874</v>
      </c>
      <c r="F3800" s="277"/>
      <c r="G3800" s="278" t="s">
        <v>168</v>
      </c>
      <c r="H3800" s="279" t="n">
        <v>1</v>
      </c>
      <c r="I3800" s="280" t="n">
        <v>119.95</v>
      </c>
      <c r="J3800" s="281" t="n">
        <v>119.95</v>
      </c>
    </row>
    <row r="3801" customFormat="false" ht="25.5" hidden="false" customHeight="true" outlineLevel="0" collapsed="false">
      <c r="A3801" s="282" t="s">
        <v>2769</v>
      </c>
      <c r="B3801" s="283" t="s">
        <v>2889</v>
      </c>
      <c r="C3801" s="284" t="s">
        <v>109</v>
      </c>
      <c r="D3801" s="284" t="s">
        <v>2890</v>
      </c>
      <c r="E3801" s="284" t="s">
        <v>2768</v>
      </c>
      <c r="F3801" s="284"/>
      <c r="G3801" s="285" t="s">
        <v>2798</v>
      </c>
      <c r="H3801" s="286" t="n">
        <v>0.5</v>
      </c>
      <c r="I3801" s="287" t="n">
        <v>18.4</v>
      </c>
      <c r="J3801" s="288" t="n">
        <v>9.2</v>
      </c>
    </row>
    <row r="3802" customFormat="false" ht="15" hidden="false" customHeight="true" outlineLevel="0" collapsed="false">
      <c r="A3802" s="282" t="s">
        <v>2769</v>
      </c>
      <c r="B3802" s="283" t="s">
        <v>2884</v>
      </c>
      <c r="C3802" s="284" t="s">
        <v>109</v>
      </c>
      <c r="D3802" s="284" t="s">
        <v>2885</v>
      </c>
      <c r="E3802" s="284" t="s">
        <v>2768</v>
      </c>
      <c r="F3802" s="284"/>
      <c r="G3802" s="285" t="s">
        <v>2798</v>
      </c>
      <c r="H3802" s="286" t="n">
        <v>0.5</v>
      </c>
      <c r="I3802" s="287" t="n">
        <v>23.54</v>
      </c>
      <c r="J3802" s="288" t="n">
        <v>11.77</v>
      </c>
    </row>
    <row r="3803" customFormat="false" ht="15" hidden="false" customHeight="true" outlineLevel="0" collapsed="false">
      <c r="A3803" s="259" t="s">
        <v>2725</v>
      </c>
      <c r="B3803" s="260" t="s">
        <v>4227</v>
      </c>
      <c r="C3803" s="261" t="s">
        <v>203</v>
      </c>
      <c r="D3803" s="261" t="s">
        <v>4228</v>
      </c>
      <c r="E3803" s="261" t="s">
        <v>2728</v>
      </c>
      <c r="F3803" s="261"/>
      <c r="G3803" s="262" t="s">
        <v>168</v>
      </c>
      <c r="H3803" s="263" t="n">
        <v>1</v>
      </c>
      <c r="I3803" s="264" t="n">
        <v>98.98</v>
      </c>
      <c r="J3803" s="265" t="n">
        <v>98.98</v>
      </c>
    </row>
    <row r="3804" customFormat="false" ht="25.5" hidden="false" customHeight="false" outlineLevel="0" collapsed="false">
      <c r="A3804" s="266"/>
      <c r="B3804" s="267"/>
      <c r="C3804" s="267"/>
      <c r="D3804" s="267"/>
      <c r="E3804" s="267" t="s">
        <v>2748</v>
      </c>
      <c r="F3804" s="268" t="n">
        <v>14.71</v>
      </c>
      <c r="G3804" s="267" t="s">
        <v>2749</v>
      </c>
      <c r="H3804" s="268" t="n">
        <v>0</v>
      </c>
      <c r="I3804" s="267" t="s">
        <v>2750</v>
      </c>
      <c r="J3804" s="269" t="n">
        <v>14.71</v>
      </c>
    </row>
    <row r="3805" customFormat="false" ht="25.5" hidden="false" customHeight="true" outlineLevel="0" collapsed="false">
      <c r="A3805" s="266"/>
      <c r="B3805" s="267"/>
      <c r="C3805" s="267"/>
      <c r="D3805" s="267"/>
      <c r="E3805" s="267" t="s">
        <v>2751</v>
      </c>
      <c r="F3805" s="268" t="n">
        <v>24.96</v>
      </c>
      <c r="G3805" s="267"/>
      <c r="H3805" s="267" t="s">
        <v>2752</v>
      </c>
      <c r="I3805" s="267"/>
      <c r="J3805" s="269" t="n">
        <v>144.91</v>
      </c>
    </row>
    <row r="3806" customFormat="false" ht="15" hidden="false" customHeight="true" outlineLevel="0" collapsed="false">
      <c r="A3806" s="270" t="s">
        <v>2753</v>
      </c>
      <c r="B3806" s="270"/>
      <c r="C3806" s="270"/>
      <c r="D3806" s="270"/>
      <c r="E3806" s="270"/>
      <c r="F3806" s="270"/>
      <c r="G3806" s="270"/>
      <c r="H3806" s="270"/>
      <c r="I3806" s="270"/>
      <c r="J3806" s="270"/>
    </row>
    <row r="3807" customFormat="false" ht="15.75" hidden="false" customHeight="true" outlineLevel="0" collapsed="false">
      <c r="A3807" s="271" t="s">
        <v>4229</v>
      </c>
      <c r="B3807" s="271"/>
      <c r="C3807" s="271"/>
      <c r="D3807" s="271"/>
      <c r="E3807" s="271"/>
      <c r="F3807" s="271"/>
      <c r="G3807" s="271"/>
      <c r="H3807" s="271"/>
      <c r="I3807" s="271"/>
      <c r="J3807" s="271"/>
    </row>
    <row r="3808" customFormat="false" ht="15.75" hidden="false" customHeight="false" outlineLevel="0" collapsed="false">
      <c r="A3808" s="272"/>
      <c r="B3808" s="273"/>
      <c r="C3808" s="273"/>
      <c r="D3808" s="273"/>
      <c r="E3808" s="273"/>
      <c r="F3808" s="273"/>
      <c r="G3808" s="273"/>
      <c r="H3808" s="273"/>
      <c r="I3808" s="273"/>
      <c r="J3808" s="274"/>
    </row>
    <row r="3809" customFormat="false" ht="25.5" hidden="false" customHeight="true" outlineLevel="0" collapsed="false">
      <c r="A3809" s="275" t="s">
        <v>2723</v>
      </c>
      <c r="B3809" s="276" t="s">
        <v>4045</v>
      </c>
      <c r="C3809" s="277" t="s">
        <v>203</v>
      </c>
      <c r="D3809" s="277" t="s">
        <v>4046</v>
      </c>
      <c r="E3809" s="277" t="s">
        <v>2806</v>
      </c>
      <c r="F3809" s="277"/>
      <c r="G3809" s="278" t="s">
        <v>164</v>
      </c>
      <c r="H3809" s="279" t="n">
        <v>1</v>
      </c>
      <c r="I3809" s="280" t="n">
        <v>50.72</v>
      </c>
      <c r="J3809" s="281" t="n">
        <v>50.72</v>
      </c>
    </row>
    <row r="3810" customFormat="false" ht="25.5" hidden="false" customHeight="true" outlineLevel="0" collapsed="false">
      <c r="A3810" s="282" t="s">
        <v>2769</v>
      </c>
      <c r="B3810" s="283" t="s">
        <v>3191</v>
      </c>
      <c r="C3810" s="284" t="s">
        <v>109</v>
      </c>
      <c r="D3810" s="284" t="s">
        <v>3192</v>
      </c>
      <c r="E3810" s="284" t="s">
        <v>2768</v>
      </c>
      <c r="F3810" s="284"/>
      <c r="G3810" s="285" t="s">
        <v>2798</v>
      </c>
      <c r="H3810" s="286" t="n">
        <v>1.49</v>
      </c>
      <c r="I3810" s="287" t="n">
        <v>23.34</v>
      </c>
      <c r="J3810" s="288" t="n">
        <v>34.77</v>
      </c>
    </row>
    <row r="3811" customFormat="false" ht="15" hidden="false" customHeight="true" outlineLevel="0" collapsed="false">
      <c r="A3811" s="282" t="s">
        <v>2769</v>
      </c>
      <c r="B3811" s="283" t="s">
        <v>2860</v>
      </c>
      <c r="C3811" s="284" t="s">
        <v>109</v>
      </c>
      <c r="D3811" s="284" t="s">
        <v>2861</v>
      </c>
      <c r="E3811" s="284" t="s">
        <v>2768</v>
      </c>
      <c r="F3811" s="284"/>
      <c r="G3811" s="285" t="s">
        <v>2798</v>
      </c>
      <c r="H3811" s="286" t="n">
        <v>0.98</v>
      </c>
      <c r="I3811" s="287" t="n">
        <v>16.28</v>
      </c>
      <c r="J3811" s="288" t="n">
        <v>15.95</v>
      </c>
    </row>
    <row r="3812" customFormat="false" ht="25.5" hidden="false" customHeight="false" outlineLevel="0" collapsed="false">
      <c r="A3812" s="266"/>
      <c r="B3812" s="267"/>
      <c r="C3812" s="267"/>
      <c r="D3812" s="267"/>
      <c r="E3812" s="267" t="s">
        <v>2748</v>
      </c>
      <c r="F3812" s="268" t="n">
        <v>35.39</v>
      </c>
      <c r="G3812" s="267" t="s">
        <v>2749</v>
      </c>
      <c r="H3812" s="268" t="n">
        <v>0</v>
      </c>
      <c r="I3812" s="267" t="s">
        <v>2750</v>
      </c>
      <c r="J3812" s="269" t="n">
        <v>35.39</v>
      </c>
    </row>
    <row r="3813" customFormat="false" ht="25.5" hidden="false" customHeight="true" outlineLevel="0" collapsed="false">
      <c r="A3813" s="266"/>
      <c r="B3813" s="267"/>
      <c r="C3813" s="267"/>
      <c r="D3813" s="267"/>
      <c r="E3813" s="267" t="s">
        <v>2751</v>
      </c>
      <c r="F3813" s="268" t="n">
        <v>10.55</v>
      </c>
      <c r="G3813" s="267"/>
      <c r="H3813" s="267" t="s">
        <v>2752</v>
      </c>
      <c r="I3813" s="267"/>
      <c r="J3813" s="269" t="n">
        <v>61.27</v>
      </c>
    </row>
    <row r="3814" customFormat="false" ht="15" hidden="false" customHeight="true" outlineLevel="0" collapsed="false">
      <c r="A3814" s="270" t="s">
        <v>2753</v>
      </c>
      <c r="B3814" s="270"/>
      <c r="C3814" s="270"/>
      <c r="D3814" s="270"/>
      <c r="E3814" s="270"/>
      <c r="F3814" s="270"/>
      <c r="G3814" s="270"/>
      <c r="H3814" s="270"/>
      <c r="I3814" s="270"/>
      <c r="J3814" s="270"/>
    </row>
    <row r="3815" customFormat="false" ht="15.75" hidden="false" customHeight="true" outlineLevel="0" collapsed="false">
      <c r="A3815" s="271" t="s">
        <v>4206</v>
      </c>
      <c r="B3815" s="271"/>
      <c r="C3815" s="271"/>
      <c r="D3815" s="271"/>
      <c r="E3815" s="271"/>
      <c r="F3815" s="271"/>
      <c r="G3815" s="271"/>
      <c r="H3815" s="271"/>
      <c r="I3815" s="271"/>
      <c r="J3815" s="271"/>
    </row>
    <row r="3816" customFormat="false" ht="15.75" hidden="false" customHeight="false" outlineLevel="0" collapsed="false">
      <c r="A3816" s="272"/>
      <c r="B3816" s="273"/>
      <c r="C3816" s="273"/>
      <c r="D3816" s="273"/>
      <c r="E3816" s="273"/>
      <c r="F3816" s="273"/>
      <c r="G3816" s="273"/>
      <c r="H3816" s="273"/>
      <c r="I3816" s="273"/>
      <c r="J3816" s="274"/>
    </row>
    <row r="3817" customFormat="false" ht="38.25" hidden="false" customHeight="true" outlineLevel="0" collapsed="false">
      <c r="A3817" s="275" t="s">
        <v>2723</v>
      </c>
      <c r="B3817" s="276" t="s">
        <v>3098</v>
      </c>
      <c r="C3817" s="277" t="s">
        <v>203</v>
      </c>
      <c r="D3817" s="277" t="s">
        <v>3099</v>
      </c>
      <c r="E3817" s="277" t="s">
        <v>2948</v>
      </c>
      <c r="F3817" s="277"/>
      <c r="G3817" s="278" t="s">
        <v>164</v>
      </c>
      <c r="H3817" s="279" t="n">
        <v>1</v>
      </c>
      <c r="I3817" s="280" t="n">
        <v>20.65</v>
      </c>
      <c r="J3817" s="281" t="n">
        <v>20.65</v>
      </c>
    </row>
    <row r="3818" customFormat="false" ht="15" hidden="false" customHeight="true" outlineLevel="0" collapsed="false">
      <c r="A3818" s="282" t="s">
        <v>2769</v>
      </c>
      <c r="B3818" s="283" t="s">
        <v>3079</v>
      </c>
      <c r="C3818" s="284" t="s">
        <v>109</v>
      </c>
      <c r="D3818" s="284" t="s">
        <v>3080</v>
      </c>
      <c r="E3818" s="284" t="s">
        <v>2768</v>
      </c>
      <c r="F3818" s="284"/>
      <c r="G3818" s="285" t="s">
        <v>2798</v>
      </c>
      <c r="H3818" s="286" t="n">
        <v>0.3</v>
      </c>
      <c r="I3818" s="287" t="n">
        <v>24.43</v>
      </c>
      <c r="J3818" s="288" t="n">
        <v>7.32</v>
      </c>
    </row>
    <row r="3819" customFormat="false" ht="25.5" hidden="false" customHeight="true" outlineLevel="0" collapsed="false">
      <c r="A3819" s="282" t="s">
        <v>2769</v>
      </c>
      <c r="B3819" s="283" t="s">
        <v>2906</v>
      </c>
      <c r="C3819" s="284" t="s">
        <v>109</v>
      </c>
      <c r="D3819" s="284" t="s">
        <v>2907</v>
      </c>
      <c r="E3819" s="284" t="s">
        <v>2768</v>
      </c>
      <c r="F3819" s="284"/>
      <c r="G3819" s="285" t="s">
        <v>2798</v>
      </c>
      <c r="H3819" s="286" t="n">
        <v>0.3</v>
      </c>
      <c r="I3819" s="287" t="n">
        <v>19.19</v>
      </c>
      <c r="J3819" s="288" t="n">
        <v>5.75</v>
      </c>
    </row>
    <row r="3820" customFormat="false" ht="15" hidden="false" customHeight="true" outlineLevel="0" collapsed="false">
      <c r="A3820" s="259" t="s">
        <v>2725</v>
      </c>
      <c r="B3820" s="260" t="s">
        <v>4230</v>
      </c>
      <c r="C3820" s="261" t="s">
        <v>3861</v>
      </c>
      <c r="D3820" s="261" t="s">
        <v>4231</v>
      </c>
      <c r="E3820" s="261" t="s">
        <v>2728</v>
      </c>
      <c r="F3820" s="261"/>
      <c r="G3820" s="262" t="s">
        <v>3083</v>
      </c>
      <c r="H3820" s="263" t="n">
        <v>0.13</v>
      </c>
      <c r="I3820" s="264" t="n">
        <v>37.74</v>
      </c>
      <c r="J3820" s="265" t="n">
        <v>4.9</v>
      </c>
    </row>
    <row r="3821" customFormat="false" ht="15" hidden="false" customHeight="true" outlineLevel="0" collapsed="false">
      <c r="A3821" s="259" t="s">
        <v>2725</v>
      </c>
      <c r="B3821" s="260" t="s">
        <v>4232</v>
      </c>
      <c r="C3821" s="261" t="s">
        <v>3861</v>
      </c>
      <c r="D3821" s="261" t="s">
        <v>4233</v>
      </c>
      <c r="E3821" s="261" t="s">
        <v>2728</v>
      </c>
      <c r="F3821" s="261"/>
      <c r="G3821" s="262" t="s">
        <v>3083</v>
      </c>
      <c r="H3821" s="263" t="n">
        <v>0.033</v>
      </c>
      <c r="I3821" s="264" t="n">
        <v>12.96</v>
      </c>
      <c r="J3821" s="265" t="n">
        <v>0.42</v>
      </c>
    </row>
    <row r="3822" customFormat="false" ht="15" hidden="false" customHeight="true" outlineLevel="0" collapsed="false">
      <c r="A3822" s="259" t="s">
        <v>2725</v>
      </c>
      <c r="B3822" s="260" t="s">
        <v>4234</v>
      </c>
      <c r="C3822" s="261" t="s">
        <v>109</v>
      </c>
      <c r="D3822" s="261" t="s">
        <v>4235</v>
      </c>
      <c r="E3822" s="261" t="s">
        <v>2728</v>
      </c>
      <c r="F3822" s="261"/>
      <c r="G3822" s="262" t="s">
        <v>4236</v>
      </c>
      <c r="H3822" s="263" t="n">
        <v>0.0175</v>
      </c>
      <c r="I3822" s="264" t="n">
        <v>129.7</v>
      </c>
      <c r="J3822" s="265" t="n">
        <v>2.26</v>
      </c>
    </row>
    <row r="3823" customFormat="false" ht="25.5" hidden="false" customHeight="false" outlineLevel="0" collapsed="false">
      <c r="A3823" s="266"/>
      <c r="B3823" s="267"/>
      <c r="C3823" s="267"/>
      <c r="D3823" s="267"/>
      <c r="E3823" s="267" t="s">
        <v>2748</v>
      </c>
      <c r="F3823" s="268" t="n">
        <v>9</v>
      </c>
      <c r="G3823" s="267" t="s">
        <v>2749</v>
      </c>
      <c r="H3823" s="268" t="n">
        <v>0</v>
      </c>
      <c r="I3823" s="267" t="s">
        <v>2750</v>
      </c>
      <c r="J3823" s="269" t="n">
        <v>9</v>
      </c>
    </row>
    <row r="3824" customFormat="false" ht="25.5" hidden="false" customHeight="true" outlineLevel="0" collapsed="false">
      <c r="A3824" s="266"/>
      <c r="B3824" s="267"/>
      <c r="C3824" s="267"/>
      <c r="D3824" s="267"/>
      <c r="E3824" s="267" t="s">
        <v>2751</v>
      </c>
      <c r="F3824" s="268" t="n">
        <v>4.29</v>
      </c>
      <c r="G3824" s="267"/>
      <c r="H3824" s="267" t="s">
        <v>2752</v>
      </c>
      <c r="I3824" s="267"/>
      <c r="J3824" s="269" t="n">
        <v>24.94</v>
      </c>
    </row>
    <row r="3825" customFormat="false" ht="15" hidden="false" customHeight="true" outlineLevel="0" collapsed="false">
      <c r="A3825" s="270" t="s">
        <v>2753</v>
      </c>
      <c r="B3825" s="270"/>
      <c r="C3825" s="270"/>
      <c r="D3825" s="270"/>
      <c r="E3825" s="270"/>
      <c r="F3825" s="270"/>
      <c r="G3825" s="270"/>
      <c r="H3825" s="270"/>
      <c r="I3825" s="270"/>
      <c r="J3825" s="270"/>
    </row>
    <row r="3826" customFormat="false" ht="15.75" hidden="false" customHeight="true" outlineLevel="0" collapsed="false">
      <c r="A3826" s="271" t="s">
        <v>4237</v>
      </c>
      <c r="B3826" s="271"/>
      <c r="C3826" s="271"/>
      <c r="D3826" s="271"/>
      <c r="E3826" s="271"/>
      <c r="F3826" s="271"/>
      <c r="G3826" s="271"/>
      <c r="H3826" s="271"/>
      <c r="I3826" s="271"/>
      <c r="J3826" s="271"/>
    </row>
    <row r="3827" customFormat="false" ht="15.75" hidden="false" customHeight="false" outlineLevel="0" collapsed="false">
      <c r="A3827" s="272"/>
      <c r="B3827" s="273"/>
      <c r="C3827" s="273"/>
      <c r="D3827" s="273"/>
      <c r="E3827" s="273"/>
      <c r="F3827" s="273"/>
      <c r="G3827" s="273"/>
      <c r="H3827" s="273"/>
      <c r="I3827" s="273"/>
      <c r="J3827" s="274"/>
    </row>
    <row r="3828" customFormat="false" ht="51" hidden="false" customHeight="true" outlineLevel="0" collapsed="false">
      <c r="A3828" s="275" t="s">
        <v>2723</v>
      </c>
      <c r="B3828" s="276" t="s">
        <v>3283</v>
      </c>
      <c r="C3828" s="277" t="s">
        <v>203</v>
      </c>
      <c r="D3828" s="277" t="s">
        <v>3284</v>
      </c>
      <c r="E3828" s="277" t="s">
        <v>3006</v>
      </c>
      <c r="F3828" s="277"/>
      <c r="G3828" s="278" t="s">
        <v>168</v>
      </c>
      <c r="H3828" s="279" t="n">
        <v>1</v>
      </c>
      <c r="I3828" s="280" t="n">
        <v>304.79</v>
      </c>
      <c r="J3828" s="281" t="n">
        <v>304.79</v>
      </c>
    </row>
    <row r="3829" customFormat="false" ht="25.5" hidden="false" customHeight="true" outlineLevel="0" collapsed="false">
      <c r="A3829" s="282" t="s">
        <v>2769</v>
      </c>
      <c r="B3829" s="283" t="s">
        <v>3294</v>
      </c>
      <c r="C3829" s="284" t="s">
        <v>109</v>
      </c>
      <c r="D3829" s="284" t="s">
        <v>3295</v>
      </c>
      <c r="E3829" s="284" t="s">
        <v>2768</v>
      </c>
      <c r="F3829" s="284"/>
      <c r="G3829" s="285" t="s">
        <v>2798</v>
      </c>
      <c r="H3829" s="286" t="n">
        <v>1.678</v>
      </c>
      <c r="I3829" s="287" t="n">
        <v>23.22</v>
      </c>
      <c r="J3829" s="288" t="n">
        <v>38.96</v>
      </c>
    </row>
    <row r="3830" customFormat="false" ht="15" hidden="false" customHeight="true" outlineLevel="0" collapsed="false">
      <c r="A3830" s="282" t="s">
        <v>2769</v>
      </c>
      <c r="B3830" s="283" t="s">
        <v>2860</v>
      </c>
      <c r="C3830" s="284" t="s">
        <v>109</v>
      </c>
      <c r="D3830" s="284" t="s">
        <v>2861</v>
      </c>
      <c r="E3830" s="284" t="s">
        <v>2768</v>
      </c>
      <c r="F3830" s="284"/>
      <c r="G3830" s="285" t="s">
        <v>2798</v>
      </c>
      <c r="H3830" s="286" t="n">
        <v>0.839</v>
      </c>
      <c r="I3830" s="287" t="n">
        <v>16.28</v>
      </c>
      <c r="J3830" s="288" t="n">
        <v>13.65</v>
      </c>
    </row>
    <row r="3831" customFormat="false" ht="38.25" hidden="false" customHeight="true" outlineLevel="0" collapsed="false">
      <c r="A3831" s="259" t="s">
        <v>2725</v>
      </c>
      <c r="B3831" s="260" t="s">
        <v>4238</v>
      </c>
      <c r="C3831" s="261" t="s">
        <v>109</v>
      </c>
      <c r="D3831" s="261" t="s">
        <v>4239</v>
      </c>
      <c r="E3831" s="261" t="s">
        <v>2728</v>
      </c>
      <c r="F3831" s="261"/>
      <c r="G3831" s="262" t="s">
        <v>168</v>
      </c>
      <c r="H3831" s="263" t="n">
        <v>3</v>
      </c>
      <c r="I3831" s="264" t="n">
        <v>23.34</v>
      </c>
      <c r="J3831" s="265" t="n">
        <v>70.02</v>
      </c>
    </row>
    <row r="3832" customFormat="false" ht="25.5" hidden="false" customHeight="true" outlineLevel="0" collapsed="false">
      <c r="A3832" s="259" t="s">
        <v>2725</v>
      </c>
      <c r="B3832" s="260" t="s">
        <v>4240</v>
      </c>
      <c r="C3832" s="261" t="s">
        <v>109</v>
      </c>
      <c r="D3832" s="261" t="s">
        <v>4241</v>
      </c>
      <c r="E3832" s="261" t="s">
        <v>2728</v>
      </c>
      <c r="F3832" s="261"/>
      <c r="G3832" s="262" t="s">
        <v>168</v>
      </c>
      <c r="H3832" s="263" t="n">
        <v>19.8</v>
      </c>
      <c r="I3832" s="264" t="n">
        <v>0.05</v>
      </c>
      <c r="J3832" s="265" t="n">
        <v>0.99</v>
      </c>
    </row>
    <row r="3833" customFormat="false" ht="51" hidden="false" customHeight="true" outlineLevel="0" collapsed="false">
      <c r="A3833" s="259" t="s">
        <v>2725</v>
      </c>
      <c r="B3833" s="260" t="s">
        <v>4242</v>
      </c>
      <c r="C3833" s="261" t="s">
        <v>109</v>
      </c>
      <c r="D3833" s="261" t="s">
        <v>4243</v>
      </c>
      <c r="E3833" s="261" t="s">
        <v>2728</v>
      </c>
      <c r="F3833" s="261"/>
      <c r="G3833" s="262" t="s">
        <v>168</v>
      </c>
      <c r="H3833" s="263" t="n">
        <v>1</v>
      </c>
      <c r="I3833" s="264" t="n">
        <v>181.17</v>
      </c>
      <c r="J3833" s="265" t="n">
        <v>181.17</v>
      </c>
    </row>
    <row r="3834" customFormat="false" ht="25.5" hidden="false" customHeight="false" outlineLevel="0" collapsed="false">
      <c r="A3834" s="266"/>
      <c r="B3834" s="267"/>
      <c r="C3834" s="267"/>
      <c r="D3834" s="267"/>
      <c r="E3834" s="267" t="s">
        <v>2748</v>
      </c>
      <c r="F3834" s="268" t="n">
        <v>37.05</v>
      </c>
      <c r="G3834" s="267" t="s">
        <v>2749</v>
      </c>
      <c r="H3834" s="268" t="n">
        <v>0</v>
      </c>
      <c r="I3834" s="267" t="s">
        <v>2750</v>
      </c>
      <c r="J3834" s="269" t="n">
        <v>37.05</v>
      </c>
    </row>
    <row r="3835" customFormat="false" ht="25.5" hidden="false" customHeight="true" outlineLevel="0" collapsed="false">
      <c r="A3835" s="266"/>
      <c r="B3835" s="267"/>
      <c r="C3835" s="267"/>
      <c r="D3835" s="267"/>
      <c r="E3835" s="267" t="s">
        <v>2751</v>
      </c>
      <c r="F3835" s="268" t="n">
        <v>63.42</v>
      </c>
      <c r="G3835" s="267"/>
      <c r="H3835" s="267" t="s">
        <v>2752</v>
      </c>
      <c r="I3835" s="267"/>
      <c r="J3835" s="269" t="n">
        <v>368.21</v>
      </c>
    </row>
    <row r="3836" customFormat="false" ht="15" hidden="false" customHeight="true" outlineLevel="0" collapsed="false">
      <c r="A3836" s="270" t="s">
        <v>2753</v>
      </c>
      <c r="B3836" s="270"/>
      <c r="C3836" s="270"/>
      <c r="D3836" s="270"/>
      <c r="E3836" s="270"/>
      <c r="F3836" s="270"/>
      <c r="G3836" s="270"/>
      <c r="H3836" s="270"/>
      <c r="I3836" s="270"/>
      <c r="J3836" s="270"/>
    </row>
    <row r="3837" customFormat="false" ht="15.75" hidden="false" customHeight="true" outlineLevel="0" collapsed="false">
      <c r="A3837" s="271" t="s">
        <v>4244</v>
      </c>
      <c r="B3837" s="271"/>
      <c r="C3837" s="271"/>
      <c r="D3837" s="271"/>
      <c r="E3837" s="271"/>
      <c r="F3837" s="271"/>
      <c r="G3837" s="271"/>
      <c r="H3837" s="271"/>
      <c r="I3837" s="271"/>
      <c r="J3837" s="271"/>
    </row>
    <row r="3838" customFormat="false" ht="15.75" hidden="false" customHeight="false" outlineLevel="0" collapsed="false">
      <c r="A3838" s="272"/>
      <c r="B3838" s="273"/>
      <c r="C3838" s="273"/>
      <c r="D3838" s="273"/>
      <c r="E3838" s="273"/>
      <c r="F3838" s="273"/>
      <c r="G3838" s="273"/>
      <c r="H3838" s="273"/>
      <c r="I3838" s="273"/>
      <c r="J3838" s="274"/>
    </row>
    <row r="3839" customFormat="false" ht="25.5" hidden="false" customHeight="true" outlineLevel="0" collapsed="false">
      <c r="A3839" s="275" t="s">
        <v>2723</v>
      </c>
      <c r="B3839" s="276" t="s">
        <v>3353</v>
      </c>
      <c r="C3839" s="277" t="s">
        <v>203</v>
      </c>
      <c r="D3839" s="277" t="s">
        <v>3354</v>
      </c>
      <c r="E3839" s="277" t="s">
        <v>2874</v>
      </c>
      <c r="F3839" s="277"/>
      <c r="G3839" s="278" t="s">
        <v>168</v>
      </c>
      <c r="H3839" s="279" t="n">
        <v>1</v>
      </c>
      <c r="I3839" s="280" t="n">
        <v>92.41</v>
      </c>
      <c r="J3839" s="281" t="n">
        <v>92.41</v>
      </c>
    </row>
    <row r="3840" customFormat="false" ht="15" hidden="false" customHeight="true" outlineLevel="0" collapsed="false">
      <c r="A3840" s="282" t="s">
        <v>2769</v>
      </c>
      <c r="B3840" s="283" t="s">
        <v>2884</v>
      </c>
      <c r="C3840" s="284" t="s">
        <v>109</v>
      </c>
      <c r="D3840" s="284" t="s">
        <v>2885</v>
      </c>
      <c r="E3840" s="284" t="s">
        <v>2768</v>
      </c>
      <c r="F3840" s="284"/>
      <c r="G3840" s="285" t="s">
        <v>2798</v>
      </c>
      <c r="H3840" s="286" t="n">
        <v>0.15</v>
      </c>
      <c r="I3840" s="287" t="n">
        <v>23.54</v>
      </c>
      <c r="J3840" s="288" t="n">
        <v>3.53</v>
      </c>
    </row>
    <row r="3841" customFormat="false" ht="25.5" hidden="false" customHeight="true" outlineLevel="0" collapsed="false">
      <c r="A3841" s="259" t="s">
        <v>2725</v>
      </c>
      <c r="B3841" s="260" t="s">
        <v>4245</v>
      </c>
      <c r="C3841" s="261" t="s">
        <v>203</v>
      </c>
      <c r="D3841" s="261" t="s">
        <v>4246</v>
      </c>
      <c r="E3841" s="261" t="s">
        <v>2728</v>
      </c>
      <c r="F3841" s="261"/>
      <c r="G3841" s="262" t="s">
        <v>168</v>
      </c>
      <c r="H3841" s="263" t="n">
        <v>1</v>
      </c>
      <c r="I3841" s="264" t="n">
        <v>88.88</v>
      </c>
      <c r="J3841" s="265" t="n">
        <v>88.88</v>
      </c>
    </row>
    <row r="3842" customFormat="false" ht="25.5" hidden="false" customHeight="false" outlineLevel="0" collapsed="false">
      <c r="A3842" s="266"/>
      <c r="B3842" s="267"/>
      <c r="C3842" s="267"/>
      <c r="D3842" s="267"/>
      <c r="E3842" s="267" t="s">
        <v>2748</v>
      </c>
      <c r="F3842" s="268" t="n">
        <v>2.59</v>
      </c>
      <c r="G3842" s="267" t="s">
        <v>2749</v>
      </c>
      <c r="H3842" s="268" t="n">
        <v>0</v>
      </c>
      <c r="I3842" s="267" t="s">
        <v>2750</v>
      </c>
      <c r="J3842" s="269" t="n">
        <v>2.59</v>
      </c>
    </row>
    <row r="3843" customFormat="false" ht="26.25" hidden="false" customHeight="true" outlineLevel="0" collapsed="false">
      <c r="A3843" s="266"/>
      <c r="B3843" s="267"/>
      <c r="C3843" s="267"/>
      <c r="D3843" s="267"/>
      <c r="E3843" s="267" t="s">
        <v>2751</v>
      </c>
      <c r="F3843" s="268" t="n">
        <v>19.23</v>
      </c>
      <c r="G3843" s="267"/>
      <c r="H3843" s="267" t="s">
        <v>2752</v>
      </c>
      <c r="I3843" s="267"/>
      <c r="J3843" s="269" t="n">
        <v>111.64</v>
      </c>
    </row>
    <row r="3844" customFormat="false" ht="15.75" hidden="false" customHeight="false" outlineLevel="0" collapsed="false">
      <c r="A3844" s="272"/>
      <c r="B3844" s="273"/>
      <c r="C3844" s="273"/>
      <c r="D3844" s="273"/>
      <c r="E3844" s="273"/>
      <c r="F3844" s="273"/>
      <c r="G3844" s="273"/>
      <c r="H3844" s="273"/>
      <c r="I3844" s="273"/>
      <c r="J3844" s="274"/>
    </row>
    <row r="3845" customFormat="false" ht="51" hidden="false" customHeight="true" outlineLevel="0" collapsed="false">
      <c r="A3845" s="275" t="s">
        <v>2723</v>
      </c>
      <c r="B3845" s="276" t="s">
        <v>3315</v>
      </c>
      <c r="C3845" s="277" t="s">
        <v>203</v>
      </c>
      <c r="D3845" s="277" t="s">
        <v>3316</v>
      </c>
      <c r="E3845" s="277" t="s">
        <v>3006</v>
      </c>
      <c r="F3845" s="277"/>
      <c r="G3845" s="278" t="s">
        <v>164</v>
      </c>
      <c r="H3845" s="279" t="n">
        <v>1</v>
      </c>
      <c r="I3845" s="280" t="n">
        <v>575.84</v>
      </c>
      <c r="J3845" s="281" t="n">
        <v>575.84</v>
      </c>
    </row>
    <row r="3846" customFormat="false" ht="15" hidden="false" customHeight="true" outlineLevel="0" collapsed="false">
      <c r="A3846" s="282" t="s">
        <v>2769</v>
      </c>
      <c r="B3846" s="283" t="s">
        <v>2858</v>
      </c>
      <c r="C3846" s="284" t="s">
        <v>109</v>
      </c>
      <c r="D3846" s="284" t="s">
        <v>2859</v>
      </c>
      <c r="E3846" s="284" t="s">
        <v>2768</v>
      </c>
      <c r="F3846" s="284"/>
      <c r="G3846" s="285" t="s">
        <v>2798</v>
      </c>
      <c r="H3846" s="286" t="n">
        <v>0.3826</v>
      </c>
      <c r="I3846" s="287" t="n">
        <v>23.33</v>
      </c>
      <c r="J3846" s="288" t="n">
        <v>8.92</v>
      </c>
    </row>
    <row r="3847" customFormat="false" ht="15" hidden="false" customHeight="true" outlineLevel="0" collapsed="false">
      <c r="A3847" s="282" t="s">
        <v>2769</v>
      </c>
      <c r="B3847" s="283" t="s">
        <v>2860</v>
      </c>
      <c r="C3847" s="284" t="s">
        <v>109</v>
      </c>
      <c r="D3847" s="284" t="s">
        <v>2861</v>
      </c>
      <c r="E3847" s="284" t="s">
        <v>2768</v>
      </c>
      <c r="F3847" s="284"/>
      <c r="G3847" s="285" t="s">
        <v>2798</v>
      </c>
      <c r="H3847" s="286" t="n">
        <v>0.191</v>
      </c>
      <c r="I3847" s="287" t="n">
        <v>16.28</v>
      </c>
      <c r="J3847" s="288" t="n">
        <v>3.1</v>
      </c>
    </row>
    <row r="3848" customFormat="false" ht="25.5" hidden="false" customHeight="true" outlineLevel="0" collapsed="false">
      <c r="A3848" s="259" t="s">
        <v>2725</v>
      </c>
      <c r="B3848" s="260" t="s">
        <v>4212</v>
      </c>
      <c r="C3848" s="261" t="s">
        <v>109</v>
      </c>
      <c r="D3848" s="261" t="s">
        <v>4213</v>
      </c>
      <c r="E3848" s="261" t="s">
        <v>2728</v>
      </c>
      <c r="F3848" s="261"/>
      <c r="G3848" s="262" t="s">
        <v>4214</v>
      </c>
      <c r="H3848" s="263" t="n">
        <v>0.8829</v>
      </c>
      <c r="I3848" s="264" t="n">
        <v>23.45</v>
      </c>
      <c r="J3848" s="265" t="n">
        <v>20.7</v>
      </c>
    </row>
    <row r="3849" customFormat="false" ht="38.25" hidden="false" customHeight="true" outlineLevel="0" collapsed="false">
      <c r="A3849" s="259" t="s">
        <v>2725</v>
      </c>
      <c r="B3849" s="260" t="s">
        <v>2923</v>
      </c>
      <c r="C3849" s="261" t="s">
        <v>109</v>
      </c>
      <c r="D3849" s="261" t="s">
        <v>2924</v>
      </c>
      <c r="E3849" s="261" t="s">
        <v>2728</v>
      </c>
      <c r="F3849" s="261"/>
      <c r="G3849" s="262" t="s">
        <v>168</v>
      </c>
      <c r="H3849" s="263" t="n">
        <v>4.8166</v>
      </c>
      <c r="I3849" s="264" t="n">
        <v>0.36</v>
      </c>
      <c r="J3849" s="265" t="n">
        <v>1.73</v>
      </c>
    </row>
    <row r="3850" customFormat="false" ht="38.25" hidden="false" customHeight="true" outlineLevel="0" collapsed="false">
      <c r="A3850" s="259" t="s">
        <v>2725</v>
      </c>
      <c r="B3850" s="260" t="s">
        <v>4247</v>
      </c>
      <c r="C3850" s="261" t="s">
        <v>203</v>
      </c>
      <c r="D3850" s="261" t="s">
        <v>4248</v>
      </c>
      <c r="E3850" s="261" t="s">
        <v>2728</v>
      </c>
      <c r="F3850" s="261"/>
      <c r="G3850" s="262" t="s">
        <v>164</v>
      </c>
      <c r="H3850" s="263" t="n">
        <v>1</v>
      </c>
      <c r="I3850" s="264" t="n">
        <v>403.02</v>
      </c>
      <c r="J3850" s="265" t="n">
        <v>403.02</v>
      </c>
    </row>
    <row r="3851" customFormat="false" ht="38.25" hidden="false" customHeight="true" outlineLevel="0" collapsed="false">
      <c r="A3851" s="259" t="s">
        <v>2725</v>
      </c>
      <c r="B3851" s="260" t="s">
        <v>4249</v>
      </c>
      <c r="C3851" s="261" t="s">
        <v>203</v>
      </c>
      <c r="D3851" s="261" t="s">
        <v>4250</v>
      </c>
      <c r="E3851" s="261" t="s">
        <v>2728</v>
      </c>
      <c r="F3851" s="261"/>
      <c r="G3851" s="262" t="s">
        <v>269</v>
      </c>
      <c r="H3851" s="263" t="n">
        <v>6.8504</v>
      </c>
      <c r="I3851" s="264" t="n">
        <v>20.2</v>
      </c>
      <c r="J3851" s="265" t="n">
        <v>138.37</v>
      </c>
    </row>
    <row r="3852" customFormat="false" ht="25.5" hidden="false" customHeight="false" outlineLevel="0" collapsed="false">
      <c r="A3852" s="266"/>
      <c r="B3852" s="267"/>
      <c r="C3852" s="267"/>
      <c r="D3852" s="267"/>
      <c r="E3852" s="267" t="s">
        <v>2748</v>
      </c>
      <c r="F3852" s="268" t="n">
        <v>8.47</v>
      </c>
      <c r="G3852" s="267" t="s">
        <v>2749</v>
      </c>
      <c r="H3852" s="268" t="n">
        <v>0</v>
      </c>
      <c r="I3852" s="267" t="s">
        <v>2750</v>
      </c>
      <c r="J3852" s="269" t="n">
        <v>8.47</v>
      </c>
    </row>
    <row r="3853" customFormat="false" ht="25.5" hidden="false" customHeight="true" outlineLevel="0" collapsed="false">
      <c r="A3853" s="266"/>
      <c r="B3853" s="267"/>
      <c r="C3853" s="267"/>
      <c r="D3853" s="267"/>
      <c r="E3853" s="267" t="s">
        <v>2751</v>
      </c>
      <c r="F3853" s="268" t="n">
        <v>119.83</v>
      </c>
      <c r="G3853" s="267"/>
      <c r="H3853" s="267" t="s">
        <v>2752</v>
      </c>
      <c r="I3853" s="267"/>
      <c r="J3853" s="269" t="n">
        <v>695.67</v>
      </c>
    </row>
    <row r="3854" customFormat="false" ht="15" hidden="false" customHeight="true" outlineLevel="0" collapsed="false">
      <c r="A3854" s="270" t="s">
        <v>2753</v>
      </c>
      <c r="B3854" s="270"/>
      <c r="C3854" s="270"/>
      <c r="D3854" s="270"/>
      <c r="E3854" s="270"/>
      <c r="F3854" s="270"/>
      <c r="G3854" s="270"/>
      <c r="H3854" s="270"/>
      <c r="I3854" s="270"/>
      <c r="J3854" s="270"/>
    </row>
    <row r="3855" customFormat="false" ht="15.75" hidden="false" customHeight="true" outlineLevel="0" collapsed="false">
      <c r="A3855" s="271" t="s">
        <v>4251</v>
      </c>
      <c r="B3855" s="271"/>
      <c r="C3855" s="271"/>
      <c r="D3855" s="271"/>
      <c r="E3855" s="271"/>
      <c r="F3855" s="271"/>
      <c r="G3855" s="271"/>
      <c r="H3855" s="271"/>
      <c r="I3855" s="271"/>
      <c r="J3855" s="271"/>
    </row>
    <row r="3856" customFormat="false" ht="15.75" hidden="false" customHeight="false" outlineLevel="0" collapsed="false">
      <c r="A3856" s="272"/>
      <c r="B3856" s="273"/>
      <c r="C3856" s="273"/>
      <c r="D3856" s="273"/>
      <c r="E3856" s="273"/>
      <c r="F3856" s="273"/>
      <c r="G3856" s="273"/>
      <c r="H3856" s="273"/>
      <c r="I3856" s="273"/>
      <c r="J3856" s="274"/>
    </row>
    <row r="3857" customFormat="false" ht="51" hidden="false" customHeight="true" outlineLevel="0" collapsed="false">
      <c r="A3857" s="275" t="s">
        <v>2723</v>
      </c>
      <c r="B3857" s="276" t="s">
        <v>3367</v>
      </c>
      <c r="C3857" s="277" t="s">
        <v>203</v>
      </c>
      <c r="D3857" s="277" t="s">
        <v>3368</v>
      </c>
      <c r="E3857" s="277" t="s">
        <v>2874</v>
      </c>
      <c r="F3857" s="277"/>
      <c r="G3857" s="278" t="s">
        <v>168</v>
      </c>
      <c r="H3857" s="279" t="n">
        <v>1</v>
      </c>
      <c r="I3857" s="280" t="n">
        <v>476.35</v>
      </c>
      <c r="J3857" s="281" t="n">
        <v>476.35</v>
      </c>
    </row>
    <row r="3858" customFormat="false" ht="25.5" hidden="false" customHeight="true" outlineLevel="0" collapsed="false">
      <c r="A3858" s="282" t="s">
        <v>2769</v>
      </c>
      <c r="B3858" s="283" t="s">
        <v>2889</v>
      </c>
      <c r="C3858" s="284" t="s">
        <v>109</v>
      </c>
      <c r="D3858" s="284" t="s">
        <v>2890</v>
      </c>
      <c r="E3858" s="284" t="s">
        <v>2768</v>
      </c>
      <c r="F3858" s="284"/>
      <c r="G3858" s="285" t="s">
        <v>2798</v>
      </c>
      <c r="H3858" s="286" t="n">
        <v>3.5</v>
      </c>
      <c r="I3858" s="287" t="n">
        <v>18.4</v>
      </c>
      <c r="J3858" s="288" t="n">
        <v>64.4</v>
      </c>
    </row>
    <row r="3859" customFormat="false" ht="15" hidden="false" customHeight="true" outlineLevel="0" collapsed="false">
      <c r="A3859" s="282" t="s">
        <v>2769</v>
      </c>
      <c r="B3859" s="283" t="s">
        <v>2884</v>
      </c>
      <c r="C3859" s="284" t="s">
        <v>109</v>
      </c>
      <c r="D3859" s="284" t="s">
        <v>2885</v>
      </c>
      <c r="E3859" s="284" t="s">
        <v>2768</v>
      </c>
      <c r="F3859" s="284"/>
      <c r="G3859" s="285" t="s">
        <v>2798</v>
      </c>
      <c r="H3859" s="286" t="n">
        <v>3.5</v>
      </c>
      <c r="I3859" s="287" t="n">
        <v>23.54</v>
      </c>
      <c r="J3859" s="288" t="n">
        <v>82.39</v>
      </c>
    </row>
    <row r="3860" customFormat="false" ht="38.25" hidden="false" customHeight="true" outlineLevel="0" collapsed="false">
      <c r="A3860" s="259" t="s">
        <v>2725</v>
      </c>
      <c r="B3860" s="260" t="s">
        <v>4252</v>
      </c>
      <c r="C3860" s="261" t="s">
        <v>109</v>
      </c>
      <c r="D3860" s="261" t="s">
        <v>4253</v>
      </c>
      <c r="E3860" s="261" t="s">
        <v>2728</v>
      </c>
      <c r="F3860" s="261"/>
      <c r="G3860" s="262" t="s">
        <v>168</v>
      </c>
      <c r="H3860" s="263" t="n">
        <v>1</v>
      </c>
      <c r="I3860" s="264" t="n">
        <v>329.56</v>
      </c>
      <c r="J3860" s="265" t="n">
        <v>329.56</v>
      </c>
    </row>
    <row r="3861" customFormat="false" ht="25.5" hidden="false" customHeight="false" outlineLevel="0" collapsed="false">
      <c r="A3861" s="266"/>
      <c r="B3861" s="267"/>
      <c r="C3861" s="267"/>
      <c r="D3861" s="267"/>
      <c r="E3861" s="267" t="s">
        <v>2748</v>
      </c>
      <c r="F3861" s="268" t="n">
        <v>103.03</v>
      </c>
      <c r="G3861" s="267" t="s">
        <v>2749</v>
      </c>
      <c r="H3861" s="268" t="n">
        <v>0</v>
      </c>
      <c r="I3861" s="267" t="s">
        <v>2750</v>
      </c>
      <c r="J3861" s="269" t="n">
        <v>103.03</v>
      </c>
    </row>
    <row r="3862" customFormat="false" ht="25.5" hidden="false" customHeight="true" outlineLevel="0" collapsed="false">
      <c r="A3862" s="266"/>
      <c r="B3862" s="267"/>
      <c r="C3862" s="267"/>
      <c r="D3862" s="267"/>
      <c r="E3862" s="267" t="s">
        <v>2751</v>
      </c>
      <c r="F3862" s="268" t="n">
        <v>99.12</v>
      </c>
      <c r="G3862" s="267"/>
      <c r="H3862" s="267" t="s">
        <v>2752</v>
      </c>
      <c r="I3862" s="267"/>
      <c r="J3862" s="269" t="n">
        <v>575.47</v>
      </c>
    </row>
    <row r="3863" customFormat="false" ht="15" hidden="false" customHeight="true" outlineLevel="0" collapsed="false">
      <c r="A3863" s="270" t="s">
        <v>2753</v>
      </c>
      <c r="B3863" s="270"/>
      <c r="C3863" s="270"/>
      <c r="D3863" s="270"/>
      <c r="E3863" s="270"/>
      <c r="F3863" s="270"/>
      <c r="G3863" s="270"/>
      <c r="H3863" s="270"/>
      <c r="I3863" s="270"/>
      <c r="J3863" s="270"/>
    </row>
    <row r="3864" customFormat="false" ht="15.75" hidden="false" customHeight="true" outlineLevel="0" collapsed="false">
      <c r="A3864" s="271" t="s">
        <v>4254</v>
      </c>
      <c r="B3864" s="271"/>
      <c r="C3864" s="271"/>
      <c r="D3864" s="271"/>
      <c r="E3864" s="271"/>
      <c r="F3864" s="271"/>
      <c r="G3864" s="271"/>
      <c r="H3864" s="271"/>
      <c r="I3864" s="271"/>
      <c r="J3864" s="271"/>
    </row>
    <row r="3865" customFormat="false" ht="15.75" hidden="false" customHeight="false" outlineLevel="0" collapsed="false">
      <c r="A3865" s="272"/>
      <c r="B3865" s="273"/>
      <c r="C3865" s="273"/>
      <c r="D3865" s="273"/>
      <c r="E3865" s="273"/>
      <c r="F3865" s="273"/>
      <c r="G3865" s="273"/>
      <c r="H3865" s="273"/>
      <c r="I3865" s="273"/>
      <c r="J3865" s="274"/>
    </row>
    <row r="3866" customFormat="false" ht="51" hidden="false" customHeight="true" outlineLevel="0" collapsed="false">
      <c r="A3866" s="275" t="s">
        <v>2723</v>
      </c>
      <c r="B3866" s="276" t="s">
        <v>3383</v>
      </c>
      <c r="C3866" s="277" t="s">
        <v>203</v>
      </c>
      <c r="D3866" s="277" t="s">
        <v>3384</v>
      </c>
      <c r="E3866" s="277" t="s">
        <v>2874</v>
      </c>
      <c r="F3866" s="277"/>
      <c r="G3866" s="278" t="s">
        <v>168</v>
      </c>
      <c r="H3866" s="279" t="n">
        <v>1</v>
      </c>
      <c r="I3866" s="280" t="n">
        <v>740.88</v>
      </c>
      <c r="J3866" s="281" t="n">
        <v>740.88</v>
      </c>
    </row>
    <row r="3867" customFormat="false" ht="25.5" hidden="false" customHeight="true" outlineLevel="0" collapsed="false">
      <c r="A3867" s="282" t="s">
        <v>2769</v>
      </c>
      <c r="B3867" s="283" t="s">
        <v>2889</v>
      </c>
      <c r="C3867" s="284" t="s">
        <v>109</v>
      </c>
      <c r="D3867" s="284" t="s">
        <v>2890</v>
      </c>
      <c r="E3867" s="284" t="s">
        <v>2768</v>
      </c>
      <c r="F3867" s="284"/>
      <c r="G3867" s="285" t="s">
        <v>2798</v>
      </c>
      <c r="H3867" s="286" t="n">
        <v>6</v>
      </c>
      <c r="I3867" s="287" t="n">
        <v>18.4</v>
      </c>
      <c r="J3867" s="288" t="n">
        <v>110.4</v>
      </c>
    </row>
    <row r="3868" customFormat="false" ht="15" hidden="false" customHeight="true" outlineLevel="0" collapsed="false">
      <c r="A3868" s="282" t="s">
        <v>2769</v>
      </c>
      <c r="B3868" s="283" t="s">
        <v>2884</v>
      </c>
      <c r="C3868" s="284" t="s">
        <v>109</v>
      </c>
      <c r="D3868" s="284" t="s">
        <v>2885</v>
      </c>
      <c r="E3868" s="284" t="s">
        <v>2768</v>
      </c>
      <c r="F3868" s="284"/>
      <c r="G3868" s="285" t="s">
        <v>2798</v>
      </c>
      <c r="H3868" s="286" t="n">
        <v>6</v>
      </c>
      <c r="I3868" s="287" t="n">
        <v>23.54</v>
      </c>
      <c r="J3868" s="288" t="n">
        <v>141.24</v>
      </c>
    </row>
    <row r="3869" customFormat="false" ht="38.25" hidden="false" customHeight="true" outlineLevel="0" collapsed="false">
      <c r="A3869" s="259" t="s">
        <v>2725</v>
      </c>
      <c r="B3869" s="260" t="s">
        <v>4255</v>
      </c>
      <c r="C3869" s="261" t="s">
        <v>109</v>
      </c>
      <c r="D3869" s="261" t="s">
        <v>4256</v>
      </c>
      <c r="E3869" s="261" t="s">
        <v>2728</v>
      </c>
      <c r="F3869" s="261"/>
      <c r="G3869" s="262" t="s">
        <v>168</v>
      </c>
      <c r="H3869" s="263" t="n">
        <v>1</v>
      </c>
      <c r="I3869" s="264" t="n">
        <v>489.24</v>
      </c>
      <c r="J3869" s="265" t="n">
        <v>489.24</v>
      </c>
    </row>
    <row r="3870" customFormat="false" ht="25.5" hidden="false" customHeight="false" outlineLevel="0" collapsed="false">
      <c r="A3870" s="266"/>
      <c r="B3870" s="267"/>
      <c r="C3870" s="267"/>
      <c r="D3870" s="267"/>
      <c r="E3870" s="267" t="s">
        <v>2748</v>
      </c>
      <c r="F3870" s="268" t="n">
        <v>176.64</v>
      </c>
      <c r="G3870" s="267" t="s">
        <v>2749</v>
      </c>
      <c r="H3870" s="268" t="n">
        <v>0</v>
      </c>
      <c r="I3870" s="267" t="s">
        <v>2750</v>
      </c>
      <c r="J3870" s="269" t="n">
        <v>176.64</v>
      </c>
    </row>
    <row r="3871" customFormat="false" ht="25.5" hidden="false" customHeight="true" outlineLevel="0" collapsed="false">
      <c r="A3871" s="266"/>
      <c r="B3871" s="267"/>
      <c r="C3871" s="267"/>
      <c r="D3871" s="267"/>
      <c r="E3871" s="267" t="s">
        <v>2751</v>
      </c>
      <c r="F3871" s="268" t="n">
        <v>154.17</v>
      </c>
      <c r="G3871" s="267"/>
      <c r="H3871" s="267" t="s">
        <v>2752</v>
      </c>
      <c r="I3871" s="267"/>
      <c r="J3871" s="269" t="n">
        <v>895.05</v>
      </c>
    </row>
    <row r="3872" customFormat="false" ht="15" hidden="false" customHeight="true" outlineLevel="0" collapsed="false">
      <c r="A3872" s="270" t="s">
        <v>2753</v>
      </c>
      <c r="B3872" s="270"/>
      <c r="C3872" s="270"/>
      <c r="D3872" s="270"/>
      <c r="E3872" s="270"/>
      <c r="F3872" s="270"/>
      <c r="G3872" s="270"/>
      <c r="H3872" s="270"/>
      <c r="I3872" s="270"/>
      <c r="J3872" s="270"/>
    </row>
    <row r="3873" customFormat="false" ht="15.75" hidden="false" customHeight="true" outlineLevel="0" collapsed="false">
      <c r="A3873" s="271" t="s">
        <v>4257</v>
      </c>
      <c r="B3873" s="271"/>
      <c r="C3873" s="271"/>
      <c r="D3873" s="271"/>
      <c r="E3873" s="271"/>
      <c r="F3873" s="271"/>
      <c r="G3873" s="271"/>
      <c r="H3873" s="271"/>
      <c r="I3873" s="271"/>
      <c r="J3873" s="271"/>
    </row>
    <row r="3874" customFormat="false" ht="15.75" hidden="false" customHeight="false" outlineLevel="0" collapsed="false">
      <c r="A3874" s="272"/>
      <c r="B3874" s="273"/>
      <c r="C3874" s="273"/>
      <c r="D3874" s="273"/>
      <c r="E3874" s="273"/>
      <c r="F3874" s="273"/>
      <c r="G3874" s="273"/>
      <c r="H3874" s="273"/>
      <c r="I3874" s="273"/>
      <c r="J3874" s="274"/>
    </row>
    <row r="3875" customFormat="false" ht="51" hidden="false" customHeight="true" outlineLevel="0" collapsed="false">
      <c r="A3875" s="275" t="s">
        <v>2723</v>
      </c>
      <c r="B3875" s="276" t="s">
        <v>3381</v>
      </c>
      <c r="C3875" s="277" t="s">
        <v>203</v>
      </c>
      <c r="D3875" s="277" t="s">
        <v>3382</v>
      </c>
      <c r="E3875" s="277" t="s">
        <v>2874</v>
      </c>
      <c r="F3875" s="277"/>
      <c r="G3875" s="278" t="s">
        <v>168</v>
      </c>
      <c r="H3875" s="279" t="n">
        <v>1</v>
      </c>
      <c r="I3875" s="280" t="n">
        <v>1444.6</v>
      </c>
      <c r="J3875" s="281" t="n">
        <v>1444.6</v>
      </c>
    </row>
    <row r="3876" customFormat="false" ht="25.5" hidden="false" customHeight="true" outlineLevel="0" collapsed="false">
      <c r="A3876" s="282" t="s">
        <v>2769</v>
      </c>
      <c r="B3876" s="283" t="s">
        <v>2889</v>
      </c>
      <c r="C3876" s="284" t="s">
        <v>109</v>
      </c>
      <c r="D3876" s="284" t="s">
        <v>2890</v>
      </c>
      <c r="E3876" s="284" t="s">
        <v>2768</v>
      </c>
      <c r="F3876" s="284"/>
      <c r="G3876" s="285" t="s">
        <v>2798</v>
      </c>
      <c r="H3876" s="286" t="n">
        <v>8</v>
      </c>
      <c r="I3876" s="287" t="n">
        <v>18.4</v>
      </c>
      <c r="J3876" s="288" t="n">
        <v>147.2</v>
      </c>
    </row>
    <row r="3877" customFormat="false" ht="15" hidden="false" customHeight="true" outlineLevel="0" collapsed="false">
      <c r="A3877" s="282" t="s">
        <v>2769</v>
      </c>
      <c r="B3877" s="283" t="s">
        <v>2884</v>
      </c>
      <c r="C3877" s="284" t="s">
        <v>109</v>
      </c>
      <c r="D3877" s="284" t="s">
        <v>2885</v>
      </c>
      <c r="E3877" s="284" t="s">
        <v>2768</v>
      </c>
      <c r="F3877" s="284"/>
      <c r="G3877" s="285" t="s">
        <v>2798</v>
      </c>
      <c r="H3877" s="286" t="n">
        <v>8</v>
      </c>
      <c r="I3877" s="287" t="n">
        <v>23.54</v>
      </c>
      <c r="J3877" s="288" t="n">
        <v>188.32</v>
      </c>
    </row>
    <row r="3878" customFormat="false" ht="38.25" hidden="false" customHeight="true" outlineLevel="0" collapsed="false">
      <c r="A3878" s="259" t="s">
        <v>2725</v>
      </c>
      <c r="B3878" s="260" t="s">
        <v>4258</v>
      </c>
      <c r="C3878" s="261" t="s">
        <v>203</v>
      </c>
      <c r="D3878" s="261" t="s">
        <v>4259</v>
      </c>
      <c r="E3878" s="261" t="s">
        <v>2728</v>
      </c>
      <c r="F3878" s="261"/>
      <c r="G3878" s="262" t="s">
        <v>168</v>
      </c>
      <c r="H3878" s="263" t="n">
        <v>1</v>
      </c>
      <c r="I3878" s="264" t="n">
        <v>1109.08</v>
      </c>
      <c r="J3878" s="265" t="n">
        <v>1109.08</v>
      </c>
    </row>
    <row r="3879" customFormat="false" ht="25.5" hidden="false" customHeight="false" outlineLevel="0" collapsed="false">
      <c r="A3879" s="266"/>
      <c r="B3879" s="267"/>
      <c r="C3879" s="267"/>
      <c r="D3879" s="267"/>
      <c r="E3879" s="267" t="s">
        <v>2748</v>
      </c>
      <c r="F3879" s="268" t="n">
        <v>235.52</v>
      </c>
      <c r="G3879" s="267" t="s">
        <v>2749</v>
      </c>
      <c r="H3879" s="268" t="n">
        <v>0</v>
      </c>
      <c r="I3879" s="267" t="s">
        <v>2750</v>
      </c>
      <c r="J3879" s="269" t="n">
        <v>235.52</v>
      </c>
    </row>
    <row r="3880" customFormat="false" ht="25.5" hidden="false" customHeight="true" outlineLevel="0" collapsed="false">
      <c r="A3880" s="266"/>
      <c r="B3880" s="267"/>
      <c r="C3880" s="267"/>
      <c r="D3880" s="267"/>
      <c r="E3880" s="267" t="s">
        <v>2751</v>
      </c>
      <c r="F3880" s="268" t="n">
        <v>300.62</v>
      </c>
      <c r="G3880" s="267"/>
      <c r="H3880" s="267" t="s">
        <v>2752</v>
      </c>
      <c r="I3880" s="267"/>
      <c r="J3880" s="269" t="n">
        <v>1745.22</v>
      </c>
    </row>
    <row r="3881" customFormat="false" ht="15" hidden="false" customHeight="true" outlineLevel="0" collapsed="false">
      <c r="A3881" s="270" t="s">
        <v>2753</v>
      </c>
      <c r="B3881" s="270"/>
      <c r="C3881" s="270"/>
      <c r="D3881" s="270"/>
      <c r="E3881" s="270"/>
      <c r="F3881" s="270"/>
      <c r="G3881" s="270"/>
      <c r="H3881" s="270"/>
      <c r="I3881" s="270"/>
      <c r="J3881" s="270"/>
    </row>
    <row r="3882" customFormat="false" ht="15.75" hidden="false" customHeight="true" outlineLevel="0" collapsed="false">
      <c r="A3882" s="271" t="s">
        <v>4257</v>
      </c>
      <c r="B3882" s="271"/>
      <c r="C3882" s="271"/>
      <c r="D3882" s="271"/>
      <c r="E3882" s="271"/>
      <c r="F3882" s="271"/>
      <c r="G3882" s="271"/>
      <c r="H3882" s="271"/>
      <c r="I3882" s="271"/>
      <c r="J3882" s="271"/>
    </row>
    <row r="3883" customFormat="false" ht="15.75" hidden="false" customHeight="false" outlineLevel="0" collapsed="false">
      <c r="A3883" s="272"/>
      <c r="B3883" s="273"/>
      <c r="C3883" s="273"/>
      <c r="D3883" s="273"/>
      <c r="E3883" s="273"/>
      <c r="F3883" s="273"/>
      <c r="G3883" s="273"/>
      <c r="H3883" s="273"/>
      <c r="I3883" s="273"/>
      <c r="J3883" s="274"/>
    </row>
    <row r="3884" customFormat="false" ht="51" hidden="false" customHeight="true" outlineLevel="0" collapsed="false">
      <c r="A3884" s="275" t="s">
        <v>2723</v>
      </c>
      <c r="B3884" s="276" t="s">
        <v>3379</v>
      </c>
      <c r="C3884" s="277" t="s">
        <v>203</v>
      </c>
      <c r="D3884" s="277" t="s">
        <v>3380</v>
      </c>
      <c r="E3884" s="277" t="s">
        <v>2874</v>
      </c>
      <c r="F3884" s="277"/>
      <c r="G3884" s="278" t="s">
        <v>168</v>
      </c>
      <c r="H3884" s="279" t="n">
        <v>1</v>
      </c>
      <c r="I3884" s="280" t="n">
        <v>1935.29</v>
      </c>
      <c r="J3884" s="281" t="n">
        <v>1935.29</v>
      </c>
    </row>
    <row r="3885" customFormat="false" ht="25.5" hidden="false" customHeight="true" outlineLevel="0" collapsed="false">
      <c r="A3885" s="282" t="s">
        <v>2769</v>
      </c>
      <c r="B3885" s="283" t="s">
        <v>2889</v>
      </c>
      <c r="C3885" s="284" t="s">
        <v>109</v>
      </c>
      <c r="D3885" s="284" t="s">
        <v>2890</v>
      </c>
      <c r="E3885" s="284" t="s">
        <v>2768</v>
      </c>
      <c r="F3885" s="284"/>
      <c r="G3885" s="285" t="s">
        <v>2798</v>
      </c>
      <c r="H3885" s="286" t="n">
        <v>9</v>
      </c>
      <c r="I3885" s="287" t="n">
        <v>18.4</v>
      </c>
      <c r="J3885" s="288" t="n">
        <v>165.6</v>
      </c>
    </row>
    <row r="3886" customFormat="false" ht="15" hidden="false" customHeight="true" outlineLevel="0" collapsed="false">
      <c r="A3886" s="282" t="s">
        <v>2769</v>
      </c>
      <c r="B3886" s="283" t="s">
        <v>2884</v>
      </c>
      <c r="C3886" s="284" t="s">
        <v>109</v>
      </c>
      <c r="D3886" s="284" t="s">
        <v>2885</v>
      </c>
      <c r="E3886" s="284" t="s">
        <v>2768</v>
      </c>
      <c r="F3886" s="284"/>
      <c r="G3886" s="285" t="s">
        <v>2798</v>
      </c>
      <c r="H3886" s="286" t="n">
        <v>9</v>
      </c>
      <c r="I3886" s="287" t="n">
        <v>23.54</v>
      </c>
      <c r="J3886" s="288" t="n">
        <v>211.86</v>
      </c>
    </row>
    <row r="3887" customFormat="false" ht="38.25" hidden="false" customHeight="true" outlineLevel="0" collapsed="false">
      <c r="A3887" s="259" t="s">
        <v>2725</v>
      </c>
      <c r="B3887" s="260" t="s">
        <v>4260</v>
      </c>
      <c r="C3887" s="261" t="s">
        <v>203</v>
      </c>
      <c r="D3887" s="261" t="s">
        <v>4261</v>
      </c>
      <c r="E3887" s="261" t="s">
        <v>2728</v>
      </c>
      <c r="F3887" s="261"/>
      <c r="G3887" s="262" t="s">
        <v>168</v>
      </c>
      <c r="H3887" s="263" t="n">
        <v>1</v>
      </c>
      <c r="I3887" s="264" t="n">
        <v>1557.83</v>
      </c>
      <c r="J3887" s="265" t="n">
        <v>1557.83</v>
      </c>
    </row>
    <row r="3888" customFormat="false" ht="25.5" hidden="false" customHeight="false" outlineLevel="0" collapsed="false">
      <c r="A3888" s="266"/>
      <c r="B3888" s="267"/>
      <c r="C3888" s="267"/>
      <c r="D3888" s="267"/>
      <c r="E3888" s="267" t="s">
        <v>2748</v>
      </c>
      <c r="F3888" s="268" t="n">
        <v>264.96</v>
      </c>
      <c r="G3888" s="267" t="s">
        <v>2749</v>
      </c>
      <c r="H3888" s="268" t="n">
        <v>0</v>
      </c>
      <c r="I3888" s="267" t="s">
        <v>2750</v>
      </c>
      <c r="J3888" s="269" t="n">
        <v>264.96</v>
      </c>
    </row>
    <row r="3889" customFormat="false" ht="25.5" hidden="false" customHeight="true" outlineLevel="0" collapsed="false">
      <c r="A3889" s="266"/>
      <c r="B3889" s="267"/>
      <c r="C3889" s="267"/>
      <c r="D3889" s="267"/>
      <c r="E3889" s="267" t="s">
        <v>2751</v>
      </c>
      <c r="F3889" s="268" t="n">
        <v>402.73</v>
      </c>
      <c r="G3889" s="267"/>
      <c r="H3889" s="267" t="s">
        <v>2752</v>
      </c>
      <c r="I3889" s="267"/>
      <c r="J3889" s="269" t="n">
        <v>2338.02</v>
      </c>
    </row>
    <row r="3890" customFormat="false" ht="15" hidden="false" customHeight="true" outlineLevel="0" collapsed="false">
      <c r="A3890" s="270" t="s">
        <v>2753</v>
      </c>
      <c r="B3890" s="270"/>
      <c r="C3890" s="270"/>
      <c r="D3890" s="270"/>
      <c r="E3890" s="270"/>
      <c r="F3890" s="270"/>
      <c r="G3890" s="270"/>
      <c r="H3890" s="270"/>
      <c r="I3890" s="270"/>
      <c r="J3890" s="270"/>
    </row>
    <row r="3891" customFormat="false" ht="15.75" hidden="false" customHeight="true" outlineLevel="0" collapsed="false">
      <c r="A3891" s="271" t="s">
        <v>4257</v>
      </c>
      <c r="B3891" s="271"/>
      <c r="C3891" s="271"/>
      <c r="D3891" s="271"/>
      <c r="E3891" s="271"/>
      <c r="F3891" s="271"/>
      <c r="G3891" s="271"/>
      <c r="H3891" s="271"/>
      <c r="I3891" s="271"/>
      <c r="J3891" s="271"/>
    </row>
    <row r="3892" customFormat="false" ht="15.75" hidden="false" customHeight="false" outlineLevel="0" collapsed="false">
      <c r="A3892" s="272"/>
      <c r="B3892" s="273"/>
      <c r="C3892" s="273"/>
      <c r="D3892" s="273"/>
      <c r="E3892" s="273"/>
      <c r="F3892" s="273"/>
      <c r="G3892" s="273"/>
      <c r="H3892" s="273"/>
      <c r="I3892" s="273"/>
      <c r="J3892" s="274"/>
    </row>
    <row r="3893" customFormat="false" ht="63.75" hidden="false" customHeight="true" outlineLevel="0" collapsed="false">
      <c r="A3893" s="275" t="s">
        <v>2723</v>
      </c>
      <c r="B3893" s="276" t="s">
        <v>3245</v>
      </c>
      <c r="C3893" s="277" t="s">
        <v>203</v>
      </c>
      <c r="D3893" s="277" t="s">
        <v>3246</v>
      </c>
      <c r="E3893" s="277" t="s">
        <v>2846</v>
      </c>
      <c r="F3893" s="277"/>
      <c r="G3893" s="278" t="s">
        <v>164</v>
      </c>
      <c r="H3893" s="279" t="n">
        <v>1</v>
      </c>
      <c r="I3893" s="280" t="n">
        <v>60.71</v>
      </c>
      <c r="J3893" s="281" t="n">
        <v>60.71</v>
      </c>
    </row>
    <row r="3894" customFormat="false" ht="25.5" hidden="false" customHeight="true" outlineLevel="0" collapsed="false">
      <c r="A3894" s="282" t="s">
        <v>2769</v>
      </c>
      <c r="B3894" s="283" t="s">
        <v>3219</v>
      </c>
      <c r="C3894" s="284" t="s">
        <v>109</v>
      </c>
      <c r="D3894" s="284" t="s">
        <v>3220</v>
      </c>
      <c r="E3894" s="284" t="s">
        <v>2768</v>
      </c>
      <c r="F3894" s="284"/>
      <c r="G3894" s="285" t="s">
        <v>2798</v>
      </c>
      <c r="H3894" s="286" t="n">
        <v>0.91</v>
      </c>
      <c r="I3894" s="287" t="n">
        <v>24.53</v>
      </c>
      <c r="J3894" s="288" t="n">
        <v>22.32</v>
      </c>
    </row>
    <row r="3895" customFormat="false" ht="15" hidden="false" customHeight="true" outlineLevel="0" collapsed="false">
      <c r="A3895" s="282" t="s">
        <v>2769</v>
      </c>
      <c r="B3895" s="283" t="s">
        <v>2860</v>
      </c>
      <c r="C3895" s="284" t="s">
        <v>109</v>
      </c>
      <c r="D3895" s="284" t="s">
        <v>2861</v>
      </c>
      <c r="E3895" s="284" t="s">
        <v>2768</v>
      </c>
      <c r="F3895" s="284"/>
      <c r="G3895" s="285" t="s">
        <v>2798</v>
      </c>
      <c r="H3895" s="286" t="n">
        <v>0.46</v>
      </c>
      <c r="I3895" s="287" t="n">
        <v>16.28</v>
      </c>
      <c r="J3895" s="288" t="n">
        <v>7.48</v>
      </c>
    </row>
    <row r="3896" customFormat="false" ht="15" hidden="false" customHeight="true" outlineLevel="0" collapsed="false">
      <c r="A3896" s="259" t="s">
        <v>2725</v>
      </c>
      <c r="B3896" s="260" t="s">
        <v>4262</v>
      </c>
      <c r="C3896" s="261" t="s">
        <v>109</v>
      </c>
      <c r="D3896" s="261" t="s">
        <v>4263</v>
      </c>
      <c r="E3896" s="261" t="s">
        <v>2728</v>
      </c>
      <c r="F3896" s="261"/>
      <c r="G3896" s="262" t="s">
        <v>417</v>
      </c>
      <c r="H3896" s="263" t="n">
        <v>6.14</v>
      </c>
      <c r="I3896" s="264" t="n">
        <v>0.6</v>
      </c>
      <c r="J3896" s="265" t="n">
        <v>3.68</v>
      </c>
    </row>
    <row r="3897" customFormat="false" ht="15" hidden="false" customHeight="true" outlineLevel="0" collapsed="false">
      <c r="A3897" s="259" t="s">
        <v>2725</v>
      </c>
      <c r="B3897" s="260" t="s">
        <v>3074</v>
      </c>
      <c r="C3897" s="261" t="s">
        <v>109</v>
      </c>
      <c r="D3897" s="261" t="s">
        <v>3075</v>
      </c>
      <c r="E3897" s="261" t="s">
        <v>2728</v>
      </c>
      <c r="F3897" s="261"/>
      <c r="G3897" s="262" t="s">
        <v>417</v>
      </c>
      <c r="H3897" s="263" t="n">
        <v>0.22</v>
      </c>
      <c r="I3897" s="264" t="n">
        <v>3.82</v>
      </c>
      <c r="J3897" s="265" t="n">
        <v>0.84</v>
      </c>
    </row>
    <row r="3898" customFormat="false" ht="15" hidden="false" customHeight="true" outlineLevel="0" collapsed="false">
      <c r="A3898" s="259" t="s">
        <v>2725</v>
      </c>
      <c r="B3898" s="260" t="s">
        <v>4264</v>
      </c>
      <c r="C3898" s="261" t="s">
        <v>203</v>
      </c>
      <c r="D3898" s="261" t="s">
        <v>4265</v>
      </c>
      <c r="E3898" s="261" t="s">
        <v>2728</v>
      </c>
      <c r="F3898" s="261"/>
      <c r="G3898" s="262" t="s">
        <v>164</v>
      </c>
      <c r="H3898" s="263" t="n">
        <v>1.09</v>
      </c>
      <c r="I3898" s="264" t="n">
        <v>24.22</v>
      </c>
      <c r="J3898" s="265" t="n">
        <v>26.39</v>
      </c>
    </row>
    <row r="3899" customFormat="false" ht="25.5" hidden="false" customHeight="false" outlineLevel="0" collapsed="false">
      <c r="A3899" s="266"/>
      <c r="B3899" s="267"/>
      <c r="C3899" s="267"/>
      <c r="D3899" s="267"/>
      <c r="E3899" s="267" t="s">
        <v>2748</v>
      </c>
      <c r="F3899" s="268" t="n">
        <v>21.3</v>
      </c>
      <c r="G3899" s="267" t="s">
        <v>2749</v>
      </c>
      <c r="H3899" s="268" t="n">
        <v>0</v>
      </c>
      <c r="I3899" s="267" t="s">
        <v>2750</v>
      </c>
      <c r="J3899" s="269" t="n">
        <v>21.3</v>
      </c>
    </row>
    <row r="3900" customFormat="false" ht="25.5" hidden="false" customHeight="true" outlineLevel="0" collapsed="false">
      <c r="A3900" s="266"/>
      <c r="B3900" s="267"/>
      <c r="C3900" s="267"/>
      <c r="D3900" s="267"/>
      <c r="E3900" s="267" t="s">
        <v>2751</v>
      </c>
      <c r="F3900" s="268" t="n">
        <v>12.63</v>
      </c>
      <c r="G3900" s="267"/>
      <c r="H3900" s="267" t="s">
        <v>2752</v>
      </c>
      <c r="I3900" s="267"/>
      <c r="J3900" s="269" t="n">
        <v>73.34</v>
      </c>
    </row>
    <row r="3901" customFormat="false" ht="15" hidden="false" customHeight="true" outlineLevel="0" collapsed="false">
      <c r="A3901" s="270" t="s">
        <v>2753</v>
      </c>
      <c r="B3901" s="270"/>
      <c r="C3901" s="270"/>
      <c r="D3901" s="270"/>
      <c r="E3901" s="270"/>
      <c r="F3901" s="270"/>
      <c r="G3901" s="270"/>
      <c r="H3901" s="270"/>
      <c r="I3901" s="270"/>
      <c r="J3901" s="270"/>
    </row>
    <row r="3902" customFormat="false" ht="15.75" hidden="false" customHeight="true" outlineLevel="0" collapsed="false">
      <c r="A3902" s="271" t="s">
        <v>4266</v>
      </c>
      <c r="B3902" s="271"/>
      <c r="C3902" s="271"/>
      <c r="D3902" s="271"/>
      <c r="E3902" s="271"/>
      <c r="F3902" s="271"/>
      <c r="G3902" s="271"/>
      <c r="H3902" s="271"/>
      <c r="I3902" s="271"/>
      <c r="J3902" s="271"/>
    </row>
    <row r="3903" customFormat="false" ht="15.75" hidden="false" customHeight="false" outlineLevel="0" collapsed="false">
      <c r="A3903" s="272"/>
      <c r="B3903" s="273"/>
      <c r="C3903" s="273"/>
      <c r="D3903" s="273"/>
      <c r="E3903" s="273"/>
      <c r="F3903" s="273"/>
      <c r="G3903" s="273"/>
      <c r="H3903" s="273"/>
      <c r="I3903" s="273"/>
      <c r="J3903" s="274"/>
    </row>
    <row r="3904" customFormat="false" ht="63.75" hidden="false" customHeight="true" outlineLevel="0" collapsed="false">
      <c r="A3904" s="275" t="s">
        <v>2723</v>
      </c>
      <c r="B3904" s="276" t="s">
        <v>3241</v>
      </c>
      <c r="C3904" s="277" t="s">
        <v>203</v>
      </c>
      <c r="D3904" s="277" t="s">
        <v>3242</v>
      </c>
      <c r="E3904" s="277" t="s">
        <v>2846</v>
      </c>
      <c r="F3904" s="277"/>
      <c r="G3904" s="278" t="s">
        <v>164</v>
      </c>
      <c r="H3904" s="279" t="n">
        <v>1</v>
      </c>
      <c r="I3904" s="280" t="n">
        <v>52.71</v>
      </c>
      <c r="J3904" s="281" t="n">
        <v>52.71</v>
      </c>
    </row>
    <row r="3905" customFormat="false" ht="25.5" hidden="false" customHeight="true" outlineLevel="0" collapsed="false">
      <c r="A3905" s="282" t="s">
        <v>2769</v>
      </c>
      <c r="B3905" s="283" t="s">
        <v>3219</v>
      </c>
      <c r="C3905" s="284" t="s">
        <v>109</v>
      </c>
      <c r="D3905" s="284" t="s">
        <v>3220</v>
      </c>
      <c r="E3905" s="284" t="s">
        <v>2768</v>
      </c>
      <c r="F3905" s="284"/>
      <c r="G3905" s="285" t="s">
        <v>2798</v>
      </c>
      <c r="H3905" s="286" t="n">
        <v>0.66</v>
      </c>
      <c r="I3905" s="287" t="n">
        <v>24.53</v>
      </c>
      <c r="J3905" s="288" t="n">
        <v>16.18</v>
      </c>
    </row>
    <row r="3906" customFormat="false" ht="15" hidden="false" customHeight="true" outlineLevel="0" collapsed="false">
      <c r="A3906" s="282" t="s">
        <v>2769</v>
      </c>
      <c r="B3906" s="283" t="s">
        <v>2860</v>
      </c>
      <c r="C3906" s="284" t="s">
        <v>109</v>
      </c>
      <c r="D3906" s="284" t="s">
        <v>2861</v>
      </c>
      <c r="E3906" s="284" t="s">
        <v>2768</v>
      </c>
      <c r="F3906" s="284"/>
      <c r="G3906" s="285" t="s">
        <v>2798</v>
      </c>
      <c r="H3906" s="286" t="n">
        <v>0.36</v>
      </c>
      <c r="I3906" s="287" t="n">
        <v>16.28</v>
      </c>
      <c r="J3906" s="288" t="n">
        <v>5.86</v>
      </c>
    </row>
    <row r="3907" customFormat="false" ht="15" hidden="false" customHeight="true" outlineLevel="0" collapsed="false">
      <c r="A3907" s="259" t="s">
        <v>2725</v>
      </c>
      <c r="B3907" s="260" t="s">
        <v>4262</v>
      </c>
      <c r="C3907" s="261" t="s">
        <v>109</v>
      </c>
      <c r="D3907" s="261" t="s">
        <v>4263</v>
      </c>
      <c r="E3907" s="261" t="s">
        <v>2728</v>
      </c>
      <c r="F3907" s="261"/>
      <c r="G3907" s="262" t="s">
        <v>417</v>
      </c>
      <c r="H3907" s="263" t="n">
        <v>6.14</v>
      </c>
      <c r="I3907" s="264" t="n">
        <v>0.6</v>
      </c>
      <c r="J3907" s="265" t="n">
        <v>3.68</v>
      </c>
    </row>
    <row r="3908" customFormat="false" ht="15" hidden="false" customHeight="true" outlineLevel="0" collapsed="false">
      <c r="A3908" s="259" t="s">
        <v>2725</v>
      </c>
      <c r="B3908" s="260" t="s">
        <v>3074</v>
      </c>
      <c r="C3908" s="261" t="s">
        <v>109</v>
      </c>
      <c r="D3908" s="261" t="s">
        <v>3075</v>
      </c>
      <c r="E3908" s="261" t="s">
        <v>2728</v>
      </c>
      <c r="F3908" s="261"/>
      <c r="G3908" s="262" t="s">
        <v>417</v>
      </c>
      <c r="H3908" s="263" t="n">
        <v>0.22</v>
      </c>
      <c r="I3908" s="264" t="n">
        <v>3.82</v>
      </c>
      <c r="J3908" s="265" t="n">
        <v>0.84</v>
      </c>
    </row>
    <row r="3909" customFormat="false" ht="15" hidden="false" customHeight="true" outlineLevel="0" collapsed="false">
      <c r="A3909" s="259" t="s">
        <v>2725</v>
      </c>
      <c r="B3909" s="260" t="s">
        <v>4264</v>
      </c>
      <c r="C3909" s="261" t="s">
        <v>203</v>
      </c>
      <c r="D3909" s="261" t="s">
        <v>4265</v>
      </c>
      <c r="E3909" s="261" t="s">
        <v>2728</v>
      </c>
      <c r="F3909" s="261"/>
      <c r="G3909" s="262" t="s">
        <v>164</v>
      </c>
      <c r="H3909" s="263" t="n">
        <v>1.08</v>
      </c>
      <c r="I3909" s="264" t="n">
        <v>24.22</v>
      </c>
      <c r="J3909" s="265" t="n">
        <v>26.15</v>
      </c>
    </row>
    <row r="3910" customFormat="false" ht="25.5" hidden="false" customHeight="false" outlineLevel="0" collapsed="false">
      <c r="A3910" s="266"/>
      <c r="B3910" s="267"/>
      <c r="C3910" s="267"/>
      <c r="D3910" s="267"/>
      <c r="E3910" s="267" t="s">
        <v>2748</v>
      </c>
      <c r="F3910" s="268" t="n">
        <v>15.7</v>
      </c>
      <c r="G3910" s="267" t="s">
        <v>2749</v>
      </c>
      <c r="H3910" s="268" t="n">
        <v>0</v>
      </c>
      <c r="I3910" s="267" t="s">
        <v>2750</v>
      </c>
      <c r="J3910" s="269" t="n">
        <v>15.7</v>
      </c>
    </row>
    <row r="3911" customFormat="false" ht="25.5" hidden="false" customHeight="true" outlineLevel="0" collapsed="false">
      <c r="A3911" s="266"/>
      <c r="B3911" s="267"/>
      <c r="C3911" s="267"/>
      <c r="D3911" s="267"/>
      <c r="E3911" s="267" t="s">
        <v>2751</v>
      </c>
      <c r="F3911" s="268" t="n">
        <v>10.96</v>
      </c>
      <c r="G3911" s="267"/>
      <c r="H3911" s="267" t="s">
        <v>2752</v>
      </c>
      <c r="I3911" s="267"/>
      <c r="J3911" s="269" t="n">
        <v>63.67</v>
      </c>
    </row>
    <row r="3912" customFormat="false" ht="15" hidden="false" customHeight="true" outlineLevel="0" collapsed="false">
      <c r="A3912" s="270" t="s">
        <v>2753</v>
      </c>
      <c r="B3912" s="270"/>
      <c r="C3912" s="270"/>
      <c r="D3912" s="270"/>
      <c r="E3912" s="270"/>
      <c r="F3912" s="270"/>
      <c r="G3912" s="270"/>
      <c r="H3912" s="270"/>
      <c r="I3912" s="270"/>
      <c r="J3912" s="270"/>
    </row>
    <row r="3913" customFormat="false" ht="15.75" hidden="false" customHeight="true" outlineLevel="0" collapsed="false">
      <c r="A3913" s="271" t="s">
        <v>4267</v>
      </c>
      <c r="B3913" s="271"/>
      <c r="C3913" s="271"/>
      <c r="D3913" s="271"/>
      <c r="E3913" s="271"/>
      <c r="F3913" s="271"/>
      <c r="G3913" s="271"/>
      <c r="H3913" s="271"/>
      <c r="I3913" s="271"/>
      <c r="J3913" s="271"/>
    </row>
    <row r="3914" customFormat="false" ht="15.75" hidden="false" customHeight="false" outlineLevel="0" collapsed="false">
      <c r="A3914" s="272"/>
      <c r="B3914" s="273"/>
      <c r="C3914" s="273"/>
      <c r="D3914" s="273"/>
      <c r="E3914" s="273"/>
      <c r="F3914" s="273"/>
      <c r="G3914" s="273"/>
      <c r="H3914" s="273"/>
      <c r="I3914" s="273"/>
      <c r="J3914" s="274"/>
    </row>
    <row r="3915" customFormat="false" ht="63.75" hidden="false" customHeight="true" outlineLevel="0" collapsed="false">
      <c r="A3915" s="275" t="s">
        <v>2723</v>
      </c>
      <c r="B3915" s="276" t="s">
        <v>3243</v>
      </c>
      <c r="C3915" s="277" t="s">
        <v>203</v>
      </c>
      <c r="D3915" s="277" t="s">
        <v>3244</v>
      </c>
      <c r="E3915" s="277" t="s">
        <v>2846</v>
      </c>
      <c r="F3915" s="277"/>
      <c r="G3915" s="278" t="s">
        <v>164</v>
      </c>
      <c r="H3915" s="279" t="n">
        <v>1</v>
      </c>
      <c r="I3915" s="280" t="n">
        <v>64.07</v>
      </c>
      <c r="J3915" s="281" t="n">
        <v>64.07</v>
      </c>
    </row>
    <row r="3916" customFormat="false" ht="25.5" hidden="false" customHeight="true" outlineLevel="0" collapsed="false">
      <c r="A3916" s="282" t="s">
        <v>2769</v>
      </c>
      <c r="B3916" s="283" t="s">
        <v>3219</v>
      </c>
      <c r="C3916" s="284" t="s">
        <v>109</v>
      </c>
      <c r="D3916" s="284" t="s">
        <v>3220</v>
      </c>
      <c r="E3916" s="284" t="s">
        <v>2768</v>
      </c>
      <c r="F3916" s="284"/>
      <c r="G3916" s="285" t="s">
        <v>2798</v>
      </c>
      <c r="H3916" s="286" t="n">
        <v>1.02</v>
      </c>
      <c r="I3916" s="287" t="n">
        <v>24.53</v>
      </c>
      <c r="J3916" s="288" t="n">
        <v>25.02</v>
      </c>
    </row>
    <row r="3917" customFormat="false" ht="15" hidden="false" customHeight="true" outlineLevel="0" collapsed="false">
      <c r="A3917" s="282" t="s">
        <v>2769</v>
      </c>
      <c r="B3917" s="283" t="s">
        <v>2860</v>
      </c>
      <c r="C3917" s="284" t="s">
        <v>109</v>
      </c>
      <c r="D3917" s="284" t="s">
        <v>2861</v>
      </c>
      <c r="E3917" s="284" t="s">
        <v>2768</v>
      </c>
      <c r="F3917" s="284"/>
      <c r="G3917" s="285" t="s">
        <v>2798</v>
      </c>
      <c r="H3917" s="286" t="n">
        <v>0.5</v>
      </c>
      <c r="I3917" s="287" t="n">
        <v>16.28</v>
      </c>
      <c r="J3917" s="288" t="n">
        <v>8.14</v>
      </c>
    </row>
    <row r="3918" customFormat="false" ht="15" hidden="false" customHeight="true" outlineLevel="0" collapsed="false">
      <c r="A3918" s="259" t="s">
        <v>2725</v>
      </c>
      <c r="B3918" s="260" t="s">
        <v>4262</v>
      </c>
      <c r="C3918" s="261" t="s">
        <v>109</v>
      </c>
      <c r="D3918" s="261" t="s">
        <v>4263</v>
      </c>
      <c r="E3918" s="261" t="s">
        <v>2728</v>
      </c>
      <c r="F3918" s="261"/>
      <c r="G3918" s="262" t="s">
        <v>417</v>
      </c>
      <c r="H3918" s="263" t="n">
        <v>6.14</v>
      </c>
      <c r="I3918" s="264" t="n">
        <v>0.6</v>
      </c>
      <c r="J3918" s="265" t="n">
        <v>3.68</v>
      </c>
    </row>
    <row r="3919" customFormat="false" ht="15" hidden="false" customHeight="true" outlineLevel="0" collapsed="false">
      <c r="A3919" s="259" t="s">
        <v>2725</v>
      </c>
      <c r="B3919" s="260" t="s">
        <v>3074</v>
      </c>
      <c r="C3919" s="261" t="s">
        <v>109</v>
      </c>
      <c r="D3919" s="261" t="s">
        <v>3075</v>
      </c>
      <c r="E3919" s="261" t="s">
        <v>2728</v>
      </c>
      <c r="F3919" s="261"/>
      <c r="G3919" s="262" t="s">
        <v>417</v>
      </c>
      <c r="H3919" s="263" t="n">
        <v>0.22</v>
      </c>
      <c r="I3919" s="264" t="n">
        <v>3.82</v>
      </c>
      <c r="J3919" s="265" t="n">
        <v>0.84</v>
      </c>
    </row>
    <row r="3920" customFormat="false" ht="15" hidden="false" customHeight="true" outlineLevel="0" collapsed="false">
      <c r="A3920" s="259" t="s">
        <v>2725</v>
      </c>
      <c r="B3920" s="260" t="s">
        <v>4264</v>
      </c>
      <c r="C3920" s="261" t="s">
        <v>203</v>
      </c>
      <c r="D3920" s="261" t="s">
        <v>4265</v>
      </c>
      <c r="E3920" s="261" t="s">
        <v>2728</v>
      </c>
      <c r="F3920" s="261"/>
      <c r="G3920" s="262" t="s">
        <v>164</v>
      </c>
      <c r="H3920" s="263" t="n">
        <v>1.09</v>
      </c>
      <c r="I3920" s="264" t="n">
        <v>24.22</v>
      </c>
      <c r="J3920" s="265" t="n">
        <v>26.39</v>
      </c>
    </row>
    <row r="3921" customFormat="false" ht="25.5" hidden="false" customHeight="false" outlineLevel="0" collapsed="false">
      <c r="A3921" s="266"/>
      <c r="B3921" s="267"/>
      <c r="C3921" s="267"/>
      <c r="D3921" s="267"/>
      <c r="E3921" s="267" t="s">
        <v>2748</v>
      </c>
      <c r="F3921" s="268" t="n">
        <v>23.71</v>
      </c>
      <c r="G3921" s="267" t="s">
        <v>2749</v>
      </c>
      <c r="H3921" s="268" t="n">
        <v>0</v>
      </c>
      <c r="I3921" s="267" t="s">
        <v>2750</v>
      </c>
      <c r="J3921" s="269" t="n">
        <v>23.71</v>
      </c>
    </row>
    <row r="3922" customFormat="false" ht="25.5" hidden="false" customHeight="true" outlineLevel="0" collapsed="false">
      <c r="A3922" s="266"/>
      <c r="B3922" s="267"/>
      <c r="C3922" s="267"/>
      <c r="D3922" s="267"/>
      <c r="E3922" s="267" t="s">
        <v>2751</v>
      </c>
      <c r="F3922" s="268" t="n">
        <v>13.33</v>
      </c>
      <c r="G3922" s="267"/>
      <c r="H3922" s="267" t="s">
        <v>2752</v>
      </c>
      <c r="I3922" s="267"/>
      <c r="J3922" s="269" t="n">
        <v>77.4</v>
      </c>
    </row>
    <row r="3923" customFormat="false" ht="15" hidden="false" customHeight="true" outlineLevel="0" collapsed="false">
      <c r="A3923" s="270" t="s">
        <v>2753</v>
      </c>
      <c r="B3923" s="270"/>
      <c r="C3923" s="270"/>
      <c r="D3923" s="270"/>
      <c r="E3923" s="270"/>
      <c r="F3923" s="270"/>
      <c r="G3923" s="270"/>
      <c r="H3923" s="270"/>
      <c r="I3923" s="270"/>
      <c r="J3923" s="270"/>
    </row>
    <row r="3924" customFormat="false" ht="15.75" hidden="false" customHeight="true" outlineLevel="0" collapsed="false">
      <c r="A3924" s="271" t="s">
        <v>4268</v>
      </c>
      <c r="B3924" s="271"/>
      <c r="C3924" s="271"/>
      <c r="D3924" s="271"/>
      <c r="E3924" s="271"/>
      <c r="F3924" s="271"/>
      <c r="G3924" s="271"/>
      <c r="H3924" s="271"/>
      <c r="I3924" s="271"/>
      <c r="J3924" s="271"/>
    </row>
    <row r="3925" customFormat="false" ht="15.75" hidden="false" customHeight="false" outlineLevel="0" collapsed="false">
      <c r="A3925" s="272"/>
      <c r="B3925" s="273"/>
      <c r="C3925" s="273"/>
      <c r="D3925" s="273"/>
      <c r="E3925" s="273"/>
      <c r="F3925" s="273"/>
      <c r="G3925" s="273"/>
      <c r="H3925" s="273"/>
      <c r="I3925" s="273"/>
      <c r="J3925" s="274"/>
    </row>
    <row r="3926" customFormat="false" ht="63.75" hidden="false" customHeight="true" outlineLevel="0" collapsed="false">
      <c r="A3926" s="275" t="s">
        <v>2723</v>
      </c>
      <c r="B3926" s="276" t="s">
        <v>3239</v>
      </c>
      <c r="C3926" s="277" t="s">
        <v>203</v>
      </c>
      <c r="D3926" s="277" t="s">
        <v>3240</v>
      </c>
      <c r="E3926" s="277" t="s">
        <v>2846</v>
      </c>
      <c r="F3926" s="277"/>
      <c r="G3926" s="278" t="s">
        <v>164</v>
      </c>
      <c r="H3926" s="279" t="n">
        <v>1</v>
      </c>
      <c r="I3926" s="280" t="n">
        <v>62.51</v>
      </c>
      <c r="J3926" s="281" t="n">
        <v>62.51</v>
      </c>
    </row>
    <row r="3927" customFormat="false" ht="25.5" hidden="false" customHeight="true" outlineLevel="0" collapsed="false">
      <c r="A3927" s="282" t="s">
        <v>2769</v>
      </c>
      <c r="B3927" s="283" t="s">
        <v>3219</v>
      </c>
      <c r="C3927" s="284" t="s">
        <v>109</v>
      </c>
      <c r="D3927" s="284" t="s">
        <v>3220</v>
      </c>
      <c r="E3927" s="284" t="s">
        <v>2768</v>
      </c>
      <c r="F3927" s="284"/>
      <c r="G3927" s="285" t="s">
        <v>2798</v>
      </c>
      <c r="H3927" s="286" t="n">
        <v>0.97</v>
      </c>
      <c r="I3927" s="287" t="n">
        <v>24.53</v>
      </c>
      <c r="J3927" s="288" t="n">
        <v>23.79</v>
      </c>
    </row>
    <row r="3928" customFormat="false" ht="15" hidden="false" customHeight="true" outlineLevel="0" collapsed="false">
      <c r="A3928" s="282" t="s">
        <v>2769</v>
      </c>
      <c r="B3928" s="283" t="s">
        <v>2860</v>
      </c>
      <c r="C3928" s="284" t="s">
        <v>109</v>
      </c>
      <c r="D3928" s="284" t="s">
        <v>2861</v>
      </c>
      <c r="E3928" s="284" t="s">
        <v>2768</v>
      </c>
      <c r="F3928" s="284"/>
      <c r="G3928" s="285" t="s">
        <v>2798</v>
      </c>
      <c r="H3928" s="286" t="n">
        <v>0.48</v>
      </c>
      <c r="I3928" s="287" t="n">
        <v>16.28</v>
      </c>
      <c r="J3928" s="288" t="n">
        <v>7.81</v>
      </c>
    </row>
    <row r="3929" customFormat="false" ht="15" hidden="false" customHeight="true" outlineLevel="0" collapsed="false">
      <c r="A3929" s="259" t="s">
        <v>2725</v>
      </c>
      <c r="B3929" s="260" t="s">
        <v>4262</v>
      </c>
      <c r="C3929" s="261" t="s">
        <v>109</v>
      </c>
      <c r="D3929" s="261" t="s">
        <v>4263</v>
      </c>
      <c r="E3929" s="261" t="s">
        <v>2728</v>
      </c>
      <c r="F3929" s="261"/>
      <c r="G3929" s="262" t="s">
        <v>417</v>
      </c>
      <c r="H3929" s="263" t="n">
        <v>6.14</v>
      </c>
      <c r="I3929" s="264" t="n">
        <v>0.6</v>
      </c>
      <c r="J3929" s="265" t="n">
        <v>3.68</v>
      </c>
    </row>
    <row r="3930" customFormat="false" ht="15" hidden="false" customHeight="true" outlineLevel="0" collapsed="false">
      <c r="A3930" s="259" t="s">
        <v>2725</v>
      </c>
      <c r="B3930" s="260" t="s">
        <v>3074</v>
      </c>
      <c r="C3930" s="261" t="s">
        <v>109</v>
      </c>
      <c r="D3930" s="261" t="s">
        <v>3075</v>
      </c>
      <c r="E3930" s="261" t="s">
        <v>2728</v>
      </c>
      <c r="F3930" s="261"/>
      <c r="G3930" s="262" t="s">
        <v>417</v>
      </c>
      <c r="H3930" s="263" t="n">
        <v>0.22</v>
      </c>
      <c r="I3930" s="264" t="n">
        <v>3.82</v>
      </c>
      <c r="J3930" s="265" t="n">
        <v>0.84</v>
      </c>
    </row>
    <row r="3931" customFormat="false" ht="15" hidden="false" customHeight="true" outlineLevel="0" collapsed="false">
      <c r="A3931" s="259" t="s">
        <v>2725</v>
      </c>
      <c r="B3931" s="260" t="s">
        <v>4264</v>
      </c>
      <c r="C3931" s="261" t="s">
        <v>203</v>
      </c>
      <c r="D3931" s="261" t="s">
        <v>4265</v>
      </c>
      <c r="E3931" s="261" t="s">
        <v>2728</v>
      </c>
      <c r="F3931" s="261"/>
      <c r="G3931" s="262" t="s">
        <v>164</v>
      </c>
      <c r="H3931" s="263" t="n">
        <v>1.09</v>
      </c>
      <c r="I3931" s="264" t="n">
        <v>24.22</v>
      </c>
      <c r="J3931" s="265" t="n">
        <v>26.39</v>
      </c>
    </row>
    <row r="3932" customFormat="false" ht="25.5" hidden="false" customHeight="false" outlineLevel="0" collapsed="false">
      <c r="A3932" s="266"/>
      <c r="B3932" s="267"/>
      <c r="C3932" s="267"/>
      <c r="D3932" s="267"/>
      <c r="E3932" s="267" t="s">
        <v>2748</v>
      </c>
      <c r="F3932" s="268" t="n">
        <v>22.6</v>
      </c>
      <c r="G3932" s="267" t="s">
        <v>2749</v>
      </c>
      <c r="H3932" s="268" t="n">
        <v>0</v>
      </c>
      <c r="I3932" s="267" t="s">
        <v>2750</v>
      </c>
      <c r="J3932" s="269" t="n">
        <v>22.6</v>
      </c>
    </row>
    <row r="3933" customFormat="false" ht="25.5" hidden="false" customHeight="true" outlineLevel="0" collapsed="false">
      <c r="A3933" s="266"/>
      <c r="B3933" s="267"/>
      <c r="C3933" s="267"/>
      <c r="D3933" s="267"/>
      <c r="E3933" s="267" t="s">
        <v>2751</v>
      </c>
      <c r="F3933" s="268" t="n">
        <v>13</v>
      </c>
      <c r="G3933" s="267"/>
      <c r="H3933" s="267" t="s">
        <v>2752</v>
      </c>
      <c r="I3933" s="267"/>
      <c r="J3933" s="269" t="n">
        <v>75.51</v>
      </c>
    </row>
    <row r="3934" customFormat="false" ht="15" hidden="false" customHeight="true" outlineLevel="0" collapsed="false">
      <c r="A3934" s="270" t="s">
        <v>2753</v>
      </c>
      <c r="B3934" s="270"/>
      <c r="C3934" s="270"/>
      <c r="D3934" s="270"/>
      <c r="E3934" s="270"/>
      <c r="F3934" s="270"/>
      <c r="G3934" s="270"/>
      <c r="H3934" s="270"/>
      <c r="I3934" s="270"/>
      <c r="J3934" s="270"/>
    </row>
    <row r="3935" customFormat="false" ht="15.75" hidden="false" customHeight="true" outlineLevel="0" collapsed="false">
      <c r="A3935" s="271" t="s">
        <v>4269</v>
      </c>
      <c r="B3935" s="271"/>
      <c r="C3935" s="271"/>
      <c r="D3935" s="271"/>
      <c r="E3935" s="271"/>
      <c r="F3935" s="271"/>
      <c r="G3935" s="271"/>
      <c r="H3935" s="271"/>
      <c r="I3935" s="271"/>
      <c r="J3935" s="271"/>
    </row>
    <row r="3936" customFormat="false" ht="15.75" hidden="false" customHeight="false" outlineLevel="0" collapsed="false">
      <c r="A3936" s="272"/>
      <c r="B3936" s="273"/>
      <c r="C3936" s="273"/>
      <c r="D3936" s="273"/>
      <c r="E3936" s="273"/>
      <c r="F3936" s="273"/>
      <c r="G3936" s="273"/>
      <c r="H3936" s="273"/>
      <c r="I3936" s="273"/>
      <c r="J3936" s="274"/>
    </row>
    <row r="3937" customFormat="false" ht="25.5" hidden="false" customHeight="true" outlineLevel="0" collapsed="false">
      <c r="A3937" s="275" t="s">
        <v>2723</v>
      </c>
      <c r="B3937" s="276" t="s">
        <v>2782</v>
      </c>
      <c r="C3937" s="277" t="s">
        <v>203</v>
      </c>
      <c r="D3937" s="277" t="s">
        <v>2783</v>
      </c>
      <c r="E3937" s="277" t="s">
        <v>2768</v>
      </c>
      <c r="F3937" s="277"/>
      <c r="G3937" s="278" t="s">
        <v>2781</v>
      </c>
      <c r="H3937" s="279" t="n">
        <v>1</v>
      </c>
      <c r="I3937" s="280" t="n">
        <v>8993.6</v>
      </c>
      <c r="J3937" s="281" t="n">
        <v>8993.6</v>
      </c>
    </row>
    <row r="3938" customFormat="false" ht="15" hidden="false" customHeight="true" outlineLevel="0" collapsed="false">
      <c r="A3938" s="282" t="s">
        <v>2769</v>
      </c>
      <c r="B3938" s="283" t="s">
        <v>4270</v>
      </c>
      <c r="C3938" s="284" t="s">
        <v>109</v>
      </c>
      <c r="D3938" s="284" t="s">
        <v>4271</v>
      </c>
      <c r="E3938" s="284" t="s">
        <v>2768</v>
      </c>
      <c r="F3938" s="284"/>
      <c r="G3938" s="285" t="s">
        <v>2798</v>
      </c>
      <c r="H3938" s="286" t="n">
        <v>440</v>
      </c>
      <c r="I3938" s="287" t="n">
        <v>20.44</v>
      </c>
      <c r="J3938" s="288" t="n">
        <v>8993.6</v>
      </c>
    </row>
    <row r="3939" customFormat="false" ht="25.5" hidden="false" customHeight="false" outlineLevel="0" collapsed="false">
      <c r="A3939" s="266"/>
      <c r="B3939" s="267"/>
      <c r="C3939" s="267"/>
      <c r="D3939" s="267"/>
      <c r="E3939" s="267" t="s">
        <v>2748</v>
      </c>
      <c r="F3939" s="268" t="n">
        <v>6278.8</v>
      </c>
      <c r="G3939" s="267" t="s">
        <v>2749</v>
      </c>
      <c r="H3939" s="268" t="n">
        <v>0</v>
      </c>
      <c r="I3939" s="267" t="s">
        <v>2750</v>
      </c>
      <c r="J3939" s="269" t="n">
        <v>6278.8</v>
      </c>
    </row>
    <row r="3940" customFormat="false" ht="25.5" hidden="false" customHeight="true" outlineLevel="0" collapsed="false">
      <c r="A3940" s="266"/>
      <c r="B3940" s="267"/>
      <c r="C3940" s="267"/>
      <c r="D3940" s="267"/>
      <c r="E3940" s="267" t="s">
        <v>2751</v>
      </c>
      <c r="F3940" s="268" t="n">
        <v>1871.56</v>
      </c>
      <c r="G3940" s="267"/>
      <c r="H3940" s="267" t="s">
        <v>2752</v>
      </c>
      <c r="I3940" s="267"/>
      <c r="J3940" s="269" t="n">
        <v>10865.16</v>
      </c>
    </row>
    <row r="3941" customFormat="false" ht="15" hidden="false" customHeight="true" outlineLevel="0" collapsed="false">
      <c r="A3941" s="270" t="s">
        <v>2753</v>
      </c>
      <c r="B3941" s="270"/>
      <c r="C3941" s="270"/>
      <c r="D3941" s="270"/>
      <c r="E3941" s="270"/>
      <c r="F3941" s="270"/>
      <c r="G3941" s="270"/>
      <c r="H3941" s="270"/>
      <c r="I3941" s="270"/>
      <c r="J3941" s="270"/>
    </row>
    <row r="3942" customFormat="false" ht="15.75" hidden="false" customHeight="true" outlineLevel="0" collapsed="false">
      <c r="A3942" s="271" t="s">
        <v>4272</v>
      </c>
      <c r="B3942" s="271"/>
      <c r="C3942" s="271"/>
      <c r="D3942" s="271"/>
      <c r="E3942" s="271"/>
      <c r="F3942" s="271"/>
      <c r="G3942" s="271"/>
      <c r="H3942" s="271"/>
      <c r="I3942" s="271"/>
      <c r="J3942" s="271"/>
    </row>
    <row r="3943" customFormat="false" ht="15.75" hidden="false" customHeight="false" outlineLevel="0" collapsed="false">
      <c r="A3943" s="272"/>
      <c r="B3943" s="273"/>
      <c r="C3943" s="273"/>
      <c r="D3943" s="273"/>
      <c r="E3943" s="273"/>
      <c r="F3943" s="273"/>
      <c r="G3943" s="273"/>
      <c r="H3943" s="273"/>
      <c r="I3943" s="273"/>
      <c r="J3943" s="274"/>
    </row>
    <row r="3944" customFormat="false" ht="38.25" hidden="false" customHeight="true" outlineLevel="0" collapsed="false">
      <c r="A3944" s="275" t="s">
        <v>2723</v>
      </c>
      <c r="B3944" s="276" t="s">
        <v>3349</v>
      </c>
      <c r="C3944" s="277" t="s">
        <v>203</v>
      </c>
      <c r="D3944" s="277" t="s">
        <v>3350</v>
      </c>
      <c r="E3944" s="277" t="s">
        <v>2874</v>
      </c>
      <c r="F3944" s="277"/>
      <c r="G3944" s="278" t="s">
        <v>168</v>
      </c>
      <c r="H3944" s="279" t="n">
        <v>1</v>
      </c>
      <c r="I3944" s="280" t="n">
        <v>93.12</v>
      </c>
      <c r="J3944" s="281" t="n">
        <v>93.12</v>
      </c>
    </row>
    <row r="3945" customFormat="false" ht="25.5" hidden="false" customHeight="true" outlineLevel="0" collapsed="false">
      <c r="A3945" s="282" t="s">
        <v>2769</v>
      </c>
      <c r="B3945" s="283" t="s">
        <v>2889</v>
      </c>
      <c r="C3945" s="284" t="s">
        <v>109</v>
      </c>
      <c r="D3945" s="284" t="s">
        <v>2890</v>
      </c>
      <c r="E3945" s="284" t="s">
        <v>2768</v>
      </c>
      <c r="F3945" s="284"/>
      <c r="G3945" s="285" t="s">
        <v>2798</v>
      </c>
      <c r="H3945" s="286" t="n">
        <v>0.3</v>
      </c>
      <c r="I3945" s="287" t="n">
        <v>18.4</v>
      </c>
      <c r="J3945" s="288" t="n">
        <v>5.52</v>
      </c>
    </row>
    <row r="3946" customFormat="false" ht="15" hidden="false" customHeight="true" outlineLevel="0" collapsed="false">
      <c r="A3946" s="282" t="s">
        <v>2769</v>
      </c>
      <c r="B3946" s="283" t="s">
        <v>2884</v>
      </c>
      <c r="C3946" s="284" t="s">
        <v>109</v>
      </c>
      <c r="D3946" s="284" t="s">
        <v>2885</v>
      </c>
      <c r="E3946" s="284" t="s">
        <v>2768</v>
      </c>
      <c r="F3946" s="284"/>
      <c r="G3946" s="285" t="s">
        <v>2798</v>
      </c>
      <c r="H3946" s="286" t="n">
        <v>0.3</v>
      </c>
      <c r="I3946" s="287" t="n">
        <v>23.54</v>
      </c>
      <c r="J3946" s="288" t="n">
        <v>7.06</v>
      </c>
    </row>
    <row r="3947" customFormat="false" ht="25.5" hidden="false" customHeight="true" outlineLevel="0" collapsed="false">
      <c r="A3947" s="259" t="s">
        <v>2725</v>
      </c>
      <c r="B3947" s="260" t="s">
        <v>4273</v>
      </c>
      <c r="C3947" s="261" t="s">
        <v>2892</v>
      </c>
      <c r="D3947" s="261" t="s">
        <v>4274</v>
      </c>
      <c r="E3947" s="261" t="s">
        <v>2728</v>
      </c>
      <c r="F3947" s="261"/>
      <c r="G3947" s="262" t="s">
        <v>2894</v>
      </c>
      <c r="H3947" s="263" t="n">
        <v>1</v>
      </c>
      <c r="I3947" s="264" t="n">
        <v>80.54</v>
      </c>
      <c r="J3947" s="265" t="n">
        <v>80.54</v>
      </c>
    </row>
    <row r="3948" customFormat="false" ht="25.5" hidden="false" customHeight="false" outlineLevel="0" collapsed="false">
      <c r="A3948" s="266"/>
      <c r="B3948" s="267"/>
      <c r="C3948" s="267"/>
      <c r="D3948" s="267"/>
      <c r="E3948" s="267" t="s">
        <v>2748</v>
      </c>
      <c r="F3948" s="268" t="n">
        <v>8.82</v>
      </c>
      <c r="G3948" s="267" t="s">
        <v>2749</v>
      </c>
      <c r="H3948" s="268" t="n">
        <v>0</v>
      </c>
      <c r="I3948" s="267" t="s">
        <v>2750</v>
      </c>
      <c r="J3948" s="269" t="n">
        <v>8.82</v>
      </c>
    </row>
    <row r="3949" customFormat="false" ht="25.5" hidden="false" customHeight="true" outlineLevel="0" collapsed="false">
      <c r="A3949" s="266"/>
      <c r="B3949" s="267"/>
      <c r="C3949" s="267"/>
      <c r="D3949" s="267"/>
      <c r="E3949" s="267" t="s">
        <v>2751</v>
      </c>
      <c r="F3949" s="268" t="n">
        <v>19.37</v>
      </c>
      <c r="G3949" s="267"/>
      <c r="H3949" s="267" t="s">
        <v>2752</v>
      </c>
      <c r="I3949" s="267"/>
      <c r="J3949" s="269" t="n">
        <v>112.49</v>
      </c>
    </row>
    <row r="3950" customFormat="false" ht="15" hidden="false" customHeight="true" outlineLevel="0" collapsed="false">
      <c r="A3950" s="270" t="s">
        <v>2753</v>
      </c>
      <c r="B3950" s="270"/>
      <c r="C3950" s="270"/>
      <c r="D3950" s="270"/>
      <c r="E3950" s="270"/>
      <c r="F3950" s="270"/>
      <c r="G3950" s="270"/>
      <c r="H3950" s="270"/>
      <c r="I3950" s="270"/>
      <c r="J3950" s="270"/>
    </row>
    <row r="3951" customFormat="false" ht="15.75" hidden="false" customHeight="true" outlineLevel="0" collapsed="false">
      <c r="A3951" s="271" t="s">
        <v>4275</v>
      </c>
      <c r="B3951" s="271"/>
      <c r="C3951" s="271"/>
      <c r="D3951" s="271"/>
      <c r="E3951" s="271"/>
      <c r="F3951" s="271"/>
      <c r="G3951" s="271"/>
      <c r="H3951" s="271"/>
      <c r="I3951" s="271"/>
      <c r="J3951" s="271"/>
    </row>
    <row r="3952" customFormat="false" ht="15.75" hidden="false" customHeight="false" outlineLevel="0" collapsed="false">
      <c r="A3952" s="272"/>
      <c r="B3952" s="273"/>
      <c r="C3952" s="273"/>
      <c r="D3952" s="273"/>
      <c r="E3952" s="273"/>
      <c r="F3952" s="273"/>
      <c r="G3952" s="273"/>
      <c r="H3952" s="273"/>
      <c r="I3952" s="273"/>
      <c r="J3952" s="274"/>
    </row>
    <row r="3953" customFormat="false" ht="38.25" hidden="false" customHeight="true" outlineLevel="0" collapsed="false">
      <c r="A3953" s="275" t="s">
        <v>2723</v>
      </c>
      <c r="B3953" s="276" t="s">
        <v>3351</v>
      </c>
      <c r="C3953" s="277" t="s">
        <v>203</v>
      </c>
      <c r="D3953" s="277" t="s">
        <v>3352</v>
      </c>
      <c r="E3953" s="277" t="s">
        <v>2874</v>
      </c>
      <c r="F3953" s="277"/>
      <c r="G3953" s="278" t="s">
        <v>168</v>
      </c>
      <c r="H3953" s="279" t="n">
        <v>1</v>
      </c>
      <c r="I3953" s="280" t="n">
        <v>93.12</v>
      </c>
      <c r="J3953" s="281" t="n">
        <v>93.12</v>
      </c>
    </row>
    <row r="3954" customFormat="false" ht="25.5" hidden="false" customHeight="true" outlineLevel="0" collapsed="false">
      <c r="A3954" s="282" t="s">
        <v>2769</v>
      </c>
      <c r="B3954" s="283" t="s">
        <v>2889</v>
      </c>
      <c r="C3954" s="284" t="s">
        <v>109</v>
      </c>
      <c r="D3954" s="284" t="s">
        <v>2890</v>
      </c>
      <c r="E3954" s="284" t="s">
        <v>2768</v>
      </c>
      <c r="F3954" s="284"/>
      <c r="G3954" s="285" t="s">
        <v>2798</v>
      </c>
      <c r="H3954" s="286" t="n">
        <v>0.3</v>
      </c>
      <c r="I3954" s="287" t="n">
        <v>18.4</v>
      </c>
      <c r="J3954" s="288" t="n">
        <v>5.52</v>
      </c>
    </row>
    <row r="3955" customFormat="false" ht="15" hidden="false" customHeight="true" outlineLevel="0" collapsed="false">
      <c r="A3955" s="282" t="s">
        <v>2769</v>
      </c>
      <c r="B3955" s="283" t="s">
        <v>2884</v>
      </c>
      <c r="C3955" s="284" t="s">
        <v>109</v>
      </c>
      <c r="D3955" s="284" t="s">
        <v>2885</v>
      </c>
      <c r="E3955" s="284" t="s">
        <v>2768</v>
      </c>
      <c r="F3955" s="284"/>
      <c r="G3955" s="285" t="s">
        <v>2798</v>
      </c>
      <c r="H3955" s="286" t="n">
        <v>0.3</v>
      </c>
      <c r="I3955" s="287" t="n">
        <v>23.54</v>
      </c>
      <c r="J3955" s="288" t="n">
        <v>7.06</v>
      </c>
    </row>
    <row r="3956" customFormat="false" ht="25.5" hidden="false" customHeight="true" outlineLevel="0" collapsed="false">
      <c r="A3956" s="259" t="s">
        <v>2725</v>
      </c>
      <c r="B3956" s="260" t="s">
        <v>4273</v>
      </c>
      <c r="C3956" s="261" t="s">
        <v>2892</v>
      </c>
      <c r="D3956" s="261" t="s">
        <v>4274</v>
      </c>
      <c r="E3956" s="261" t="s">
        <v>2728</v>
      </c>
      <c r="F3956" s="261"/>
      <c r="G3956" s="262" t="s">
        <v>2894</v>
      </c>
      <c r="H3956" s="263" t="n">
        <v>1</v>
      </c>
      <c r="I3956" s="264" t="n">
        <v>80.54</v>
      </c>
      <c r="J3956" s="265" t="n">
        <v>80.54</v>
      </c>
    </row>
    <row r="3957" customFormat="false" ht="25.5" hidden="false" customHeight="false" outlineLevel="0" collapsed="false">
      <c r="A3957" s="266"/>
      <c r="B3957" s="267"/>
      <c r="C3957" s="267"/>
      <c r="D3957" s="267"/>
      <c r="E3957" s="267" t="s">
        <v>2748</v>
      </c>
      <c r="F3957" s="268" t="n">
        <v>8.82</v>
      </c>
      <c r="G3957" s="267" t="s">
        <v>2749</v>
      </c>
      <c r="H3957" s="268" t="n">
        <v>0</v>
      </c>
      <c r="I3957" s="267" t="s">
        <v>2750</v>
      </c>
      <c r="J3957" s="269" t="n">
        <v>8.82</v>
      </c>
    </row>
    <row r="3958" customFormat="false" ht="25.5" hidden="false" customHeight="true" outlineLevel="0" collapsed="false">
      <c r="A3958" s="266"/>
      <c r="B3958" s="267"/>
      <c r="C3958" s="267"/>
      <c r="D3958" s="267"/>
      <c r="E3958" s="267" t="s">
        <v>2751</v>
      </c>
      <c r="F3958" s="268" t="n">
        <v>19.37</v>
      </c>
      <c r="G3958" s="267"/>
      <c r="H3958" s="267" t="s">
        <v>2752</v>
      </c>
      <c r="I3958" s="267"/>
      <c r="J3958" s="269" t="n">
        <v>112.49</v>
      </c>
    </row>
    <row r="3959" customFormat="false" ht="15" hidden="false" customHeight="true" outlineLevel="0" collapsed="false">
      <c r="A3959" s="270" t="s">
        <v>2753</v>
      </c>
      <c r="B3959" s="270"/>
      <c r="C3959" s="270"/>
      <c r="D3959" s="270"/>
      <c r="E3959" s="270"/>
      <c r="F3959" s="270"/>
      <c r="G3959" s="270"/>
      <c r="H3959" s="270"/>
      <c r="I3959" s="270"/>
      <c r="J3959" s="270"/>
    </row>
    <row r="3960" customFormat="false" ht="15.75" hidden="false" customHeight="true" outlineLevel="0" collapsed="false">
      <c r="A3960" s="271" t="s">
        <v>4275</v>
      </c>
      <c r="B3960" s="271"/>
      <c r="C3960" s="271"/>
      <c r="D3960" s="271"/>
      <c r="E3960" s="271"/>
      <c r="F3960" s="271"/>
      <c r="G3960" s="271"/>
      <c r="H3960" s="271"/>
      <c r="I3960" s="271"/>
      <c r="J3960" s="271"/>
    </row>
    <row r="3961" customFormat="false" ht="15.75" hidden="false" customHeight="false" outlineLevel="0" collapsed="false">
      <c r="A3961" s="272"/>
      <c r="B3961" s="273"/>
      <c r="C3961" s="273"/>
      <c r="D3961" s="273"/>
      <c r="E3961" s="273"/>
      <c r="F3961" s="273"/>
      <c r="G3961" s="273"/>
      <c r="H3961" s="273"/>
      <c r="I3961" s="273"/>
      <c r="J3961" s="274"/>
    </row>
    <row r="3962" customFormat="false" ht="25.5" hidden="false" customHeight="true" outlineLevel="0" collapsed="false">
      <c r="A3962" s="275" t="s">
        <v>2723</v>
      </c>
      <c r="B3962" s="276" t="s">
        <v>4021</v>
      </c>
      <c r="C3962" s="277" t="s">
        <v>203</v>
      </c>
      <c r="D3962" s="277" t="s">
        <v>4022</v>
      </c>
      <c r="E3962" s="277" t="s">
        <v>2806</v>
      </c>
      <c r="F3962" s="277"/>
      <c r="G3962" s="278" t="s">
        <v>168</v>
      </c>
      <c r="H3962" s="279" t="n">
        <v>1</v>
      </c>
      <c r="I3962" s="280" t="n">
        <v>668.96</v>
      </c>
      <c r="J3962" s="281" t="n">
        <v>668.96</v>
      </c>
    </row>
    <row r="3963" customFormat="false" ht="25.5" hidden="false" customHeight="true" outlineLevel="0" collapsed="false">
      <c r="A3963" s="282" t="s">
        <v>2769</v>
      </c>
      <c r="B3963" s="283" t="s">
        <v>2809</v>
      </c>
      <c r="C3963" s="284" t="s">
        <v>109</v>
      </c>
      <c r="D3963" s="284" t="s">
        <v>2810</v>
      </c>
      <c r="E3963" s="284" t="s">
        <v>2768</v>
      </c>
      <c r="F3963" s="284"/>
      <c r="G3963" s="285" t="s">
        <v>2798</v>
      </c>
      <c r="H3963" s="286" t="n">
        <v>1.77</v>
      </c>
      <c r="I3963" s="287" t="n">
        <v>22.9</v>
      </c>
      <c r="J3963" s="288" t="n">
        <v>40.53</v>
      </c>
    </row>
    <row r="3964" customFormat="false" ht="15" hidden="false" customHeight="true" outlineLevel="0" collapsed="false">
      <c r="A3964" s="282" t="s">
        <v>2769</v>
      </c>
      <c r="B3964" s="283" t="s">
        <v>2860</v>
      </c>
      <c r="C3964" s="284" t="s">
        <v>109</v>
      </c>
      <c r="D3964" s="284" t="s">
        <v>2861</v>
      </c>
      <c r="E3964" s="284" t="s">
        <v>2768</v>
      </c>
      <c r="F3964" s="284"/>
      <c r="G3964" s="285" t="s">
        <v>2798</v>
      </c>
      <c r="H3964" s="286" t="n">
        <v>0.71</v>
      </c>
      <c r="I3964" s="287" t="n">
        <v>16.28</v>
      </c>
      <c r="J3964" s="288" t="n">
        <v>11.55</v>
      </c>
    </row>
    <row r="3965" customFormat="false" ht="51" hidden="false" customHeight="true" outlineLevel="0" collapsed="false">
      <c r="A3965" s="259" t="s">
        <v>2725</v>
      </c>
      <c r="B3965" s="260" t="s">
        <v>4276</v>
      </c>
      <c r="C3965" s="261" t="s">
        <v>109</v>
      </c>
      <c r="D3965" s="261" t="s">
        <v>4277</v>
      </c>
      <c r="E3965" s="261" t="s">
        <v>2728</v>
      </c>
      <c r="F3965" s="261"/>
      <c r="G3965" s="262" t="s">
        <v>168</v>
      </c>
      <c r="H3965" s="263" t="n">
        <v>6</v>
      </c>
      <c r="I3965" s="264" t="n">
        <v>8.78</v>
      </c>
      <c r="J3965" s="265" t="n">
        <v>52.68</v>
      </c>
    </row>
    <row r="3966" customFormat="false" ht="15" hidden="false" customHeight="true" outlineLevel="0" collapsed="false">
      <c r="A3966" s="259" t="s">
        <v>2725</v>
      </c>
      <c r="B3966" s="260" t="s">
        <v>4204</v>
      </c>
      <c r="C3966" s="261" t="s">
        <v>109</v>
      </c>
      <c r="D3966" s="261" t="s">
        <v>4205</v>
      </c>
      <c r="E3966" s="261" t="s">
        <v>2728</v>
      </c>
      <c r="F3966" s="261"/>
      <c r="G3966" s="262" t="s">
        <v>417</v>
      </c>
      <c r="H3966" s="263" t="n">
        <v>0.117</v>
      </c>
      <c r="I3966" s="264" t="n">
        <v>53.16</v>
      </c>
      <c r="J3966" s="265" t="n">
        <v>6.21</v>
      </c>
    </row>
    <row r="3967" customFormat="false" ht="15" hidden="false" customHeight="true" outlineLevel="0" collapsed="false">
      <c r="A3967" s="259" t="s">
        <v>2725</v>
      </c>
      <c r="B3967" s="260" t="s">
        <v>4278</v>
      </c>
      <c r="C3967" s="261" t="s">
        <v>65</v>
      </c>
      <c r="D3967" s="261" t="s">
        <v>4279</v>
      </c>
      <c r="E3967" s="261" t="s">
        <v>2728</v>
      </c>
      <c r="F3967" s="261"/>
      <c r="G3967" s="262" t="s">
        <v>168</v>
      </c>
      <c r="H3967" s="263" t="n">
        <v>1</v>
      </c>
      <c r="I3967" s="264" t="n">
        <v>557.99</v>
      </c>
      <c r="J3967" s="265" t="n">
        <v>557.99</v>
      </c>
    </row>
    <row r="3968" customFormat="false" ht="25.5" hidden="false" customHeight="false" outlineLevel="0" collapsed="false">
      <c r="A3968" s="266"/>
      <c r="B3968" s="267"/>
      <c r="C3968" s="267"/>
      <c r="D3968" s="267"/>
      <c r="E3968" s="267" t="s">
        <v>2748</v>
      </c>
      <c r="F3968" s="268" t="n">
        <v>37.36</v>
      </c>
      <c r="G3968" s="267" t="s">
        <v>2749</v>
      </c>
      <c r="H3968" s="268" t="n">
        <v>0</v>
      </c>
      <c r="I3968" s="267" t="s">
        <v>2750</v>
      </c>
      <c r="J3968" s="269" t="n">
        <v>37.36</v>
      </c>
    </row>
    <row r="3969" customFormat="false" ht="25.5" hidden="false" customHeight="true" outlineLevel="0" collapsed="false">
      <c r="A3969" s="266"/>
      <c r="B3969" s="267"/>
      <c r="C3969" s="267"/>
      <c r="D3969" s="267"/>
      <c r="E3969" s="267" t="s">
        <v>2751</v>
      </c>
      <c r="F3969" s="268" t="n">
        <v>139.21</v>
      </c>
      <c r="G3969" s="267"/>
      <c r="H3969" s="267" t="s">
        <v>2752</v>
      </c>
      <c r="I3969" s="267"/>
      <c r="J3969" s="269" t="n">
        <v>808.17</v>
      </c>
    </row>
    <row r="3970" customFormat="false" ht="15" hidden="false" customHeight="true" outlineLevel="0" collapsed="false">
      <c r="A3970" s="270" t="s">
        <v>2753</v>
      </c>
      <c r="B3970" s="270"/>
      <c r="C3970" s="270"/>
      <c r="D3970" s="270"/>
      <c r="E3970" s="270"/>
      <c r="F3970" s="270"/>
      <c r="G3970" s="270"/>
      <c r="H3970" s="270"/>
      <c r="I3970" s="270"/>
      <c r="J3970" s="270"/>
    </row>
    <row r="3971" customFormat="false" ht="15.75" hidden="false" customHeight="true" outlineLevel="0" collapsed="false">
      <c r="A3971" s="292" t="s">
        <v>4280</v>
      </c>
      <c r="B3971" s="292"/>
      <c r="C3971" s="292"/>
      <c r="D3971" s="292"/>
      <c r="E3971" s="292"/>
      <c r="F3971" s="292"/>
      <c r="G3971" s="292"/>
      <c r="H3971" s="292"/>
      <c r="I3971" s="292"/>
      <c r="J3971" s="292"/>
    </row>
    <row r="3972" customFormat="false" ht="15" hidden="false" customHeight="false" outlineLevel="0" collapsed="false">
      <c r="A3972" s="293"/>
      <c r="B3972" s="293"/>
      <c r="C3972" s="293"/>
      <c r="D3972" s="293"/>
      <c r="E3972" s="293"/>
      <c r="F3972" s="293"/>
      <c r="G3972" s="293"/>
      <c r="H3972" s="293"/>
      <c r="I3972" s="293"/>
      <c r="J3972" s="293"/>
    </row>
    <row r="3973" customFormat="false" ht="28.5" hidden="false" customHeight="true" outlineLevel="0" collapsed="false">
      <c r="A3973" s="294" t="s">
        <v>4281</v>
      </c>
      <c r="B3973" s="294"/>
      <c r="C3973" s="294"/>
      <c r="D3973" s="294"/>
      <c r="E3973" s="294"/>
      <c r="F3973" s="294"/>
      <c r="G3973" s="294"/>
      <c r="H3973" s="294"/>
      <c r="I3973" s="294"/>
      <c r="J3973" s="294"/>
    </row>
    <row r="3974" customFormat="false" ht="28.5" hidden="false" customHeight="true" outlineLevel="0" collapsed="false">
      <c r="A3974" s="295" t="s">
        <v>4282</v>
      </c>
      <c r="B3974" s="295"/>
      <c r="C3974" s="295"/>
      <c r="D3974" s="295"/>
      <c r="E3974" s="295"/>
      <c r="F3974" s="295"/>
      <c r="G3974" s="295"/>
      <c r="H3974" s="295"/>
      <c r="I3974" s="295"/>
      <c r="J3974" s="295"/>
    </row>
  </sheetData>
  <autoFilter ref="A11:J3971"/>
  <mergeCells count="3150">
    <mergeCell ref="A1:J2"/>
    <mergeCell ref="A4:A6"/>
    <mergeCell ref="B4:D6"/>
    <mergeCell ref="F4:G4"/>
    <mergeCell ref="E5:G6"/>
    <mergeCell ref="A7:A8"/>
    <mergeCell ref="B7:D8"/>
    <mergeCell ref="E7:I7"/>
    <mergeCell ref="E8:E9"/>
    <mergeCell ref="F8:G9"/>
    <mergeCell ref="H8:H9"/>
    <mergeCell ref="I8:I9"/>
    <mergeCell ref="B9:D9"/>
    <mergeCell ref="E11:F11"/>
    <mergeCell ref="E12:F12"/>
    <mergeCell ref="E13:F13"/>
    <mergeCell ref="E14:F14"/>
    <mergeCell ref="E15:F15"/>
    <mergeCell ref="E16:F16"/>
    <mergeCell ref="E17:F17"/>
    <mergeCell ref="E18:F18"/>
    <mergeCell ref="E19:F19"/>
    <mergeCell ref="E20:F20"/>
    <mergeCell ref="E21:F21"/>
    <mergeCell ref="H23:I23"/>
    <mergeCell ref="A24:J24"/>
    <mergeCell ref="A25:J25"/>
    <mergeCell ref="E27:F27"/>
    <mergeCell ref="E28:F28"/>
    <mergeCell ref="H30:I30"/>
    <mergeCell ref="E32:F32"/>
    <mergeCell ref="E33:F33"/>
    <mergeCell ref="H35:I35"/>
    <mergeCell ref="E37:F37"/>
    <mergeCell ref="E38:F38"/>
    <mergeCell ref="H40:I40"/>
    <mergeCell ref="E42:F42"/>
    <mergeCell ref="E43:F43"/>
    <mergeCell ref="H45:I45"/>
    <mergeCell ref="A46:J46"/>
    <mergeCell ref="A47:J47"/>
    <mergeCell ref="E49:F49"/>
    <mergeCell ref="E50:F50"/>
    <mergeCell ref="E51:F51"/>
    <mergeCell ref="E52:F52"/>
    <mergeCell ref="E53:F53"/>
    <mergeCell ref="E54:F54"/>
    <mergeCell ref="E55:F55"/>
    <mergeCell ref="E56:F56"/>
    <mergeCell ref="E57:F57"/>
    <mergeCell ref="E58:F58"/>
    <mergeCell ref="E59:F59"/>
    <mergeCell ref="E60:F60"/>
    <mergeCell ref="E61:F61"/>
    <mergeCell ref="H63:I63"/>
    <mergeCell ref="E65:F65"/>
    <mergeCell ref="E66:F66"/>
    <mergeCell ref="H68:I68"/>
    <mergeCell ref="A69:J69"/>
    <mergeCell ref="A70:J70"/>
    <mergeCell ref="E72:F72"/>
    <mergeCell ref="E73:F73"/>
    <mergeCell ref="H75:I75"/>
    <mergeCell ref="A76:J76"/>
    <mergeCell ref="A77:J77"/>
    <mergeCell ref="E79:F79"/>
    <mergeCell ref="E80:F80"/>
    <mergeCell ref="E81:F81"/>
    <mergeCell ref="E82:F82"/>
    <mergeCell ref="E83:F83"/>
    <mergeCell ref="H85:I85"/>
    <mergeCell ref="A86:J86"/>
    <mergeCell ref="A87:J87"/>
    <mergeCell ref="E89:F89"/>
    <mergeCell ref="E90:F90"/>
    <mergeCell ref="E91:F91"/>
    <mergeCell ref="E92:F92"/>
    <mergeCell ref="E93:F93"/>
    <mergeCell ref="E94:F94"/>
    <mergeCell ref="H96:I96"/>
    <mergeCell ref="A97:J97"/>
    <mergeCell ref="A98:J98"/>
    <mergeCell ref="E100:F100"/>
    <mergeCell ref="E101:F101"/>
    <mergeCell ref="E102:F102"/>
    <mergeCell ref="E103:F103"/>
    <mergeCell ref="E104:F104"/>
    <mergeCell ref="E105:F105"/>
    <mergeCell ref="H107:I107"/>
    <mergeCell ref="A108:J108"/>
    <mergeCell ref="A109:J109"/>
    <mergeCell ref="E111:F111"/>
    <mergeCell ref="E112:F112"/>
    <mergeCell ref="E113:F113"/>
    <mergeCell ref="E114:F114"/>
    <mergeCell ref="E115:F115"/>
    <mergeCell ref="E116:F116"/>
    <mergeCell ref="H118:I118"/>
    <mergeCell ref="A119:J119"/>
    <mergeCell ref="A120:J120"/>
    <mergeCell ref="E122:F122"/>
    <mergeCell ref="E123:F123"/>
    <mergeCell ref="E124:F124"/>
    <mergeCell ref="E125:F125"/>
    <mergeCell ref="E126:F126"/>
    <mergeCell ref="E127:F127"/>
    <mergeCell ref="E128:F128"/>
    <mergeCell ref="E129:F129"/>
    <mergeCell ref="E130:F130"/>
    <mergeCell ref="H132:I132"/>
    <mergeCell ref="E134:F134"/>
    <mergeCell ref="E135:F135"/>
    <mergeCell ref="E136:F136"/>
    <mergeCell ref="E137:F137"/>
    <mergeCell ref="E138:F138"/>
    <mergeCell ref="E139:F139"/>
    <mergeCell ref="E140:F140"/>
    <mergeCell ref="E141:F141"/>
    <mergeCell ref="E142:F142"/>
    <mergeCell ref="H144:I144"/>
    <mergeCell ref="E146:F146"/>
    <mergeCell ref="E147:F147"/>
    <mergeCell ref="E148:F148"/>
    <mergeCell ref="E149:F149"/>
    <mergeCell ref="E150:F150"/>
    <mergeCell ref="E151:F151"/>
    <mergeCell ref="E152:F152"/>
    <mergeCell ref="H154:I154"/>
    <mergeCell ref="A155:J155"/>
    <mergeCell ref="A156:J156"/>
    <mergeCell ref="E158:F158"/>
    <mergeCell ref="E159:F159"/>
    <mergeCell ref="E160:F160"/>
    <mergeCell ref="E161:F161"/>
    <mergeCell ref="E162:F162"/>
    <mergeCell ref="H164:I164"/>
    <mergeCell ref="E166:F166"/>
    <mergeCell ref="E167:F167"/>
    <mergeCell ref="E168:F168"/>
    <mergeCell ref="E169:F169"/>
    <mergeCell ref="E170:F170"/>
    <mergeCell ref="E171:F171"/>
    <mergeCell ref="H173:I173"/>
    <mergeCell ref="A174:J174"/>
    <mergeCell ref="A175:J175"/>
    <mergeCell ref="E177:F177"/>
    <mergeCell ref="E178:F178"/>
    <mergeCell ref="E179:F179"/>
    <mergeCell ref="E180:F180"/>
    <mergeCell ref="H182:I182"/>
    <mergeCell ref="A183:J183"/>
    <mergeCell ref="A184:J184"/>
    <mergeCell ref="E186:F186"/>
    <mergeCell ref="E187:F187"/>
    <mergeCell ref="E188:F188"/>
    <mergeCell ref="E189:F189"/>
    <mergeCell ref="H191:I191"/>
    <mergeCell ref="A192:J192"/>
    <mergeCell ref="A193:J193"/>
    <mergeCell ref="E195:F195"/>
    <mergeCell ref="E196:F196"/>
    <mergeCell ref="E197:F197"/>
    <mergeCell ref="E198:F198"/>
    <mergeCell ref="H200:I200"/>
    <mergeCell ref="A201:J201"/>
    <mergeCell ref="A202:J202"/>
    <mergeCell ref="E204:F204"/>
    <mergeCell ref="E205:F205"/>
    <mergeCell ref="E206:F206"/>
    <mergeCell ref="E207:F207"/>
    <mergeCell ref="H209:I209"/>
    <mergeCell ref="A210:J210"/>
    <mergeCell ref="A211:J211"/>
    <mergeCell ref="E213:F213"/>
    <mergeCell ref="E214:F214"/>
    <mergeCell ref="E215:F215"/>
    <mergeCell ref="E216:F216"/>
    <mergeCell ref="H218:I218"/>
    <mergeCell ref="E220:F220"/>
    <mergeCell ref="E221:F221"/>
    <mergeCell ref="E222:F222"/>
    <mergeCell ref="E223:F223"/>
    <mergeCell ref="H225:I225"/>
    <mergeCell ref="E227:F227"/>
    <mergeCell ref="E228:F228"/>
    <mergeCell ref="E229:F229"/>
    <mergeCell ref="E230:F230"/>
    <mergeCell ref="H232:I232"/>
    <mergeCell ref="A233:J233"/>
    <mergeCell ref="A234:J234"/>
    <mergeCell ref="E236:F236"/>
    <mergeCell ref="E237:F237"/>
    <mergeCell ref="E238:F238"/>
    <mergeCell ref="E239:F239"/>
    <mergeCell ref="H241:I241"/>
    <mergeCell ref="A242:J242"/>
    <mergeCell ref="A243:J243"/>
    <mergeCell ref="E245:F245"/>
    <mergeCell ref="E246:F246"/>
    <mergeCell ref="H248:I248"/>
    <mergeCell ref="E250:F250"/>
    <mergeCell ref="E251:F251"/>
    <mergeCell ref="H253:I253"/>
    <mergeCell ref="A254:J254"/>
    <mergeCell ref="A255:J255"/>
    <mergeCell ref="E257:F257"/>
    <mergeCell ref="E258:F258"/>
    <mergeCell ref="H260:I260"/>
    <mergeCell ref="A261:J261"/>
    <mergeCell ref="A262:J262"/>
    <mergeCell ref="E264:F264"/>
    <mergeCell ref="E265:F265"/>
    <mergeCell ref="E266:F266"/>
    <mergeCell ref="E267:F267"/>
    <mergeCell ref="H269:I269"/>
    <mergeCell ref="A270:J270"/>
    <mergeCell ref="A271:J271"/>
    <mergeCell ref="E273:F273"/>
    <mergeCell ref="E274:F274"/>
    <mergeCell ref="E275:F275"/>
    <mergeCell ref="E276:F276"/>
    <mergeCell ref="H278:I278"/>
    <mergeCell ref="A279:J279"/>
    <mergeCell ref="A280:J280"/>
    <mergeCell ref="E282:F282"/>
    <mergeCell ref="E283:F283"/>
    <mergeCell ref="E284:F284"/>
    <mergeCell ref="H286:I286"/>
    <mergeCell ref="A287:J287"/>
    <mergeCell ref="A288:J288"/>
    <mergeCell ref="E290:F290"/>
    <mergeCell ref="E291:F291"/>
    <mergeCell ref="E292:F292"/>
    <mergeCell ref="E293:F293"/>
    <mergeCell ref="E294:F294"/>
    <mergeCell ref="E295:F295"/>
    <mergeCell ref="H297:I297"/>
    <mergeCell ref="A298:J298"/>
    <mergeCell ref="A299:J299"/>
    <mergeCell ref="E301:F301"/>
    <mergeCell ref="E302:F302"/>
    <mergeCell ref="E303:F303"/>
    <mergeCell ref="E304:F304"/>
    <mergeCell ref="H306:I306"/>
    <mergeCell ref="A307:J307"/>
    <mergeCell ref="A308:J308"/>
    <mergeCell ref="E310:F310"/>
    <mergeCell ref="E311:F311"/>
    <mergeCell ref="E312:F312"/>
    <mergeCell ref="E313:F313"/>
    <mergeCell ref="E314:F314"/>
    <mergeCell ref="E315:F315"/>
    <mergeCell ref="E316:F316"/>
    <mergeCell ref="E317:F317"/>
    <mergeCell ref="E318:F318"/>
    <mergeCell ref="E319:F319"/>
    <mergeCell ref="H321:I321"/>
    <mergeCell ref="E323:F323"/>
    <mergeCell ref="E324:F324"/>
    <mergeCell ref="E325:F325"/>
    <mergeCell ref="E326:F326"/>
    <mergeCell ref="H328:I328"/>
    <mergeCell ref="A329:J329"/>
    <mergeCell ref="A330:J330"/>
    <mergeCell ref="E332:F332"/>
    <mergeCell ref="E333:F333"/>
    <mergeCell ref="E334:F334"/>
    <mergeCell ref="E335:F335"/>
    <mergeCell ref="H337:I337"/>
    <mergeCell ref="A338:J338"/>
    <mergeCell ref="A339:J339"/>
    <mergeCell ref="E341:F341"/>
    <mergeCell ref="E342:F342"/>
    <mergeCell ref="E343:F343"/>
    <mergeCell ref="E344:F344"/>
    <mergeCell ref="H346:I346"/>
    <mergeCell ref="A347:J347"/>
    <mergeCell ref="A348:J348"/>
    <mergeCell ref="E350:F350"/>
    <mergeCell ref="E351:F351"/>
    <mergeCell ref="E352:F352"/>
    <mergeCell ref="E353:F353"/>
    <mergeCell ref="H355:I355"/>
    <mergeCell ref="A356:J356"/>
    <mergeCell ref="A357:J357"/>
    <mergeCell ref="E359:F359"/>
    <mergeCell ref="E360:F360"/>
    <mergeCell ref="E361:F361"/>
    <mergeCell ref="E362:F362"/>
    <mergeCell ref="H364:I364"/>
    <mergeCell ref="A365:J365"/>
    <mergeCell ref="A366:J366"/>
    <mergeCell ref="E368:F368"/>
    <mergeCell ref="E369:F369"/>
    <mergeCell ref="E370:F370"/>
    <mergeCell ref="E371:F371"/>
    <mergeCell ref="E372:F372"/>
    <mergeCell ref="E373:F373"/>
    <mergeCell ref="H375:I375"/>
    <mergeCell ref="E377:F377"/>
    <mergeCell ref="E378:F378"/>
    <mergeCell ref="E379:F379"/>
    <mergeCell ref="E380:F380"/>
    <mergeCell ref="H382:I382"/>
    <mergeCell ref="A383:J383"/>
    <mergeCell ref="A384:J384"/>
    <mergeCell ref="E386:F386"/>
    <mergeCell ref="E387:F387"/>
    <mergeCell ref="E388:F388"/>
    <mergeCell ref="E389:F389"/>
    <mergeCell ref="H391:I391"/>
    <mergeCell ref="A392:J392"/>
    <mergeCell ref="A393:J393"/>
    <mergeCell ref="E395:F395"/>
    <mergeCell ref="E396:F396"/>
    <mergeCell ref="E397:F397"/>
    <mergeCell ref="E398:F398"/>
    <mergeCell ref="H400:I400"/>
    <mergeCell ref="A401:J401"/>
    <mergeCell ref="A402:J402"/>
    <mergeCell ref="E404:F404"/>
    <mergeCell ref="E405:F405"/>
    <mergeCell ref="E406:F406"/>
    <mergeCell ref="E407:F407"/>
    <mergeCell ref="H409:I409"/>
    <mergeCell ref="A410:J410"/>
    <mergeCell ref="A411:J411"/>
    <mergeCell ref="E413:F413"/>
    <mergeCell ref="E414:F414"/>
    <mergeCell ref="E415:F415"/>
    <mergeCell ref="E416:F416"/>
    <mergeCell ref="H418:I418"/>
    <mergeCell ref="A419:J419"/>
    <mergeCell ref="A420:J420"/>
    <mergeCell ref="E422:F422"/>
    <mergeCell ref="E423:F423"/>
    <mergeCell ref="E424:F424"/>
    <mergeCell ref="E425:F425"/>
    <mergeCell ref="E426:F426"/>
    <mergeCell ref="E427:F427"/>
    <mergeCell ref="E428:F428"/>
    <mergeCell ref="E429:F429"/>
    <mergeCell ref="E430:F430"/>
    <mergeCell ref="H432:I432"/>
    <mergeCell ref="E434:F434"/>
    <mergeCell ref="E435:F435"/>
    <mergeCell ref="E436:F436"/>
    <mergeCell ref="E437:F437"/>
    <mergeCell ref="E438:F438"/>
    <mergeCell ref="H440:I440"/>
    <mergeCell ref="A441:J441"/>
    <mergeCell ref="A442:J442"/>
    <mergeCell ref="E444:F444"/>
    <mergeCell ref="E445:F445"/>
    <mergeCell ref="E446:F446"/>
    <mergeCell ref="E447:F447"/>
    <mergeCell ref="E448:F448"/>
    <mergeCell ref="E449:F449"/>
    <mergeCell ref="H451:I451"/>
    <mergeCell ref="A452:J452"/>
    <mergeCell ref="A453:J453"/>
    <mergeCell ref="E455:F455"/>
    <mergeCell ref="E456:F456"/>
    <mergeCell ref="E457:F457"/>
    <mergeCell ref="E458:F458"/>
    <mergeCell ref="E459:F459"/>
    <mergeCell ref="E460:F460"/>
    <mergeCell ref="E461:F461"/>
    <mergeCell ref="H463:I463"/>
    <mergeCell ref="A464:J464"/>
    <mergeCell ref="A465:J465"/>
    <mergeCell ref="E467:F467"/>
    <mergeCell ref="E468:F468"/>
    <mergeCell ref="E469:F469"/>
    <mergeCell ref="E470:F470"/>
    <mergeCell ref="E471:F471"/>
    <mergeCell ref="E472:F472"/>
    <mergeCell ref="H474:I474"/>
    <mergeCell ref="A475:J475"/>
    <mergeCell ref="A476:J476"/>
    <mergeCell ref="E478:F478"/>
    <mergeCell ref="E479:F479"/>
    <mergeCell ref="E480:F480"/>
    <mergeCell ref="E481:F481"/>
    <mergeCell ref="H483:I483"/>
    <mergeCell ref="A484:J484"/>
    <mergeCell ref="A485:J485"/>
    <mergeCell ref="E487:F487"/>
    <mergeCell ref="E488:F488"/>
    <mergeCell ref="E489:F489"/>
    <mergeCell ref="E490:F490"/>
    <mergeCell ref="E491:F491"/>
    <mergeCell ref="E492:F492"/>
    <mergeCell ref="E493:F493"/>
    <mergeCell ref="E494:F494"/>
    <mergeCell ref="E495:F495"/>
    <mergeCell ref="E496:F496"/>
    <mergeCell ref="E497:F497"/>
    <mergeCell ref="E498:F498"/>
    <mergeCell ref="E499:F499"/>
    <mergeCell ref="E500:F500"/>
    <mergeCell ref="E501:F501"/>
    <mergeCell ref="H503:I503"/>
    <mergeCell ref="A504:J504"/>
    <mergeCell ref="A505:J505"/>
    <mergeCell ref="E507:F507"/>
    <mergeCell ref="E508:F508"/>
    <mergeCell ref="E509:F509"/>
    <mergeCell ref="H511:I511"/>
    <mergeCell ref="E513:F513"/>
    <mergeCell ref="E514:F514"/>
    <mergeCell ref="E515:F515"/>
    <mergeCell ref="H517:I517"/>
    <mergeCell ref="E519:F519"/>
    <mergeCell ref="E520:F520"/>
    <mergeCell ref="E521:F521"/>
    <mergeCell ref="E522:F522"/>
    <mergeCell ref="E523:F523"/>
    <mergeCell ref="E524:F524"/>
    <mergeCell ref="E525:F525"/>
    <mergeCell ref="E526:F526"/>
    <mergeCell ref="E527:F527"/>
    <mergeCell ref="E528:F528"/>
    <mergeCell ref="H530:I530"/>
    <mergeCell ref="A531:J531"/>
    <mergeCell ref="A532:J532"/>
    <mergeCell ref="E534:F534"/>
    <mergeCell ref="E535:F535"/>
    <mergeCell ref="E536:F536"/>
    <mergeCell ref="E537:F537"/>
    <mergeCell ref="E538:F538"/>
    <mergeCell ref="E539:F539"/>
    <mergeCell ref="H541:I541"/>
    <mergeCell ref="A542:J542"/>
    <mergeCell ref="A543:J543"/>
    <mergeCell ref="E545:F545"/>
    <mergeCell ref="E546:F546"/>
    <mergeCell ref="E547:F547"/>
    <mergeCell ref="E548:F548"/>
    <mergeCell ref="E549:F549"/>
    <mergeCell ref="H551:I551"/>
    <mergeCell ref="A552:J552"/>
    <mergeCell ref="A553:J553"/>
    <mergeCell ref="E555:F555"/>
    <mergeCell ref="E556:F556"/>
    <mergeCell ref="E557:F557"/>
    <mergeCell ref="E558:F558"/>
    <mergeCell ref="H560:I560"/>
    <mergeCell ref="A561:J561"/>
    <mergeCell ref="A562:J562"/>
    <mergeCell ref="E564:F564"/>
    <mergeCell ref="E565:F565"/>
    <mergeCell ref="E566:F566"/>
    <mergeCell ref="E567:F567"/>
    <mergeCell ref="H569:I569"/>
    <mergeCell ref="A570:J570"/>
    <mergeCell ref="A571:J571"/>
    <mergeCell ref="E573:F573"/>
    <mergeCell ref="E574:F574"/>
    <mergeCell ref="E575:F575"/>
    <mergeCell ref="E576:F576"/>
    <mergeCell ref="H578:I578"/>
    <mergeCell ref="A579:J579"/>
    <mergeCell ref="A580:J580"/>
    <mergeCell ref="E582:F582"/>
    <mergeCell ref="E583:F583"/>
    <mergeCell ref="E584:F584"/>
    <mergeCell ref="E585:F585"/>
    <mergeCell ref="E586:F586"/>
    <mergeCell ref="E587:F587"/>
    <mergeCell ref="H589:I589"/>
    <mergeCell ref="A590:J590"/>
    <mergeCell ref="A591:J591"/>
    <mergeCell ref="E593:F593"/>
    <mergeCell ref="E594:F594"/>
    <mergeCell ref="E595:F595"/>
    <mergeCell ref="E596:F596"/>
    <mergeCell ref="H598:I598"/>
    <mergeCell ref="A599:J599"/>
    <mergeCell ref="A600:J600"/>
    <mergeCell ref="E602:F602"/>
    <mergeCell ref="E603:F603"/>
    <mergeCell ref="E604:F604"/>
    <mergeCell ref="E605:F605"/>
    <mergeCell ref="E606:F606"/>
    <mergeCell ref="E607:F607"/>
    <mergeCell ref="E608:F608"/>
    <mergeCell ref="H610:I610"/>
    <mergeCell ref="A611:J611"/>
    <mergeCell ref="A612:J612"/>
    <mergeCell ref="E614:F614"/>
    <mergeCell ref="E615:F615"/>
    <mergeCell ref="E616:F616"/>
    <mergeCell ref="E617:F617"/>
    <mergeCell ref="E618:F618"/>
    <mergeCell ref="E619:F619"/>
    <mergeCell ref="E620:F620"/>
    <mergeCell ref="E621:F621"/>
    <mergeCell ref="E622:F622"/>
    <mergeCell ref="H624:I624"/>
    <mergeCell ref="A625:J625"/>
    <mergeCell ref="A626:J626"/>
    <mergeCell ref="E628:F628"/>
    <mergeCell ref="E629:F629"/>
    <mergeCell ref="E630:F630"/>
    <mergeCell ref="E631:F631"/>
    <mergeCell ref="E632:F632"/>
    <mergeCell ref="E633:F633"/>
    <mergeCell ref="E634:F634"/>
    <mergeCell ref="E635:F635"/>
    <mergeCell ref="E636:F636"/>
    <mergeCell ref="E637:F637"/>
    <mergeCell ref="E638:F638"/>
    <mergeCell ref="H640:I640"/>
    <mergeCell ref="A641:J641"/>
    <mergeCell ref="A642:J642"/>
    <mergeCell ref="E644:F644"/>
    <mergeCell ref="E645:F645"/>
    <mergeCell ref="E646:F646"/>
    <mergeCell ref="E647:F647"/>
    <mergeCell ref="E648:F648"/>
    <mergeCell ref="E649:F649"/>
    <mergeCell ref="E650:F650"/>
    <mergeCell ref="E651:F651"/>
    <mergeCell ref="E652:F652"/>
    <mergeCell ref="H654:I654"/>
    <mergeCell ref="A655:J655"/>
    <mergeCell ref="A656:J656"/>
    <mergeCell ref="E658:F658"/>
    <mergeCell ref="E659:F659"/>
    <mergeCell ref="E660:F660"/>
    <mergeCell ref="E661:F661"/>
    <mergeCell ref="H663:I663"/>
    <mergeCell ref="A664:J664"/>
    <mergeCell ref="A665:J665"/>
    <mergeCell ref="E667:F667"/>
    <mergeCell ref="E668:F668"/>
    <mergeCell ref="E669:F669"/>
    <mergeCell ref="E670:F670"/>
    <mergeCell ref="H672:I672"/>
    <mergeCell ref="A673:J673"/>
    <mergeCell ref="A674:J674"/>
    <mergeCell ref="E676:F676"/>
    <mergeCell ref="E677:F677"/>
    <mergeCell ref="E678:F678"/>
    <mergeCell ref="H680:I680"/>
    <mergeCell ref="A681:J681"/>
    <mergeCell ref="A682:J682"/>
    <mergeCell ref="E684:F684"/>
    <mergeCell ref="E685:F685"/>
    <mergeCell ref="E686:F686"/>
    <mergeCell ref="E687:F687"/>
    <mergeCell ref="H689:I689"/>
    <mergeCell ref="E691:F691"/>
    <mergeCell ref="E692:F692"/>
    <mergeCell ref="E693:F693"/>
    <mergeCell ref="H695:I695"/>
    <mergeCell ref="E697:F697"/>
    <mergeCell ref="E698:F698"/>
    <mergeCell ref="E699:F699"/>
    <mergeCell ref="E700:F700"/>
    <mergeCell ref="E701:F701"/>
    <mergeCell ref="E702:F702"/>
    <mergeCell ref="H704:I704"/>
    <mergeCell ref="A705:J705"/>
    <mergeCell ref="A706:J706"/>
    <mergeCell ref="E708:F708"/>
    <mergeCell ref="E709:F709"/>
    <mergeCell ref="E710:F710"/>
    <mergeCell ref="E711:F711"/>
    <mergeCell ref="H713:I713"/>
    <mergeCell ref="A714:J714"/>
    <mergeCell ref="A715:J715"/>
    <mergeCell ref="E717:F717"/>
    <mergeCell ref="E718:F718"/>
    <mergeCell ref="E719:F719"/>
    <mergeCell ref="E720:F720"/>
    <mergeCell ref="E721:F721"/>
    <mergeCell ref="E722:F722"/>
    <mergeCell ref="H724:I724"/>
    <mergeCell ref="A725:J725"/>
    <mergeCell ref="A726:J726"/>
    <mergeCell ref="E728:F728"/>
    <mergeCell ref="E729:F729"/>
    <mergeCell ref="E730:F730"/>
    <mergeCell ref="E731:F731"/>
    <mergeCell ref="E732:F732"/>
    <mergeCell ref="H734:I734"/>
    <mergeCell ref="A735:J735"/>
    <mergeCell ref="A736:J736"/>
    <mergeCell ref="E738:F738"/>
    <mergeCell ref="E739:F739"/>
    <mergeCell ref="E740:F740"/>
    <mergeCell ref="E741:F741"/>
    <mergeCell ref="E742:F742"/>
    <mergeCell ref="E743:F743"/>
    <mergeCell ref="H745:I745"/>
    <mergeCell ref="A746:J746"/>
    <mergeCell ref="A747:J747"/>
    <mergeCell ref="E749:F749"/>
    <mergeCell ref="E750:F750"/>
    <mergeCell ref="E751:F751"/>
    <mergeCell ref="E752:F752"/>
    <mergeCell ref="E753:F753"/>
    <mergeCell ref="H755:I755"/>
    <mergeCell ref="A756:J756"/>
    <mergeCell ref="A757:J757"/>
    <mergeCell ref="E759:F759"/>
    <mergeCell ref="E760:F760"/>
    <mergeCell ref="E761:F761"/>
    <mergeCell ref="E762:F762"/>
    <mergeCell ref="E763:F763"/>
    <mergeCell ref="E764:F764"/>
    <mergeCell ref="E765:F765"/>
    <mergeCell ref="E766:F766"/>
    <mergeCell ref="H768:I768"/>
    <mergeCell ref="A769:J769"/>
    <mergeCell ref="A770:J770"/>
    <mergeCell ref="E772:F772"/>
    <mergeCell ref="E773:F773"/>
    <mergeCell ref="E774:F774"/>
    <mergeCell ref="E775:F775"/>
    <mergeCell ref="E776:F776"/>
    <mergeCell ref="E777:F777"/>
    <mergeCell ref="E778:F778"/>
    <mergeCell ref="E779:F779"/>
    <mergeCell ref="E780:F780"/>
    <mergeCell ref="E781:F781"/>
    <mergeCell ref="E782:F782"/>
    <mergeCell ref="E783:F783"/>
    <mergeCell ref="H785:I785"/>
    <mergeCell ref="A786:J786"/>
    <mergeCell ref="A787:J787"/>
    <mergeCell ref="E789:F789"/>
    <mergeCell ref="E790:F790"/>
    <mergeCell ref="E791:F791"/>
    <mergeCell ref="E792:F792"/>
    <mergeCell ref="E793:F793"/>
    <mergeCell ref="E794:F794"/>
    <mergeCell ref="E795:F795"/>
    <mergeCell ref="H797:I797"/>
    <mergeCell ref="A798:J798"/>
    <mergeCell ref="A799:J799"/>
    <mergeCell ref="E801:F801"/>
    <mergeCell ref="E802:F802"/>
    <mergeCell ref="E803:F803"/>
    <mergeCell ref="E804:F804"/>
    <mergeCell ref="E805:F805"/>
    <mergeCell ref="E806:F806"/>
    <mergeCell ref="E807:F807"/>
    <mergeCell ref="H809:I809"/>
    <mergeCell ref="A810:J810"/>
    <mergeCell ref="A811:J811"/>
    <mergeCell ref="E813:F813"/>
    <mergeCell ref="E814:F814"/>
    <mergeCell ref="E815:F815"/>
    <mergeCell ref="E816:F816"/>
    <mergeCell ref="E817:F817"/>
    <mergeCell ref="E818:F818"/>
    <mergeCell ref="E819:F819"/>
    <mergeCell ref="H821:I821"/>
    <mergeCell ref="A822:J822"/>
    <mergeCell ref="A823:J823"/>
    <mergeCell ref="E825:F825"/>
    <mergeCell ref="E826:F826"/>
    <mergeCell ref="E827:F827"/>
    <mergeCell ref="E828:F828"/>
    <mergeCell ref="E829:F829"/>
    <mergeCell ref="E830:F830"/>
    <mergeCell ref="H832:I832"/>
    <mergeCell ref="A833:J833"/>
    <mergeCell ref="A834:J834"/>
    <mergeCell ref="E836:F836"/>
    <mergeCell ref="E837:F837"/>
    <mergeCell ref="E838:F838"/>
    <mergeCell ref="E839:F839"/>
    <mergeCell ref="E840:F840"/>
    <mergeCell ref="H842:I842"/>
    <mergeCell ref="A843:J843"/>
    <mergeCell ref="A844:J844"/>
    <mergeCell ref="E846:F846"/>
    <mergeCell ref="E847:F847"/>
    <mergeCell ref="E848:F848"/>
    <mergeCell ref="E849:F849"/>
    <mergeCell ref="E850:F850"/>
    <mergeCell ref="E851:F851"/>
    <mergeCell ref="H853:I853"/>
    <mergeCell ref="A854:J854"/>
    <mergeCell ref="A855:J855"/>
    <mergeCell ref="E857:F857"/>
    <mergeCell ref="E858:F858"/>
    <mergeCell ref="E859:F859"/>
    <mergeCell ref="E860:F860"/>
    <mergeCell ref="H862:I862"/>
    <mergeCell ref="E864:F864"/>
    <mergeCell ref="E865:F865"/>
    <mergeCell ref="E866:F866"/>
    <mergeCell ref="E867:F867"/>
    <mergeCell ref="E868:F868"/>
    <mergeCell ref="H870:I870"/>
    <mergeCell ref="A871:J871"/>
    <mergeCell ref="A872:J872"/>
    <mergeCell ref="E874:F874"/>
    <mergeCell ref="E875:F875"/>
    <mergeCell ref="E876:F876"/>
    <mergeCell ref="E877:F877"/>
    <mergeCell ref="E878:F878"/>
    <mergeCell ref="E879:F879"/>
    <mergeCell ref="H881:I881"/>
    <mergeCell ref="A882:J882"/>
    <mergeCell ref="A883:J883"/>
    <mergeCell ref="E885:F885"/>
    <mergeCell ref="E886:F886"/>
    <mergeCell ref="E887:F887"/>
    <mergeCell ref="E888:F888"/>
    <mergeCell ref="E889:F889"/>
    <mergeCell ref="E890:F890"/>
    <mergeCell ref="H892:I892"/>
    <mergeCell ref="A893:J893"/>
    <mergeCell ref="A894:J894"/>
    <mergeCell ref="E896:F896"/>
    <mergeCell ref="E897:F897"/>
    <mergeCell ref="E898:F898"/>
    <mergeCell ref="E899:F899"/>
    <mergeCell ref="E900:F900"/>
    <mergeCell ref="E901:F901"/>
    <mergeCell ref="H903:I903"/>
    <mergeCell ref="A904:J904"/>
    <mergeCell ref="A905:J905"/>
    <mergeCell ref="E907:F907"/>
    <mergeCell ref="E908:F908"/>
    <mergeCell ref="E909:F909"/>
    <mergeCell ref="E910:F910"/>
    <mergeCell ref="E911:F911"/>
    <mergeCell ref="E912:F912"/>
    <mergeCell ref="H914:I914"/>
    <mergeCell ref="A915:J915"/>
    <mergeCell ref="A916:J916"/>
    <mergeCell ref="E918:F918"/>
    <mergeCell ref="E919:F919"/>
    <mergeCell ref="E920:F920"/>
    <mergeCell ref="E921:F921"/>
    <mergeCell ref="E922:F922"/>
    <mergeCell ref="H924:I924"/>
    <mergeCell ref="A925:J925"/>
    <mergeCell ref="A926:J926"/>
    <mergeCell ref="E928:F928"/>
    <mergeCell ref="E929:F929"/>
    <mergeCell ref="E930:F930"/>
    <mergeCell ref="E931:F931"/>
    <mergeCell ref="E932:F932"/>
    <mergeCell ref="H934:I934"/>
    <mergeCell ref="A935:J935"/>
    <mergeCell ref="A936:J936"/>
    <mergeCell ref="E938:F938"/>
    <mergeCell ref="E939:F939"/>
    <mergeCell ref="E940:F940"/>
    <mergeCell ref="E941:F941"/>
    <mergeCell ref="E942:F942"/>
    <mergeCell ref="H944:I944"/>
    <mergeCell ref="A945:J945"/>
    <mergeCell ref="A946:J946"/>
    <mergeCell ref="E948:F948"/>
    <mergeCell ref="E949:F949"/>
    <mergeCell ref="E950:F950"/>
    <mergeCell ref="E951:F951"/>
    <mergeCell ref="E952:F952"/>
    <mergeCell ref="H954:I954"/>
    <mergeCell ref="A955:J955"/>
    <mergeCell ref="A956:J956"/>
    <mergeCell ref="E958:F958"/>
    <mergeCell ref="E959:F959"/>
    <mergeCell ref="E960:F960"/>
    <mergeCell ref="E961:F961"/>
    <mergeCell ref="E962:F962"/>
    <mergeCell ref="H964:I964"/>
    <mergeCell ref="A965:J965"/>
    <mergeCell ref="A966:J966"/>
    <mergeCell ref="E968:F968"/>
    <mergeCell ref="E969:F969"/>
    <mergeCell ref="E970:F970"/>
    <mergeCell ref="H972:I972"/>
    <mergeCell ref="A973:J973"/>
    <mergeCell ref="A974:J974"/>
    <mergeCell ref="E976:F976"/>
    <mergeCell ref="E977:F977"/>
    <mergeCell ref="E978:F978"/>
    <mergeCell ref="E979:F979"/>
    <mergeCell ref="E980:F980"/>
    <mergeCell ref="E981:F981"/>
    <mergeCell ref="H983:I983"/>
    <mergeCell ref="A984:J984"/>
    <mergeCell ref="A985:J985"/>
    <mergeCell ref="E987:F987"/>
    <mergeCell ref="E988:F988"/>
    <mergeCell ref="E989:F989"/>
    <mergeCell ref="E990:F990"/>
    <mergeCell ref="E991:F991"/>
    <mergeCell ref="E992:F992"/>
    <mergeCell ref="H994:I994"/>
    <mergeCell ref="A995:J995"/>
    <mergeCell ref="A996:J996"/>
    <mergeCell ref="E998:F998"/>
    <mergeCell ref="E999:F999"/>
    <mergeCell ref="E1000:F1000"/>
    <mergeCell ref="E1001:F1001"/>
    <mergeCell ref="E1002:F1002"/>
    <mergeCell ref="E1003:F1003"/>
    <mergeCell ref="H1005:I1005"/>
    <mergeCell ref="A1006:J1006"/>
    <mergeCell ref="A1007:J1007"/>
    <mergeCell ref="E1009:F1009"/>
    <mergeCell ref="E1010:F1010"/>
    <mergeCell ref="E1011:F1011"/>
    <mergeCell ref="E1012:F1012"/>
    <mergeCell ref="E1013:F1013"/>
    <mergeCell ref="E1014:F1014"/>
    <mergeCell ref="E1015:F1015"/>
    <mergeCell ref="H1017:I1017"/>
    <mergeCell ref="A1018:J1018"/>
    <mergeCell ref="A1019:J1019"/>
    <mergeCell ref="E1021:F1021"/>
    <mergeCell ref="E1022:F1022"/>
    <mergeCell ref="E1023:F1023"/>
    <mergeCell ref="E1024:F1024"/>
    <mergeCell ref="E1025:F1025"/>
    <mergeCell ref="E1026:F1026"/>
    <mergeCell ref="E1027:F1027"/>
    <mergeCell ref="E1028:F1028"/>
    <mergeCell ref="H1030:I1030"/>
    <mergeCell ref="A1031:J1031"/>
    <mergeCell ref="A1032:J1032"/>
    <mergeCell ref="E1034:F1034"/>
    <mergeCell ref="E1035:F1035"/>
    <mergeCell ref="E1036:F1036"/>
    <mergeCell ref="E1037:F1037"/>
    <mergeCell ref="E1038:F1038"/>
    <mergeCell ref="E1039:F1039"/>
    <mergeCell ref="E1040:F1040"/>
    <mergeCell ref="E1041:F1041"/>
    <mergeCell ref="E1042:F1042"/>
    <mergeCell ref="H1044:I1044"/>
    <mergeCell ref="E1046:F1046"/>
    <mergeCell ref="E1047:F1047"/>
    <mergeCell ref="E1048:F1048"/>
    <mergeCell ref="E1049:F1049"/>
    <mergeCell ref="E1050:F1050"/>
    <mergeCell ref="E1051:F1051"/>
    <mergeCell ref="E1052:F1052"/>
    <mergeCell ref="H1054:I1054"/>
    <mergeCell ref="A1055:J1055"/>
    <mergeCell ref="A1056:J1056"/>
    <mergeCell ref="E1058:F1058"/>
    <mergeCell ref="E1059:F1059"/>
    <mergeCell ref="E1060:F1060"/>
    <mergeCell ref="E1061:F1061"/>
    <mergeCell ref="E1062:F1062"/>
    <mergeCell ref="E1063:F1063"/>
    <mergeCell ref="E1064:F1064"/>
    <mergeCell ref="H1066:I1066"/>
    <mergeCell ref="A1067:J1067"/>
    <mergeCell ref="A1068:J1068"/>
    <mergeCell ref="E1070:F1070"/>
    <mergeCell ref="E1071:F1071"/>
    <mergeCell ref="E1072:F1072"/>
    <mergeCell ref="H1074:I1074"/>
    <mergeCell ref="E1076:F1076"/>
    <mergeCell ref="E1077:F1077"/>
    <mergeCell ref="E1078:F1078"/>
    <mergeCell ref="H1080:I1080"/>
    <mergeCell ref="E1082:F1082"/>
    <mergeCell ref="E1083:F1083"/>
    <mergeCell ref="H1085:I1085"/>
    <mergeCell ref="E1087:F1087"/>
    <mergeCell ref="E1088:F1088"/>
    <mergeCell ref="H1090:I1090"/>
    <mergeCell ref="E1092:F1092"/>
    <mergeCell ref="E1093:F1093"/>
    <mergeCell ref="E1094:F1094"/>
    <mergeCell ref="H1096:I1096"/>
    <mergeCell ref="E1098:F1098"/>
    <mergeCell ref="E1099:F1099"/>
    <mergeCell ref="H1101:I1101"/>
    <mergeCell ref="E1103:F1103"/>
    <mergeCell ref="E1104:F1104"/>
    <mergeCell ref="H1106:I1106"/>
    <mergeCell ref="E1108:F1108"/>
    <mergeCell ref="E1109:F1109"/>
    <mergeCell ref="H1111:I1111"/>
    <mergeCell ref="E1113:F1113"/>
    <mergeCell ref="E1114:F1114"/>
    <mergeCell ref="H1116:I1116"/>
    <mergeCell ref="E1118:F1118"/>
    <mergeCell ref="E1119:F1119"/>
    <mergeCell ref="H1121:I1121"/>
    <mergeCell ref="E1123:F1123"/>
    <mergeCell ref="E1124:F1124"/>
    <mergeCell ref="H1126:I1126"/>
    <mergeCell ref="E1128:F1128"/>
    <mergeCell ref="E1129:F1129"/>
    <mergeCell ref="E1130:F1130"/>
    <mergeCell ref="E1131:F1131"/>
    <mergeCell ref="E1132:F1132"/>
    <mergeCell ref="E1133:F1133"/>
    <mergeCell ref="E1134:F1134"/>
    <mergeCell ref="E1135:F1135"/>
    <mergeCell ref="E1136:F1136"/>
    <mergeCell ref="H1138:I1138"/>
    <mergeCell ref="A1139:J1139"/>
    <mergeCell ref="A1140:J1140"/>
    <mergeCell ref="E1142:F1142"/>
    <mergeCell ref="E1143:F1143"/>
    <mergeCell ref="E1144:F1144"/>
    <mergeCell ref="E1145:F1145"/>
    <mergeCell ref="E1146:F1146"/>
    <mergeCell ref="E1147:F1147"/>
    <mergeCell ref="H1149:I1149"/>
    <mergeCell ref="A1150:J1150"/>
    <mergeCell ref="A1151:J1151"/>
    <mergeCell ref="E1153:F1153"/>
    <mergeCell ref="E1154:F1154"/>
    <mergeCell ref="E1155:F1155"/>
    <mergeCell ref="E1156:F1156"/>
    <mergeCell ref="E1157:F1157"/>
    <mergeCell ref="E1158:F1158"/>
    <mergeCell ref="E1159:F1159"/>
    <mergeCell ref="E1160:F1160"/>
    <mergeCell ref="E1161:F1161"/>
    <mergeCell ref="H1163:I1163"/>
    <mergeCell ref="A1164:J1164"/>
    <mergeCell ref="A1165:J1165"/>
    <mergeCell ref="E1167:F1167"/>
    <mergeCell ref="E1168:F1168"/>
    <mergeCell ref="E1169:F1169"/>
    <mergeCell ref="E1170:F1170"/>
    <mergeCell ref="H1172:I1172"/>
    <mergeCell ref="A1173:J1173"/>
    <mergeCell ref="A1174:J1174"/>
    <mergeCell ref="E1176:F1176"/>
    <mergeCell ref="E1177:F1177"/>
    <mergeCell ref="E1178:F1178"/>
    <mergeCell ref="E1179:F1179"/>
    <mergeCell ref="E1180:F1180"/>
    <mergeCell ref="E1181:F1181"/>
    <mergeCell ref="E1182:F1182"/>
    <mergeCell ref="E1183:F1183"/>
    <mergeCell ref="E1184:F1184"/>
    <mergeCell ref="E1185:F1185"/>
    <mergeCell ref="E1186:F1186"/>
    <mergeCell ref="E1187:F1187"/>
    <mergeCell ref="E1188:F1188"/>
    <mergeCell ref="E1189:F1189"/>
    <mergeCell ref="H1191:I1191"/>
    <mergeCell ref="E1193:F1193"/>
    <mergeCell ref="E1194:F1194"/>
    <mergeCell ref="E1195:F1195"/>
    <mergeCell ref="E1196:F1196"/>
    <mergeCell ref="E1197:F1197"/>
    <mergeCell ref="E1198:F1198"/>
    <mergeCell ref="E1199:F1199"/>
    <mergeCell ref="E1200:F1200"/>
    <mergeCell ref="E1201:F1201"/>
    <mergeCell ref="E1202:F1202"/>
    <mergeCell ref="E1203:F1203"/>
    <mergeCell ref="E1204:F1204"/>
    <mergeCell ref="H1206:I1206"/>
    <mergeCell ref="E1208:F1208"/>
    <mergeCell ref="E1209:F1209"/>
    <mergeCell ref="E1210:F1210"/>
    <mergeCell ref="E1211:F1211"/>
    <mergeCell ref="E1212:F1212"/>
    <mergeCell ref="E1213:F1213"/>
    <mergeCell ref="E1214:F1214"/>
    <mergeCell ref="E1215:F1215"/>
    <mergeCell ref="E1216:F1216"/>
    <mergeCell ref="E1217:F1217"/>
    <mergeCell ref="E1218:F1218"/>
    <mergeCell ref="E1219:F1219"/>
    <mergeCell ref="H1221:I1221"/>
    <mergeCell ref="E1223:F1223"/>
    <mergeCell ref="E1224:F1224"/>
    <mergeCell ref="E1225:F1225"/>
    <mergeCell ref="E1226:F1226"/>
    <mergeCell ref="E1227:F1227"/>
    <mergeCell ref="E1228:F1228"/>
    <mergeCell ref="E1229:F1229"/>
    <mergeCell ref="E1230:F1230"/>
    <mergeCell ref="E1231:F1231"/>
    <mergeCell ref="E1232:F1232"/>
    <mergeCell ref="E1233:F1233"/>
    <mergeCell ref="E1234:F1234"/>
    <mergeCell ref="H1236:I1236"/>
    <mergeCell ref="E1238:F1238"/>
    <mergeCell ref="E1239:F1239"/>
    <mergeCell ref="E1240:F1240"/>
    <mergeCell ref="E1241:F1241"/>
    <mergeCell ref="E1242:F1242"/>
    <mergeCell ref="E1243:F1243"/>
    <mergeCell ref="E1244:F1244"/>
    <mergeCell ref="E1245:F1245"/>
    <mergeCell ref="E1246:F1246"/>
    <mergeCell ref="E1247:F1247"/>
    <mergeCell ref="E1248:F1248"/>
    <mergeCell ref="E1249:F1249"/>
    <mergeCell ref="E1250:F1250"/>
    <mergeCell ref="H1252:I1252"/>
    <mergeCell ref="E1254:F1254"/>
    <mergeCell ref="E1255:F1255"/>
    <mergeCell ref="E1256:F1256"/>
    <mergeCell ref="H1258:I1258"/>
    <mergeCell ref="E1260:F1260"/>
    <mergeCell ref="E1261:F1261"/>
    <mergeCell ref="E1262:F1262"/>
    <mergeCell ref="E1263:F1263"/>
    <mergeCell ref="H1265:I1265"/>
    <mergeCell ref="A1266:J1266"/>
    <mergeCell ref="A1267:J1267"/>
    <mergeCell ref="E1269:F1269"/>
    <mergeCell ref="E1270:F1270"/>
    <mergeCell ref="E1271:F1271"/>
    <mergeCell ref="E1272:F1272"/>
    <mergeCell ref="H1274:I1274"/>
    <mergeCell ref="E1276:F1276"/>
    <mergeCell ref="E1277:F1277"/>
    <mergeCell ref="E1278:F1278"/>
    <mergeCell ref="H1280:I1280"/>
    <mergeCell ref="A1281:J1281"/>
    <mergeCell ref="A1282:J1282"/>
    <mergeCell ref="E1284:F1284"/>
    <mergeCell ref="E1285:F1285"/>
    <mergeCell ref="E1286:F1286"/>
    <mergeCell ref="E1287:F1287"/>
    <mergeCell ref="H1289:I1289"/>
    <mergeCell ref="A1290:J1290"/>
    <mergeCell ref="A1291:J1291"/>
    <mergeCell ref="E1293:F1293"/>
    <mergeCell ref="E1294:F1294"/>
    <mergeCell ref="E1295:F1295"/>
    <mergeCell ref="E1296:F1296"/>
    <mergeCell ref="H1298:I1298"/>
    <mergeCell ref="A1299:J1299"/>
    <mergeCell ref="A1300:J1300"/>
    <mergeCell ref="E1302:F1302"/>
    <mergeCell ref="E1303:F1303"/>
    <mergeCell ref="E1304:F1304"/>
    <mergeCell ref="E1305:F1305"/>
    <mergeCell ref="H1307:I1307"/>
    <mergeCell ref="A1308:J1308"/>
    <mergeCell ref="A1309:J1309"/>
    <mergeCell ref="E1311:F1311"/>
    <mergeCell ref="E1312:F1312"/>
    <mergeCell ref="E1313:F1313"/>
    <mergeCell ref="E1314:F1314"/>
    <mergeCell ref="H1316:I1316"/>
    <mergeCell ref="A1317:J1317"/>
    <mergeCell ref="A1318:J1318"/>
    <mergeCell ref="E1320:F1320"/>
    <mergeCell ref="E1321:F1321"/>
    <mergeCell ref="E1322:F1322"/>
    <mergeCell ref="E1323:F1323"/>
    <mergeCell ref="H1325:I1325"/>
    <mergeCell ref="A1326:J1326"/>
    <mergeCell ref="A1327:J1327"/>
    <mergeCell ref="E1329:F1329"/>
    <mergeCell ref="E1330:F1330"/>
    <mergeCell ref="E1331:F1331"/>
    <mergeCell ref="E1332:F1332"/>
    <mergeCell ref="H1334:I1334"/>
    <mergeCell ref="A1335:J1335"/>
    <mergeCell ref="A1336:J1336"/>
    <mergeCell ref="E1338:F1338"/>
    <mergeCell ref="E1339:F1339"/>
    <mergeCell ref="E1340:F1340"/>
    <mergeCell ref="E1341:F1341"/>
    <mergeCell ref="H1343:I1343"/>
    <mergeCell ref="A1344:J1344"/>
    <mergeCell ref="A1345:J1345"/>
    <mergeCell ref="E1347:F1347"/>
    <mergeCell ref="E1348:F1348"/>
    <mergeCell ref="E1349:F1349"/>
    <mergeCell ref="E1350:F1350"/>
    <mergeCell ref="E1351:F1351"/>
    <mergeCell ref="H1353:I1353"/>
    <mergeCell ref="A1354:J1354"/>
    <mergeCell ref="A1355:J1355"/>
    <mergeCell ref="E1357:F1357"/>
    <mergeCell ref="E1358:F1358"/>
    <mergeCell ref="E1359:F1359"/>
    <mergeCell ref="E1360:F1360"/>
    <mergeCell ref="H1362:I1362"/>
    <mergeCell ref="A1363:J1363"/>
    <mergeCell ref="A1364:J1364"/>
    <mergeCell ref="E1366:F1366"/>
    <mergeCell ref="E1367:F1367"/>
    <mergeCell ref="E1368:F1368"/>
    <mergeCell ref="E1369:F1369"/>
    <mergeCell ref="H1371:I1371"/>
    <mergeCell ref="A1372:J1372"/>
    <mergeCell ref="A1373:J1373"/>
    <mergeCell ref="E1375:F1375"/>
    <mergeCell ref="E1376:F1376"/>
    <mergeCell ref="E1377:F1377"/>
    <mergeCell ref="E1378:F1378"/>
    <mergeCell ref="E1379:F1379"/>
    <mergeCell ref="H1381:I1381"/>
    <mergeCell ref="A1382:J1382"/>
    <mergeCell ref="A1383:J1383"/>
    <mergeCell ref="E1385:F1385"/>
    <mergeCell ref="E1386:F1386"/>
    <mergeCell ref="E1387:F1387"/>
    <mergeCell ref="E1388:F1388"/>
    <mergeCell ref="E1389:F1389"/>
    <mergeCell ref="E1390:F1390"/>
    <mergeCell ref="E1391:F1391"/>
    <mergeCell ref="E1392:F1392"/>
    <mergeCell ref="H1394:I1394"/>
    <mergeCell ref="A1395:J1395"/>
    <mergeCell ref="A1396:J1396"/>
    <mergeCell ref="E1398:F1398"/>
    <mergeCell ref="E1399:F1399"/>
    <mergeCell ref="E1400:F1400"/>
    <mergeCell ref="E1401:F1401"/>
    <mergeCell ref="E1402:F1402"/>
    <mergeCell ref="E1403:F1403"/>
    <mergeCell ref="E1404:F1404"/>
    <mergeCell ref="E1405:F1405"/>
    <mergeCell ref="E1406:F1406"/>
    <mergeCell ref="H1408:I1408"/>
    <mergeCell ref="A1409:J1409"/>
    <mergeCell ref="A1410:J1410"/>
    <mergeCell ref="E1412:F1412"/>
    <mergeCell ref="E1413:F1413"/>
    <mergeCell ref="E1414:F1414"/>
    <mergeCell ref="E1415:F1415"/>
    <mergeCell ref="H1417:I1417"/>
    <mergeCell ref="A1418:J1418"/>
    <mergeCell ref="A1419:J1419"/>
    <mergeCell ref="E1421:F1421"/>
    <mergeCell ref="E1422:F1422"/>
    <mergeCell ref="E1423:F1423"/>
    <mergeCell ref="H1425:I1425"/>
    <mergeCell ref="A1426:J1426"/>
    <mergeCell ref="A1427:J1427"/>
    <mergeCell ref="E1429:F1429"/>
    <mergeCell ref="E1430:F1430"/>
    <mergeCell ref="H1432:I1432"/>
    <mergeCell ref="A1433:J1433"/>
    <mergeCell ref="A1434:J1434"/>
    <mergeCell ref="E1436:F1436"/>
    <mergeCell ref="E1437:F1437"/>
    <mergeCell ref="H1439:I1439"/>
    <mergeCell ref="A1440:J1440"/>
    <mergeCell ref="A1441:J1441"/>
    <mergeCell ref="E1443:F1443"/>
    <mergeCell ref="E1444:F1444"/>
    <mergeCell ref="E1445:F1445"/>
    <mergeCell ref="H1447:I1447"/>
    <mergeCell ref="A1448:J1448"/>
    <mergeCell ref="A1449:J1449"/>
    <mergeCell ref="E1451:F1451"/>
    <mergeCell ref="E1452:F1452"/>
    <mergeCell ref="E1453:F1453"/>
    <mergeCell ref="H1455:I1455"/>
    <mergeCell ref="A1456:J1456"/>
    <mergeCell ref="A1457:J1457"/>
    <mergeCell ref="E1459:F1459"/>
    <mergeCell ref="E1460:F1460"/>
    <mergeCell ref="E1461:F1461"/>
    <mergeCell ref="H1463:I1463"/>
    <mergeCell ref="E1465:F1465"/>
    <mergeCell ref="E1466:F1466"/>
    <mergeCell ref="E1467:F1467"/>
    <mergeCell ref="H1469:I1469"/>
    <mergeCell ref="E1471:F1471"/>
    <mergeCell ref="E1472:F1472"/>
    <mergeCell ref="E1473:F1473"/>
    <mergeCell ref="E1474:F1474"/>
    <mergeCell ref="H1476:I1476"/>
    <mergeCell ref="A1477:J1477"/>
    <mergeCell ref="A1478:J1478"/>
    <mergeCell ref="E1480:F1480"/>
    <mergeCell ref="E1481:F1481"/>
    <mergeCell ref="E1482:F1482"/>
    <mergeCell ref="E1483:F1483"/>
    <mergeCell ref="H1485:I1485"/>
    <mergeCell ref="A1486:J1486"/>
    <mergeCell ref="A1487:J1487"/>
    <mergeCell ref="E1489:F1489"/>
    <mergeCell ref="E1490:F1490"/>
    <mergeCell ref="E1491:F1491"/>
    <mergeCell ref="E1492:F1492"/>
    <mergeCell ref="E1493:F1493"/>
    <mergeCell ref="H1495:I1495"/>
    <mergeCell ref="A1496:J1496"/>
    <mergeCell ref="A1497:J1497"/>
    <mergeCell ref="E1499:F1499"/>
    <mergeCell ref="E1500:F1500"/>
    <mergeCell ref="E1501:F1501"/>
    <mergeCell ref="E1502:F1502"/>
    <mergeCell ref="E1503:F1503"/>
    <mergeCell ref="H1505:I1505"/>
    <mergeCell ref="A1506:J1506"/>
    <mergeCell ref="A1507:J1507"/>
    <mergeCell ref="E1509:F1509"/>
    <mergeCell ref="E1510:F1510"/>
    <mergeCell ref="E1511:F1511"/>
    <mergeCell ref="E1512:F1512"/>
    <mergeCell ref="E1513:F1513"/>
    <mergeCell ref="H1515:I1515"/>
    <mergeCell ref="A1516:J1516"/>
    <mergeCell ref="A1517:J1517"/>
    <mergeCell ref="E1519:F1519"/>
    <mergeCell ref="E1520:F1520"/>
    <mergeCell ref="E1521:F1521"/>
    <mergeCell ref="E1522:F1522"/>
    <mergeCell ref="E1523:F1523"/>
    <mergeCell ref="H1525:I1525"/>
    <mergeCell ref="A1526:J1526"/>
    <mergeCell ref="A1527:J1527"/>
    <mergeCell ref="E1529:F1529"/>
    <mergeCell ref="E1530:F1530"/>
    <mergeCell ref="E1531:F1531"/>
    <mergeCell ref="H1533:I1533"/>
    <mergeCell ref="E1535:F1535"/>
    <mergeCell ref="E1536:F1536"/>
    <mergeCell ref="E1537:F1537"/>
    <mergeCell ref="E1538:F1538"/>
    <mergeCell ref="H1540:I1540"/>
    <mergeCell ref="A1541:J1541"/>
    <mergeCell ref="A1542:J1542"/>
    <mergeCell ref="E1544:F1544"/>
    <mergeCell ref="E1545:F1545"/>
    <mergeCell ref="E1546:F1546"/>
    <mergeCell ref="E1547:F1547"/>
    <mergeCell ref="H1549:I1549"/>
    <mergeCell ref="A1550:J1550"/>
    <mergeCell ref="A1551:J1551"/>
    <mergeCell ref="E1553:F1553"/>
    <mergeCell ref="E1554:F1554"/>
    <mergeCell ref="E1555:F1555"/>
    <mergeCell ref="E1556:F1556"/>
    <mergeCell ref="H1558:I1558"/>
    <mergeCell ref="A1559:J1559"/>
    <mergeCell ref="A1560:J1560"/>
    <mergeCell ref="E1562:F1562"/>
    <mergeCell ref="E1563:F1563"/>
    <mergeCell ref="E1564:F1564"/>
    <mergeCell ref="E1565:F1565"/>
    <mergeCell ref="H1567:I1567"/>
    <mergeCell ref="A1568:J1568"/>
    <mergeCell ref="A1569:J1569"/>
    <mergeCell ref="E1571:F1571"/>
    <mergeCell ref="E1572:F1572"/>
    <mergeCell ref="E1573:F1573"/>
    <mergeCell ref="E1574:F1574"/>
    <mergeCell ref="H1576:I1576"/>
    <mergeCell ref="A1577:J1577"/>
    <mergeCell ref="A1578:J1578"/>
    <mergeCell ref="E1580:F1580"/>
    <mergeCell ref="E1581:F1581"/>
    <mergeCell ref="E1582:F1582"/>
    <mergeCell ref="H1584:I1584"/>
    <mergeCell ref="A1585:J1585"/>
    <mergeCell ref="A1586:J1586"/>
    <mergeCell ref="E1588:F1588"/>
    <mergeCell ref="E1589:F1589"/>
    <mergeCell ref="E1590:F1590"/>
    <mergeCell ref="H1592:I1592"/>
    <mergeCell ref="A1593:J1593"/>
    <mergeCell ref="A1594:J1594"/>
    <mergeCell ref="E1596:F1596"/>
    <mergeCell ref="E1597:F1597"/>
    <mergeCell ref="E1598:F1598"/>
    <mergeCell ref="E1599:F1599"/>
    <mergeCell ref="H1601:I1601"/>
    <mergeCell ref="A1602:J1602"/>
    <mergeCell ref="A1603:J1603"/>
    <mergeCell ref="E1605:F1605"/>
    <mergeCell ref="E1606:F1606"/>
    <mergeCell ref="E1607:F1607"/>
    <mergeCell ref="H1609:I1609"/>
    <mergeCell ref="E1611:F1611"/>
    <mergeCell ref="E1612:F1612"/>
    <mergeCell ref="E1613:F1613"/>
    <mergeCell ref="E1614:F1614"/>
    <mergeCell ref="H1616:I1616"/>
    <mergeCell ref="A1617:J1617"/>
    <mergeCell ref="A1618:J1618"/>
    <mergeCell ref="E1620:F1620"/>
    <mergeCell ref="E1621:F1621"/>
    <mergeCell ref="E1622:F1622"/>
    <mergeCell ref="E1623:F1623"/>
    <mergeCell ref="H1625:I1625"/>
    <mergeCell ref="A1626:J1626"/>
    <mergeCell ref="A1627:J1627"/>
    <mergeCell ref="E1629:F1629"/>
    <mergeCell ref="E1630:F1630"/>
    <mergeCell ref="E1631:F1631"/>
    <mergeCell ref="E1632:F1632"/>
    <mergeCell ref="E1633:F1633"/>
    <mergeCell ref="H1635:I1635"/>
    <mergeCell ref="A1636:J1636"/>
    <mergeCell ref="A1637:J1637"/>
    <mergeCell ref="E1639:F1639"/>
    <mergeCell ref="E1640:F1640"/>
    <mergeCell ref="E1641:F1641"/>
    <mergeCell ref="E1642:F1642"/>
    <mergeCell ref="E1643:F1643"/>
    <mergeCell ref="H1645:I1645"/>
    <mergeCell ref="A1646:J1646"/>
    <mergeCell ref="A1647:J1647"/>
    <mergeCell ref="E1649:F1649"/>
    <mergeCell ref="E1650:F1650"/>
    <mergeCell ref="E1651:F1651"/>
    <mergeCell ref="E1652:F1652"/>
    <mergeCell ref="E1653:F1653"/>
    <mergeCell ref="H1655:I1655"/>
    <mergeCell ref="A1656:J1656"/>
    <mergeCell ref="A1657:J1657"/>
    <mergeCell ref="E1659:F1659"/>
    <mergeCell ref="E1660:F1660"/>
    <mergeCell ref="E1661:F1661"/>
    <mergeCell ref="E1662:F1662"/>
    <mergeCell ref="E1663:F1663"/>
    <mergeCell ref="H1665:I1665"/>
    <mergeCell ref="A1666:J1666"/>
    <mergeCell ref="A1667:J1667"/>
    <mergeCell ref="E1669:F1669"/>
    <mergeCell ref="E1670:F1670"/>
    <mergeCell ref="E1671:F1671"/>
    <mergeCell ref="E1672:F1672"/>
    <mergeCell ref="H1674:I1674"/>
    <mergeCell ref="A1675:J1675"/>
    <mergeCell ref="A1676:J1676"/>
    <mergeCell ref="E1678:F1678"/>
    <mergeCell ref="E1679:F1679"/>
    <mergeCell ref="E1680:F1680"/>
    <mergeCell ref="E1681:F1681"/>
    <mergeCell ref="H1683:I1683"/>
    <mergeCell ref="A1684:J1684"/>
    <mergeCell ref="A1685:J1685"/>
    <mergeCell ref="E1687:F1687"/>
    <mergeCell ref="E1688:F1688"/>
    <mergeCell ref="E1689:F1689"/>
    <mergeCell ref="E1690:F1690"/>
    <mergeCell ref="H1692:I1692"/>
    <mergeCell ref="A1693:J1693"/>
    <mergeCell ref="A1694:J1694"/>
    <mergeCell ref="E1696:F1696"/>
    <mergeCell ref="E1697:F1697"/>
    <mergeCell ref="E1698:F1698"/>
    <mergeCell ref="E1699:F1699"/>
    <mergeCell ref="H1701:I1701"/>
    <mergeCell ref="A1702:J1702"/>
    <mergeCell ref="A1703:J1703"/>
    <mergeCell ref="E1705:F1705"/>
    <mergeCell ref="E1706:F1706"/>
    <mergeCell ref="E1707:F1707"/>
    <mergeCell ref="E1708:F1708"/>
    <mergeCell ref="H1710:I1710"/>
    <mergeCell ref="A1711:J1711"/>
    <mergeCell ref="A1712:J1712"/>
    <mergeCell ref="E1714:F1714"/>
    <mergeCell ref="E1715:F1715"/>
    <mergeCell ref="E1716:F1716"/>
    <mergeCell ref="E1717:F1717"/>
    <mergeCell ref="H1719:I1719"/>
    <mergeCell ref="A1720:J1720"/>
    <mergeCell ref="A1721:J1721"/>
    <mergeCell ref="E1723:F1723"/>
    <mergeCell ref="E1724:F1724"/>
    <mergeCell ref="E1725:F1725"/>
    <mergeCell ref="E1726:F1726"/>
    <mergeCell ref="H1728:I1728"/>
    <mergeCell ref="A1729:J1729"/>
    <mergeCell ref="A1730:J1730"/>
    <mergeCell ref="E1732:F1732"/>
    <mergeCell ref="E1733:F1733"/>
    <mergeCell ref="E1734:F1734"/>
    <mergeCell ref="E1735:F1735"/>
    <mergeCell ref="H1737:I1737"/>
    <mergeCell ref="A1738:J1738"/>
    <mergeCell ref="A1739:J1739"/>
    <mergeCell ref="E1741:F1741"/>
    <mergeCell ref="E1742:F1742"/>
    <mergeCell ref="E1743:F1743"/>
    <mergeCell ref="E1744:F1744"/>
    <mergeCell ref="H1746:I1746"/>
    <mergeCell ref="A1747:J1747"/>
    <mergeCell ref="A1748:J1748"/>
    <mergeCell ref="E1750:F1750"/>
    <mergeCell ref="E1751:F1751"/>
    <mergeCell ref="E1752:F1752"/>
    <mergeCell ref="E1753:F1753"/>
    <mergeCell ref="E1754:F1754"/>
    <mergeCell ref="H1756:I1756"/>
    <mergeCell ref="A1757:J1757"/>
    <mergeCell ref="A1758:J1758"/>
    <mergeCell ref="E1760:F1760"/>
    <mergeCell ref="E1761:F1761"/>
    <mergeCell ref="E1762:F1762"/>
    <mergeCell ref="E1763:F1763"/>
    <mergeCell ref="H1765:I1765"/>
    <mergeCell ref="A1766:J1766"/>
    <mergeCell ref="A1767:J1767"/>
    <mergeCell ref="E1769:F1769"/>
    <mergeCell ref="E1770:F1770"/>
    <mergeCell ref="E1771:F1771"/>
    <mergeCell ref="E1772:F1772"/>
    <mergeCell ref="H1774:I1774"/>
    <mergeCell ref="A1775:J1775"/>
    <mergeCell ref="A1776:J1776"/>
    <mergeCell ref="E1778:F1778"/>
    <mergeCell ref="E1779:F1779"/>
    <mergeCell ref="E1780:F1780"/>
    <mergeCell ref="E1781:F1781"/>
    <mergeCell ref="H1783:I1783"/>
    <mergeCell ref="A1784:J1784"/>
    <mergeCell ref="A1785:J1785"/>
    <mergeCell ref="E1787:F1787"/>
    <mergeCell ref="E1788:F1788"/>
    <mergeCell ref="E1789:F1789"/>
    <mergeCell ref="E1790:F1790"/>
    <mergeCell ref="H1792:I1792"/>
    <mergeCell ref="A1793:J1793"/>
    <mergeCell ref="A1794:J1794"/>
    <mergeCell ref="E1796:F1796"/>
    <mergeCell ref="E1797:F1797"/>
    <mergeCell ref="E1798:F1798"/>
    <mergeCell ref="E1799:F1799"/>
    <mergeCell ref="H1801:I1801"/>
    <mergeCell ref="A1802:J1802"/>
    <mergeCell ref="A1803:J1803"/>
    <mergeCell ref="E1805:F1805"/>
    <mergeCell ref="E1806:F1806"/>
    <mergeCell ref="E1807:F1807"/>
    <mergeCell ref="H1809:I1809"/>
    <mergeCell ref="E1811:F1811"/>
    <mergeCell ref="E1812:F1812"/>
    <mergeCell ref="E1813:F1813"/>
    <mergeCell ref="H1815:I1815"/>
    <mergeCell ref="E1817:F1817"/>
    <mergeCell ref="E1818:F1818"/>
    <mergeCell ref="E1819:F1819"/>
    <mergeCell ref="E1820:F1820"/>
    <mergeCell ref="H1822:I1822"/>
    <mergeCell ref="A1823:J1823"/>
    <mergeCell ref="A1824:J1824"/>
    <mergeCell ref="E1826:F1826"/>
    <mergeCell ref="E1827:F1827"/>
    <mergeCell ref="E1828:F1828"/>
    <mergeCell ref="E1829:F1829"/>
    <mergeCell ref="E1830:F1830"/>
    <mergeCell ref="E1831:F1831"/>
    <mergeCell ref="E1832:F1832"/>
    <mergeCell ref="E1833:F1833"/>
    <mergeCell ref="H1835:I1835"/>
    <mergeCell ref="E1837:F1837"/>
    <mergeCell ref="E1838:F1838"/>
    <mergeCell ref="E1839:F1839"/>
    <mergeCell ref="E1840:F1840"/>
    <mergeCell ref="H1842:I1842"/>
    <mergeCell ref="A1843:J1843"/>
    <mergeCell ref="A1844:J1844"/>
    <mergeCell ref="E1846:F1846"/>
    <mergeCell ref="E1847:F1847"/>
    <mergeCell ref="E1848:F1848"/>
    <mergeCell ref="H1850:I1850"/>
    <mergeCell ref="E1852:F1852"/>
    <mergeCell ref="E1853:F1853"/>
    <mergeCell ref="E1854:F1854"/>
    <mergeCell ref="H1856:I1856"/>
    <mergeCell ref="A1857:J1857"/>
    <mergeCell ref="A1858:J1858"/>
    <mergeCell ref="E1860:F1860"/>
    <mergeCell ref="E1861:F1861"/>
    <mergeCell ref="H1863:I1863"/>
    <mergeCell ref="E1865:F1865"/>
    <mergeCell ref="E1866:F1866"/>
    <mergeCell ref="E1867:F1867"/>
    <mergeCell ref="E1868:F1868"/>
    <mergeCell ref="E1869:F1869"/>
    <mergeCell ref="H1871:I1871"/>
    <mergeCell ref="A1872:J1872"/>
    <mergeCell ref="A1873:J1873"/>
    <mergeCell ref="E1875:F1875"/>
    <mergeCell ref="E1876:F1876"/>
    <mergeCell ref="E1877:F1877"/>
    <mergeCell ref="E1878:F1878"/>
    <mergeCell ref="H1880:I1880"/>
    <mergeCell ref="A1881:J1881"/>
    <mergeCell ref="A1882:J1882"/>
    <mergeCell ref="E1884:F1884"/>
    <mergeCell ref="E1885:F1885"/>
    <mergeCell ref="E1886:F1886"/>
    <mergeCell ref="E1887:F1887"/>
    <mergeCell ref="H1889:I1889"/>
    <mergeCell ref="A1890:J1890"/>
    <mergeCell ref="A1891:J1891"/>
    <mergeCell ref="E1893:F1893"/>
    <mergeCell ref="E1894:F1894"/>
    <mergeCell ref="E1895:F1895"/>
    <mergeCell ref="E1896:F1896"/>
    <mergeCell ref="H1898:I1898"/>
    <mergeCell ref="A1899:J1899"/>
    <mergeCell ref="A1900:J1900"/>
    <mergeCell ref="E1902:F1902"/>
    <mergeCell ref="E1903:F1903"/>
    <mergeCell ref="E1904:F1904"/>
    <mergeCell ref="E1905:F1905"/>
    <mergeCell ref="H1907:I1907"/>
    <mergeCell ref="E1909:F1909"/>
    <mergeCell ref="E1910:F1910"/>
    <mergeCell ref="E1911:F1911"/>
    <mergeCell ref="E1912:F1912"/>
    <mergeCell ref="H1914:I1914"/>
    <mergeCell ref="A1915:J1915"/>
    <mergeCell ref="A1916:J1916"/>
    <mergeCell ref="E1918:F1918"/>
    <mergeCell ref="E1919:F1919"/>
    <mergeCell ref="E1920:F1920"/>
    <mergeCell ref="E1921:F1921"/>
    <mergeCell ref="H1923:I1923"/>
    <mergeCell ref="A1924:J1924"/>
    <mergeCell ref="A1925:J1925"/>
    <mergeCell ref="E1927:F1927"/>
    <mergeCell ref="E1928:F1928"/>
    <mergeCell ref="E1929:F1929"/>
    <mergeCell ref="E1930:F1930"/>
    <mergeCell ref="H1932:I1932"/>
    <mergeCell ref="A1933:J1933"/>
    <mergeCell ref="A1934:J1934"/>
    <mergeCell ref="E1936:F1936"/>
    <mergeCell ref="E1937:F1937"/>
    <mergeCell ref="E1938:F1938"/>
    <mergeCell ref="H1940:I1940"/>
    <mergeCell ref="E1942:F1942"/>
    <mergeCell ref="E1943:F1943"/>
    <mergeCell ref="E1944:F1944"/>
    <mergeCell ref="H1946:I1946"/>
    <mergeCell ref="E1948:F1948"/>
    <mergeCell ref="E1949:F1949"/>
    <mergeCell ref="E1950:F1950"/>
    <mergeCell ref="E1951:F1951"/>
    <mergeCell ref="E1952:F1952"/>
    <mergeCell ref="E1953:F1953"/>
    <mergeCell ref="H1955:I1955"/>
    <mergeCell ref="A1956:J1956"/>
    <mergeCell ref="A1957:J1957"/>
    <mergeCell ref="E1959:F1959"/>
    <mergeCell ref="E1960:F1960"/>
    <mergeCell ref="E1961:F1961"/>
    <mergeCell ref="E1962:F1962"/>
    <mergeCell ref="E1963:F1963"/>
    <mergeCell ref="E1964:F1964"/>
    <mergeCell ref="H1966:I1966"/>
    <mergeCell ref="A1967:J1967"/>
    <mergeCell ref="A1968:J1968"/>
    <mergeCell ref="E1970:F1970"/>
    <mergeCell ref="E1971:F1971"/>
    <mergeCell ref="E1972:F1972"/>
    <mergeCell ref="E1973:F1973"/>
    <mergeCell ref="H1975:I1975"/>
    <mergeCell ref="A1976:J1976"/>
    <mergeCell ref="A1977:J1977"/>
    <mergeCell ref="E1979:F1979"/>
    <mergeCell ref="E1980:F1980"/>
    <mergeCell ref="E1981:F1981"/>
    <mergeCell ref="E1982:F1982"/>
    <mergeCell ref="E1983:F1983"/>
    <mergeCell ref="E1984:F1984"/>
    <mergeCell ref="H1986:I1986"/>
    <mergeCell ref="A1987:J1987"/>
    <mergeCell ref="A1988:J1988"/>
    <mergeCell ref="E1990:F1990"/>
    <mergeCell ref="E1991:F1991"/>
    <mergeCell ref="E1992:F1992"/>
    <mergeCell ref="E1993:F1993"/>
    <mergeCell ref="H1995:I1995"/>
    <mergeCell ref="A1996:J1996"/>
    <mergeCell ref="A1997:J1997"/>
    <mergeCell ref="E1999:F1999"/>
    <mergeCell ref="E2000:F2000"/>
    <mergeCell ref="E2001:F2001"/>
    <mergeCell ref="E2002:F2002"/>
    <mergeCell ref="H2004:I2004"/>
    <mergeCell ref="A2005:J2005"/>
    <mergeCell ref="A2006:J2006"/>
    <mergeCell ref="E2008:F2008"/>
    <mergeCell ref="E2009:F2009"/>
    <mergeCell ref="H2011:I2011"/>
    <mergeCell ref="E2013:F2013"/>
    <mergeCell ref="E2014:F2014"/>
    <mergeCell ref="E2015:F2015"/>
    <mergeCell ref="E2016:F2016"/>
    <mergeCell ref="H2018:I2018"/>
    <mergeCell ref="A2019:J2019"/>
    <mergeCell ref="A2020:J2020"/>
    <mergeCell ref="E2022:F2022"/>
    <mergeCell ref="E2023:F2023"/>
    <mergeCell ref="E2024:F2024"/>
    <mergeCell ref="H2026:I2026"/>
    <mergeCell ref="E2028:F2028"/>
    <mergeCell ref="E2029:F2029"/>
    <mergeCell ref="E2030:F2030"/>
    <mergeCell ref="E2031:F2031"/>
    <mergeCell ref="H2033:I2033"/>
    <mergeCell ref="A2034:J2034"/>
    <mergeCell ref="A2035:J2035"/>
    <mergeCell ref="E2037:F2037"/>
    <mergeCell ref="E2038:F2038"/>
    <mergeCell ref="E2039:F2039"/>
    <mergeCell ref="E2040:F2040"/>
    <mergeCell ref="H2042:I2042"/>
    <mergeCell ref="A2043:J2043"/>
    <mergeCell ref="A2044:J2044"/>
    <mergeCell ref="E2046:F2046"/>
    <mergeCell ref="E2047:F2047"/>
    <mergeCell ref="E2048:F2048"/>
    <mergeCell ref="E2049:F2049"/>
    <mergeCell ref="H2051:I2051"/>
    <mergeCell ref="A2052:J2052"/>
    <mergeCell ref="A2053:J2053"/>
    <mergeCell ref="E2055:F2055"/>
    <mergeCell ref="E2056:F2056"/>
    <mergeCell ref="E2057:F2057"/>
    <mergeCell ref="E2058:F2058"/>
    <mergeCell ref="H2060:I2060"/>
    <mergeCell ref="A2061:J2061"/>
    <mergeCell ref="A2062:J2062"/>
    <mergeCell ref="E2064:F2064"/>
    <mergeCell ref="E2065:F2065"/>
    <mergeCell ref="E2066:F2066"/>
    <mergeCell ref="E2067:F2067"/>
    <mergeCell ref="H2069:I2069"/>
    <mergeCell ref="A2070:J2070"/>
    <mergeCell ref="A2071:J2071"/>
    <mergeCell ref="E2073:F2073"/>
    <mergeCell ref="E2074:F2074"/>
    <mergeCell ref="E2075:F2075"/>
    <mergeCell ref="E2076:F2076"/>
    <mergeCell ref="H2078:I2078"/>
    <mergeCell ref="A2079:J2079"/>
    <mergeCell ref="A2080:J2080"/>
    <mergeCell ref="E2082:F2082"/>
    <mergeCell ref="E2083:F2083"/>
    <mergeCell ref="E2084:F2084"/>
    <mergeCell ref="E2085:F2085"/>
    <mergeCell ref="H2087:I2087"/>
    <mergeCell ref="A2088:J2088"/>
    <mergeCell ref="A2089:J2089"/>
    <mergeCell ref="E2091:F2091"/>
    <mergeCell ref="E2092:F2092"/>
    <mergeCell ref="E2093:F2093"/>
    <mergeCell ref="E2094:F2094"/>
    <mergeCell ref="H2096:I2096"/>
    <mergeCell ref="A2097:J2097"/>
    <mergeCell ref="A2098:J2098"/>
    <mergeCell ref="E2100:F2100"/>
    <mergeCell ref="E2101:F2101"/>
    <mergeCell ref="E2102:F2102"/>
    <mergeCell ref="E2103:F2103"/>
    <mergeCell ref="E2104:F2104"/>
    <mergeCell ref="H2106:I2106"/>
    <mergeCell ref="A2107:J2107"/>
    <mergeCell ref="A2108:J2108"/>
    <mergeCell ref="E2110:F2110"/>
    <mergeCell ref="E2111:F2111"/>
    <mergeCell ref="E2112:F2112"/>
    <mergeCell ref="E2113:F2113"/>
    <mergeCell ref="E2114:F2114"/>
    <mergeCell ref="H2116:I2116"/>
    <mergeCell ref="A2117:J2117"/>
    <mergeCell ref="A2118:J2118"/>
    <mergeCell ref="E2120:F2120"/>
    <mergeCell ref="E2121:F2121"/>
    <mergeCell ref="E2122:F2122"/>
    <mergeCell ref="E2123:F2123"/>
    <mergeCell ref="E2124:F2124"/>
    <mergeCell ref="H2126:I2126"/>
    <mergeCell ref="A2127:J2127"/>
    <mergeCell ref="A2128:J2128"/>
    <mergeCell ref="E2130:F2130"/>
    <mergeCell ref="E2131:F2131"/>
    <mergeCell ref="E2132:F2132"/>
    <mergeCell ref="E2133:F2133"/>
    <mergeCell ref="E2134:F2134"/>
    <mergeCell ref="E2135:F2135"/>
    <mergeCell ref="E2136:F2136"/>
    <mergeCell ref="H2138:I2138"/>
    <mergeCell ref="A2139:J2139"/>
    <mergeCell ref="A2140:J2140"/>
    <mergeCell ref="E2142:F2142"/>
    <mergeCell ref="E2143:F2143"/>
    <mergeCell ref="E2144:F2144"/>
    <mergeCell ref="E2145:F2145"/>
    <mergeCell ref="E2146:F2146"/>
    <mergeCell ref="E2147:F2147"/>
    <mergeCell ref="E2148:F2148"/>
    <mergeCell ref="H2150:I2150"/>
    <mergeCell ref="A2151:J2151"/>
    <mergeCell ref="A2152:J2152"/>
    <mergeCell ref="E2154:F2154"/>
    <mergeCell ref="E2155:F2155"/>
    <mergeCell ref="E2156:F2156"/>
    <mergeCell ref="E2157:F2157"/>
    <mergeCell ref="E2158:F2158"/>
    <mergeCell ref="E2159:F2159"/>
    <mergeCell ref="E2160:F2160"/>
    <mergeCell ref="H2162:I2162"/>
    <mergeCell ref="A2163:J2163"/>
    <mergeCell ref="A2164:J2164"/>
    <mergeCell ref="E2166:F2166"/>
    <mergeCell ref="E2167:F2167"/>
    <mergeCell ref="E2168:F2168"/>
    <mergeCell ref="E2169:F2169"/>
    <mergeCell ref="E2170:F2170"/>
    <mergeCell ref="E2171:F2171"/>
    <mergeCell ref="E2172:F2172"/>
    <mergeCell ref="H2174:I2174"/>
    <mergeCell ref="A2175:J2175"/>
    <mergeCell ref="A2176:J2176"/>
    <mergeCell ref="E2178:F2178"/>
    <mergeCell ref="E2179:F2179"/>
    <mergeCell ref="E2180:F2180"/>
    <mergeCell ref="E2181:F2181"/>
    <mergeCell ref="E2182:F2182"/>
    <mergeCell ref="E2183:F2183"/>
    <mergeCell ref="E2184:F2184"/>
    <mergeCell ref="H2186:I2186"/>
    <mergeCell ref="A2187:J2187"/>
    <mergeCell ref="A2188:J2188"/>
    <mergeCell ref="E2190:F2190"/>
    <mergeCell ref="E2191:F2191"/>
    <mergeCell ref="E2192:F2192"/>
    <mergeCell ref="E2193:F2193"/>
    <mergeCell ref="E2194:F2194"/>
    <mergeCell ref="E2195:F2195"/>
    <mergeCell ref="E2196:F2196"/>
    <mergeCell ref="H2198:I2198"/>
    <mergeCell ref="A2199:J2199"/>
    <mergeCell ref="A2200:J2200"/>
    <mergeCell ref="E2202:F2202"/>
    <mergeCell ref="E2203:F2203"/>
    <mergeCell ref="E2204:F2204"/>
    <mergeCell ref="E2205:F2205"/>
    <mergeCell ref="E2206:F2206"/>
    <mergeCell ref="E2207:F2207"/>
    <mergeCell ref="E2208:F2208"/>
    <mergeCell ref="H2210:I2210"/>
    <mergeCell ref="A2211:J2211"/>
    <mergeCell ref="A2212:J2212"/>
    <mergeCell ref="E2214:F2214"/>
    <mergeCell ref="E2215:F2215"/>
    <mergeCell ref="E2216:F2216"/>
    <mergeCell ref="E2217:F2217"/>
    <mergeCell ref="E2218:F2218"/>
    <mergeCell ref="E2219:F2219"/>
    <mergeCell ref="E2220:F2220"/>
    <mergeCell ref="H2222:I2222"/>
    <mergeCell ref="A2223:J2223"/>
    <mergeCell ref="A2224:J2224"/>
    <mergeCell ref="E2226:F2226"/>
    <mergeCell ref="E2227:F2227"/>
    <mergeCell ref="E2228:F2228"/>
    <mergeCell ref="E2229:F2229"/>
    <mergeCell ref="E2230:F2230"/>
    <mergeCell ref="E2231:F2231"/>
    <mergeCell ref="E2232:F2232"/>
    <mergeCell ref="H2234:I2234"/>
    <mergeCell ref="A2235:J2235"/>
    <mergeCell ref="A2236:J2236"/>
    <mergeCell ref="E2238:F2238"/>
    <mergeCell ref="E2239:F2239"/>
    <mergeCell ref="E2240:F2240"/>
    <mergeCell ref="E2241:F2241"/>
    <mergeCell ref="E2242:F2242"/>
    <mergeCell ref="E2243:F2243"/>
    <mergeCell ref="E2244:F2244"/>
    <mergeCell ref="H2246:I2246"/>
    <mergeCell ref="A2247:J2247"/>
    <mergeCell ref="A2248:J2248"/>
    <mergeCell ref="E2250:F2250"/>
    <mergeCell ref="E2251:F2251"/>
    <mergeCell ref="E2252:F2252"/>
    <mergeCell ref="E2253:F2253"/>
    <mergeCell ref="H2255:I2255"/>
    <mergeCell ref="A2256:J2256"/>
    <mergeCell ref="A2257:J2257"/>
    <mergeCell ref="E2259:F2259"/>
    <mergeCell ref="E2260:F2260"/>
    <mergeCell ref="E2261:F2261"/>
    <mergeCell ref="E2262:F2262"/>
    <mergeCell ref="E2263:F2263"/>
    <mergeCell ref="E2264:F2264"/>
    <mergeCell ref="E2265:F2265"/>
    <mergeCell ref="H2267:I2267"/>
    <mergeCell ref="A2268:J2268"/>
    <mergeCell ref="A2269:J2269"/>
    <mergeCell ref="E2271:F2271"/>
    <mergeCell ref="E2272:F2272"/>
    <mergeCell ref="E2273:F2273"/>
    <mergeCell ref="E2274:F2274"/>
    <mergeCell ref="E2275:F2275"/>
    <mergeCell ref="E2276:F2276"/>
    <mergeCell ref="E2277:F2277"/>
    <mergeCell ref="H2279:I2279"/>
    <mergeCell ref="A2280:J2280"/>
    <mergeCell ref="A2281:J2281"/>
    <mergeCell ref="E2283:F2283"/>
    <mergeCell ref="E2284:F2284"/>
    <mergeCell ref="E2285:F2285"/>
    <mergeCell ref="E2286:F2286"/>
    <mergeCell ref="H2288:I2288"/>
    <mergeCell ref="A2289:J2289"/>
    <mergeCell ref="A2290:J2290"/>
    <mergeCell ref="E2292:F2292"/>
    <mergeCell ref="E2293:F2293"/>
    <mergeCell ref="E2294:F2294"/>
    <mergeCell ref="E2295:F2295"/>
    <mergeCell ref="E2296:F2296"/>
    <mergeCell ref="E2297:F2297"/>
    <mergeCell ref="E2298:F2298"/>
    <mergeCell ref="H2300:I2300"/>
    <mergeCell ref="A2301:J2301"/>
    <mergeCell ref="A2302:J2302"/>
    <mergeCell ref="E2304:F2304"/>
    <mergeCell ref="E2305:F2305"/>
    <mergeCell ref="E2306:F2306"/>
    <mergeCell ref="E2307:F2307"/>
    <mergeCell ref="E2308:F2308"/>
    <mergeCell ref="E2309:F2309"/>
    <mergeCell ref="E2310:F2310"/>
    <mergeCell ref="H2312:I2312"/>
    <mergeCell ref="A2313:J2313"/>
    <mergeCell ref="A2314:J2314"/>
    <mergeCell ref="E2316:F2316"/>
    <mergeCell ref="E2317:F2317"/>
    <mergeCell ref="E2318:F2318"/>
    <mergeCell ref="E2319:F2319"/>
    <mergeCell ref="E2320:F2320"/>
    <mergeCell ref="E2321:F2321"/>
    <mergeCell ref="E2322:F2322"/>
    <mergeCell ref="H2324:I2324"/>
    <mergeCell ref="A2325:J2325"/>
    <mergeCell ref="A2326:J2326"/>
    <mergeCell ref="E2328:F2328"/>
    <mergeCell ref="E2329:F2329"/>
    <mergeCell ref="E2330:F2330"/>
    <mergeCell ref="E2331:F2331"/>
    <mergeCell ref="E2332:F2332"/>
    <mergeCell ref="E2333:F2333"/>
    <mergeCell ref="E2334:F2334"/>
    <mergeCell ref="H2336:I2336"/>
    <mergeCell ref="A2337:J2337"/>
    <mergeCell ref="A2338:J2338"/>
    <mergeCell ref="E2340:F2340"/>
    <mergeCell ref="E2341:F2341"/>
    <mergeCell ref="E2342:F2342"/>
    <mergeCell ref="E2343:F2343"/>
    <mergeCell ref="E2344:F2344"/>
    <mergeCell ref="E2345:F2345"/>
    <mergeCell ref="H2347:I2347"/>
    <mergeCell ref="A2348:J2348"/>
    <mergeCell ref="A2349:J2349"/>
    <mergeCell ref="E2351:F2351"/>
    <mergeCell ref="E2352:F2352"/>
    <mergeCell ref="E2353:F2353"/>
    <mergeCell ref="E2354:F2354"/>
    <mergeCell ref="E2355:F2355"/>
    <mergeCell ref="E2356:F2356"/>
    <mergeCell ref="E2357:F2357"/>
    <mergeCell ref="H2359:I2359"/>
    <mergeCell ref="A2360:J2360"/>
    <mergeCell ref="A2361:J2361"/>
    <mergeCell ref="E2363:F2363"/>
    <mergeCell ref="E2364:F2364"/>
    <mergeCell ref="E2365:F2365"/>
    <mergeCell ref="E2366:F2366"/>
    <mergeCell ref="E2367:F2367"/>
    <mergeCell ref="E2368:F2368"/>
    <mergeCell ref="H2370:I2370"/>
    <mergeCell ref="A2371:J2371"/>
    <mergeCell ref="A2372:J2372"/>
    <mergeCell ref="E2374:F2374"/>
    <mergeCell ref="E2375:F2375"/>
    <mergeCell ref="E2376:F2376"/>
    <mergeCell ref="E2377:F2377"/>
    <mergeCell ref="E2378:F2378"/>
    <mergeCell ref="E2379:F2379"/>
    <mergeCell ref="H2381:I2381"/>
    <mergeCell ref="A2382:J2382"/>
    <mergeCell ref="A2383:J2383"/>
    <mergeCell ref="E2385:F2385"/>
    <mergeCell ref="E2386:F2386"/>
    <mergeCell ref="E2387:F2387"/>
    <mergeCell ref="E2388:F2388"/>
    <mergeCell ref="E2389:F2389"/>
    <mergeCell ref="E2390:F2390"/>
    <mergeCell ref="H2392:I2392"/>
    <mergeCell ref="A2393:J2393"/>
    <mergeCell ref="A2394:J2394"/>
    <mergeCell ref="E2396:F2396"/>
    <mergeCell ref="E2397:F2397"/>
    <mergeCell ref="E2398:F2398"/>
    <mergeCell ref="E2399:F2399"/>
    <mergeCell ref="E2400:F2400"/>
    <mergeCell ref="E2401:F2401"/>
    <mergeCell ref="H2403:I2403"/>
    <mergeCell ref="A2404:J2404"/>
    <mergeCell ref="A2405:J2405"/>
    <mergeCell ref="E2407:F2407"/>
    <mergeCell ref="E2408:F2408"/>
    <mergeCell ref="E2409:F2409"/>
    <mergeCell ref="E2410:F2410"/>
    <mergeCell ref="E2411:F2411"/>
    <mergeCell ref="E2412:F2412"/>
    <mergeCell ref="H2414:I2414"/>
    <mergeCell ref="A2415:J2415"/>
    <mergeCell ref="A2416:J2416"/>
    <mergeCell ref="E2418:F2418"/>
    <mergeCell ref="E2419:F2419"/>
    <mergeCell ref="E2420:F2420"/>
    <mergeCell ref="E2421:F2421"/>
    <mergeCell ref="E2422:F2422"/>
    <mergeCell ref="E2423:F2423"/>
    <mergeCell ref="E2424:F2424"/>
    <mergeCell ref="E2425:F2425"/>
    <mergeCell ref="H2427:I2427"/>
    <mergeCell ref="A2428:J2428"/>
    <mergeCell ref="A2429:J2429"/>
    <mergeCell ref="E2431:F2431"/>
    <mergeCell ref="E2432:F2432"/>
    <mergeCell ref="E2433:F2433"/>
    <mergeCell ref="E2434:F2434"/>
    <mergeCell ref="E2435:F2435"/>
    <mergeCell ref="E2436:F2436"/>
    <mergeCell ref="E2437:F2437"/>
    <mergeCell ref="E2438:F2438"/>
    <mergeCell ref="E2439:F2439"/>
    <mergeCell ref="E2440:F2440"/>
    <mergeCell ref="H2442:I2442"/>
    <mergeCell ref="A2443:J2443"/>
    <mergeCell ref="A2444:J2444"/>
    <mergeCell ref="E2446:F2446"/>
    <mergeCell ref="E2447:F2447"/>
    <mergeCell ref="E2448:F2448"/>
    <mergeCell ref="E2449:F2449"/>
    <mergeCell ref="E2450:F2450"/>
    <mergeCell ref="E2451:F2451"/>
    <mergeCell ref="E2452:F2452"/>
    <mergeCell ref="E2453:F2453"/>
    <mergeCell ref="E2454:F2454"/>
    <mergeCell ref="E2455:F2455"/>
    <mergeCell ref="H2457:I2457"/>
    <mergeCell ref="A2458:J2458"/>
    <mergeCell ref="A2459:J2459"/>
    <mergeCell ref="E2461:F2461"/>
    <mergeCell ref="E2462:F2462"/>
    <mergeCell ref="E2463:F2463"/>
    <mergeCell ref="H2465:I2465"/>
    <mergeCell ref="E2467:F2467"/>
    <mergeCell ref="E2468:F2468"/>
    <mergeCell ref="E2469:F2469"/>
    <mergeCell ref="E2470:F2470"/>
    <mergeCell ref="H2472:I2472"/>
    <mergeCell ref="A2473:J2473"/>
    <mergeCell ref="A2474:J2474"/>
    <mergeCell ref="E2476:F2476"/>
    <mergeCell ref="E2477:F2477"/>
    <mergeCell ref="E2478:F2478"/>
    <mergeCell ref="E2479:F2479"/>
    <mergeCell ref="E2480:F2480"/>
    <mergeCell ref="H2482:I2482"/>
    <mergeCell ref="A2483:J2483"/>
    <mergeCell ref="A2484:J2484"/>
    <mergeCell ref="E2486:F2486"/>
    <mergeCell ref="E2487:F2487"/>
    <mergeCell ref="E2488:F2488"/>
    <mergeCell ref="E2489:F2489"/>
    <mergeCell ref="E2490:F2490"/>
    <mergeCell ref="H2492:I2492"/>
    <mergeCell ref="A2493:J2493"/>
    <mergeCell ref="A2494:J2494"/>
    <mergeCell ref="E2496:F2496"/>
    <mergeCell ref="E2497:F2497"/>
    <mergeCell ref="E2498:F2498"/>
    <mergeCell ref="H2500:I2500"/>
    <mergeCell ref="E2502:F2502"/>
    <mergeCell ref="E2503:F2503"/>
    <mergeCell ref="E2504:F2504"/>
    <mergeCell ref="H2506:I2506"/>
    <mergeCell ref="E2508:F2508"/>
    <mergeCell ref="E2509:F2509"/>
    <mergeCell ref="E2510:F2510"/>
    <mergeCell ref="E2511:F2511"/>
    <mergeCell ref="E2512:F2512"/>
    <mergeCell ref="E2513:F2513"/>
    <mergeCell ref="E2514:F2514"/>
    <mergeCell ref="H2516:I2516"/>
    <mergeCell ref="A2517:J2517"/>
    <mergeCell ref="A2518:J2518"/>
    <mergeCell ref="E2520:F2520"/>
    <mergeCell ref="E2521:F2521"/>
    <mergeCell ref="E2522:F2522"/>
    <mergeCell ref="E2523:F2523"/>
    <mergeCell ref="E2524:F2524"/>
    <mergeCell ref="E2525:F2525"/>
    <mergeCell ref="E2526:F2526"/>
    <mergeCell ref="H2528:I2528"/>
    <mergeCell ref="A2529:J2529"/>
    <mergeCell ref="A2530:J2530"/>
    <mergeCell ref="E2532:F2532"/>
    <mergeCell ref="E2533:F2533"/>
    <mergeCell ref="E2534:F2534"/>
    <mergeCell ref="E2535:F2535"/>
    <mergeCell ref="E2536:F2536"/>
    <mergeCell ref="E2537:F2537"/>
    <mergeCell ref="E2538:F2538"/>
    <mergeCell ref="H2540:I2540"/>
    <mergeCell ref="A2541:J2541"/>
    <mergeCell ref="A2542:J2542"/>
    <mergeCell ref="E2544:F2544"/>
    <mergeCell ref="E2545:F2545"/>
    <mergeCell ref="E2546:F2546"/>
    <mergeCell ref="E2547:F2547"/>
    <mergeCell ref="E2548:F2548"/>
    <mergeCell ref="E2549:F2549"/>
    <mergeCell ref="E2550:F2550"/>
    <mergeCell ref="H2552:I2552"/>
    <mergeCell ref="A2553:J2553"/>
    <mergeCell ref="A2554:J2554"/>
    <mergeCell ref="E2556:F2556"/>
    <mergeCell ref="E2557:F2557"/>
    <mergeCell ref="E2558:F2558"/>
    <mergeCell ref="E2559:F2559"/>
    <mergeCell ref="E2560:F2560"/>
    <mergeCell ref="E2561:F2561"/>
    <mergeCell ref="E2562:F2562"/>
    <mergeCell ref="H2564:I2564"/>
    <mergeCell ref="A2565:J2565"/>
    <mergeCell ref="A2566:J2566"/>
    <mergeCell ref="E2568:F2568"/>
    <mergeCell ref="E2569:F2569"/>
    <mergeCell ref="E2570:F2570"/>
    <mergeCell ref="E2571:F2571"/>
    <mergeCell ref="E2572:F2572"/>
    <mergeCell ref="E2573:F2573"/>
    <mergeCell ref="E2574:F2574"/>
    <mergeCell ref="H2576:I2576"/>
    <mergeCell ref="A2577:J2577"/>
    <mergeCell ref="A2578:J2578"/>
    <mergeCell ref="E2580:F2580"/>
    <mergeCell ref="E2581:F2581"/>
    <mergeCell ref="E2582:F2582"/>
    <mergeCell ref="E2583:F2583"/>
    <mergeCell ref="E2584:F2584"/>
    <mergeCell ref="E2585:F2585"/>
    <mergeCell ref="E2586:F2586"/>
    <mergeCell ref="H2588:I2588"/>
    <mergeCell ref="A2589:J2589"/>
    <mergeCell ref="A2590:J2590"/>
    <mergeCell ref="E2592:F2592"/>
    <mergeCell ref="E2593:F2593"/>
    <mergeCell ref="E2594:F2594"/>
    <mergeCell ref="E2595:F2595"/>
    <mergeCell ref="E2596:F2596"/>
    <mergeCell ref="E2597:F2597"/>
    <mergeCell ref="E2598:F2598"/>
    <mergeCell ref="H2600:I2600"/>
    <mergeCell ref="A2601:J2601"/>
    <mergeCell ref="A2602:J2602"/>
    <mergeCell ref="E2604:F2604"/>
    <mergeCell ref="E2605:F2605"/>
    <mergeCell ref="E2606:F2606"/>
    <mergeCell ref="E2607:F2607"/>
    <mergeCell ref="E2608:F2608"/>
    <mergeCell ref="E2609:F2609"/>
    <mergeCell ref="E2610:F2610"/>
    <mergeCell ref="H2612:I2612"/>
    <mergeCell ref="A2613:J2613"/>
    <mergeCell ref="A2614:J2614"/>
    <mergeCell ref="E2616:F2616"/>
    <mergeCell ref="E2617:F2617"/>
    <mergeCell ref="E2618:F2618"/>
    <mergeCell ref="E2619:F2619"/>
    <mergeCell ref="E2620:F2620"/>
    <mergeCell ref="E2621:F2621"/>
    <mergeCell ref="E2622:F2622"/>
    <mergeCell ref="E2623:F2623"/>
    <mergeCell ref="E2624:F2624"/>
    <mergeCell ref="E2625:F2625"/>
    <mergeCell ref="H2627:I2627"/>
    <mergeCell ref="A2628:J2628"/>
    <mergeCell ref="A2629:J2629"/>
    <mergeCell ref="E2631:F2631"/>
    <mergeCell ref="E2632:F2632"/>
    <mergeCell ref="E2633:F2633"/>
    <mergeCell ref="E2634:F2634"/>
    <mergeCell ref="E2635:F2635"/>
    <mergeCell ref="E2636:F2636"/>
    <mergeCell ref="E2637:F2637"/>
    <mergeCell ref="E2638:F2638"/>
    <mergeCell ref="E2639:F2639"/>
    <mergeCell ref="E2640:F2640"/>
    <mergeCell ref="E2641:F2641"/>
    <mergeCell ref="E2642:F2642"/>
    <mergeCell ref="E2643:F2643"/>
    <mergeCell ref="E2644:F2644"/>
    <mergeCell ref="E2645:F2645"/>
    <mergeCell ref="H2647:I2647"/>
    <mergeCell ref="A2648:J2648"/>
    <mergeCell ref="A2649:J2649"/>
    <mergeCell ref="E2651:F2651"/>
    <mergeCell ref="E2652:F2652"/>
    <mergeCell ref="E2653:F2653"/>
    <mergeCell ref="H2655:I2655"/>
    <mergeCell ref="E2657:F2657"/>
    <mergeCell ref="E2658:F2658"/>
    <mergeCell ref="E2659:F2659"/>
    <mergeCell ref="E2660:F2660"/>
    <mergeCell ref="E2661:F2661"/>
    <mergeCell ref="E2662:F2662"/>
    <mergeCell ref="E2663:F2663"/>
    <mergeCell ref="E2664:F2664"/>
    <mergeCell ref="H2666:I2666"/>
    <mergeCell ref="E2668:F2668"/>
    <mergeCell ref="E2669:F2669"/>
    <mergeCell ref="E2670:F2670"/>
    <mergeCell ref="E2671:F2671"/>
    <mergeCell ref="H2673:I2673"/>
    <mergeCell ref="A2674:J2674"/>
    <mergeCell ref="A2675:J2675"/>
    <mergeCell ref="E2677:F2677"/>
    <mergeCell ref="E2678:F2678"/>
    <mergeCell ref="E2679:F2679"/>
    <mergeCell ref="E2680:F2680"/>
    <mergeCell ref="H2682:I2682"/>
    <mergeCell ref="A2683:J2683"/>
    <mergeCell ref="A2684:J2684"/>
    <mergeCell ref="E2686:F2686"/>
    <mergeCell ref="E2687:F2687"/>
    <mergeCell ref="E2688:F2688"/>
    <mergeCell ref="H2690:I2690"/>
    <mergeCell ref="E2692:F2692"/>
    <mergeCell ref="E2693:F2693"/>
    <mergeCell ref="E2694:F2694"/>
    <mergeCell ref="E2695:F2695"/>
    <mergeCell ref="E2696:F2696"/>
    <mergeCell ref="H2698:I2698"/>
    <mergeCell ref="A2699:J2699"/>
    <mergeCell ref="A2700:J2700"/>
    <mergeCell ref="E2702:F2702"/>
    <mergeCell ref="E2703:F2703"/>
    <mergeCell ref="E2704:F2704"/>
    <mergeCell ref="E2705:F2705"/>
    <mergeCell ref="E2706:F2706"/>
    <mergeCell ref="H2708:I2708"/>
    <mergeCell ref="A2709:J2709"/>
    <mergeCell ref="A2710:J2710"/>
    <mergeCell ref="E2712:F2712"/>
    <mergeCell ref="E2713:F2713"/>
    <mergeCell ref="E2714:F2714"/>
    <mergeCell ref="E2715:F2715"/>
    <mergeCell ref="E2716:F2716"/>
    <mergeCell ref="E2717:F2717"/>
    <mergeCell ref="H2719:I2719"/>
    <mergeCell ref="A2720:J2720"/>
    <mergeCell ref="A2721:J2721"/>
    <mergeCell ref="E2723:F2723"/>
    <mergeCell ref="E2724:F2724"/>
    <mergeCell ref="E2725:F2725"/>
    <mergeCell ref="E2726:F2726"/>
    <mergeCell ref="H2728:I2728"/>
    <mergeCell ref="A2729:J2729"/>
    <mergeCell ref="A2730:J2730"/>
    <mergeCell ref="E2732:F2732"/>
    <mergeCell ref="E2733:F2733"/>
    <mergeCell ref="E2734:F2734"/>
    <mergeCell ref="E2735:F2735"/>
    <mergeCell ref="E2736:F2736"/>
    <mergeCell ref="E2737:F2737"/>
    <mergeCell ref="H2739:I2739"/>
    <mergeCell ref="A2740:J2740"/>
    <mergeCell ref="A2741:J2741"/>
    <mergeCell ref="E2743:F2743"/>
    <mergeCell ref="E2744:F2744"/>
    <mergeCell ref="E2745:F2745"/>
    <mergeCell ref="E2746:F2746"/>
    <mergeCell ref="E2747:F2747"/>
    <mergeCell ref="E2748:F2748"/>
    <mergeCell ref="H2750:I2750"/>
    <mergeCell ref="A2751:J2751"/>
    <mergeCell ref="A2752:J2752"/>
    <mergeCell ref="E2754:F2754"/>
    <mergeCell ref="E2755:F2755"/>
    <mergeCell ref="E2756:F2756"/>
    <mergeCell ref="E2757:F2757"/>
    <mergeCell ref="E2758:F2758"/>
    <mergeCell ref="E2759:F2759"/>
    <mergeCell ref="H2761:I2761"/>
    <mergeCell ref="A2762:J2762"/>
    <mergeCell ref="A2763:J2763"/>
    <mergeCell ref="E2765:F2765"/>
    <mergeCell ref="E2766:F2766"/>
    <mergeCell ref="E2767:F2767"/>
    <mergeCell ref="E2768:F2768"/>
    <mergeCell ref="E2769:F2769"/>
    <mergeCell ref="E2770:F2770"/>
    <mergeCell ref="H2772:I2772"/>
    <mergeCell ref="A2773:J2773"/>
    <mergeCell ref="A2774:J2774"/>
    <mergeCell ref="E2776:F2776"/>
    <mergeCell ref="E2777:F2777"/>
    <mergeCell ref="E2778:F2778"/>
    <mergeCell ref="E2779:F2779"/>
    <mergeCell ref="E2780:F2780"/>
    <mergeCell ref="E2781:F2781"/>
    <mergeCell ref="H2783:I2783"/>
    <mergeCell ref="A2784:J2784"/>
    <mergeCell ref="A2785:J2785"/>
    <mergeCell ref="E2787:F2787"/>
    <mergeCell ref="E2788:F2788"/>
    <mergeCell ref="E2789:F2789"/>
    <mergeCell ref="E2790:F2790"/>
    <mergeCell ref="E2791:F2791"/>
    <mergeCell ref="E2792:F2792"/>
    <mergeCell ref="H2794:I2794"/>
    <mergeCell ref="A2795:J2795"/>
    <mergeCell ref="A2796:J2796"/>
    <mergeCell ref="E2798:F2798"/>
    <mergeCell ref="E2799:F2799"/>
    <mergeCell ref="E2800:F2800"/>
    <mergeCell ref="E2801:F2801"/>
    <mergeCell ref="E2802:F2802"/>
    <mergeCell ref="E2803:F2803"/>
    <mergeCell ref="H2805:I2805"/>
    <mergeCell ref="A2806:J2806"/>
    <mergeCell ref="A2807:J2807"/>
    <mergeCell ref="E2809:F2809"/>
    <mergeCell ref="E2810:F2810"/>
    <mergeCell ref="E2811:F2811"/>
    <mergeCell ref="E2812:F2812"/>
    <mergeCell ref="E2813:F2813"/>
    <mergeCell ref="E2814:F2814"/>
    <mergeCell ref="H2816:I2816"/>
    <mergeCell ref="A2817:J2817"/>
    <mergeCell ref="A2818:J2818"/>
    <mergeCell ref="E2820:F2820"/>
    <mergeCell ref="E2821:F2821"/>
    <mergeCell ref="E2822:F2822"/>
    <mergeCell ref="E2823:F2823"/>
    <mergeCell ref="E2824:F2824"/>
    <mergeCell ref="E2825:F2825"/>
    <mergeCell ref="H2827:I2827"/>
    <mergeCell ref="A2828:J2828"/>
    <mergeCell ref="A2829:J2829"/>
    <mergeCell ref="E2831:F2831"/>
    <mergeCell ref="E2832:F2832"/>
    <mergeCell ref="E2833:F2833"/>
    <mergeCell ref="H2835:I2835"/>
    <mergeCell ref="E2837:F2837"/>
    <mergeCell ref="E2838:F2838"/>
    <mergeCell ref="E2839:F2839"/>
    <mergeCell ref="E2840:F2840"/>
    <mergeCell ref="E2841:F2841"/>
    <mergeCell ref="H2843:I2843"/>
    <mergeCell ref="A2844:J2844"/>
    <mergeCell ref="A2845:J2845"/>
    <mergeCell ref="E2847:F2847"/>
    <mergeCell ref="E2848:F2848"/>
    <mergeCell ref="E2849:F2849"/>
    <mergeCell ref="E2850:F2850"/>
    <mergeCell ref="E2851:F2851"/>
    <mergeCell ref="E2852:F2852"/>
    <mergeCell ref="E2853:F2853"/>
    <mergeCell ref="E2854:F2854"/>
    <mergeCell ref="H2856:I2856"/>
    <mergeCell ref="E2858:F2858"/>
    <mergeCell ref="E2859:F2859"/>
    <mergeCell ref="E2860:F2860"/>
    <mergeCell ref="E2861:F2861"/>
    <mergeCell ref="E2862:F2862"/>
    <mergeCell ref="E2863:F2863"/>
    <mergeCell ref="E2864:F2864"/>
    <mergeCell ref="E2865:F2865"/>
    <mergeCell ref="H2867:I2867"/>
    <mergeCell ref="E2869:F2869"/>
    <mergeCell ref="E2870:F2870"/>
    <mergeCell ref="E2871:F2871"/>
    <mergeCell ref="E2872:F2872"/>
    <mergeCell ref="E2873:F2873"/>
    <mergeCell ref="E2874:F2874"/>
    <mergeCell ref="E2875:F2875"/>
    <mergeCell ref="E2876:F2876"/>
    <mergeCell ref="E2877:F2877"/>
    <mergeCell ref="E2878:F2878"/>
    <mergeCell ref="H2880:I2880"/>
    <mergeCell ref="A2881:J2881"/>
    <mergeCell ref="A2882:J2882"/>
    <mergeCell ref="E2884:F2884"/>
    <mergeCell ref="E2885:F2885"/>
    <mergeCell ref="E2886:F2886"/>
    <mergeCell ref="E2887:F2887"/>
    <mergeCell ref="E2888:F2888"/>
    <mergeCell ref="H2890:I2890"/>
    <mergeCell ref="A2891:J2891"/>
    <mergeCell ref="A2892:J2892"/>
    <mergeCell ref="E2894:F2894"/>
    <mergeCell ref="E2895:F2895"/>
    <mergeCell ref="E2896:F2896"/>
    <mergeCell ref="E2897:F2897"/>
    <mergeCell ref="E2898:F2898"/>
    <mergeCell ref="E2899:F2899"/>
    <mergeCell ref="H2901:I2901"/>
    <mergeCell ref="A2902:J2902"/>
    <mergeCell ref="A2903:J2903"/>
    <mergeCell ref="E2905:F2905"/>
    <mergeCell ref="E2906:F2906"/>
    <mergeCell ref="E2907:F2907"/>
    <mergeCell ref="E2908:F2908"/>
    <mergeCell ref="E2909:F2909"/>
    <mergeCell ref="H2911:I2911"/>
    <mergeCell ref="A2912:J2912"/>
    <mergeCell ref="A2913:J2913"/>
    <mergeCell ref="E2915:F2915"/>
    <mergeCell ref="E2916:F2916"/>
    <mergeCell ref="E2917:F2917"/>
    <mergeCell ref="E2918:F2918"/>
    <mergeCell ref="E2919:F2919"/>
    <mergeCell ref="H2921:I2921"/>
    <mergeCell ref="A2922:J2922"/>
    <mergeCell ref="A2923:J2923"/>
    <mergeCell ref="E2925:F2925"/>
    <mergeCell ref="E2926:F2926"/>
    <mergeCell ref="E2927:F2927"/>
    <mergeCell ref="E2928:F2928"/>
    <mergeCell ref="H2930:I2930"/>
    <mergeCell ref="A2931:J2931"/>
    <mergeCell ref="A2932:J2932"/>
    <mergeCell ref="E2934:F2934"/>
    <mergeCell ref="E2935:F2935"/>
    <mergeCell ref="E2936:F2936"/>
    <mergeCell ref="E2937:F2937"/>
    <mergeCell ref="H2939:I2939"/>
    <mergeCell ref="A2940:J2940"/>
    <mergeCell ref="A2941:J2941"/>
    <mergeCell ref="E2943:F2943"/>
    <mergeCell ref="E2944:F2944"/>
    <mergeCell ref="E2945:F2945"/>
    <mergeCell ref="E2946:F2946"/>
    <mergeCell ref="H2948:I2948"/>
    <mergeCell ref="A2949:J2949"/>
    <mergeCell ref="A2950:J2950"/>
    <mergeCell ref="E2952:F2952"/>
    <mergeCell ref="E2953:F2953"/>
    <mergeCell ref="E2954:F2954"/>
    <mergeCell ref="E2955:F2955"/>
    <mergeCell ref="H2957:I2957"/>
    <mergeCell ref="A2958:J2958"/>
    <mergeCell ref="A2959:J2959"/>
    <mergeCell ref="E2961:F2961"/>
    <mergeCell ref="E2962:F2962"/>
    <mergeCell ref="H2964:I2964"/>
    <mergeCell ref="E2966:F2966"/>
    <mergeCell ref="E2967:F2967"/>
    <mergeCell ref="E2968:F2968"/>
    <mergeCell ref="E2969:F2969"/>
    <mergeCell ref="E2970:F2970"/>
    <mergeCell ref="E2971:F2971"/>
    <mergeCell ref="H2973:I2973"/>
    <mergeCell ref="A2974:J2974"/>
    <mergeCell ref="A2975:J2975"/>
    <mergeCell ref="E2977:F2977"/>
    <mergeCell ref="E2978:F2978"/>
    <mergeCell ref="E2979:F2979"/>
    <mergeCell ref="E2980:F2980"/>
    <mergeCell ref="E2981:F2981"/>
    <mergeCell ref="E2982:F2982"/>
    <mergeCell ref="H2984:I2984"/>
    <mergeCell ref="A2985:J2985"/>
    <mergeCell ref="A2986:J2986"/>
    <mergeCell ref="E2988:F2988"/>
    <mergeCell ref="E2989:F2989"/>
    <mergeCell ref="E2990:F2990"/>
    <mergeCell ref="E2991:F2991"/>
    <mergeCell ref="E2992:F2992"/>
    <mergeCell ref="E2993:F2993"/>
    <mergeCell ref="H2995:I2995"/>
    <mergeCell ref="A2996:J2996"/>
    <mergeCell ref="A2997:J2997"/>
    <mergeCell ref="E2999:F2999"/>
    <mergeCell ref="E3000:F3000"/>
    <mergeCell ref="E3001:F3001"/>
    <mergeCell ref="E3002:F3002"/>
    <mergeCell ref="E3003:F3003"/>
    <mergeCell ref="E3004:F3004"/>
    <mergeCell ref="H3006:I3006"/>
    <mergeCell ref="A3007:J3007"/>
    <mergeCell ref="A3008:J3008"/>
    <mergeCell ref="E3010:F3010"/>
    <mergeCell ref="E3011:F3011"/>
    <mergeCell ref="E3012:F3012"/>
    <mergeCell ref="E3013:F3013"/>
    <mergeCell ref="H3015:I3015"/>
    <mergeCell ref="A3016:J3016"/>
    <mergeCell ref="A3017:J3017"/>
    <mergeCell ref="E3019:F3019"/>
    <mergeCell ref="E3020:F3020"/>
    <mergeCell ref="E3021:F3021"/>
    <mergeCell ref="H3023:I3023"/>
    <mergeCell ref="E3025:F3025"/>
    <mergeCell ref="E3026:F3026"/>
    <mergeCell ref="E3027:F3027"/>
    <mergeCell ref="H3029:I3029"/>
    <mergeCell ref="E3031:F3031"/>
    <mergeCell ref="E3032:F3032"/>
    <mergeCell ref="E3033:F3033"/>
    <mergeCell ref="H3035:I3035"/>
    <mergeCell ref="E3037:F3037"/>
    <mergeCell ref="E3038:F3038"/>
    <mergeCell ref="E3039:F3039"/>
    <mergeCell ref="E3040:F3040"/>
    <mergeCell ref="E3041:F3041"/>
    <mergeCell ref="E3042:F3042"/>
    <mergeCell ref="H3044:I3044"/>
    <mergeCell ref="A3045:J3045"/>
    <mergeCell ref="A3046:J3046"/>
    <mergeCell ref="E3048:F3048"/>
    <mergeCell ref="E3049:F3049"/>
    <mergeCell ref="E3050:F3050"/>
    <mergeCell ref="E3051:F3051"/>
    <mergeCell ref="H3053:I3053"/>
    <mergeCell ref="E3055:F3055"/>
    <mergeCell ref="E3056:F3056"/>
    <mergeCell ref="E3057:F3057"/>
    <mergeCell ref="E3058:F3058"/>
    <mergeCell ref="H3060:I3060"/>
    <mergeCell ref="A3061:J3061"/>
    <mergeCell ref="A3062:J3062"/>
    <mergeCell ref="E3064:F3064"/>
    <mergeCell ref="E3065:F3065"/>
    <mergeCell ref="E3066:F3066"/>
    <mergeCell ref="E3067:F3067"/>
    <mergeCell ref="H3069:I3069"/>
    <mergeCell ref="E3071:F3071"/>
    <mergeCell ref="E3072:F3072"/>
    <mergeCell ref="E3073:F3073"/>
    <mergeCell ref="H3075:I3075"/>
    <mergeCell ref="A3076:J3076"/>
    <mergeCell ref="A3077:J3077"/>
    <mergeCell ref="E3079:F3079"/>
    <mergeCell ref="E3080:F3080"/>
    <mergeCell ref="E3081:F3081"/>
    <mergeCell ref="H3083:I3083"/>
    <mergeCell ref="A3084:J3084"/>
    <mergeCell ref="A3085:J3085"/>
    <mergeCell ref="E3087:F3087"/>
    <mergeCell ref="E3088:F3088"/>
    <mergeCell ref="E3089:F3089"/>
    <mergeCell ref="H3091:I3091"/>
    <mergeCell ref="A3092:J3092"/>
    <mergeCell ref="A3093:J3093"/>
    <mergeCell ref="E3095:F3095"/>
    <mergeCell ref="E3096:F3096"/>
    <mergeCell ref="E3097:F3097"/>
    <mergeCell ref="H3099:I3099"/>
    <mergeCell ref="A3100:J3100"/>
    <mergeCell ref="A3101:J3101"/>
    <mergeCell ref="E3103:F3103"/>
    <mergeCell ref="E3104:F3104"/>
    <mergeCell ref="E3105:F3105"/>
    <mergeCell ref="H3107:I3107"/>
    <mergeCell ref="A3108:J3108"/>
    <mergeCell ref="A3109:J3109"/>
    <mergeCell ref="E3111:F3111"/>
    <mergeCell ref="E3112:F3112"/>
    <mergeCell ref="E3113:F3113"/>
    <mergeCell ref="E3114:F3114"/>
    <mergeCell ref="H3116:I3116"/>
    <mergeCell ref="A3117:J3117"/>
    <mergeCell ref="A3118:J3118"/>
    <mergeCell ref="E3120:F3120"/>
    <mergeCell ref="E3121:F3121"/>
    <mergeCell ref="E3122:F3122"/>
    <mergeCell ref="E3123:F3123"/>
    <mergeCell ref="H3125:I3125"/>
    <mergeCell ref="A3126:J3126"/>
    <mergeCell ref="A3127:J3127"/>
    <mergeCell ref="E3129:F3129"/>
    <mergeCell ref="E3130:F3130"/>
    <mergeCell ref="E3131:F3131"/>
    <mergeCell ref="E3132:F3132"/>
    <mergeCell ref="H3134:I3134"/>
    <mergeCell ref="A3135:J3135"/>
    <mergeCell ref="A3136:J3136"/>
    <mergeCell ref="E3138:F3138"/>
    <mergeCell ref="E3139:F3139"/>
    <mergeCell ref="E3140:F3140"/>
    <mergeCell ref="E3141:F3141"/>
    <mergeCell ref="H3143:I3143"/>
    <mergeCell ref="A3144:J3144"/>
    <mergeCell ref="A3145:J3145"/>
    <mergeCell ref="E3147:F3147"/>
    <mergeCell ref="E3148:F3148"/>
    <mergeCell ref="E3149:F3149"/>
    <mergeCell ref="E3150:F3150"/>
    <mergeCell ref="H3152:I3152"/>
    <mergeCell ref="E3154:F3154"/>
    <mergeCell ref="E3155:F3155"/>
    <mergeCell ref="E3156:F3156"/>
    <mergeCell ref="E3157:F3157"/>
    <mergeCell ref="H3159:I3159"/>
    <mergeCell ref="E3161:F3161"/>
    <mergeCell ref="E3162:F3162"/>
    <mergeCell ref="E3163:F3163"/>
    <mergeCell ref="E3164:F3164"/>
    <mergeCell ref="H3166:I3166"/>
    <mergeCell ref="E3168:F3168"/>
    <mergeCell ref="E3169:F3169"/>
    <mergeCell ref="E3170:F3170"/>
    <mergeCell ref="E3171:F3171"/>
    <mergeCell ref="H3173:I3173"/>
    <mergeCell ref="E3175:F3175"/>
    <mergeCell ref="E3176:F3176"/>
    <mergeCell ref="E3177:F3177"/>
    <mergeCell ref="E3178:F3178"/>
    <mergeCell ref="H3180:I3180"/>
    <mergeCell ref="E3182:F3182"/>
    <mergeCell ref="E3183:F3183"/>
    <mergeCell ref="E3184:F3184"/>
    <mergeCell ref="E3185:F3185"/>
    <mergeCell ref="H3187:I3187"/>
    <mergeCell ref="E3189:F3189"/>
    <mergeCell ref="E3190:F3190"/>
    <mergeCell ref="E3191:F3191"/>
    <mergeCell ref="E3192:F3192"/>
    <mergeCell ref="H3194:I3194"/>
    <mergeCell ref="E3196:F3196"/>
    <mergeCell ref="E3197:F3197"/>
    <mergeCell ref="E3198:F3198"/>
    <mergeCell ref="E3199:F3199"/>
    <mergeCell ref="H3201:I3201"/>
    <mergeCell ref="E3203:F3203"/>
    <mergeCell ref="E3204:F3204"/>
    <mergeCell ref="E3205:F3205"/>
    <mergeCell ref="E3206:F3206"/>
    <mergeCell ref="H3208:I3208"/>
    <mergeCell ref="E3210:F3210"/>
    <mergeCell ref="E3211:F3211"/>
    <mergeCell ref="E3212:F3212"/>
    <mergeCell ref="E3213:F3213"/>
    <mergeCell ref="H3215:I3215"/>
    <mergeCell ref="E3217:F3217"/>
    <mergeCell ref="E3218:F3218"/>
    <mergeCell ref="E3219:F3219"/>
    <mergeCell ref="E3220:F3220"/>
    <mergeCell ref="H3222:I3222"/>
    <mergeCell ref="A3223:J3223"/>
    <mergeCell ref="A3224:J3224"/>
    <mergeCell ref="E3226:F3226"/>
    <mergeCell ref="E3227:F3227"/>
    <mergeCell ref="E3228:F3228"/>
    <mergeCell ref="E3229:F3229"/>
    <mergeCell ref="H3231:I3231"/>
    <mergeCell ref="A3232:J3232"/>
    <mergeCell ref="A3233:J3233"/>
    <mergeCell ref="E3235:F3235"/>
    <mergeCell ref="E3236:F3236"/>
    <mergeCell ref="E3237:F3237"/>
    <mergeCell ref="E3238:F3238"/>
    <mergeCell ref="H3240:I3240"/>
    <mergeCell ref="A3241:J3241"/>
    <mergeCell ref="A3242:J3242"/>
    <mergeCell ref="E3244:F3244"/>
    <mergeCell ref="E3245:F3245"/>
    <mergeCell ref="H3247:I3247"/>
    <mergeCell ref="A3248:J3248"/>
    <mergeCell ref="A3249:J3249"/>
    <mergeCell ref="E3251:F3251"/>
    <mergeCell ref="E3252:F3252"/>
    <mergeCell ref="H3254:I3254"/>
    <mergeCell ref="A3255:J3255"/>
    <mergeCell ref="A3256:J3256"/>
    <mergeCell ref="E3258:F3258"/>
    <mergeCell ref="E3259:F3259"/>
    <mergeCell ref="H3261:I3261"/>
    <mergeCell ref="A3262:J3262"/>
    <mergeCell ref="A3263:J3263"/>
    <mergeCell ref="E3265:F3265"/>
    <mergeCell ref="E3266:F3266"/>
    <mergeCell ref="H3268:I3268"/>
    <mergeCell ref="A3269:J3269"/>
    <mergeCell ref="A3270:J3270"/>
    <mergeCell ref="E3272:F3272"/>
    <mergeCell ref="E3273:F3273"/>
    <mergeCell ref="E3274:F3274"/>
    <mergeCell ref="E3275:F3275"/>
    <mergeCell ref="H3277:I3277"/>
    <mergeCell ref="A3278:J3278"/>
    <mergeCell ref="A3279:J3279"/>
    <mergeCell ref="E3281:F3281"/>
    <mergeCell ref="E3282:F3282"/>
    <mergeCell ref="E3283:F3283"/>
    <mergeCell ref="E3284:F3284"/>
    <mergeCell ref="E3285:F3285"/>
    <mergeCell ref="H3287:I3287"/>
    <mergeCell ref="A3288:J3288"/>
    <mergeCell ref="A3289:J3289"/>
    <mergeCell ref="E3291:F3291"/>
    <mergeCell ref="E3292:F3292"/>
    <mergeCell ref="E3293:F3293"/>
    <mergeCell ref="E3294:F3294"/>
    <mergeCell ref="E3295:F3295"/>
    <mergeCell ref="H3297:I3297"/>
    <mergeCell ref="A3298:J3298"/>
    <mergeCell ref="A3299:J3299"/>
    <mergeCell ref="E3301:F3301"/>
    <mergeCell ref="E3302:F3302"/>
    <mergeCell ref="E3303:F3303"/>
    <mergeCell ref="E3304:F3304"/>
    <mergeCell ref="H3306:I3306"/>
    <mergeCell ref="A3307:J3307"/>
    <mergeCell ref="A3308:J3308"/>
    <mergeCell ref="E3310:F3310"/>
    <mergeCell ref="E3311:F3311"/>
    <mergeCell ref="H3313:I3313"/>
    <mergeCell ref="E3315:F3315"/>
    <mergeCell ref="E3316:F3316"/>
    <mergeCell ref="E3317:F3317"/>
    <mergeCell ref="E3318:F3318"/>
    <mergeCell ref="H3320:I3320"/>
    <mergeCell ref="A3321:J3321"/>
    <mergeCell ref="A3322:J3322"/>
    <mergeCell ref="E3324:F3324"/>
    <mergeCell ref="E3325:F3325"/>
    <mergeCell ref="E3326:F3326"/>
    <mergeCell ref="E3327:F3327"/>
    <mergeCell ref="H3329:I3329"/>
    <mergeCell ref="A3330:J3330"/>
    <mergeCell ref="A3331:J3331"/>
    <mergeCell ref="E3333:F3333"/>
    <mergeCell ref="E3334:F3334"/>
    <mergeCell ref="E3335:F3335"/>
    <mergeCell ref="E3336:F3336"/>
    <mergeCell ref="E3337:F3337"/>
    <mergeCell ref="E3338:F3338"/>
    <mergeCell ref="H3340:I3340"/>
    <mergeCell ref="A3341:J3341"/>
    <mergeCell ref="A3342:J3342"/>
    <mergeCell ref="E3344:F3344"/>
    <mergeCell ref="E3345:F3345"/>
    <mergeCell ref="E3346:F3346"/>
    <mergeCell ref="E3347:F3347"/>
    <mergeCell ref="E3348:F3348"/>
    <mergeCell ref="H3350:I3350"/>
    <mergeCell ref="A3351:J3351"/>
    <mergeCell ref="A3352:J3352"/>
    <mergeCell ref="E3354:F3354"/>
    <mergeCell ref="E3355:F3355"/>
    <mergeCell ref="E3356:F3356"/>
    <mergeCell ref="E3357:F3357"/>
    <mergeCell ref="E3358:F3358"/>
    <mergeCell ref="H3360:I3360"/>
    <mergeCell ref="A3361:J3361"/>
    <mergeCell ref="A3362:J3362"/>
    <mergeCell ref="E3364:F3364"/>
    <mergeCell ref="E3365:F3365"/>
    <mergeCell ref="E3366:F3366"/>
    <mergeCell ref="E3367:F3367"/>
    <mergeCell ref="E3368:F3368"/>
    <mergeCell ref="H3370:I3370"/>
    <mergeCell ref="A3371:J3371"/>
    <mergeCell ref="A3372:J3372"/>
    <mergeCell ref="E3374:F3374"/>
    <mergeCell ref="E3375:F3375"/>
    <mergeCell ref="E3376:F3376"/>
    <mergeCell ref="E3377:F3377"/>
    <mergeCell ref="E3378:F3378"/>
    <mergeCell ref="H3380:I3380"/>
    <mergeCell ref="A3381:J3381"/>
    <mergeCell ref="A3382:J3382"/>
    <mergeCell ref="E3384:F3384"/>
    <mergeCell ref="E3385:F3385"/>
    <mergeCell ref="E3386:F3386"/>
    <mergeCell ref="E3387:F3387"/>
    <mergeCell ref="E3388:F3388"/>
    <mergeCell ref="E3389:F3389"/>
    <mergeCell ref="H3391:I3391"/>
    <mergeCell ref="A3392:J3392"/>
    <mergeCell ref="A3393:J3393"/>
    <mergeCell ref="E3395:F3395"/>
    <mergeCell ref="E3396:F3396"/>
    <mergeCell ref="E3397:F3397"/>
    <mergeCell ref="E3398:F3398"/>
    <mergeCell ref="E3399:F3399"/>
    <mergeCell ref="E3400:F3400"/>
    <mergeCell ref="E3401:F3401"/>
    <mergeCell ref="H3403:I3403"/>
    <mergeCell ref="E3405:F3405"/>
    <mergeCell ref="E3406:F3406"/>
    <mergeCell ref="E3407:F3407"/>
    <mergeCell ref="H3409:I3409"/>
    <mergeCell ref="A3410:J3410"/>
    <mergeCell ref="A3411:J3411"/>
    <mergeCell ref="E3413:F3413"/>
    <mergeCell ref="E3414:F3414"/>
    <mergeCell ref="E3415:F3415"/>
    <mergeCell ref="H3417:I3417"/>
    <mergeCell ref="A3418:J3418"/>
    <mergeCell ref="A3419:J3419"/>
    <mergeCell ref="E3421:F3421"/>
    <mergeCell ref="E3422:F3422"/>
    <mergeCell ref="E3423:F3423"/>
    <mergeCell ref="H3425:I3425"/>
    <mergeCell ref="E3427:F3427"/>
    <mergeCell ref="E3428:F3428"/>
    <mergeCell ref="H3430:I3430"/>
    <mergeCell ref="E3432:F3432"/>
    <mergeCell ref="E3433:F3433"/>
    <mergeCell ref="E3434:F3434"/>
    <mergeCell ref="E3435:F3435"/>
    <mergeCell ref="H3437:I3437"/>
    <mergeCell ref="A3438:J3438"/>
    <mergeCell ref="A3439:J3439"/>
    <mergeCell ref="E3441:F3441"/>
    <mergeCell ref="E3442:F3442"/>
    <mergeCell ref="E3443:F3443"/>
    <mergeCell ref="E3444:F3444"/>
    <mergeCell ref="H3446:I3446"/>
    <mergeCell ref="A3447:J3447"/>
    <mergeCell ref="A3448:J3448"/>
    <mergeCell ref="E3450:F3450"/>
    <mergeCell ref="E3451:F3451"/>
    <mergeCell ref="E3452:F3452"/>
    <mergeCell ref="E3453:F3453"/>
    <mergeCell ref="E3454:F3454"/>
    <mergeCell ref="H3456:I3456"/>
    <mergeCell ref="A3457:J3457"/>
    <mergeCell ref="A3458:J3458"/>
    <mergeCell ref="E3460:F3460"/>
    <mergeCell ref="E3461:F3461"/>
    <mergeCell ref="H3463:I3463"/>
    <mergeCell ref="A3464:J3464"/>
    <mergeCell ref="A3465:J3465"/>
    <mergeCell ref="E3467:F3467"/>
    <mergeCell ref="E3468:F3468"/>
    <mergeCell ref="E3469:F3469"/>
    <mergeCell ref="E3470:F3470"/>
    <mergeCell ref="H3472:I3472"/>
    <mergeCell ref="A3473:J3473"/>
    <mergeCell ref="A3474:J3474"/>
    <mergeCell ref="E3476:F3476"/>
    <mergeCell ref="E3477:F3477"/>
    <mergeCell ref="E3478:F3478"/>
    <mergeCell ref="E3479:F3479"/>
    <mergeCell ref="H3481:I3481"/>
    <mergeCell ref="A3482:J3482"/>
    <mergeCell ref="A3483:J3483"/>
    <mergeCell ref="E3485:F3485"/>
    <mergeCell ref="E3486:F3486"/>
    <mergeCell ref="E3487:F3487"/>
    <mergeCell ref="E3488:F3488"/>
    <mergeCell ref="H3490:I3490"/>
    <mergeCell ref="A3491:J3491"/>
    <mergeCell ref="A3492:J3492"/>
    <mergeCell ref="E3494:F3494"/>
    <mergeCell ref="E3495:F3495"/>
    <mergeCell ref="E3496:F3496"/>
    <mergeCell ref="E3497:F3497"/>
    <mergeCell ref="E3498:F3498"/>
    <mergeCell ref="E3499:F3499"/>
    <mergeCell ref="E3500:F3500"/>
    <mergeCell ref="H3502:I3502"/>
    <mergeCell ref="A3503:J3503"/>
    <mergeCell ref="A3504:J3504"/>
    <mergeCell ref="E3506:F3506"/>
    <mergeCell ref="E3507:F3507"/>
    <mergeCell ref="E3508:F3508"/>
    <mergeCell ref="E3509:F3509"/>
    <mergeCell ref="E3510:F3510"/>
    <mergeCell ref="E3511:F3511"/>
    <mergeCell ref="H3513:I3513"/>
    <mergeCell ref="A3514:J3514"/>
    <mergeCell ref="A3515:J3515"/>
    <mergeCell ref="E3517:F3517"/>
    <mergeCell ref="E3518:F3518"/>
    <mergeCell ref="E3519:F3519"/>
    <mergeCell ref="E3520:F3520"/>
    <mergeCell ref="E3521:F3521"/>
    <mergeCell ref="H3523:I3523"/>
    <mergeCell ref="A3524:J3524"/>
    <mergeCell ref="A3525:J3525"/>
    <mergeCell ref="E3527:F3527"/>
    <mergeCell ref="E3528:F3528"/>
    <mergeCell ref="E3529:F3529"/>
    <mergeCell ref="E3530:F3530"/>
    <mergeCell ref="E3531:F3531"/>
    <mergeCell ref="H3533:I3533"/>
    <mergeCell ref="A3534:J3534"/>
    <mergeCell ref="A3535:J3535"/>
    <mergeCell ref="E3537:F3537"/>
    <mergeCell ref="E3538:F3538"/>
    <mergeCell ref="E3539:F3539"/>
    <mergeCell ref="E3540:F3540"/>
    <mergeCell ref="H3542:I3542"/>
    <mergeCell ref="A3543:J3543"/>
    <mergeCell ref="A3544:J3544"/>
    <mergeCell ref="E3546:F3546"/>
    <mergeCell ref="E3547:F3547"/>
    <mergeCell ref="E3548:F3548"/>
    <mergeCell ref="E3549:F3549"/>
    <mergeCell ref="H3551:I3551"/>
    <mergeCell ref="A3552:J3552"/>
    <mergeCell ref="A3553:J3553"/>
    <mergeCell ref="E3555:F3555"/>
    <mergeCell ref="E3556:F3556"/>
    <mergeCell ref="H3558:I3558"/>
    <mergeCell ref="A3559:J3559"/>
    <mergeCell ref="A3560:J3560"/>
    <mergeCell ref="E3562:F3562"/>
    <mergeCell ref="E3563:F3563"/>
    <mergeCell ref="E3564:F3564"/>
    <mergeCell ref="E3565:F3565"/>
    <mergeCell ref="E3566:F3566"/>
    <mergeCell ref="E3567:F3567"/>
    <mergeCell ref="E3568:F3568"/>
    <mergeCell ref="E3569:F3569"/>
    <mergeCell ref="E3570:F3570"/>
    <mergeCell ref="H3572:I3572"/>
    <mergeCell ref="A3573:J3573"/>
    <mergeCell ref="A3574:J3574"/>
    <mergeCell ref="E3576:F3576"/>
    <mergeCell ref="E3577:F3577"/>
    <mergeCell ref="E3578:F3578"/>
    <mergeCell ref="E3579:F3579"/>
    <mergeCell ref="E3580:F3580"/>
    <mergeCell ref="E3581:F3581"/>
    <mergeCell ref="E3582:F3582"/>
    <mergeCell ref="H3584:I3584"/>
    <mergeCell ref="A3585:J3585"/>
    <mergeCell ref="A3586:J3586"/>
    <mergeCell ref="E3588:F3588"/>
    <mergeCell ref="E3589:F3589"/>
    <mergeCell ref="H3591:I3591"/>
    <mergeCell ref="A3592:J3592"/>
    <mergeCell ref="A3593:J3593"/>
    <mergeCell ref="E3595:F3595"/>
    <mergeCell ref="E3596:F3596"/>
    <mergeCell ref="E3597:F3597"/>
    <mergeCell ref="H3599:I3599"/>
    <mergeCell ref="A3600:J3600"/>
    <mergeCell ref="A3601:J3601"/>
    <mergeCell ref="E3603:F3603"/>
    <mergeCell ref="E3604:F3604"/>
    <mergeCell ref="H3606:I3606"/>
    <mergeCell ref="E3608:F3608"/>
    <mergeCell ref="E3609:F3609"/>
    <mergeCell ref="E3610:F3610"/>
    <mergeCell ref="E3611:F3611"/>
    <mergeCell ref="H3613:I3613"/>
    <mergeCell ref="A3614:J3614"/>
    <mergeCell ref="A3615:J3615"/>
    <mergeCell ref="E3617:F3617"/>
    <mergeCell ref="E3618:F3618"/>
    <mergeCell ref="E3619:F3619"/>
    <mergeCell ref="E3620:F3620"/>
    <mergeCell ref="E3621:F3621"/>
    <mergeCell ref="H3623:I3623"/>
    <mergeCell ref="A3624:J3624"/>
    <mergeCell ref="A3625:J3625"/>
    <mergeCell ref="E3627:F3627"/>
    <mergeCell ref="E3628:F3628"/>
    <mergeCell ref="E3629:F3629"/>
    <mergeCell ref="E3630:F3630"/>
    <mergeCell ref="E3631:F3631"/>
    <mergeCell ref="H3633:I3633"/>
    <mergeCell ref="A3634:J3634"/>
    <mergeCell ref="A3635:J3635"/>
    <mergeCell ref="E3637:F3637"/>
    <mergeCell ref="E3638:F3638"/>
    <mergeCell ref="E3639:F3639"/>
    <mergeCell ref="E3640:F3640"/>
    <mergeCell ref="H3642:I3642"/>
    <mergeCell ref="A3643:J3643"/>
    <mergeCell ref="A3644:J3644"/>
    <mergeCell ref="E3646:F3646"/>
    <mergeCell ref="E3647:F3647"/>
    <mergeCell ref="E3648:F3648"/>
    <mergeCell ref="E3649:F3649"/>
    <mergeCell ref="H3651:I3651"/>
    <mergeCell ref="A3652:J3652"/>
    <mergeCell ref="A3653:J3653"/>
    <mergeCell ref="E3655:F3655"/>
    <mergeCell ref="E3656:F3656"/>
    <mergeCell ref="E3657:F3657"/>
    <mergeCell ref="E3658:F3658"/>
    <mergeCell ref="H3660:I3660"/>
    <mergeCell ref="A3661:J3661"/>
    <mergeCell ref="A3662:J3662"/>
    <mergeCell ref="E3664:F3664"/>
    <mergeCell ref="E3665:F3665"/>
    <mergeCell ref="E3666:F3666"/>
    <mergeCell ref="E3667:F3667"/>
    <mergeCell ref="E3668:F3668"/>
    <mergeCell ref="E3669:F3669"/>
    <mergeCell ref="E3670:F3670"/>
    <mergeCell ref="H3672:I3672"/>
    <mergeCell ref="A3673:J3673"/>
    <mergeCell ref="A3674:J3674"/>
    <mergeCell ref="E3676:F3676"/>
    <mergeCell ref="E3677:F3677"/>
    <mergeCell ref="E3678:F3678"/>
    <mergeCell ref="H3680:I3680"/>
    <mergeCell ref="E3682:F3682"/>
    <mergeCell ref="E3683:F3683"/>
    <mergeCell ref="E3684:F3684"/>
    <mergeCell ref="E3685:F3685"/>
    <mergeCell ref="E3686:F3686"/>
    <mergeCell ref="E3687:F3687"/>
    <mergeCell ref="E3688:F3688"/>
    <mergeCell ref="E3689:F3689"/>
    <mergeCell ref="E3690:F3690"/>
    <mergeCell ref="E3691:F3691"/>
    <mergeCell ref="E3692:F3692"/>
    <mergeCell ref="E3693:F3693"/>
    <mergeCell ref="H3695:I3695"/>
    <mergeCell ref="A3696:J3696"/>
    <mergeCell ref="A3697:J3697"/>
    <mergeCell ref="E3699:F3699"/>
    <mergeCell ref="E3700:F3700"/>
    <mergeCell ref="E3701:F3701"/>
    <mergeCell ref="E3702:F3702"/>
    <mergeCell ref="H3704:I3704"/>
    <mergeCell ref="A3705:J3705"/>
    <mergeCell ref="A3706:J3706"/>
    <mergeCell ref="E3708:F3708"/>
    <mergeCell ref="E3709:F3709"/>
    <mergeCell ref="E3710:F3710"/>
    <mergeCell ref="E3711:F3711"/>
    <mergeCell ref="H3713:I3713"/>
    <mergeCell ref="E3715:F3715"/>
    <mergeCell ref="E3716:F3716"/>
    <mergeCell ref="E3717:F3717"/>
    <mergeCell ref="E3718:F3718"/>
    <mergeCell ref="H3720:I3720"/>
    <mergeCell ref="A3721:J3721"/>
    <mergeCell ref="A3722:J3722"/>
    <mergeCell ref="E3724:F3724"/>
    <mergeCell ref="E3725:F3725"/>
    <mergeCell ref="E3726:F3726"/>
    <mergeCell ref="E3727:F3727"/>
    <mergeCell ref="H3729:I3729"/>
    <mergeCell ref="A3730:J3730"/>
    <mergeCell ref="A3731:J3731"/>
    <mergeCell ref="E3733:F3733"/>
    <mergeCell ref="E3734:F3734"/>
    <mergeCell ref="E3735:F3735"/>
    <mergeCell ref="E3736:F3736"/>
    <mergeCell ref="H3738:I3738"/>
    <mergeCell ref="A3739:J3739"/>
    <mergeCell ref="A3740:J3740"/>
    <mergeCell ref="E3742:F3742"/>
    <mergeCell ref="E3743:F3743"/>
    <mergeCell ref="E3744:F3744"/>
    <mergeCell ref="E3745:F3745"/>
    <mergeCell ref="E3746:F3746"/>
    <mergeCell ref="H3748:I3748"/>
    <mergeCell ref="A3749:J3749"/>
    <mergeCell ref="A3750:J3750"/>
    <mergeCell ref="E3752:F3752"/>
    <mergeCell ref="E3753:F3753"/>
    <mergeCell ref="E3754:F3754"/>
    <mergeCell ref="E3755:F3755"/>
    <mergeCell ref="E3756:F3756"/>
    <mergeCell ref="E3757:F3757"/>
    <mergeCell ref="E3758:F3758"/>
    <mergeCell ref="H3760:I3760"/>
    <mergeCell ref="A3761:J3761"/>
    <mergeCell ref="A3762:J3762"/>
    <mergeCell ref="E3764:F3764"/>
    <mergeCell ref="E3765:F3765"/>
    <mergeCell ref="E3766:F3766"/>
    <mergeCell ref="E3767:F3767"/>
    <mergeCell ref="E3768:F3768"/>
    <mergeCell ref="E3769:F3769"/>
    <mergeCell ref="E3770:F3770"/>
    <mergeCell ref="H3772:I3772"/>
    <mergeCell ref="A3773:J3773"/>
    <mergeCell ref="A3774:J3774"/>
    <mergeCell ref="E3776:F3776"/>
    <mergeCell ref="E3777:F3777"/>
    <mergeCell ref="E3778:F3778"/>
    <mergeCell ref="E3779:F3779"/>
    <mergeCell ref="E3780:F3780"/>
    <mergeCell ref="E3781:F3781"/>
    <mergeCell ref="E3782:F3782"/>
    <mergeCell ref="H3784:I3784"/>
    <mergeCell ref="A3785:J3785"/>
    <mergeCell ref="A3786:J3786"/>
    <mergeCell ref="E3788:F3788"/>
    <mergeCell ref="E3789:F3789"/>
    <mergeCell ref="E3790:F3790"/>
    <mergeCell ref="E3791:F3791"/>
    <mergeCell ref="E3792:F3792"/>
    <mergeCell ref="E3793:F3793"/>
    <mergeCell ref="E3794:F3794"/>
    <mergeCell ref="H3796:I3796"/>
    <mergeCell ref="A3797:J3797"/>
    <mergeCell ref="A3798:J3798"/>
    <mergeCell ref="E3800:F3800"/>
    <mergeCell ref="E3801:F3801"/>
    <mergeCell ref="E3802:F3802"/>
    <mergeCell ref="E3803:F3803"/>
    <mergeCell ref="H3805:I3805"/>
    <mergeCell ref="A3806:J3806"/>
    <mergeCell ref="A3807:J3807"/>
    <mergeCell ref="E3809:F3809"/>
    <mergeCell ref="E3810:F3810"/>
    <mergeCell ref="E3811:F3811"/>
    <mergeCell ref="H3813:I3813"/>
    <mergeCell ref="A3814:J3814"/>
    <mergeCell ref="A3815:J3815"/>
    <mergeCell ref="E3817:F3817"/>
    <mergeCell ref="E3818:F3818"/>
    <mergeCell ref="E3819:F3819"/>
    <mergeCell ref="E3820:F3820"/>
    <mergeCell ref="E3821:F3821"/>
    <mergeCell ref="E3822:F3822"/>
    <mergeCell ref="H3824:I3824"/>
    <mergeCell ref="A3825:J3825"/>
    <mergeCell ref="A3826:J3826"/>
    <mergeCell ref="E3828:F3828"/>
    <mergeCell ref="E3829:F3829"/>
    <mergeCell ref="E3830:F3830"/>
    <mergeCell ref="E3831:F3831"/>
    <mergeCell ref="E3832:F3832"/>
    <mergeCell ref="E3833:F3833"/>
    <mergeCell ref="H3835:I3835"/>
    <mergeCell ref="A3836:J3836"/>
    <mergeCell ref="A3837:J3837"/>
    <mergeCell ref="E3839:F3839"/>
    <mergeCell ref="E3840:F3840"/>
    <mergeCell ref="E3841:F3841"/>
    <mergeCell ref="H3843:I3843"/>
    <mergeCell ref="E3845:F3845"/>
    <mergeCell ref="E3846:F3846"/>
    <mergeCell ref="E3847:F3847"/>
    <mergeCell ref="E3848:F3848"/>
    <mergeCell ref="E3849:F3849"/>
    <mergeCell ref="E3850:F3850"/>
    <mergeCell ref="E3851:F3851"/>
    <mergeCell ref="H3853:I3853"/>
    <mergeCell ref="A3854:J3854"/>
    <mergeCell ref="A3855:J3855"/>
    <mergeCell ref="E3857:F3857"/>
    <mergeCell ref="E3858:F3858"/>
    <mergeCell ref="E3859:F3859"/>
    <mergeCell ref="E3860:F3860"/>
    <mergeCell ref="H3862:I3862"/>
    <mergeCell ref="A3863:J3863"/>
    <mergeCell ref="A3864:J3864"/>
    <mergeCell ref="E3866:F3866"/>
    <mergeCell ref="E3867:F3867"/>
    <mergeCell ref="E3868:F3868"/>
    <mergeCell ref="E3869:F3869"/>
    <mergeCell ref="H3871:I3871"/>
    <mergeCell ref="A3872:J3872"/>
    <mergeCell ref="A3873:J3873"/>
    <mergeCell ref="E3875:F3875"/>
    <mergeCell ref="E3876:F3876"/>
    <mergeCell ref="E3877:F3877"/>
    <mergeCell ref="E3878:F3878"/>
    <mergeCell ref="H3880:I3880"/>
    <mergeCell ref="A3881:J3881"/>
    <mergeCell ref="A3882:J3882"/>
    <mergeCell ref="E3884:F3884"/>
    <mergeCell ref="E3885:F3885"/>
    <mergeCell ref="E3886:F3886"/>
    <mergeCell ref="E3887:F3887"/>
    <mergeCell ref="H3889:I3889"/>
    <mergeCell ref="A3890:J3890"/>
    <mergeCell ref="A3891:J3891"/>
    <mergeCell ref="E3893:F3893"/>
    <mergeCell ref="E3894:F3894"/>
    <mergeCell ref="E3895:F3895"/>
    <mergeCell ref="E3896:F3896"/>
    <mergeCell ref="E3897:F3897"/>
    <mergeCell ref="E3898:F3898"/>
    <mergeCell ref="H3900:I3900"/>
    <mergeCell ref="A3901:J3901"/>
    <mergeCell ref="A3902:J3902"/>
    <mergeCell ref="E3904:F3904"/>
    <mergeCell ref="E3905:F3905"/>
    <mergeCell ref="E3906:F3906"/>
    <mergeCell ref="E3907:F3907"/>
    <mergeCell ref="E3908:F3908"/>
    <mergeCell ref="E3909:F3909"/>
    <mergeCell ref="H3911:I3911"/>
    <mergeCell ref="A3912:J3912"/>
    <mergeCell ref="A3913:J3913"/>
    <mergeCell ref="E3915:F3915"/>
    <mergeCell ref="E3916:F3916"/>
    <mergeCell ref="E3917:F3917"/>
    <mergeCell ref="E3918:F3918"/>
    <mergeCell ref="E3919:F3919"/>
    <mergeCell ref="E3920:F3920"/>
    <mergeCell ref="H3922:I3922"/>
    <mergeCell ref="A3923:J3923"/>
    <mergeCell ref="A3924:J3924"/>
    <mergeCell ref="E3926:F3926"/>
    <mergeCell ref="E3927:F3927"/>
    <mergeCell ref="E3928:F3928"/>
    <mergeCell ref="E3929:F3929"/>
    <mergeCell ref="E3930:F3930"/>
    <mergeCell ref="E3931:F3931"/>
    <mergeCell ref="H3933:I3933"/>
    <mergeCell ref="A3934:J3934"/>
    <mergeCell ref="A3935:J3935"/>
    <mergeCell ref="E3937:F3937"/>
    <mergeCell ref="E3938:F3938"/>
    <mergeCell ref="H3940:I3940"/>
    <mergeCell ref="A3941:J3941"/>
    <mergeCell ref="A3942:J3942"/>
    <mergeCell ref="E3944:F3944"/>
    <mergeCell ref="E3945:F3945"/>
    <mergeCell ref="E3946:F3946"/>
    <mergeCell ref="E3947:F3947"/>
    <mergeCell ref="H3949:I3949"/>
    <mergeCell ref="A3950:J3950"/>
    <mergeCell ref="A3951:J3951"/>
    <mergeCell ref="E3953:F3953"/>
    <mergeCell ref="E3954:F3954"/>
    <mergeCell ref="E3955:F3955"/>
    <mergeCell ref="E3956:F3956"/>
    <mergeCell ref="H3958:I3958"/>
    <mergeCell ref="A3959:J3959"/>
    <mergeCell ref="A3960:J3960"/>
    <mergeCell ref="E3962:F3962"/>
    <mergeCell ref="E3963:F3963"/>
    <mergeCell ref="E3964:F3964"/>
    <mergeCell ref="E3965:F3965"/>
    <mergeCell ref="E3966:F3966"/>
    <mergeCell ref="E3967:F3967"/>
    <mergeCell ref="H3969:I3969"/>
    <mergeCell ref="A3970:J3970"/>
    <mergeCell ref="A3971:J3971"/>
    <mergeCell ref="A3972:J3972"/>
    <mergeCell ref="A3973:J3973"/>
    <mergeCell ref="A3974:J3974"/>
  </mergeCells>
  <conditionalFormatting sqref="AX1:BC9 BE1:BF9 AN1:AN9 BJ1:BJ9 AP1:AU9 BL1:IC9 M1:X9 A1:C1 A4 H5 A7">
    <cfRule type="cellIs" priority="2" operator="equal" aboveAverage="0" equalAverage="0" bottom="0" percent="0" rank="0" text="" dxfId="7">
      <formula>0</formula>
    </cfRule>
  </conditionalFormatting>
  <conditionalFormatting sqref="I4">
    <cfRule type="cellIs" priority="3" operator="equal" aboveAverage="0" equalAverage="0" bottom="0" percent="0" rank="0" text="" dxfId="8">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48"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&amp;L&amp;A&amp;RPágina &amp;P de &amp;N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AY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H18" activeCellId="0" sqref="H18"/>
    </sheetView>
  </sheetViews>
  <sheetFormatPr defaultRowHeight="15" zeroHeight="false" outlineLevelRow="0" outlineLevelCol="0"/>
  <cols>
    <col collapsed="false" customWidth="true" hidden="false" outlineLevel="0" max="1" min="1" style="0" width="11.29"/>
    <col collapsed="false" customWidth="true" hidden="false" outlineLevel="0" max="2" min="2" style="0" width="60.14"/>
    <col collapsed="false" customWidth="true" hidden="false" outlineLevel="0" max="3" min="3" style="0" width="16.71"/>
    <col collapsed="false" customWidth="true" hidden="false" outlineLevel="0" max="4" min="4" style="0" width="2"/>
    <col collapsed="false" customWidth="false" hidden="false" outlineLevel="0" max="5" min="5" style="0" width="11.42"/>
    <col collapsed="false" customWidth="true" hidden="false" outlineLevel="0" max="6" min="6" style="0" width="1"/>
    <col collapsed="false" customWidth="true" hidden="false" outlineLevel="0" max="7" min="7" style="0" width="10.42"/>
    <col collapsed="false" customWidth="false" hidden="false" outlineLevel="0" max="8" min="8" style="0" width="11.42"/>
    <col collapsed="false" customWidth="true" hidden="false" outlineLevel="0" max="9" min="9" style="0" width="2.14"/>
    <col collapsed="false" customWidth="true" hidden="false" outlineLevel="0" max="1025" min="10" style="0" width="9.14"/>
  </cols>
  <sheetData>
    <row r="1" s="236" customFormat="true" ht="14.25" hidden="false" customHeight="true" outlineLevel="0" collapsed="false">
      <c r="A1" s="136" t="s">
        <v>4283</v>
      </c>
      <c r="B1" s="136"/>
      <c r="C1" s="136"/>
      <c r="D1" s="136"/>
      <c r="E1" s="136"/>
      <c r="F1" s="316"/>
      <c r="G1" s="317"/>
      <c r="H1" s="318"/>
      <c r="I1" s="231"/>
      <c r="J1" s="232"/>
      <c r="K1" s="232"/>
      <c r="L1" s="232"/>
      <c r="M1" s="232"/>
      <c r="N1" s="232"/>
      <c r="O1" s="232"/>
      <c r="P1" s="232"/>
      <c r="Q1" s="232"/>
      <c r="R1" s="232"/>
      <c r="S1" s="232"/>
      <c r="T1" s="5"/>
      <c r="U1" s="138"/>
      <c r="V1" s="5"/>
      <c r="W1" s="5"/>
      <c r="X1" s="5"/>
      <c r="Y1" s="5"/>
      <c r="Z1" s="139"/>
      <c r="AA1" s="5"/>
      <c r="AB1" s="5"/>
      <c r="AC1" s="5"/>
      <c r="AD1" s="5"/>
      <c r="AE1" s="140"/>
      <c r="AF1" s="5"/>
      <c r="AG1" s="5"/>
      <c r="AH1" s="235"/>
      <c r="AI1" s="235"/>
      <c r="AJ1" s="235"/>
      <c r="AK1" s="235"/>
      <c r="AL1" s="235"/>
      <c r="AM1" s="235"/>
      <c r="AN1" s="235"/>
      <c r="AO1" s="235"/>
      <c r="AP1" s="235"/>
      <c r="AQ1" s="235"/>
      <c r="AR1" s="235"/>
      <c r="AS1" s="235"/>
      <c r="AT1" s="235"/>
      <c r="AU1" s="235"/>
      <c r="AV1" s="235"/>
      <c r="AW1" s="235"/>
      <c r="AX1" s="235"/>
      <c r="AY1" s="10"/>
    </row>
    <row r="2" s="236" customFormat="true" ht="14.25" hidden="false" customHeight="true" outlineLevel="0" collapsed="false">
      <c r="A2" s="136"/>
      <c r="B2" s="136"/>
      <c r="C2" s="136"/>
      <c r="D2" s="136"/>
      <c r="E2" s="136"/>
      <c r="F2" s="316"/>
      <c r="G2" s="319"/>
      <c r="H2" s="320"/>
      <c r="I2" s="231"/>
      <c r="J2" s="232"/>
      <c r="K2" s="232"/>
      <c r="L2" s="232"/>
      <c r="M2" s="232"/>
      <c r="N2" s="232"/>
      <c r="O2" s="232"/>
      <c r="P2" s="232"/>
      <c r="Q2" s="232"/>
      <c r="R2" s="232"/>
      <c r="S2" s="232"/>
      <c r="T2" s="5"/>
      <c r="U2" s="138"/>
      <c r="V2" s="5"/>
      <c r="W2" s="5"/>
      <c r="X2" s="5"/>
      <c r="Y2" s="5"/>
      <c r="Z2" s="139"/>
      <c r="AA2" s="5"/>
      <c r="AB2" s="5"/>
      <c r="AC2" s="5"/>
      <c r="AD2" s="5"/>
      <c r="AE2" s="140"/>
      <c r="AF2" s="5"/>
      <c r="AG2" s="5"/>
      <c r="AH2" s="235"/>
      <c r="AI2" s="235"/>
      <c r="AJ2" s="235"/>
      <c r="AK2" s="235"/>
      <c r="AL2" s="235"/>
      <c r="AM2" s="235"/>
      <c r="AN2" s="235"/>
      <c r="AO2" s="235"/>
      <c r="AP2" s="235"/>
      <c r="AQ2" s="235"/>
      <c r="AR2" s="235"/>
      <c r="AS2" s="235"/>
      <c r="AT2" s="235"/>
      <c r="AU2" s="235"/>
      <c r="AV2" s="235"/>
      <c r="AW2" s="235"/>
      <c r="AX2" s="235"/>
      <c r="AY2" s="10"/>
    </row>
    <row r="3" s="236" customFormat="true" ht="4.5" hidden="false" customHeight="true" outlineLevel="0" collapsed="false">
      <c r="A3" s="321"/>
      <c r="B3" s="322"/>
      <c r="C3" s="322"/>
      <c r="D3" s="322"/>
      <c r="E3" s="323"/>
      <c r="F3" s="322"/>
      <c r="G3" s="324"/>
      <c r="H3" s="320"/>
      <c r="I3" s="231"/>
      <c r="J3" s="232"/>
      <c r="K3" s="232"/>
      <c r="L3" s="232"/>
      <c r="M3" s="232"/>
      <c r="N3" s="232"/>
      <c r="O3" s="232"/>
      <c r="P3" s="232"/>
      <c r="Q3" s="232"/>
      <c r="R3" s="232"/>
      <c r="S3" s="232"/>
      <c r="T3" s="5"/>
      <c r="U3" s="138"/>
      <c r="V3" s="5"/>
      <c r="W3" s="5"/>
      <c r="X3" s="5"/>
      <c r="Y3" s="5"/>
      <c r="Z3" s="139"/>
      <c r="AA3" s="5"/>
      <c r="AB3" s="5"/>
      <c r="AC3" s="5"/>
      <c r="AD3" s="5"/>
      <c r="AE3" s="140"/>
      <c r="AF3" s="5"/>
      <c r="AG3" s="5"/>
      <c r="AH3" s="235"/>
      <c r="AI3" s="235"/>
      <c r="AJ3" s="235"/>
      <c r="AK3" s="235"/>
      <c r="AL3" s="235"/>
      <c r="AM3" s="235"/>
      <c r="AN3" s="235"/>
      <c r="AO3" s="235"/>
      <c r="AP3" s="235"/>
      <c r="AQ3" s="235"/>
      <c r="AR3" s="235"/>
      <c r="AS3" s="235"/>
      <c r="AT3" s="235"/>
      <c r="AU3" s="235"/>
      <c r="AV3" s="235"/>
      <c r="AW3" s="235"/>
      <c r="AX3" s="235"/>
      <c r="AY3" s="10"/>
    </row>
    <row r="4" s="236" customFormat="true" ht="14.25" hidden="false" customHeight="true" outlineLevel="0" collapsed="false">
      <c r="A4" s="147" t="s">
        <v>3</v>
      </c>
      <c r="B4" s="170" t="str">
        <f aca="false">'DPVIT-FR'!B19</f>
        <v>UNIDADE DEFENSORIAL DE VITÓRIA DA CONQUISTA</v>
      </c>
      <c r="C4" s="325" t="s">
        <v>9</v>
      </c>
      <c r="D4" s="325"/>
      <c r="E4" s="326" t="str">
        <f aca="false">'DPVIT-FR'!B22</f>
        <v>02</v>
      </c>
      <c r="F4" s="327"/>
      <c r="G4" s="328"/>
      <c r="H4" s="329"/>
      <c r="I4" s="231"/>
      <c r="J4" s="232"/>
      <c r="K4" s="232"/>
      <c r="L4" s="12"/>
      <c r="M4" s="157"/>
      <c r="N4" s="157"/>
      <c r="O4" s="157"/>
      <c r="P4" s="232"/>
      <c r="Q4" s="232"/>
      <c r="R4" s="232"/>
      <c r="S4" s="232"/>
      <c r="T4" s="232"/>
      <c r="U4" s="158"/>
      <c r="V4" s="159"/>
      <c r="W4" s="15"/>
      <c r="X4" s="233"/>
      <c r="Y4" s="17"/>
      <c r="Z4" s="18"/>
      <c r="AA4" s="19"/>
      <c r="AB4" s="161"/>
      <c r="AC4" s="161"/>
      <c r="AD4" s="161"/>
      <c r="AE4" s="140"/>
      <c r="AF4" s="19"/>
      <c r="AG4" s="232"/>
      <c r="AH4" s="235"/>
      <c r="AI4" s="235"/>
      <c r="AJ4" s="235"/>
      <c r="AK4" s="235"/>
      <c r="AL4" s="235"/>
      <c r="AM4" s="235"/>
      <c r="AN4" s="235"/>
      <c r="AO4" s="235"/>
      <c r="AP4" s="235"/>
      <c r="AQ4" s="235"/>
      <c r="AR4" s="235"/>
      <c r="AS4" s="235"/>
      <c r="AT4" s="235"/>
      <c r="AU4" s="235"/>
      <c r="AV4" s="235"/>
      <c r="AW4" s="235"/>
      <c r="AX4" s="235"/>
      <c r="AY4" s="10"/>
    </row>
    <row r="5" s="236" customFormat="true" ht="14.25" hidden="false" customHeight="true" outlineLevel="0" collapsed="false">
      <c r="A5" s="147"/>
      <c r="B5" s="170"/>
      <c r="C5" s="325"/>
      <c r="D5" s="325"/>
      <c r="E5" s="326"/>
      <c r="F5" s="327"/>
      <c r="G5" s="328"/>
      <c r="H5" s="329"/>
      <c r="I5" s="231"/>
      <c r="J5" s="232"/>
      <c r="K5" s="232"/>
      <c r="L5" s="12"/>
      <c r="M5" s="157"/>
      <c r="N5" s="157"/>
      <c r="O5" s="157"/>
      <c r="P5" s="232"/>
      <c r="Q5" s="232"/>
      <c r="R5" s="232"/>
      <c r="S5" s="232"/>
      <c r="T5" s="232"/>
      <c r="U5" s="158"/>
      <c r="V5" s="159"/>
      <c r="W5" s="15"/>
      <c r="X5" s="233"/>
      <c r="Y5" s="17"/>
      <c r="Z5" s="18"/>
      <c r="AA5" s="19"/>
      <c r="AB5" s="161"/>
      <c r="AC5" s="161"/>
      <c r="AD5" s="161"/>
      <c r="AE5" s="140"/>
      <c r="AF5" s="19"/>
      <c r="AG5" s="232"/>
      <c r="AH5" s="235"/>
      <c r="AI5" s="235"/>
      <c r="AJ5" s="235"/>
      <c r="AK5" s="235"/>
      <c r="AL5" s="235"/>
      <c r="AM5" s="235"/>
      <c r="AN5" s="235"/>
      <c r="AO5" s="235"/>
      <c r="AP5" s="235"/>
      <c r="AQ5" s="235"/>
      <c r="AR5" s="235"/>
      <c r="AS5" s="235"/>
      <c r="AT5" s="235"/>
      <c r="AU5" s="235"/>
      <c r="AV5" s="235"/>
      <c r="AW5" s="235"/>
      <c r="AX5" s="235"/>
      <c r="AY5" s="10"/>
    </row>
    <row r="6" s="236" customFormat="true" ht="14.25" hidden="false" customHeight="true" outlineLevel="0" collapsed="false">
      <c r="A6" s="330" t="s">
        <v>5</v>
      </c>
      <c r="B6" s="331" t="str">
        <f aca="false">'DPVIT-FR'!B20</f>
        <v>DEFENSORIA PÚBLICA DO ESTADO DA BAHIA</v>
      </c>
      <c r="C6" s="325" t="s">
        <v>11</v>
      </c>
      <c r="D6" s="325"/>
      <c r="E6" s="332" t="n">
        <f aca="false">'DPVIT-FR'!B23</f>
        <v>43892</v>
      </c>
      <c r="F6" s="333"/>
      <c r="G6" s="334"/>
      <c r="H6" s="335"/>
      <c r="I6" s="231"/>
      <c r="J6" s="232"/>
      <c r="K6" s="232"/>
      <c r="L6" s="232"/>
      <c r="M6" s="232"/>
      <c r="N6" s="232"/>
      <c r="O6" s="232"/>
      <c r="P6" s="232"/>
      <c r="Q6" s="232"/>
      <c r="R6" s="232"/>
      <c r="S6" s="232"/>
      <c r="T6" s="232"/>
      <c r="U6" s="158"/>
      <c r="V6" s="159"/>
      <c r="W6" s="15"/>
      <c r="X6" s="233"/>
      <c r="Y6" s="21"/>
      <c r="Z6" s="22"/>
      <c r="AA6" s="234"/>
      <c r="AB6" s="169"/>
      <c r="AC6" s="169"/>
      <c r="AD6" s="169"/>
      <c r="AE6" s="140"/>
      <c r="AF6" s="234"/>
      <c r="AG6" s="232"/>
      <c r="AH6" s="235"/>
      <c r="AI6" s="235"/>
      <c r="AJ6" s="235"/>
      <c r="AK6" s="235"/>
      <c r="AL6" s="235"/>
      <c r="AM6" s="235"/>
      <c r="AN6" s="235"/>
      <c r="AO6" s="235"/>
      <c r="AP6" s="235"/>
      <c r="AQ6" s="235"/>
      <c r="AR6" s="235"/>
      <c r="AS6" s="235"/>
      <c r="AT6" s="235"/>
      <c r="AU6" s="235"/>
      <c r="AV6" s="235"/>
      <c r="AW6" s="235"/>
      <c r="AX6" s="235"/>
      <c r="AY6" s="10"/>
    </row>
    <row r="7" s="1" customFormat="true" ht="12.75" hidden="false" customHeight="false" outlineLevel="0" collapsed="false">
      <c r="A7" s="182"/>
      <c r="B7" s="182"/>
      <c r="C7" s="182"/>
      <c r="D7" s="182"/>
      <c r="E7" s="182"/>
      <c r="F7" s="182"/>
      <c r="G7" s="182"/>
      <c r="H7" s="182"/>
      <c r="I7" s="133"/>
    </row>
  </sheetData>
  <mergeCells count="9">
    <mergeCell ref="A1:E2"/>
    <mergeCell ref="AE1:AE6"/>
    <mergeCell ref="A4:A5"/>
    <mergeCell ref="B4:B5"/>
    <mergeCell ref="C4:D5"/>
    <mergeCell ref="E4:E5"/>
    <mergeCell ref="M4:O4"/>
    <mergeCell ref="C6:D6"/>
    <mergeCell ref="A7:H7"/>
  </mergeCells>
  <conditionalFormatting sqref="L4:L5 U4:V6 Y4:AD6 AF4:AG6 O6 Q1:S3 AK1:AK6 AM1:AX6 T1:T6 AZ1:HH6 O1:O3 I1:I6 F3:H3">
    <cfRule type="cellIs" priority="2" operator="equal" aboveAverage="0" equalAverage="0" bottom="0" percent="0" rank="0" text="" dxfId="9">
      <formula>0</formula>
    </cfRule>
  </conditionalFormatting>
  <conditionalFormatting sqref="B3:C3 A3:A4 A1 B4 E3:E4 A6:B6 E6">
    <cfRule type="cellIs" priority="3" operator="equal" aboveAverage="0" equalAverage="0" bottom="0" percent="0" rank="0" text="" dxfId="10">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74"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&amp;L&amp;A&amp;RPágina &amp;P de &amp;N</oddFooter>
  </headerFooter>
  <colBreaks count="1" manualBreakCount="1">
    <brk id="8" man="true" max="65535" min="0"/>
  </colBreaks>
  <drawing r:id="rId1"/>
</worksheet>
</file>

<file path=xl/worksheets/sheet7.xml><?xml version="1.0" encoding="utf-8"?>
<worksheet xmlns="http://schemas.openxmlformats.org/spreadsheetml/2006/main" xmlns:r="http://schemas.openxmlformats.org/officeDocument/2006/relationships">
  <sheetPr filterMode="false">
    <pageSetUpPr fitToPage="false"/>
  </sheetPr>
  <dimension ref="A1:AV134"/>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B92" activeCellId="0" sqref="B92"/>
    </sheetView>
  </sheetViews>
  <sheetFormatPr defaultRowHeight="15" zeroHeight="false" outlineLevelRow="0" outlineLevelCol="0"/>
  <cols>
    <col collapsed="false" customWidth="true" hidden="false" outlineLevel="0" max="1" min="1" style="0" width="21.86"/>
    <col collapsed="false" customWidth="true" hidden="false" outlineLevel="0" max="2" min="2" style="0" width="81.57"/>
    <col collapsed="false" customWidth="true" hidden="false" outlineLevel="0" max="3" min="3" style="0" width="18.71"/>
    <col collapsed="false" customWidth="true" hidden="false" outlineLevel="0" max="4" min="4" style="0" width="2"/>
    <col collapsed="false" customWidth="false" hidden="false" outlineLevel="0" max="5" min="5" style="0" width="11.42"/>
    <col collapsed="false" customWidth="true" hidden="false" outlineLevel="0" max="6" min="6" style="0" width="1"/>
    <col collapsed="false" customWidth="true" hidden="false" outlineLevel="0" max="7" min="7" style="0" width="10.42"/>
    <col collapsed="false" customWidth="false" hidden="false" outlineLevel="0" max="8" min="8" style="0" width="11.42"/>
    <col collapsed="false" customWidth="true" hidden="false" outlineLevel="0" max="9" min="9" style="0" width="2.14"/>
    <col collapsed="false" customWidth="true" hidden="false" outlineLevel="0" max="1025" min="10" style="0" width="9.14"/>
  </cols>
  <sheetData>
    <row r="1" s="236" customFormat="true" ht="14.25" hidden="false" customHeight="true" outlineLevel="0" collapsed="false">
      <c r="A1" s="136" t="s">
        <v>4284</v>
      </c>
      <c r="B1" s="136"/>
      <c r="C1" s="136"/>
      <c r="D1" s="136"/>
      <c r="E1" s="136"/>
      <c r="F1" s="316"/>
      <c r="G1" s="317"/>
      <c r="H1" s="318"/>
      <c r="I1" s="231"/>
      <c r="J1" s="232"/>
      <c r="K1" s="232"/>
      <c r="L1" s="232"/>
      <c r="M1" s="232"/>
      <c r="N1" s="232"/>
      <c r="O1" s="232"/>
      <c r="P1" s="232"/>
      <c r="Q1" s="5"/>
      <c r="R1" s="138"/>
      <c r="S1" s="5"/>
      <c r="T1" s="5"/>
      <c r="U1" s="5"/>
      <c r="V1" s="5"/>
      <c r="W1" s="139"/>
      <c r="X1" s="5"/>
      <c r="Y1" s="5"/>
      <c r="Z1" s="5"/>
      <c r="AA1" s="5"/>
      <c r="AB1" s="140"/>
      <c r="AC1" s="5"/>
      <c r="AD1" s="5"/>
      <c r="AE1" s="235"/>
      <c r="AF1" s="235"/>
      <c r="AG1" s="235"/>
      <c r="AH1" s="235"/>
      <c r="AI1" s="235"/>
      <c r="AJ1" s="235"/>
      <c r="AK1" s="235"/>
      <c r="AL1" s="235"/>
      <c r="AM1" s="235"/>
      <c r="AN1" s="235"/>
      <c r="AO1" s="235"/>
      <c r="AP1" s="235"/>
      <c r="AQ1" s="235"/>
      <c r="AR1" s="235"/>
      <c r="AS1" s="235"/>
      <c r="AT1" s="235"/>
      <c r="AU1" s="235"/>
      <c r="AV1" s="10"/>
    </row>
    <row r="2" s="236" customFormat="true" ht="14.25" hidden="false" customHeight="true" outlineLevel="0" collapsed="false">
      <c r="A2" s="136"/>
      <c r="B2" s="136"/>
      <c r="C2" s="136"/>
      <c r="D2" s="136"/>
      <c r="E2" s="136"/>
      <c r="F2" s="316"/>
      <c r="G2" s="319"/>
      <c r="H2" s="320"/>
      <c r="I2" s="231"/>
      <c r="J2" s="232"/>
      <c r="K2" s="232"/>
      <c r="L2" s="232"/>
      <c r="M2" s="232"/>
      <c r="N2" s="232"/>
      <c r="O2" s="232"/>
      <c r="P2" s="232"/>
      <c r="Q2" s="5"/>
      <c r="R2" s="138"/>
      <c r="S2" s="5"/>
      <c r="T2" s="5"/>
      <c r="U2" s="5"/>
      <c r="V2" s="5"/>
      <c r="W2" s="139"/>
      <c r="X2" s="5"/>
      <c r="Y2" s="5"/>
      <c r="Z2" s="5"/>
      <c r="AA2" s="5"/>
      <c r="AB2" s="140"/>
      <c r="AC2" s="5"/>
      <c r="AD2" s="5"/>
      <c r="AE2" s="235"/>
      <c r="AF2" s="235"/>
      <c r="AG2" s="235"/>
      <c r="AH2" s="235"/>
      <c r="AI2" s="235"/>
      <c r="AJ2" s="235"/>
      <c r="AK2" s="235"/>
      <c r="AL2" s="235"/>
      <c r="AM2" s="235"/>
      <c r="AN2" s="235"/>
      <c r="AO2" s="235"/>
      <c r="AP2" s="235"/>
      <c r="AQ2" s="235"/>
      <c r="AR2" s="235"/>
      <c r="AS2" s="235"/>
      <c r="AT2" s="235"/>
      <c r="AU2" s="235"/>
      <c r="AV2" s="10"/>
    </row>
    <row r="3" s="236" customFormat="true" ht="4.5" hidden="false" customHeight="true" outlineLevel="0" collapsed="false">
      <c r="A3" s="321"/>
      <c r="B3" s="322"/>
      <c r="C3" s="322"/>
      <c r="D3" s="322"/>
      <c r="E3" s="323"/>
      <c r="F3" s="322"/>
      <c r="G3" s="324"/>
      <c r="H3" s="320"/>
      <c r="I3" s="231"/>
      <c r="J3" s="232"/>
      <c r="K3" s="232"/>
      <c r="L3" s="232"/>
      <c r="M3" s="232"/>
      <c r="N3" s="232"/>
      <c r="O3" s="232"/>
      <c r="P3" s="232"/>
      <c r="Q3" s="5"/>
      <c r="R3" s="138"/>
      <c r="S3" s="5"/>
      <c r="T3" s="5"/>
      <c r="U3" s="5"/>
      <c r="V3" s="5"/>
      <c r="W3" s="139"/>
      <c r="X3" s="5"/>
      <c r="Y3" s="5"/>
      <c r="Z3" s="5"/>
      <c r="AA3" s="5"/>
      <c r="AB3" s="140"/>
      <c r="AC3" s="5"/>
      <c r="AD3" s="5"/>
      <c r="AE3" s="235"/>
      <c r="AF3" s="235"/>
      <c r="AG3" s="235"/>
      <c r="AH3" s="235"/>
      <c r="AI3" s="235"/>
      <c r="AJ3" s="235"/>
      <c r="AK3" s="235"/>
      <c r="AL3" s="235"/>
      <c r="AM3" s="235"/>
      <c r="AN3" s="235"/>
      <c r="AO3" s="235"/>
      <c r="AP3" s="235"/>
      <c r="AQ3" s="235"/>
      <c r="AR3" s="235"/>
      <c r="AS3" s="235"/>
      <c r="AT3" s="235"/>
      <c r="AU3" s="235"/>
      <c r="AV3" s="10"/>
    </row>
    <row r="4" s="236" customFormat="true" ht="14.25" hidden="false" customHeight="true" outlineLevel="0" collapsed="false">
      <c r="A4" s="336" t="s">
        <v>3</v>
      </c>
      <c r="B4" s="148" t="str">
        <f aca="false">PLSD!B4</f>
        <v>UNIDADE DEFENSORIAL DE VITÓRIA DA CONQUISTA</v>
      </c>
      <c r="C4" s="325" t="s">
        <v>9</v>
      </c>
      <c r="D4" s="325"/>
      <c r="E4" s="332" t="str">
        <f aca="false">PLSD!I4</f>
        <v>02</v>
      </c>
      <c r="F4" s="327"/>
      <c r="G4" s="328"/>
      <c r="H4" s="329"/>
      <c r="I4" s="231"/>
      <c r="J4" s="232"/>
      <c r="K4" s="232"/>
      <c r="L4" s="157"/>
      <c r="M4" s="232"/>
      <c r="N4" s="232"/>
      <c r="O4" s="232"/>
      <c r="P4" s="232"/>
      <c r="Q4" s="232"/>
      <c r="R4" s="158"/>
      <c r="S4" s="159"/>
      <c r="T4" s="15"/>
      <c r="U4" s="233"/>
      <c r="V4" s="17"/>
      <c r="W4" s="18"/>
      <c r="X4" s="19"/>
      <c r="Y4" s="161"/>
      <c r="Z4" s="161"/>
      <c r="AA4" s="161"/>
      <c r="AB4" s="140"/>
      <c r="AC4" s="19"/>
      <c r="AD4" s="232"/>
      <c r="AE4" s="235"/>
      <c r="AF4" s="235"/>
      <c r="AG4" s="235"/>
      <c r="AH4" s="235"/>
      <c r="AI4" s="235"/>
      <c r="AJ4" s="235"/>
      <c r="AK4" s="235"/>
      <c r="AL4" s="235"/>
      <c r="AM4" s="235"/>
      <c r="AN4" s="235"/>
      <c r="AO4" s="235"/>
      <c r="AP4" s="235"/>
      <c r="AQ4" s="235"/>
      <c r="AR4" s="235"/>
      <c r="AS4" s="235"/>
      <c r="AT4" s="235"/>
      <c r="AU4" s="235"/>
      <c r="AV4" s="10"/>
    </row>
    <row r="5" s="236" customFormat="true" ht="14.25" hidden="false" customHeight="true" outlineLevel="0" collapsed="false">
      <c r="A5" s="336"/>
      <c r="B5" s="148"/>
      <c r="C5" s="325" t="s">
        <v>4285</v>
      </c>
      <c r="D5" s="325"/>
      <c r="E5" s="326" t="str">
        <f aca="false">'DPVIT-FR'!C46</f>
        <v>12/2019</v>
      </c>
      <c r="F5" s="327"/>
      <c r="G5" s="328"/>
      <c r="H5" s="329"/>
      <c r="I5" s="231"/>
      <c r="J5" s="232"/>
      <c r="K5" s="232"/>
      <c r="L5" s="157"/>
      <c r="M5" s="232"/>
      <c r="N5" s="232"/>
      <c r="O5" s="232"/>
      <c r="P5" s="232"/>
      <c r="Q5" s="232"/>
      <c r="R5" s="158"/>
      <c r="S5" s="159"/>
      <c r="T5" s="15"/>
      <c r="U5" s="233"/>
      <c r="V5" s="17"/>
      <c r="W5" s="18"/>
      <c r="X5" s="19"/>
      <c r="Y5" s="161"/>
      <c r="Z5" s="161"/>
      <c r="AA5" s="161"/>
      <c r="AB5" s="140"/>
      <c r="AC5" s="19"/>
      <c r="AD5" s="232"/>
      <c r="AE5" s="235"/>
      <c r="AF5" s="235"/>
      <c r="AG5" s="235"/>
      <c r="AH5" s="235"/>
      <c r="AI5" s="235"/>
      <c r="AJ5" s="235"/>
      <c r="AK5" s="235"/>
      <c r="AL5" s="235"/>
      <c r="AM5" s="235"/>
      <c r="AN5" s="235"/>
      <c r="AO5" s="235"/>
      <c r="AP5" s="235"/>
      <c r="AQ5" s="235"/>
      <c r="AR5" s="235"/>
      <c r="AS5" s="235"/>
      <c r="AT5" s="235"/>
      <c r="AU5" s="235"/>
      <c r="AV5" s="10"/>
    </row>
    <row r="6" s="236" customFormat="true" ht="14.25" hidden="false" customHeight="true" outlineLevel="0" collapsed="false">
      <c r="A6" s="330" t="s">
        <v>5</v>
      </c>
      <c r="B6" s="331" t="str">
        <f aca="false">PLSD!B5</f>
        <v>DEFENSORIA PÚBLICA DO ESTADO DA BAHIA</v>
      </c>
      <c r="C6" s="325" t="s">
        <v>11</v>
      </c>
      <c r="D6" s="325"/>
      <c r="E6" s="332" t="n">
        <f aca="false">PLSD!I5</f>
        <v>43892</v>
      </c>
      <c r="F6" s="333"/>
      <c r="G6" s="334"/>
      <c r="H6" s="335"/>
      <c r="I6" s="231"/>
      <c r="J6" s="232"/>
      <c r="K6" s="232"/>
      <c r="L6" s="232"/>
      <c r="M6" s="232"/>
      <c r="N6" s="232"/>
      <c r="O6" s="232"/>
      <c r="P6" s="232"/>
      <c r="Q6" s="232"/>
      <c r="R6" s="158"/>
      <c r="S6" s="159"/>
      <c r="T6" s="15"/>
      <c r="U6" s="233"/>
      <c r="V6" s="21"/>
      <c r="W6" s="22"/>
      <c r="X6" s="234"/>
      <c r="Y6" s="169"/>
      <c r="Z6" s="169"/>
      <c r="AA6" s="169"/>
      <c r="AB6" s="140"/>
      <c r="AC6" s="234"/>
      <c r="AD6" s="232"/>
      <c r="AE6" s="235"/>
      <c r="AF6" s="235"/>
      <c r="AG6" s="235"/>
      <c r="AH6" s="235"/>
      <c r="AI6" s="235"/>
      <c r="AJ6" s="235"/>
      <c r="AK6" s="235"/>
      <c r="AL6" s="235"/>
      <c r="AM6" s="235"/>
      <c r="AN6" s="235"/>
      <c r="AO6" s="235"/>
      <c r="AP6" s="235"/>
      <c r="AQ6" s="235"/>
      <c r="AR6" s="235"/>
      <c r="AS6" s="235"/>
      <c r="AT6" s="235"/>
      <c r="AU6" s="235"/>
      <c r="AV6" s="10"/>
    </row>
    <row r="7" s="1" customFormat="true" ht="13.5" hidden="false" customHeight="false" outlineLevel="0" collapsed="false">
      <c r="A7" s="182"/>
      <c r="B7" s="182"/>
      <c r="C7" s="182"/>
      <c r="D7" s="182"/>
      <c r="E7" s="182"/>
      <c r="F7" s="182"/>
      <c r="G7" s="182"/>
      <c r="H7" s="182"/>
      <c r="I7" s="133"/>
    </row>
    <row r="8" customFormat="false" ht="15.75" hidden="false" customHeight="false" outlineLevel="0" collapsed="false">
      <c r="A8" s="337" t="s">
        <v>4286</v>
      </c>
      <c r="B8" s="337"/>
      <c r="C8" s="337"/>
      <c r="D8" s="337"/>
      <c r="E8" s="337"/>
      <c r="F8" s="337"/>
      <c r="G8" s="337"/>
      <c r="H8" s="337"/>
    </row>
    <row r="9" customFormat="false" ht="3.75" hidden="false" customHeight="true" outlineLevel="0" collapsed="false">
      <c r="A9" s="338"/>
      <c r="B9" s="339"/>
      <c r="C9" s="339"/>
      <c r="D9" s="339"/>
      <c r="E9" s="339"/>
      <c r="F9" s="340"/>
      <c r="G9" s="340"/>
      <c r="H9" s="341"/>
    </row>
    <row r="10" customFormat="false" ht="15.75" hidden="false" customHeight="true" outlineLevel="0" collapsed="false">
      <c r="A10" s="337" t="s">
        <v>4287</v>
      </c>
      <c r="B10" s="337"/>
      <c r="C10" s="337"/>
      <c r="D10" s="339"/>
      <c r="E10" s="342" t="s">
        <v>4288</v>
      </c>
      <c r="F10" s="342"/>
      <c r="G10" s="342"/>
      <c r="H10" s="342"/>
    </row>
    <row r="11" customFormat="false" ht="15" hidden="false" customHeight="false" outlineLevel="0" collapsed="false">
      <c r="A11" s="343" t="s">
        <v>13</v>
      </c>
      <c r="B11" s="344" t="s">
        <v>4289</v>
      </c>
      <c r="C11" s="345" t="s">
        <v>4290</v>
      </c>
      <c r="D11" s="346"/>
      <c r="E11" s="342"/>
      <c r="F11" s="342"/>
      <c r="G11" s="342"/>
      <c r="H11" s="342"/>
    </row>
    <row r="12" customFormat="false" ht="15.75" hidden="false" customHeight="false" outlineLevel="0" collapsed="false">
      <c r="A12" s="343"/>
      <c r="B12" s="344"/>
      <c r="C12" s="345"/>
      <c r="D12" s="346"/>
      <c r="E12" s="347" t="s">
        <v>4291</v>
      </c>
      <c r="F12" s="348" t="s">
        <v>4292</v>
      </c>
      <c r="G12" s="348"/>
      <c r="H12" s="349" t="s">
        <v>4293</v>
      </c>
    </row>
    <row r="13" customFormat="false" ht="3" hidden="false" customHeight="true" outlineLevel="0" collapsed="false">
      <c r="A13" s="350"/>
      <c r="B13" s="350"/>
      <c r="C13" s="350"/>
      <c r="D13" s="351"/>
      <c r="E13" s="351"/>
      <c r="F13" s="340"/>
      <c r="G13" s="340"/>
      <c r="H13" s="341"/>
    </row>
    <row r="14" customFormat="false" ht="15" hidden="false" customHeight="true" outlineLevel="0" collapsed="false">
      <c r="A14" s="352" t="s">
        <v>4294</v>
      </c>
      <c r="B14" s="353" t="s">
        <v>4295</v>
      </c>
      <c r="C14" s="353"/>
      <c r="D14" s="354"/>
      <c r="E14" s="355"/>
      <c r="F14" s="356"/>
      <c r="G14" s="356"/>
      <c r="H14" s="357"/>
    </row>
    <row r="15" customFormat="false" ht="15" hidden="false" customHeight="false" outlineLevel="0" collapsed="false">
      <c r="A15" s="358" t="s">
        <v>4296</v>
      </c>
      <c r="B15" s="359" t="s">
        <v>4297</v>
      </c>
      <c r="C15" s="360" t="n">
        <v>0.008</v>
      </c>
      <c r="D15" s="361"/>
      <c r="E15" s="362" t="n">
        <v>0.008</v>
      </c>
      <c r="F15" s="363" t="n">
        <v>0.008</v>
      </c>
      <c r="G15" s="363"/>
      <c r="H15" s="360" t="n">
        <v>0.01</v>
      </c>
    </row>
    <row r="16" customFormat="false" ht="15" hidden="false" customHeight="false" outlineLevel="0" collapsed="false">
      <c r="A16" s="358" t="s">
        <v>4298</v>
      </c>
      <c r="B16" s="359" t="s">
        <v>4299</v>
      </c>
      <c r="C16" s="360" t="n">
        <v>0.0127</v>
      </c>
      <c r="D16" s="361"/>
      <c r="E16" s="362" t="n">
        <v>0.0097</v>
      </c>
      <c r="F16" s="363" t="n">
        <v>0.0127</v>
      </c>
      <c r="G16" s="363"/>
      <c r="H16" s="360" t="n">
        <v>0.0127</v>
      </c>
    </row>
    <row r="17" customFormat="false" ht="15" hidden="false" customHeight="false" outlineLevel="0" collapsed="false">
      <c r="A17" s="358" t="s">
        <v>4300</v>
      </c>
      <c r="B17" s="359" t="s">
        <v>4301</v>
      </c>
      <c r="C17" s="360" t="n">
        <v>0.0123</v>
      </c>
      <c r="D17" s="361"/>
      <c r="E17" s="362" t="n">
        <v>0.0059</v>
      </c>
      <c r="F17" s="363" t="n">
        <v>0.0123</v>
      </c>
      <c r="G17" s="363"/>
      <c r="H17" s="360" t="n">
        <v>0.0139</v>
      </c>
    </row>
    <row r="18" customFormat="false" ht="15" hidden="false" customHeight="false" outlineLevel="0" collapsed="false">
      <c r="A18" s="358" t="s">
        <v>4302</v>
      </c>
      <c r="B18" s="359" t="s">
        <v>4303</v>
      </c>
      <c r="C18" s="360" t="n">
        <v>0.04</v>
      </c>
      <c r="D18" s="361"/>
      <c r="E18" s="362" t="n">
        <v>0.03</v>
      </c>
      <c r="F18" s="363" t="n">
        <v>0.04</v>
      </c>
      <c r="G18" s="363"/>
      <c r="H18" s="360" t="n">
        <v>0.055</v>
      </c>
    </row>
    <row r="19" customFormat="false" ht="15.75" hidden="false" customHeight="false" outlineLevel="0" collapsed="false">
      <c r="A19" s="364" t="s">
        <v>4304</v>
      </c>
      <c r="B19" s="364"/>
      <c r="C19" s="365" t="n">
        <f aca="false">SUM(C15:C18)</f>
        <v>0.073</v>
      </c>
      <c r="D19" s="366"/>
      <c r="E19" s="367"/>
      <c r="F19" s="368"/>
      <c r="G19" s="368"/>
      <c r="H19" s="369"/>
    </row>
    <row r="20" customFormat="false" ht="3" hidden="false" customHeight="true" outlineLevel="0" collapsed="false">
      <c r="A20" s="370"/>
      <c r="B20" s="370"/>
      <c r="C20" s="370"/>
      <c r="D20" s="371"/>
      <c r="E20" s="361"/>
      <c r="F20" s="361"/>
      <c r="G20" s="361"/>
      <c r="H20" s="372"/>
    </row>
    <row r="21" customFormat="false" ht="15" hidden="false" customHeight="true" outlineLevel="0" collapsed="false">
      <c r="A21" s="352" t="s">
        <v>4305</v>
      </c>
      <c r="B21" s="353" t="s">
        <v>4306</v>
      </c>
      <c r="C21" s="353"/>
      <c r="D21" s="354"/>
      <c r="E21" s="373"/>
      <c r="F21" s="374"/>
      <c r="G21" s="374"/>
      <c r="H21" s="375"/>
    </row>
    <row r="22" customFormat="false" ht="15" hidden="false" customHeight="true" outlineLevel="0" collapsed="false">
      <c r="A22" s="358" t="s">
        <v>4307</v>
      </c>
      <c r="B22" s="359" t="s">
        <v>4308</v>
      </c>
      <c r="C22" s="360" t="n">
        <v>0.0616</v>
      </c>
      <c r="D22" s="361"/>
      <c r="E22" s="362" t="n">
        <v>0.0616</v>
      </c>
      <c r="F22" s="363" t="n">
        <v>0.074</v>
      </c>
      <c r="G22" s="363"/>
      <c r="H22" s="360" t="n">
        <v>0.0896</v>
      </c>
    </row>
    <row r="23" customFormat="false" ht="15" hidden="false" customHeight="true" outlineLevel="0" collapsed="false">
      <c r="A23" s="364" t="s">
        <v>4309</v>
      </c>
      <c r="B23" s="364"/>
      <c r="C23" s="365" t="n">
        <f aca="false">SUM(C22)</f>
        <v>0.0616</v>
      </c>
      <c r="D23" s="366"/>
      <c r="E23" s="367"/>
      <c r="F23" s="368"/>
      <c r="G23" s="368"/>
      <c r="H23" s="369"/>
    </row>
    <row r="24" customFormat="false" ht="3" hidden="false" customHeight="true" outlineLevel="0" collapsed="false">
      <c r="A24" s="370"/>
      <c r="B24" s="370"/>
      <c r="C24" s="370"/>
      <c r="D24" s="371"/>
      <c r="E24" s="361"/>
      <c r="F24" s="361"/>
      <c r="G24" s="361"/>
      <c r="H24" s="372"/>
    </row>
    <row r="25" customFormat="false" ht="15" hidden="false" customHeight="true" outlineLevel="0" collapsed="false">
      <c r="A25" s="352" t="s">
        <v>4310</v>
      </c>
      <c r="B25" s="353" t="s">
        <v>4311</v>
      </c>
      <c r="C25" s="353"/>
      <c r="D25" s="354"/>
      <c r="E25" s="376" t="s">
        <v>4312</v>
      </c>
      <c r="F25" s="376"/>
      <c r="G25" s="376"/>
      <c r="H25" s="376"/>
    </row>
    <row r="26" customFormat="false" ht="15" hidden="false" customHeight="true" outlineLevel="0" collapsed="false">
      <c r="A26" s="358" t="s">
        <v>4313</v>
      </c>
      <c r="B26" s="359" t="s">
        <v>4314</v>
      </c>
      <c r="C26" s="360" t="n">
        <v>0.0065</v>
      </c>
      <c r="D26" s="361"/>
      <c r="E26" s="377" t="s">
        <v>4315</v>
      </c>
      <c r="F26" s="378" t="s">
        <v>4316</v>
      </c>
      <c r="G26" s="378"/>
      <c r="H26" s="379" t="s">
        <v>4317</v>
      </c>
    </row>
    <row r="27" customFormat="false" ht="15" hidden="false" customHeight="true" outlineLevel="0" collapsed="false">
      <c r="A27" s="358" t="s">
        <v>4318</v>
      </c>
      <c r="B27" s="359" t="s">
        <v>4319</v>
      </c>
      <c r="C27" s="360" t="n">
        <v>0.03</v>
      </c>
      <c r="D27" s="361"/>
      <c r="E27" s="377"/>
      <c r="F27" s="378"/>
      <c r="G27" s="378"/>
      <c r="H27" s="379"/>
    </row>
    <row r="28" customFormat="false" ht="3.75" hidden="false" customHeight="true" outlineLevel="0" collapsed="false">
      <c r="A28" s="358" t="s">
        <v>4320</v>
      </c>
      <c r="B28" s="380" t="s">
        <v>4321</v>
      </c>
      <c r="C28" s="360" t="n">
        <f aca="false">H29</f>
        <v>0.02</v>
      </c>
      <c r="D28" s="361"/>
      <c r="E28" s="381"/>
      <c r="F28" s="361"/>
      <c r="G28" s="361"/>
      <c r="H28" s="372"/>
    </row>
    <row r="29" customFormat="false" ht="13.5" hidden="false" customHeight="true" outlineLevel="0" collapsed="false">
      <c r="A29" s="358"/>
      <c r="B29" s="380"/>
      <c r="C29" s="360"/>
      <c r="D29" s="361"/>
      <c r="E29" s="382" t="n">
        <v>0.05</v>
      </c>
      <c r="F29" s="383" t="n">
        <v>0.4</v>
      </c>
      <c r="G29" s="383"/>
      <c r="H29" s="384" t="n">
        <f aca="false">E29*F29</f>
        <v>0.02</v>
      </c>
    </row>
    <row r="30" customFormat="false" ht="15" hidden="false" customHeight="true" outlineLevel="0" collapsed="false">
      <c r="A30" s="385" t="s">
        <v>4322</v>
      </c>
      <c r="B30" s="386" t="s">
        <v>4323</v>
      </c>
      <c r="C30" s="387" t="n">
        <v>0.045</v>
      </c>
      <c r="D30" s="361"/>
      <c r="E30" s="361"/>
      <c r="F30" s="361"/>
      <c r="G30" s="361"/>
      <c r="H30" s="372"/>
    </row>
    <row r="31" customFormat="false" ht="15" hidden="false" customHeight="true" outlineLevel="0" collapsed="false">
      <c r="A31" s="364" t="s">
        <v>4324</v>
      </c>
      <c r="B31" s="364"/>
      <c r="C31" s="365" t="n">
        <f aca="false">SUM(C26:C30)</f>
        <v>0.1015</v>
      </c>
      <c r="D31" s="366"/>
      <c r="E31" s="388" t="s">
        <v>4325</v>
      </c>
      <c r="F31" s="388"/>
      <c r="G31" s="388"/>
      <c r="H31" s="388"/>
    </row>
    <row r="32" customFormat="false" ht="6" hidden="false" customHeight="true" outlineLevel="0" collapsed="false">
      <c r="A32" s="389"/>
      <c r="B32" s="389"/>
      <c r="C32" s="389"/>
      <c r="D32" s="390"/>
      <c r="E32" s="388"/>
      <c r="F32" s="388"/>
      <c r="G32" s="388"/>
      <c r="H32" s="388"/>
    </row>
    <row r="33" customFormat="false" ht="15" hidden="false" customHeight="true" outlineLevel="0" collapsed="false">
      <c r="A33" s="391"/>
      <c r="B33" s="354" t="s">
        <v>4326</v>
      </c>
      <c r="C33" s="392"/>
      <c r="D33" s="392"/>
      <c r="E33" s="388"/>
      <c r="F33" s="388"/>
      <c r="G33" s="388"/>
      <c r="H33" s="388"/>
    </row>
    <row r="34" customFormat="false" ht="3.75" hidden="false" customHeight="true" outlineLevel="0" collapsed="false">
      <c r="A34" s="389"/>
      <c r="B34" s="390"/>
      <c r="C34" s="390"/>
      <c r="D34" s="390"/>
      <c r="E34" s="388"/>
      <c r="F34" s="388"/>
      <c r="G34" s="388"/>
      <c r="H34" s="388"/>
    </row>
    <row r="35" customFormat="false" ht="15" hidden="false" customHeight="true" outlineLevel="0" collapsed="false">
      <c r="A35" s="393" t="s">
        <v>4327</v>
      </c>
      <c r="B35" s="393"/>
      <c r="C35" s="393"/>
      <c r="D35" s="394"/>
      <c r="E35" s="388"/>
      <c r="F35" s="388"/>
      <c r="G35" s="388"/>
      <c r="H35" s="388"/>
    </row>
    <row r="36" customFormat="false" ht="15.75" hidden="false" customHeight="false" outlineLevel="0" collapsed="false">
      <c r="A36" s="393"/>
      <c r="B36" s="393"/>
      <c r="C36" s="393"/>
      <c r="D36" s="394"/>
      <c r="E36" s="347" t="s">
        <v>4291</v>
      </c>
      <c r="F36" s="348" t="s">
        <v>4292</v>
      </c>
      <c r="G36" s="348"/>
      <c r="H36" s="349" t="s">
        <v>4293</v>
      </c>
    </row>
    <row r="37" customFormat="false" ht="3.75" hidden="false" customHeight="true" outlineLevel="0" collapsed="false">
      <c r="A37" s="395"/>
      <c r="B37" s="396"/>
      <c r="C37" s="397"/>
      <c r="D37" s="397"/>
      <c r="E37" s="397"/>
      <c r="F37" s="340"/>
      <c r="G37" s="340"/>
      <c r="H37" s="341"/>
    </row>
    <row r="38" customFormat="false" ht="16.5" hidden="false" customHeight="false" outlineLevel="0" collapsed="false">
      <c r="A38" s="398" t="s">
        <v>4328</v>
      </c>
      <c r="B38" s="398"/>
      <c r="C38" s="399" t="n">
        <f aca="false">TRUNC((((1+C18+C15+C16)*(1+C17)*(1+C23))/(1-C31))-1,4)</f>
        <v>0.2686</v>
      </c>
      <c r="D38" s="400"/>
      <c r="E38" s="382" t="n">
        <v>0.2034</v>
      </c>
      <c r="F38" s="401" t="n">
        <v>0.2212</v>
      </c>
      <c r="G38" s="401"/>
      <c r="H38" s="402" t="n">
        <v>0.25</v>
      </c>
      <c r="K38" s="403"/>
      <c r="L38" s="403"/>
    </row>
    <row r="39" customFormat="false" ht="16.5" hidden="false" customHeight="false" outlineLevel="0" collapsed="false">
      <c r="A39" s="398"/>
      <c r="B39" s="398"/>
      <c r="C39" s="399"/>
      <c r="D39" s="404"/>
      <c r="E39" s="404"/>
      <c r="F39" s="405"/>
      <c r="G39" s="405"/>
      <c r="H39" s="406"/>
    </row>
    <row r="40" customFormat="false" ht="4.5" hidden="false" customHeight="true" outlineLevel="0" collapsed="false"/>
    <row r="41" customFormat="false" ht="15.75" hidden="false" customHeight="false" outlineLevel="0" collapsed="false">
      <c r="A41" s="337" t="s">
        <v>4329</v>
      </c>
      <c r="B41" s="337"/>
      <c r="C41" s="337"/>
      <c r="D41" s="337"/>
      <c r="E41" s="337"/>
      <c r="F41" s="337"/>
      <c r="G41" s="337"/>
      <c r="H41" s="337"/>
    </row>
    <row r="42" customFormat="false" ht="3.75" hidden="false" customHeight="true" outlineLevel="0" collapsed="false">
      <c r="A42" s="338"/>
      <c r="B42" s="339"/>
      <c r="C42" s="339"/>
      <c r="D42" s="339"/>
      <c r="E42" s="339"/>
      <c r="F42" s="340"/>
      <c r="G42" s="340"/>
      <c r="H42" s="341"/>
    </row>
    <row r="43" customFormat="false" ht="15.75" hidden="false" customHeight="true" outlineLevel="0" collapsed="false">
      <c r="A43" s="337" t="s">
        <v>4287</v>
      </c>
      <c r="B43" s="337"/>
      <c r="C43" s="337"/>
      <c r="D43" s="339"/>
      <c r="E43" s="342" t="s">
        <v>4288</v>
      </c>
      <c r="F43" s="342"/>
      <c r="G43" s="342"/>
      <c r="H43" s="342"/>
    </row>
    <row r="44" customFormat="false" ht="15" hidden="false" customHeight="false" outlineLevel="0" collapsed="false">
      <c r="A44" s="343" t="s">
        <v>13</v>
      </c>
      <c r="B44" s="344" t="s">
        <v>4289</v>
      </c>
      <c r="C44" s="345" t="s">
        <v>4290</v>
      </c>
      <c r="D44" s="346"/>
      <c r="E44" s="342"/>
      <c r="F44" s="342"/>
      <c r="G44" s="342"/>
      <c r="H44" s="342"/>
    </row>
    <row r="45" customFormat="false" ht="15.75" hidden="false" customHeight="false" outlineLevel="0" collapsed="false">
      <c r="A45" s="343"/>
      <c r="B45" s="344"/>
      <c r="C45" s="345"/>
      <c r="D45" s="346"/>
      <c r="E45" s="347" t="s">
        <v>4291</v>
      </c>
      <c r="F45" s="348" t="s">
        <v>4292</v>
      </c>
      <c r="G45" s="348"/>
      <c r="H45" s="349" t="s">
        <v>4293</v>
      </c>
    </row>
    <row r="46" customFormat="false" ht="3" hidden="false" customHeight="true" outlineLevel="0" collapsed="false">
      <c r="A46" s="350"/>
      <c r="B46" s="350"/>
      <c r="C46" s="350"/>
      <c r="D46" s="351"/>
      <c r="E46" s="351"/>
      <c r="F46" s="340"/>
      <c r="G46" s="340"/>
      <c r="H46" s="341"/>
    </row>
    <row r="47" customFormat="false" ht="15" hidden="false" customHeight="true" outlineLevel="0" collapsed="false">
      <c r="A47" s="352" t="s">
        <v>4294</v>
      </c>
      <c r="B47" s="353" t="s">
        <v>4295</v>
      </c>
      <c r="C47" s="353"/>
      <c r="D47" s="354"/>
      <c r="E47" s="355"/>
      <c r="F47" s="356"/>
      <c r="G47" s="356"/>
      <c r="H47" s="357"/>
    </row>
    <row r="48" customFormat="false" ht="15" hidden="false" customHeight="false" outlineLevel="0" collapsed="false">
      <c r="A48" s="358" t="s">
        <v>4296</v>
      </c>
      <c r="B48" s="359" t="s">
        <v>4297</v>
      </c>
      <c r="C48" s="360" t="n">
        <v>0.0048</v>
      </c>
      <c r="D48" s="361"/>
      <c r="E48" s="362" t="n">
        <v>0.003</v>
      </c>
      <c r="F48" s="363" t="n">
        <v>0.0048</v>
      </c>
      <c r="G48" s="363"/>
      <c r="H48" s="360" t="n">
        <v>0.0082</v>
      </c>
    </row>
    <row r="49" customFormat="false" ht="15" hidden="false" customHeight="false" outlineLevel="0" collapsed="false">
      <c r="A49" s="358" t="s">
        <v>4298</v>
      </c>
      <c r="B49" s="359" t="s">
        <v>4299</v>
      </c>
      <c r="C49" s="360" t="n">
        <v>0.0085</v>
      </c>
      <c r="D49" s="361"/>
      <c r="E49" s="362" t="n">
        <v>0.0056</v>
      </c>
      <c r="F49" s="363" t="n">
        <v>0.0085</v>
      </c>
      <c r="G49" s="363"/>
      <c r="H49" s="360" t="n">
        <v>0.0089</v>
      </c>
    </row>
    <row r="50" customFormat="false" ht="15" hidden="false" customHeight="false" outlineLevel="0" collapsed="false">
      <c r="A50" s="358" t="s">
        <v>4300</v>
      </c>
      <c r="B50" s="359" t="s">
        <v>4301</v>
      </c>
      <c r="C50" s="360" t="n">
        <v>0.0085</v>
      </c>
      <c r="D50" s="361"/>
      <c r="E50" s="362" t="n">
        <v>0.0085</v>
      </c>
      <c r="F50" s="363" t="n">
        <v>0.0085</v>
      </c>
      <c r="G50" s="363"/>
      <c r="H50" s="360" t="n">
        <v>0.0111</v>
      </c>
    </row>
    <row r="51" customFormat="false" ht="15" hidden="false" customHeight="false" outlineLevel="0" collapsed="false">
      <c r="A51" s="358" t="s">
        <v>4302</v>
      </c>
      <c r="B51" s="359" t="s">
        <v>4303</v>
      </c>
      <c r="C51" s="360" t="n">
        <v>0.0345</v>
      </c>
      <c r="D51" s="361"/>
      <c r="E51" s="362" t="n">
        <v>0.015</v>
      </c>
      <c r="F51" s="363" t="n">
        <v>0.0345</v>
      </c>
      <c r="G51" s="363"/>
      <c r="H51" s="360" t="n">
        <v>0.0449</v>
      </c>
    </row>
    <row r="52" customFormat="false" ht="15.75" hidden="false" customHeight="false" outlineLevel="0" collapsed="false">
      <c r="A52" s="364" t="s">
        <v>4304</v>
      </c>
      <c r="B52" s="364"/>
      <c r="C52" s="365" t="n">
        <f aca="false">SUM(C48:C51)</f>
        <v>0.0563</v>
      </c>
      <c r="D52" s="366"/>
      <c r="E52" s="367"/>
      <c r="F52" s="368"/>
      <c r="G52" s="368"/>
      <c r="H52" s="369"/>
    </row>
    <row r="53" customFormat="false" ht="3" hidden="false" customHeight="true" outlineLevel="0" collapsed="false">
      <c r="A53" s="370"/>
      <c r="B53" s="370"/>
      <c r="C53" s="370"/>
      <c r="D53" s="371"/>
      <c r="E53" s="361"/>
      <c r="F53" s="361"/>
      <c r="G53" s="361"/>
      <c r="H53" s="372"/>
    </row>
    <row r="54" customFormat="false" ht="15" hidden="false" customHeight="true" outlineLevel="0" collapsed="false">
      <c r="A54" s="352" t="s">
        <v>4305</v>
      </c>
      <c r="B54" s="353" t="s">
        <v>4306</v>
      </c>
      <c r="C54" s="353"/>
      <c r="D54" s="354"/>
      <c r="E54" s="373"/>
      <c r="F54" s="374"/>
      <c r="G54" s="374"/>
      <c r="H54" s="375"/>
    </row>
    <row r="55" customFormat="false" ht="15" hidden="false" customHeight="false" outlineLevel="0" collapsed="false">
      <c r="A55" s="358" t="s">
        <v>4307</v>
      </c>
      <c r="B55" s="359" t="s">
        <v>4308</v>
      </c>
      <c r="C55" s="360" t="n">
        <v>0.035</v>
      </c>
      <c r="D55" s="361"/>
      <c r="E55" s="362" t="n">
        <v>0.035</v>
      </c>
      <c r="F55" s="363" t="n">
        <v>0.0511</v>
      </c>
      <c r="G55" s="363"/>
      <c r="H55" s="360" t="n">
        <v>0.0622</v>
      </c>
    </row>
    <row r="56" customFormat="false" ht="15.75" hidden="false" customHeight="false" outlineLevel="0" collapsed="false">
      <c r="A56" s="364" t="s">
        <v>4309</v>
      </c>
      <c r="B56" s="364"/>
      <c r="C56" s="365" t="n">
        <f aca="false">SUM(C55)</f>
        <v>0.035</v>
      </c>
      <c r="D56" s="366"/>
      <c r="E56" s="367"/>
      <c r="F56" s="368"/>
      <c r="G56" s="368"/>
      <c r="H56" s="369"/>
    </row>
    <row r="57" customFormat="false" ht="3" hidden="false" customHeight="true" outlineLevel="0" collapsed="false">
      <c r="A57" s="370"/>
      <c r="B57" s="370"/>
      <c r="C57" s="370"/>
      <c r="D57" s="371"/>
      <c r="E57" s="361"/>
      <c r="F57" s="361"/>
      <c r="G57" s="361"/>
      <c r="H57" s="372"/>
    </row>
    <row r="58" customFormat="false" ht="15" hidden="false" customHeight="true" outlineLevel="0" collapsed="false">
      <c r="A58" s="352" t="s">
        <v>4310</v>
      </c>
      <c r="B58" s="353" t="s">
        <v>4311</v>
      </c>
      <c r="C58" s="353"/>
      <c r="D58" s="354"/>
      <c r="E58" s="407"/>
      <c r="F58" s="407"/>
      <c r="G58" s="407"/>
      <c r="H58" s="408"/>
    </row>
    <row r="59" customFormat="false" ht="15" hidden="false" customHeight="false" outlineLevel="0" collapsed="false">
      <c r="A59" s="358" t="s">
        <v>4313</v>
      </c>
      <c r="B59" s="359" t="s">
        <v>4314</v>
      </c>
      <c r="C59" s="360" t="n">
        <v>0.0065</v>
      </c>
      <c r="D59" s="361"/>
      <c r="E59" s="409"/>
      <c r="F59" s="410"/>
      <c r="G59" s="410"/>
      <c r="H59" s="411"/>
    </row>
    <row r="60" customFormat="false" ht="15" hidden="false" customHeight="false" outlineLevel="0" collapsed="false">
      <c r="A60" s="358" t="s">
        <v>4318</v>
      </c>
      <c r="B60" s="359" t="s">
        <v>4319</v>
      </c>
      <c r="C60" s="360" t="n">
        <v>0.03</v>
      </c>
      <c r="D60" s="361"/>
      <c r="E60" s="409"/>
      <c r="F60" s="410"/>
      <c r="G60" s="410"/>
      <c r="H60" s="411"/>
    </row>
    <row r="61" customFormat="false" ht="15.75" hidden="false" customHeight="false" outlineLevel="0" collapsed="false">
      <c r="A61" s="385" t="s">
        <v>4322</v>
      </c>
      <c r="B61" s="386" t="s">
        <v>4323</v>
      </c>
      <c r="C61" s="387" t="n">
        <v>0.045</v>
      </c>
      <c r="D61" s="361"/>
      <c r="E61" s="361"/>
      <c r="F61" s="412"/>
      <c r="G61" s="412"/>
      <c r="H61" s="372"/>
    </row>
    <row r="62" customFormat="false" ht="15.75" hidden="false" customHeight="true" outlineLevel="0" collapsed="false">
      <c r="A62" s="364" t="s">
        <v>4324</v>
      </c>
      <c r="B62" s="364"/>
      <c r="C62" s="365" t="n">
        <f aca="false">SUM(C59:C61)</f>
        <v>0.0815</v>
      </c>
      <c r="D62" s="366"/>
      <c r="E62" s="388" t="s">
        <v>4330</v>
      </c>
      <c r="F62" s="388"/>
      <c r="G62" s="388"/>
      <c r="H62" s="388"/>
    </row>
    <row r="63" customFormat="false" ht="3" hidden="false" customHeight="true" outlineLevel="0" collapsed="false">
      <c r="A63" s="389"/>
      <c r="B63" s="389"/>
      <c r="C63" s="389"/>
      <c r="D63" s="390"/>
      <c r="E63" s="388"/>
      <c r="F63" s="388"/>
      <c r="G63" s="388"/>
      <c r="H63" s="388"/>
    </row>
    <row r="64" customFormat="false" ht="15" hidden="false" customHeight="false" outlineLevel="0" collapsed="false">
      <c r="A64" s="391"/>
      <c r="B64" s="354" t="s">
        <v>4326</v>
      </c>
      <c r="C64" s="392"/>
      <c r="D64" s="392"/>
      <c r="E64" s="388"/>
      <c r="F64" s="388"/>
      <c r="G64" s="388"/>
      <c r="H64" s="388"/>
    </row>
    <row r="65" customFormat="false" ht="2.25" hidden="false" customHeight="true" outlineLevel="0" collapsed="false">
      <c r="A65" s="389"/>
      <c r="B65" s="390"/>
      <c r="C65" s="390"/>
      <c r="D65" s="390"/>
      <c r="E65" s="388"/>
      <c r="F65" s="388"/>
      <c r="G65" s="388"/>
      <c r="H65" s="388"/>
    </row>
    <row r="66" customFormat="false" ht="15" hidden="false" customHeight="false" outlineLevel="0" collapsed="false">
      <c r="A66" s="393" t="s">
        <v>4327</v>
      </c>
      <c r="B66" s="393"/>
      <c r="C66" s="393"/>
      <c r="D66" s="394"/>
      <c r="E66" s="388"/>
      <c r="F66" s="388"/>
      <c r="G66" s="388"/>
      <c r="H66" s="388"/>
    </row>
    <row r="67" customFormat="false" ht="15.75" hidden="false" customHeight="false" outlineLevel="0" collapsed="false">
      <c r="A67" s="393"/>
      <c r="B67" s="393"/>
      <c r="C67" s="393"/>
      <c r="D67" s="394"/>
      <c r="E67" s="347" t="s">
        <v>4291</v>
      </c>
      <c r="F67" s="348" t="s">
        <v>4292</v>
      </c>
      <c r="G67" s="348"/>
      <c r="H67" s="349" t="s">
        <v>4293</v>
      </c>
    </row>
    <row r="68" customFormat="false" ht="2.25" hidden="false" customHeight="true" outlineLevel="0" collapsed="false">
      <c r="A68" s="395"/>
      <c r="B68" s="396"/>
      <c r="C68" s="397"/>
      <c r="D68" s="397"/>
      <c r="E68" s="397"/>
      <c r="F68" s="340"/>
      <c r="G68" s="340"/>
      <c r="H68" s="341"/>
    </row>
    <row r="69" customFormat="false" ht="16.5" hidden="false" customHeight="false" outlineLevel="0" collapsed="false">
      <c r="A69" s="398" t="s">
        <v>4328</v>
      </c>
      <c r="B69" s="398"/>
      <c r="C69" s="399" t="n">
        <f aca="false">TRUNC((((1+C51+C48+C49)*(1+C50)*(1+C56))/(1-C62))-1,4)</f>
        <v>0.1907</v>
      </c>
      <c r="D69" s="400"/>
      <c r="E69" s="382" t="n">
        <v>0.111</v>
      </c>
      <c r="F69" s="401" t="n">
        <v>0.1402</v>
      </c>
      <c r="G69" s="401"/>
      <c r="H69" s="402" t="n">
        <v>0.168</v>
      </c>
    </row>
    <row r="70" customFormat="false" ht="16.5" hidden="false" customHeight="false" outlineLevel="0" collapsed="false">
      <c r="A70" s="398"/>
      <c r="B70" s="398"/>
      <c r="C70" s="399"/>
      <c r="D70" s="404"/>
      <c r="E70" s="404"/>
      <c r="F70" s="405"/>
      <c r="G70" s="405"/>
      <c r="H70" s="406"/>
    </row>
    <row r="71" customFormat="false" ht="15.75" hidden="false" customHeight="false" outlineLevel="0" collapsed="false"/>
    <row r="72" customFormat="false" ht="15.75" hidden="false" customHeight="false" outlineLevel="0" collapsed="false">
      <c r="A72" s="337" t="s">
        <v>4331</v>
      </c>
      <c r="B72" s="337"/>
      <c r="C72" s="337"/>
      <c r="D72" s="337"/>
      <c r="E72" s="337"/>
      <c r="F72" s="337"/>
      <c r="G72" s="337"/>
      <c r="H72" s="337"/>
    </row>
    <row r="73" customFormat="false" ht="3.75" hidden="false" customHeight="true" outlineLevel="0" collapsed="false">
      <c r="A73" s="338"/>
      <c r="B73" s="339"/>
      <c r="C73" s="339"/>
      <c r="D73" s="339"/>
      <c r="E73" s="339"/>
      <c r="F73" s="340"/>
      <c r="G73" s="340"/>
      <c r="H73" s="341"/>
    </row>
    <row r="74" customFormat="false" ht="15.75" hidden="false" customHeight="true" outlineLevel="0" collapsed="false">
      <c r="A74" s="337" t="s">
        <v>4287</v>
      </c>
      <c r="B74" s="337"/>
      <c r="C74" s="337"/>
      <c r="D74" s="339"/>
      <c r="E74" s="342" t="s">
        <v>4288</v>
      </c>
      <c r="F74" s="342"/>
      <c r="G74" s="342"/>
      <c r="H74" s="342"/>
    </row>
    <row r="75" customFormat="false" ht="15" hidden="false" customHeight="false" outlineLevel="0" collapsed="false">
      <c r="A75" s="343" t="s">
        <v>13</v>
      </c>
      <c r="B75" s="344" t="s">
        <v>4289</v>
      </c>
      <c r="C75" s="345" t="s">
        <v>4290</v>
      </c>
      <c r="D75" s="346"/>
      <c r="E75" s="342"/>
      <c r="F75" s="342"/>
      <c r="G75" s="342"/>
      <c r="H75" s="342"/>
    </row>
    <row r="76" customFormat="false" ht="15.75" hidden="false" customHeight="false" outlineLevel="0" collapsed="false">
      <c r="A76" s="343"/>
      <c r="B76" s="344"/>
      <c r="C76" s="345"/>
      <c r="D76" s="346"/>
      <c r="E76" s="347" t="s">
        <v>4291</v>
      </c>
      <c r="F76" s="348" t="s">
        <v>4292</v>
      </c>
      <c r="G76" s="348"/>
      <c r="H76" s="349" t="s">
        <v>4293</v>
      </c>
    </row>
    <row r="77" customFormat="false" ht="3" hidden="false" customHeight="true" outlineLevel="0" collapsed="false">
      <c r="A77" s="350"/>
      <c r="B77" s="350"/>
      <c r="C77" s="350"/>
      <c r="D77" s="351"/>
      <c r="E77" s="351"/>
      <c r="F77" s="340"/>
      <c r="G77" s="340"/>
      <c r="H77" s="341"/>
    </row>
    <row r="78" customFormat="false" ht="15" hidden="false" customHeight="true" outlineLevel="0" collapsed="false">
      <c r="A78" s="352" t="s">
        <v>4294</v>
      </c>
      <c r="B78" s="353" t="s">
        <v>4295</v>
      </c>
      <c r="C78" s="353"/>
      <c r="D78" s="354"/>
      <c r="E78" s="355"/>
      <c r="F78" s="356"/>
      <c r="G78" s="356"/>
      <c r="H78" s="357"/>
    </row>
    <row r="79" customFormat="false" ht="15" hidden="false" customHeight="false" outlineLevel="0" collapsed="false">
      <c r="A79" s="358" t="s">
        <v>4296</v>
      </c>
      <c r="B79" s="359" t="s">
        <v>4297</v>
      </c>
      <c r="C79" s="360" t="n">
        <v>0.008</v>
      </c>
      <c r="D79" s="361"/>
      <c r="E79" s="362" t="n">
        <v>0.008</v>
      </c>
      <c r="F79" s="363" t="n">
        <v>0.008</v>
      </c>
      <c r="G79" s="363"/>
      <c r="H79" s="360" t="n">
        <v>0.01</v>
      </c>
    </row>
    <row r="80" customFormat="false" ht="15" hidden="false" customHeight="false" outlineLevel="0" collapsed="false">
      <c r="A80" s="358" t="s">
        <v>4298</v>
      </c>
      <c r="B80" s="359" t="s">
        <v>4299</v>
      </c>
      <c r="C80" s="360" t="n">
        <v>0.0127</v>
      </c>
      <c r="D80" s="361"/>
      <c r="E80" s="362" t="n">
        <v>0.0097</v>
      </c>
      <c r="F80" s="363" t="n">
        <v>0.0127</v>
      </c>
      <c r="G80" s="363"/>
      <c r="H80" s="360" t="n">
        <v>0.0127</v>
      </c>
    </row>
    <row r="81" customFormat="false" ht="15" hidden="false" customHeight="false" outlineLevel="0" collapsed="false">
      <c r="A81" s="358" t="s">
        <v>4300</v>
      </c>
      <c r="B81" s="359" t="s">
        <v>4301</v>
      </c>
      <c r="C81" s="360" t="n">
        <v>0.0123</v>
      </c>
      <c r="D81" s="361"/>
      <c r="E81" s="362" t="n">
        <v>0.0059</v>
      </c>
      <c r="F81" s="363" t="n">
        <v>0.0123</v>
      </c>
      <c r="G81" s="363"/>
      <c r="H81" s="360" t="n">
        <v>0.0139</v>
      </c>
    </row>
    <row r="82" customFormat="false" ht="15" hidden="false" customHeight="false" outlineLevel="0" collapsed="false">
      <c r="A82" s="358" t="s">
        <v>4302</v>
      </c>
      <c r="B82" s="359" t="s">
        <v>4303</v>
      </c>
      <c r="C82" s="360" t="n">
        <v>0.04</v>
      </c>
      <c r="D82" s="361"/>
      <c r="E82" s="362" t="n">
        <v>0.03</v>
      </c>
      <c r="F82" s="363" t="n">
        <v>0.04</v>
      </c>
      <c r="G82" s="363"/>
      <c r="H82" s="360" t="n">
        <v>0.055</v>
      </c>
    </row>
    <row r="83" customFormat="false" ht="15.75" hidden="false" customHeight="false" outlineLevel="0" collapsed="false">
      <c r="A83" s="364" t="s">
        <v>4304</v>
      </c>
      <c r="B83" s="364"/>
      <c r="C83" s="365" t="n">
        <f aca="false">SUM(C79:C82)</f>
        <v>0.073</v>
      </c>
      <c r="D83" s="366"/>
      <c r="E83" s="367"/>
      <c r="F83" s="368"/>
      <c r="G83" s="368"/>
      <c r="H83" s="369"/>
    </row>
    <row r="84" customFormat="false" ht="3" hidden="false" customHeight="true" outlineLevel="0" collapsed="false">
      <c r="A84" s="370"/>
      <c r="B84" s="370"/>
      <c r="C84" s="370"/>
      <c r="D84" s="371"/>
      <c r="E84" s="361"/>
      <c r="F84" s="361"/>
      <c r="G84" s="361"/>
      <c r="H84" s="372"/>
    </row>
    <row r="85" customFormat="false" ht="15" hidden="false" customHeight="true" outlineLevel="0" collapsed="false">
      <c r="A85" s="352" t="s">
        <v>4305</v>
      </c>
      <c r="B85" s="353" t="s">
        <v>4306</v>
      </c>
      <c r="C85" s="353"/>
      <c r="D85" s="354"/>
      <c r="E85" s="373"/>
      <c r="F85" s="374"/>
      <c r="G85" s="374"/>
      <c r="H85" s="375"/>
    </row>
    <row r="86" customFormat="false" ht="15" hidden="false" customHeight="true" outlineLevel="0" collapsed="false">
      <c r="A86" s="358" t="s">
        <v>4307</v>
      </c>
      <c r="B86" s="359" t="s">
        <v>4308</v>
      </c>
      <c r="C86" s="360" t="n">
        <v>0.0616</v>
      </c>
      <c r="D86" s="361"/>
      <c r="E86" s="362" t="n">
        <v>0.0616</v>
      </c>
      <c r="F86" s="363" t="n">
        <v>0.074</v>
      </c>
      <c r="G86" s="363"/>
      <c r="H86" s="360" t="n">
        <v>0.0896</v>
      </c>
    </row>
    <row r="87" customFormat="false" ht="15" hidden="false" customHeight="true" outlineLevel="0" collapsed="false">
      <c r="A87" s="364" t="s">
        <v>4309</v>
      </c>
      <c r="B87" s="364"/>
      <c r="C87" s="365" t="n">
        <f aca="false">SUM(C86)</f>
        <v>0.0616</v>
      </c>
      <c r="D87" s="366"/>
      <c r="E87" s="367"/>
      <c r="F87" s="368"/>
      <c r="G87" s="368"/>
      <c r="H87" s="369"/>
    </row>
    <row r="88" customFormat="false" ht="3" hidden="false" customHeight="true" outlineLevel="0" collapsed="false">
      <c r="A88" s="370"/>
      <c r="B88" s="370"/>
      <c r="C88" s="370"/>
      <c r="D88" s="371"/>
      <c r="E88" s="361"/>
      <c r="F88" s="361"/>
      <c r="G88" s="361"/>
      <c r="H88" s="372"/>
    </row>
    <row r="89" customFormat="false" ht="15" hidden="false" customHeight="true" outlineLevel="0" collapsed="false">
      <c r="A89" s="352" t="s">
        <v>4310</v>
      </c>
      <c r="B89" s="353" t="s">
        <v>4311</v>
      </c>
      <c r="C89" s="353"/>
      <c r="D89" s="354"/>
      <c r="E89" s="376" t="s">
        <v>4312</v>
      </c>
      <c r="F89" s="376"/>
      <c r="G89" s="376"/>
      <c r="H89" s="376"/>
    </row>
    <row r="90" customFormat="false" ht="15" hidden="false" customHeight="true" outlineLevel="0" collapsed="false">
      <c r="A90" s="358" t="s">
        <v>4313</v>
      </c>
      <c r="B90" s="359" t="s">
        <v>4314</v>
      </c>
      <c r="C90" s="360" t="n">
        <v>0.0065</v>
      </c>
      <c r="D90" s="361"/>
      <c r="E90" s="377" t="s">
        <v>4315</v>
      </c>
      <c r="F90" s="378" t="s">
        <v>4316</v>
      </c>
      <c r="G90" s="378"/>
      <c r="H90" s="379" t="s">
        <v>4317</v>
      </c>
    </row>
    <row r="91" customFormat="false" ht="15" hidden="false" customHeight="true" outlineLevel="0" collapsed="false">
      <c r="A91" s="358" t="s">
        <v>4318</v>
      </c>
      <c r="B91" s="359" t="s">
        <v>4319</v>
      </c>
      <c r="C91" s="360" t="n">
        <v>0.03</v>
      </c>
      <c r="D91" s="361"/>
      <c r="E91" s="377"/>
      <c r="F91" s="378"/>
      <c r="G91" s="378"/>
      <c r="H91" s="379"/>
    </row>
    <row r="92" customFormat="false" ht="3.75" hidden="false" customHeight="true" outlineLevel="0" collapsed="false">
      <c r="A92" s="358" t="s">
        <v>4320</v>
      </c>
      <c r="B92" s="380" t="s">
        <v>4321</v>
      </c>
      <c r="C92" s="360" t="n">
        <f aca="false">H93</f>
        <v>0.02</v>
      </c>
      <c r="D92" s="361"/>
      <c r="E92" s="381"/>
      <c r="F92" s="361"/>
      <c r="G92" s="361"/>
      <c r="H92" s="372"/>
    </row>
    <row r="93" customFormat="false" ht="13.5" hidden="false" customHeight="true" outlineLevel="0" collapsed="false">
      <c r="A93" s="358"/>
      <c r="B93" s="380"/>
      <c r="C93" s="360"/>
      <c r="D93" s="361"/>
      <c r="E93" s="382" t="n">
        <v>0.05</v>
      </c>
      <c r="F93" s="383" t="n">
        <v>0.4</v>
      </c>
      <c r="G93" s="383"/>
      <c r="H93" s="384" t="n">
        <f aca="false">E93*F93</f>
        <v>0.02</v>
      </c>
    </row>
    <row r="94" customFormat="false" ht="15" hidden="false" customHeight="true" outlineLevel="0" collapsed="false">
      <c r="A94" s="385" t="s">
        <v>4322</v>
      </c>
      <c r="B94" s="386" t="s">
        <v>4323</v>
      </c>
      <c r="C94" s="387" t="n">
        <v>0</v>
      </c>
      <c r="D94" s="361"/>
      <c r="E94" s="361"/>
      <c r="F94" s="361"/>
      <c r="G94" s="361"/>
      <c r="H94" s="372"/>
    </row>
    <row r="95" customFormat="false" ht="15" hidden="false" customHeight="true" outlineLevel="0" collapsed="false">
      <c r="A95" s="364" t="s">
        <v>4324</v>
      </c>
      <c r="B95" s="364"/>
      <c r="C95" s="365" t="n">
        <f aca="false">SUM(C90:C94)</f>
        <v>0.0565</v>
      </c>
      <c r="D95" s="366"/>
      <c r="E95" s="388" t="s">
        <v>4325</v>
      </c>
      <c r="F95" s="388"/>
      <c r="G95" s="388"/>
      <c r="H95" s="388"/>
    </row>
    <row r="96" customFormat="false" ht="6" hidden="false" customHeight="true" outlineLevel="0" collapsed="false">
      <c r="A96" s="389"/>
      <c r="B96" s="389"/>
      <c r="C96" s="389"/>
      <c r="D96" s="390"/>
      <c r="E96" s="388"/>
      <c r="F96" s="388"/>
      <c r="G96" s="388"/>
      <c r="H96" s="388"/>
    </row>
    <row r="97" customFormat="false" ht="15" hidden="false" customHeight="true" outlineLevel="0" collapsed="false">
      <c r="A97" s="391"/>
      <c r="B97" s="354" t="s">
        <v>4326</v>
      </c>
      <c r="C97" s="392"/>
      <c r="D97" s="392"/>
      <c r="E97" s="388"/>
      <c r="F97" s="388"/>
      <c r="G97" s="388"/>
      <c r="H97" s="388"/>
    </row>
    <row r="98" customFormat="false" ht="3.75" hidden="false" customHeight="true" outlineLevel="0" collapsed="false">
      <c r="A98" s="389"/>
      <c r="B98" s="390"/>
      <c r="C98" s="390"/>
      <c r="D98" s="390"/>
      <c r="E98" s="388"/>
      <c r="F98" s="388"/>
      <c r="G98" s="388"/>
      <c r="H98" s="388"/>
    </row>
    <row r="99" customFormat="false" ht="15" hidden="false" customHeight="true" outlineLevel="0" collapsed="false">
      <c r="A99" s="393" t="s">
        <v>4327</v>
      </c>
      <c r="B99" s="393"/>
      <c r="C99" s="393"/>
      <c r="D99" s="394"/>
      <c r="E99" s="388"/>
      <c r="F99" s="388"/>
      <c r="G99" s="388"/>
      <c r="H99" s="388"/>
    </row>
    <row r="100" customFormat="false" ht="15.75" hidden="false" customHeight="false" outlineLevel="0" collapsed="false">
      <c r="A100" s="393"/>
      <c r="B100" s="393"/>
      <c r="C100" s="393"/>
      <c r="D100" s="394"/>
      <c r="E100" s="347" t="s">
        <v>4291</v>
      </c>
      <c r="F100" s="348" t="s">
        <v>4292</v>
      </c>
      <c r="G100" s="348"/>
      <c r="H100" s="349" t="s">
        <v>4293</v>
      </c>
    </row>
    <row r="101" customFormat="false" ht="3.75" hidden="false" customHeight="true" outlineLevel="0" collapsed="false">
      <c r="A101" s="395"/>
      <c r="B101" s="396"/>
      <c r="C101" s="397"/>
      <c r="D101" s="397"/>
      <c r="E101" s="397"/>
      <c r="F101" s="340"/>
      <c r="G101" s="340"/>
      <c r="H101" s="341"/>
    </row>
    <row r="102" customFormat="false" ht="16.5" hidden="false" customHeight="false" outlineLevel="0" collapsed="false">
      <c r="A102" s="398" t="s">
        <v>4328</v>
      </c>
      <c r="B102" s="398"/>
      <c r="C102" s="399" t="n">
        <f aca="false">TRUNC((((1+C82+C79+C80)*(1+C81)*(1+C87))/(1-C95))-1,4)</f>
        <v>0.2081</v>
      </c>
      <c r="D102" s="400"/>
      <c r="E102" s="382" t="n">
        <v>0.2034</v>
      </c>
      <c r="F102" s="401" t="n">
        <v>0.2212</v>
      </c>
      <c r="G102" s="401"/>
      <c r="H102" s="402" t="n">
        <v>0.25</v>
      </c>
    </row>
    <row r="103" customFormat="false" ht="16.5" hidden="false" customHeight="false" outlineLevel="0" collapsed="false">
      <c r="A103" s="398"/>
      <c r="B103" s="398"/>
      <c r="C103" s="399"/>
      <c r="D103" s="404"/>
      <c r="E103" s="404"/>
      <c r="F103" s="405"/>
      <c r="G103" s="405"/>
      <c r="H103" s="406"/>
    </row>
    <row r="104" customFormat="false" ht="4.5" hidden="false" customHeight="true" outlineLevel="0" collapsed="false"/>
    <row r="105" customFormat="false" ht="15.75" hidden="false" customHeight="false" outlineLevel="0" collapsed="false">
      <c r="A105" s="337" t="s">
        <v>4332</v>
      </c>
      <c r="B105" s="337"/>
      <c r="C105" s="337"/>
      <c r="D105" s="337"/>
      <c r="E105" s="337"/>
      <c r="F105" s="337"/>
      <c r="G105" s="337"/>
      <c r="H105" s="337"/>
    </row>
    <row r="106" customFormat="false" ht="3.75" hidden="false" customHeight="true" outlineLevel="0" collapsed="false">
      <c r="A106" s="338"/>
      <c r="B106" s="339"/>
      <c r="C106" s="339"/>
      <c r="D106" s="339"/>
      <c r="E106" s="339"/>
      <c r="F106" s="340"/>
      <c r="G106" s="340"/>
      <c r="H106" s="341"/>
    </row>
    <row r="107" customFormat="false" ht="15.75" hidden="false" customHeight="true" outlineLevel="0" collapsed="false">
      <c r="A107" s="337" t="s">
        <v>4287</v>
      </c>
      <c r="B107" s="337"/>
      <c r="C107" s="337"/>
      <c r="D107" s="339"/>
      <c r="E107" s="342" t="s">
        <v>4288</v>
      </c>
      <c r="F107" s="342"/>
      <c r="G107" s="342"/>
      <c r="H107" s="342"/>
    </row>
    <row r="108" customFormat="false" ht="15" hidden="false" customHeight="false" outlineLevel="0" collapsed="false">
      <c r="A108" s="343" t="s">
        <v>13</v>
      </c>
      <c r="B108" s="344" t="s">
        <v>4289</v>
      </c>
      <c r="C108" s="345" t="s">
        <v>4290</v>
      </c>
      <c r="D108" s="346"/>
      <c r="E108" s="342"/>
      <c r="F108" s="342"/>
      <c r="G108" s="342"/>
      <c r="H108" s="342"/>
    </row>
    <row r="109" customFormat="false" ht="15.75" hidden="false" customHeight="false" outlineLevel="0" collapsed="false">
      <c r="A109" s="343"/>
      <c r="B109" s="344"/>
      <c r="C109" s="345"/>
      <c r="D109" s="346"/>
      <c r="E109" s="347" t="s">
        <v>4291</v>
      </c>
      <c r="F109" s="348" t="s">
        <v>4292</v>
      </c>
      <c r="G109" s="348"/>
      <c r="H109" s="349" t="s">
        <v>4293</v>
      </c>
    </row>
    <row r="110" customFormat="false" ht="3" hidden="false" customHeight="true" outlineLevel="0" collapsed="false">
      <c r="A110" s="350"/>
      <c r="B110" s="350"/>
      <c r="C110" s="350"/>
      <c r="D110" s="351"/>
      <c r="E110" s="351"/>
      <c r="F110" s="340"/>
      <c r="G110" s="340"/>
      <c r="H110" s="341"/>
    </row>
    <row r="111" customFormat="false" ht="15" hidden="false" customHeight="true" outlineLevel="0" collapsed="false">
      <c r="A111" s="352" t="s">
        <v>4294</v>
      </c>
      <c r="B111" s="353" t="s">
        <v>4295</v>
      </c>
      <c r="C111" s="353"/>
      <c r="D111" s="354"/>
      <c r="E111" s="355"/>
      <c r="F111" s="356"/>
      <c r="G111" s="356"/>
      <c r="H111" s="357"/>
    </row>
    <row r="112" customFormat="false" ht="15" hidden="false" customHeight="false" outlineLevel="0" collapsed="false">
      <c r="A112" s="358" t="s">
        <v>4296</v>
      </c>
      <c r="B112" s="359" t="s">
        <v>4297</v>
      </c>
      <c r="C112" s="360" t="n">
        <v>0.0048</v>
      </c>
      <c r="D112" s="361"/>
      <c r="E112" s="362" t="n">
        <v>0.003</v>
      </c>
      <c r="F112" s="363" t="n">
        <v>0.0048</v>
      </c>
      <c r="G112" s="363"/>
      <c r="H112" s="360" t="n">
        <v>0.0082</v>
      </c>
    </row>
    <row r="113" customFormat="false" ht="15" hidden="false" customHeight="false" outlineLevel="0" collapsed="false">
      <c r="A113" s="358" t="s">
        <v>4298</v>
      </c>
      <c r="B113" s="359" t="s">
        <v>4299</v>
      </c>
      <c r="C113" s="360" t="n">
        <v>0.0085</v>
      </c>
      <c r="D113" s="361"/>
      <c r="E113" s="362" t="n">
        <v>0.0056</v>
      </c>
      <c r="F113" s="363" t="n">
        <v>0.0085</v>
      </c>
      <c r="G113" s="363"/>
      <c r="H113" s="360" t="n">
        <v>0.0089</v>
      </c>
    </row>
    <row r="114" customFormat="false" ht="15" hidden="false" customHeight="false" outlineLevel="0" collapsed="false">
      <c r="A114" s="358" t="s">
        <v>4300</v>
      </c>
      <c r="B114" s="359" t="s">
        <v>4301</v>
      </c>
      <c r="C114" s="360" t="n">
        <v>0.0085</v>
      </c>
      <c r="D114" s="361"/>
      <c r="E114" s="362" t="n">
        <v>0.0085</v>
      </c>
      <c r="F114" s="363" t="n">
        <v>0.0085</v>
      </c>
      <c r="G114" s="363"/>
      <c r="H114" s="360" t="n">
        <v>0.0111</v>
      </c>
    </row>
    <row r="115" customFormat="false" ht="15" hidden="false" customHeight="false" outlineLevel="0" collapsed="false">
      <c r="A115" s="358" t="s">
        <v>4302</v>
      </c>
      <c r="B115" s="359" t="s">
        <v>4303</v>
      </c>
      <c r="C115" s="360" t="n">
        <v>0.0345</v>
      </c>
      <c r="D115" s="361"/>
      <c r="E115" s="362" t="n">
        <v>0.015</v>
      </c>
      <c r="F115" s="363" t="n">
        <v>0.0345</v>
      </c>
      <c r="G115" s="363"/>
      <c r="H115" s="360" t="n">
        <v>0.0449</v>
      </c>
    </row>
    <row r="116" customFormat="false" ht="15.75" hidden="false" customHeight="false" outlineLevel="0" collapsed="false">
      <c r="A116" s="364" t="s">
        <v>4304</v>
      </c>
      <c r="B116" s="364"/>
      <c r="C116" s="365" t="n">
        <f aca="false">SUM(C112:C115)</f>
        <v>0.0563</v>
      </c>
      <c r="D116" s="366"/>
      <c r="E116" s="367"/>
      <c r="F116" s="368"/>
      <c r="G116" s="368"/>
      <c r="H116" s="369"/>
    </row>
    <row r="117" customFormat="false" ht="3" hidden="false" customHeight="true" outlineLevel="0" collapsed="false">
      <c r="A117" s="370"/>
      <c r="B117" s="370"/>
      <c r="C117" s="370"/>
      <c r="D117" s="371"/>
      <c r="E117" s="361"/>
      <c r="F117" s="361"/>
      <c r="G117" s="361"/>
      <c r="H117" s="372"/>
    </row>
    <row r="118" customFormat="false" ht="15" hidden="false" customHeight="true" outlineLevel="0" collapsed="false">
      <c r="A118" s="352" t="s">
        <v>4305</v>
      </c>
      <c r="B118" s="353" t="s">
        <v>4306</v>
      </c>
      <c r="C118" s="353"/>
      <c r="D118" s="354"/>
      <c r="E118" s="373"/>
      <c r="F118" s="374"/>
      <c r="G118" s="374"/>
      <c r="H118" s="375"/>
    </row>
    <row r="119" customFormat="false" ht="15" hidden="false" customHeight="false" outlineLevel="0" collapsed="false">
      <c r="A119" s="358" t="s">
        <v>4307</v>
      </c>
      <c r="B119" s="359" t="s">
        <v>4308</v>
      </c>
      <c r="C119" s="360" t="n">
        <v>0.035</v>
      </c>
      <c r="D119" s="361"/>
      <c r="E119" s="362" t="n">
        <v>0.035</v>
      </c>
      <c r="F119" s="363" t="n">
        <v>0.0511</v>
      </c>
      <c r="G119" s="363"/>
      <c r="H119" s="360" t="n">
        <v>0.0622</v>
      </c>
    </row>
    <row r="120" customFormat="false" ht="15.75" hidden="false" customHeight="false" outlineLevel="0" collapsed="false">
      <c r="A120" s="364" t="s">
        <v>4309</v>
      </c>
      <c r="B120" s="364"/>
      <c r="C120" s="365" t="n">
        <f aca="false">SUM(C119)</f>
        <v>0.035</v>
      </c>
      <c r="D120" s="366"/>
      <c r="E120" s="367"/>
      <c r="F120" s="368"/>
      <c r="G120" s="368"/>
      <c r="H120" s="369"/>
    </row>
    <row r="121" customFormat="false" ht="3" hidden="false" customHeight="true" outlineLevel="0" collapsed="false">
      <c r="A121" s="370"/>
      <c r="B121" s="370"/>
      <c r="C121" s="370"/>
      <c r="D121" s="371"/>
      <c r="E121" s="361"/>
      <c r="F121" s="361"/>
      <c r="G121" s="361"/>
      <c r="H121" s="372"/>
    </row>
    <row r="122" customFormat="false" ht="15" hidden="false" customHeight="true" outlineLevel="0" collapsed="false">
      <c r="A122" s="352" t="s">
        <v>4310</v>
      </c>
      <c r="B122" s="353" t="s">
        <v>4311</v>
      </c>
      <c r="C122" s="353"/>
      <c r="D122" s="354"/>
      <c r="E122" s="407"/>
      <c r="F122" s="407"/>
      <c r="G122" s="407"/>
      <c r="H122" s="408"/>
    </row>
    <row r="123" customFormat="false" ht="15" hidden="false" customHeight="false" outlineLevel="0" collapsed="false">
      <c r="A123" s="358" t="s">
        <v>4313</v>
      </c>
      <c r="B123" s="359" t="s">
        <v>4314</v>
      </c>
      <c r="C123" s="360" t="n">
        <v>0.0065</v>
      </c>
      <c r="D123" s="361"/>
      <c r="E123" s="409"/>
      <c r="F123" s="410"/>
      <c r="G123" s="410"/>
      <c r="H123" s="411"/>
    </row>
    <row r="124" customFormat="false" ht="15" hidden="false" customHeight="false" outlineLevel="0" collapsed="false">
      <c r="A124" s="358" t="s">
        <v>4318</v>
      </c>
      <c r="B124" s="359" t="s">
        <v>4319</v>
      </c>
      <c r="C124" s="360" t="n">
        <v>0.03</v>
      </c>
      <c r="D124" s="361"/>
      <c r="E124" s="409"/>
      <c r="F124" s="410"/>
      <c r="G124" s="410"/>
      <c r="H124" s="411"/>
    </row>
    <row r="125" customFormat="false" ht="15.75" hidden="false" customHeight="false" outlineLevel="0" collapsed="false">
      <c r="A125" s="385" t="s">
        <v>4322</v>
      </c>
      <c r="B125" s="386" t="s">
        <v>4323</v>
      </c>
      <c r="C125" s="387" t="n">
        <v>0</v>
      </c>
      <c r="D125" s="361"/>
      <c r="E125" s="361"/>
      <c r="F125" s="412"/>
      <c r="G125" s="412"/>
      <c r="H125" s="372"/>
    </row>
    <row r="126" customFormat="false" ht="15.75" hidden="false" customHeight="true" outlineLevel="0" collapsed="false">
      <c r="A126" s="364" t="s">
        <v>4324</v>
      </c>
      <c r="B126" s="364"/>
      <c r="C126" s="365" t="n">
        <f aca="false">SUM(C123:C125)</f>
        <v>0.0365</v>
      </c>
      <c r="D126" s="366"/>
      <c r="E126" s="388" t="s">
        <v>4330</v>
      </c>
      <c r="F126" s="388"/>
      <c r="G126" s="388"/>
      <c r="H126" s="388"/>
    </row>
    <row r="127" customFormat="false" ht="3" hidden="false" customHeight="true" outlineLevel="0" collapsed="false">
      <c r="A127" s="389"/>
      <c r="B127" s="389"/>
      <c r="C127" s="389"/>
      <c r="D127" s="390"/>
      <c r="E127" s="388"/>
      <c r="F127" s="388"/>
      <c r="G127" s="388"/>
      <c r="H127" s="388"/>
    </row>
    <row r="128" customFormat="false" ht="15" hidden="false" customHeight="false" outlineLevel="0" collapsed="false">
      <c r="A128" s="391"/>
      <c r="B128" s="354" t="s">
        <v>4326</v>
      </c>
      <c r="C128" s="392"/>
      <c r="D128" s="392"/>
      <c r="E128" s="388"/>
      <c r="F128" s="388"/>
      <c r="G128" s="388"/>
      <c r="H128" s="388"/>
    </row>
    <row r="129" customFormat="false" ht="2.25" hidden="false" customHeight="true" outlineLevel="0" collapsed="false">
      <c r="A129" s="389"/>
      <c r="B129" s="390"/>
      <c r="C129" s="390"/>
      <c r="D129" s="390"/>
      <c r="E129" s="388"/>
      <c r="F129" s="388"/>
      <c r="G129" s="388"/>
      <c r="H129" s="388"/>
    </row>
    <row r="130" customFormat="false" ht="15" hidden="false" customHeight="false" outlineLevel="0" collapsed="false">
      <c r="A130" s="393" t="s">
        <v>4327</v>
      </c>
      <c r="B130" s="393"/>
      <c r="C130" s="393"/>
      <c r="D130" s="394"/>
      <c r="E130" s="388"/>
      <c r="F130" s="388"/>
      <c r="G130" s="388"/>
      <c r="H130" s="388"/>
    </row>
    <row r="131" customFormat="false" ht="15.75" hidden="false" customHeight="false" outlineLevel="0" collapsed="false">
      <c r="A131" s="393"/>
      <c r="B131" s="393"/>
      <c r="C131" s="393"/>
      <c r="D131" s="394"/>
      <c r="E131" s="347" t="s">
        <v>4291</v>
      </c>
      <c r="F131" s="348" t="s">
        <v>4292</v>
      </c>
      <c r="G131" s="348"/>
      <c r="H131" s="349" t="s">
        <v>4293</v>
      </c>
    </row>
    <row r="132" customFormat="false" ht="2.25" hidden="false" customHeight="true" outlineLevel="0" collapsed="false">
      <c r="A132" s="395"/>
      <c r="B132" s="396"/>
      <c r="C132" s="397"/>
      <c r="D132" s="397"/>
      <c r="E132" s="397"/>
      <c r="F132" s="340"/>
      <c r="G132" s="340"/>
      <c r="H132" s="341"/>
    </row>
    <row r="133" customFormat="false" ht="16.5" hidden="false" customHeight="false" outlineLevel="0" collapsed="false">
      <c r="A133" s="398" t="s">
        <v>4328</v>
      </c>
      <c r="B133" s="398"/>
      <c r="C133" s="399" t="n">
        <f aca="false">TRUNC((((1+C115+C112+C113)*(1+C114)*(1+C120))/(1-C126))-1,4)</f>
        <v>0.1351</v>
      </c>
      <c r="D133" s="400"/>
      <c r="E133" s="382" t="n">
        <v>0.111</v>
      </c>
      <c r="F133" s="401" t="n">
        <v>0.1402</v>
      </c>
      <c r="G133" s="401"/>
      <c r="H133" s="402" t="n">
        <v>0.168</v>
      </c>
    </row>
    <row r="134" customFormat="false" ht="16.5" hidden="false" customHeight="false" outlineLevel="0" collapsed="false">
      <c r="A134" s="398"/>
      <c r="B134" s="398"/>
      <c r="C134" s="399"/>
      <c r="D134" s="404"/>
      <c r="E134" s="404"/>
      <c r="F134" s="405"/>
      <c r="G134" s="405"/>
      <c r="H134" s="406"/>
    </row>
  </sheetData>
  <mergeCells count="154">
    <mergeCell ref="A1:E2"/>
    <mergeCell ref="AB1:AB6"/>
    <mergeCell ref="A4:A5"/>
    <mergeCell ref="B4:B5"/>
    <mergeCell ref="C4:D4"/>
    <mergeCell ref="C5:D5"/>
    <mergeCell ref="C6:D6"/>
    <mergeCell ref="A7:H7"/>
    <mergeCell ref="A8:H8"/>
    <mergeCell ref="A10:C10"/>
    <mergeCell ref="E10:H11"/>
    <mergeCell ref="A11:A12"/>
    <mergeCell ref="B11:B12"/>
    <mergeCell ref="C11:C12"/>
    <mergeCell ref="F12:G12"/>
    <mergeCell ref="A13:C13"/>
    <mergeCell ref="B14:C14"/>
    <mergeCell ref="F14:G14"/>
    <mergeCell ref="F15:G15"/>
    <mergeCell ref="F16:G16"/>
    <mergeCell ref="F17:G17"/>
    <mergeCell ref="F18:G18"/>
    <mergeCell ref="A19:B19"/>
    <mergeCell ref="F19:G19"/>
    <mergeCell ref="A20:C20"/>
    <mergeCell ref="B21:C21"/>
    <mergeCell ref="F21:G21"/>
    <mergeCell ref="F22:G22"/>
    <mergeCell ref="A23:B23"/>
    <mergeCell ref="F23:G23"/>
    <mergeCell ref="A24:C24"/>
    <mergeCell ref="B25:C25"/>
    <mergeCell ref="E25:H25"/>
    <mergeCell ref="E26:E27"/>
    <mergeCell ref="F26:G27"/>
    <mergeCell ref="H26:H27"/>
    <mergeCell ref="A28:A29"/>
    <mergeCell ref="B28:B29"/>
    <mergeCell ref="C28:C29"/>
    <mergeCell ref="F29:G29"/>
    <mergeCell ref="F30:G30"/>
    <mergeCell ref="A31:B31"/>
    <mergeCell ref="E31:H35"/>
    <mergeCell ref="A32:C32"/>
    <mergeCell ref="A35:C36"/>
    <mergeCell ref="F36:G36"/>
    <mergeCell ref="A38:B39"/>
    <mergeCell ref="C38:C39"/>
    <mergeCell ref="F38:G38"/>
    <mergeCell ref="A41:H41"/>
    <mergeCell ref="A43:C43"/>
    <mergeCell ref="E43:H44"/>
    <mergeCell ref="A44:A45"/>
    <mergeCell ref="B44:B45"/>
    <mergeCell ref="C44:C45"/>
    <mergeCell ref="F45:G45"/>
    <mergeCell ref="A46:C46"/>
    <mergeCell ref="B47:C47"/>
    <mergeCell ref="F47:G47"/>
    <mergeCell ref="F48:G48"/>
    <mergeCell ref="F49:G49"/>
    <mergeCell ref="F50:G50"/>
    <mergeCell ref="F51:G51"/>
    <mergeCell ref="A52:B52"/>
    <mergeCell ref="F52:G52"/>
    <mergeCell ref="A53:C53"/>
    <mergeCell ref="B54:C54"/>
    <mergeCell ref="F54:G54"/>
    <mergeCell ref="F55:G55"/>
    <mergeCell ref="A56:B56"/>
    <mergeCell ref="F56:G56"/>
    <mergeCell ref="A57:C57"/>
    <mergeCell ref="B58:C58"/>
    <mergeCell ref="A62:B62"/>
    <mergeCell ref="E62:H66"/>
    <mergeCell ref="A63:C63"/>
    <mergeCell ref="A66:C67"/>
    <mergeCell ref="F67:G67"/>
    <mergeCell ref="A69:B70"/>
    <mergeCell ref="C69:C70"/>
    <mergeCell ref="F69:G69"/>
    <mergeCell ref="A72:H72"/>
    <mergeCell ref="A74:C74"/>
    <mergeCell ref="E74:H75"/>
    <mergeCell ref="A75:A76"/>
    <mergeCell ref="B75:B76"/>
    <mergeCell ref="C75:C76"/>
    <mergeCell ref="F76:G76"/>
    <mergeCell ref="A77:C77"/>
    <mergeCell ref="B78:C78"/>
    <mergeCell ref="F78:G78"/>
    <mergeCell ref="F79:G79"/>
    <mergeCell ref="F80:G80"/>
    <mergeCell ref="F81:G81"/>
    <mergeCell ref="F82:G82"/>
    <mergeCell ref="A83:B83"/>
    <mergeCell ref="F83:G83"/>
    <mergeCell ref="A84:C84"/>
    <mergeCell ref="B85:C85"/>
    <mergeCell ref="F85:G85"/>
    <mergeCell ref="F86:G86"/>
    <mergeCell ref="A87:B87"/>
    <mergeCell ref="F87:G87"/>
    <mergeCell ref="A88:C88"/>
    <mergeCell ref="B89:C89"/>
    <mergeCell ref="E89:H89"/>
    <mergeCell ref="E90:E91"/>
    <mergeCell ref="F90:G91"/>
    <mergeCell ref="H90:H91"/>
    <mergeCell ref="A92:A93"/>
    <mergeCell ref="B92:B93"/>
    <mergeCell ref="C92:C93"/>
    <mergeCell ref="F93:G93"/>
    <mergeCell ref="F94:G94"/>
    <mergeCell ref="A95:B95"/>
    <mergeCell ref="E95:H99"/>
    <mergeCell ref="A96:C96"/>
    <mergeCell ref="A99:C100"/>
    <mergeCell ref="F100:G100"/>
    <mergeCell ref="A102:B103"/>
    <mergeCell ref="C102:C103"/>
    <mergeCell ref="F102:G102"/>
    <mergeCell ref="A105:H105"/>
    <mergeCell ref="A107:C107"/>
    <mergeCell ref="E107:H108"/>
    <mergeCell ref="A108:A109"/>
    <mergeCell ref="B108:B109"/>
    <mergeCell ref="C108:C109"/>
    <mergeCell ref="F109:G109"/>
    <mergeCell ref="A110:C110"/>
    <mergeCell ref="B111:C111"/>
    <mergeCell ref="F111:G111"/>
    <mergeCell ref="F112:G112"/>
    <mergeCell ref="F113:G113"/>
    <mergeCell ref="F114:G114"/>
    <mergeCell ref="F115:G115"/>
    <mergeCell ref="A116:B116"/>
    <mergeCell ref="F116:G116"/>
    <mergeCell ref="A117:C117"/>
    <mergeCell ref="B118:C118"/>
    <mergeCell ref="F118:G118"/>
    <mergeCell ref="F119:G119"/>
    <mergeCell ref="A120:B120"/>
    <mergeCell ref="F120:G120"/>
    <mergeCell ref="A121:C121"/>
    <mergeCell ref="B122:C122"/>
    <mergeCell ref="A126:B126"/>
    <mergeCell ref="E126:H130"/>
    <mergeCell ref="A127:C127"/>
    <mergeCell ref="A130:C131"/>
    <mergeCell ref="F131:G131"/>
    <mergeCell ref="A133:B134"/>
    <mergeCell ref="C133:C134"/>
    <mergeCell ref="F133:G133"/>
  </mergeCells>
  <conditionalFormatting sqref="R4:S6 V4:AA6 AC4:AD6 L6 N1:P3 AH1:AH6 AJ1:AU6 Q1:Q6 AW1:HE6 L1:L3 I1:I6 E3:H3 B3:C3 A3:A4 A1 B4 E4 E6 A6:B6">
    <cfRule type="cellIs" priority="2" operator="equal" aboveAverage="0" equalAverage="0" bottom="0" percent="0" rank="0" text="" dxfId="11">
      <formula>0</formula>
    </cfRule>
  </conditionalFormatting>
  <conditionalFormatting sqref="E5">
    <cfRule type="cellIs" priority="3" operator="equal" aboveAverage="0" equalAverage="0" bottom="0" percent="0" rank="0" text="" dxfId="12">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58" firstPageNumber="0" fitToWidth="1" fitToHeight="1" pageOrder="downThenOver" orientation="portrait" blackAndWhite="false" draft="false" cellComments="none" useFirstPageNumber="false" horizontalDpi="300" verticalDpi="300" copies="1"/>
  <headerFooter differentFirst="false" differentOddEven="false">
    <oddHeader/>
    <oddFooter>&amp;L&amp;A&amp;RPágina &amp;P de &amp;N</oddFooter>
  </headerFooter>
  <rowBreaks count="1" manualBreakCount="1">
    <brk id="103" man="true" max="16383" min="0"/>
  </rowBreaks>
  <colBreaks count="1" manualBreakCount="1">
    <brk id="8" man="true" max="65535" min="0"/>
  </colBreaks>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A1:BG57"/>
  <sheetViews>
    <sheetView showFormulas="false" showGridLines="true" showRowColHeaders="true" showZeros="true" rightToLeft="false" tabSelected="false" showOutlineSymbols="true" defaultGridColor="true" view="pageBreakPreview" topLeftCell="A7" colorId="64" zoomScale="85" zoomScaleNormal="100" zoomScalePageLayoutView="85" workbookViewId="0">
      <selection pane="topLeft" activeCell="I42" activeCellId="0" sqref="I42"/>
    </sheetView>
  </sheetViews>
  <sheetFormatPr defaultRowHeight="15" zeroHeight="false" outlineLevelRow="0" outlineLevelCol="0"/>
  <cols>
    <col collapsed="false" customWidth="true" hidden="false" outlineLevel="0" max="1" min="1" style="0" width="11.99"/>
    <col collapsed="false" customWidth="true" hidden="false" outlineLevel="0" max="2" min="2" style="0" width="55.57"/>
    <col collapsed="false" customWidth="true" hidden="true" outlineLevel="0" max="6" min="3" style="0" width="13.01"/>
    <col collapsed="false" customWidth="true" hidden="false" outlineLevel="0" max="10" min="7" style="0" width="17.42"/>
    <col collapsed="false" customWidth="true" hidden="false" outlineLevel="0" max="11" min="11" style="0" width="1.29"/>
    <col collapsed="false" customWidth="true" hidden="false" outlineLevel="0" max="12" min="12" style="0" width="20.29"/>
    <col collapsed="false" customWidth="true" hidden="false" outlineLevel="0" max="13" min="13" style="0" width="1.42"/>
    <col collapsed="false" customWidth="true" hidden="false" outlineLevel="0" max="14" min="14" style="0" width="9.14"/>
    <col collapsed="false" customWidth="true" hidden="false" outlineLevel="0" max="15" min="15" style="0" width="10.85"/>
    <col collapsed="false" customWidth="true" hidden="false" outlineLevel="0" max="1025" min="16" style="0" width="9.14"/>
  </cols>
  <sheetData>
    <row r="1" s="236" customFormat="true" ht="14.25" hidden="false" customHeight="true" outlineLevel="0" collapsed="false">
      <c r="A1" s="136" t="s">
        <v>4333</v>
      </c>
      <c r="B1" s="136"/>
      <c r="C1" s="136"/>
      <c r="D1" s="136"/>
      <c r="E1" s="136"/>
      <c r="F1" s="136"/>
      <c r="G1" s="136"/>
      <c r="H1" s="136"/>
      <c r="I1" s="136"/>
      <c r="J1" s="136"/>
      <c r="K1" s="316"/>
      <c r="L1" s="413"/>
      <c r="M1" s="322"/>
      <c r="N1" s="232"/>
      <c r="O1" s="232"/>
      <c r="P1" s="232"/>
      <c r="Q1" s="232"/>
      <c r="R1" s="232"/>
      <c r="S1" s="232"/>
      <c r="T1" s="232"/>
      <c r="U1" s="232"/>
      <c r="V1" s="232"/>
      <c r="W1" s="232"/>
      <c r="X1" s="232"/>
      <c r="Y1" s="232"/>
      <c r="Z1" s="232"/>
      <c r="AA1" s="232"/>
      <c r="AB1" s="5"/>
      <c r="AC1" s="138"/>
      <c r="AD1" s="5"/>
      <c r="AE1" s="5"/>
      <c r="AF1" s="5"/>
      <c r="AG1" s="5"/>
      <c r="AH1" s="139"/>
      <c r="AI1" s="5"/>
      <c r="AJ1" s="5"/>
      <c r="AK1" s="5"/>
      <c r="AL1" s="5"/>
      <c r="AM1" s="140"/>
      <c r="AN1" s="5"/>
      <c r="AO1" s="5"/>
      <c r="AP1" s="235"/>
      <c r="AQ1" s="235"/>
      <c r="AR1" s="235"/>
      <c r="AS1" s="235"/>
      <c r="AT1" s="235"/>
      <c r="AU1" s="235"/>
      <c r="AV1" s="235"/>
      <c r="AW1" s="235"/>
      <c r="AX1" s="235"/>
      <c r="AY1" s="235"/>
      <c r="AZ1" s="235"/>
      <c r="BA1" s="235"/>
      <c r="BB1" s="235"/>
      <c r="BC1" s="235"/>
      <c r="BD1" s="235"/>
      <c r="BE1" s="235"/>
      <c r="BF1" s="235"/>
      <c r="BG1" s="10"/>
    </row>
    <row r="2" s="236" customFormat="true" ht="14.25" hidden="false" customHeight="true" outlineLevel="0" collapsed="false">
      <c r="A2" s="136"/>
      <c r="B2" s="136"/>
      <c r="C2" s="136"/>
      <c r="D2" s="136"/>
      <c r="E2" s="136"/>
      <c r="F2" s="136"/>
      <c r="G2" s="136"/>
      <c r="H2" s="136"/>
      <c r="I2" s="136"/>
      <c r="J2" s="136"/>
      <c r="K2" s="316"/>
      <c r="L2" s="414"/>
      <c r="M2" s="322"/>
      <c r="N2" s="232"/>
      <c r="O2" s="232"/>
      <c r="P2" s="232"/>
      <c r="Q2" s="232"/>
      <c r="R2" s="232"/>
      <c r="S2" s="232"/>
      <c r="T2" s="232"/>
      <c r="U2" s="232"/>
      <c r="V2" s="232"/>
      <c r="W2" s="232"/>
      <c r="X2" s="232"/>
      <c r="Y2" s="232"/>
      <c r="Z2" s="232"/>
      <c r="AA2" s="232"/>
      <c r="AB2" s="5"/>
      <c r="AC2" s="138"/>
      <c r="AD2" s="5"/>
      <c r="AE2" s="5"/>
      <c r="AF2" s="5"/>
      <c r="AG2" s="5"/>
      <c r="AH2" s="139"/>
      <c r="AI2" s="5"/>
      <c r="AJ2" s="5"/>
      <c r="AK2" s="5"/>
      <c r="AL2" s="5"/>
      <c r="AM2" s="140"/>
      <c r="AN2" s="5"/>
      <c r="AO2" s="5"/>
      <c r="AP2" s="235"/>
      <c r="AQ2" s="235"/>
      <c r="AR2" s="235"/>
      <c r="AS2" s="235"/>
      <c r="AT2" s="235"/>
      <c r="AU2" s="235"/>
      <c r="AV2" s="235"/>
      <c r="AW2" s="235"/>
      <c r="AX2" s="235"/>
      <c r="AY2" s="235"/>
      <c r="AZ2" s="235"/>
      <c r="BA2" s="235"/>
      <c r="BB2" s="235"/>
      <c r="BC2" s="235"/>
      <c r="BD2" s="235"/>
      <c r="BE2" s="235"/>
      <c r="BF2" s="235"/>
      <c r="BG2" s="10"/>
    </row>
    <row r="3" s="236" customFormat="true" ht="4.5" hidden="false" customHeight="true" outlineLevel="0" collapsed="false">
      <c r="A3" s="321"/>
      <c r="B3" s="415"/>
      <c r="C3" s="415"/>
      <c r="D3" s="415"/>
      <c r="E3" s="415"/>
      <c r="F3" s="415"/>
      <c r="G3" s="415"/>
      <c r="H3" s="415"/>
      <c r="I3" s="415"/>
      <c r="J3" s="320"/>
      <c r="K3" s="322"/>
      <c r="L3" s="416"/>
      <c r="M3" s="322"/>
      <c r="N3" s="232"/>
      <c r="O3" s="232"/>
      <c r="P3" s="232"/>
      <c r="Q3" s="232"/>
      <c r="R3" s="232"/>
      <c r="S3" s="232"/>
      <c r="T3" s="232"/>
      <c r="U3" s="232"/>
      <c r="V3" s="232"/>
      <c r="W3" s="232"/>
      <c r="X3" s="232"/>
      <c r="Y3" s="232"/>
      <c r="Z3" s="232"/>
      <c r="AA3" s="232"/>
      <c r="AB3" s="5"/>
      <c r="AC3" s="138"/>
      <c r="AD3" s="5"/>
      <c r="AE3" s="5"/>
      <c r="AF3" s="5"/>
      <c r="AG3" s="5"/>
      <c r="AH3" s="139"/>
      <c r="AI3" s="5"/>
      <c r="AJ3" s="5"/>
      <c r="AK3" s="5"/>
      <c r="AL3" s="5"/>
      <c r="AM3" s="140"/>
      <c r="AN3" s="5"/>
      <c r="AO3" s="5"/>
      <c r="AP3" s="235"/>
      <c r="AQ3" s="235"/>
      <c r="AR3" s="235"/>
      <c r="AS3" s="235"/>
      <c r="AT3" s="235"/>
      <c r="AU3" s="235"/>
      <c r="AV3" s="235"/>
      <c r="AW3" s="235"/>
      <c r="AX3" s="235"/>
      <c r="AY3" s="235"/>
      <c r="AZ3" s="235"/>
      <c r="BA3" s="235"/>
      <c r="BB3" s="235"/>
      <c r="BC3" s="235"/>
      <c r="BD3" s="235"/>
      <c r="BE3" s="235"/>
      <c r="BF3" s="235"/>
      <c r="BG3" s="10"/>
    </row>
    <row r="4" s="437" customFormat="true" ht="14.25" hidden="false" customHeight="true" outlineLevel="0" collapsed="false">
      <c r="A4" s="417" t="s">
        <v>3</v>
      </c>
      <c r="B4" s="418" t="str">
        <f aca="false">'DPVIT-FR'!$B$19</f>
        <v>UNIDADE DEFENSORIAL DE VITÓRIA DA CONQUISTA</v>
      </c>
      <c r="C4" s="418"/>
      <c r="D4" s="418"/>
      <c r="E4" s="418"/>
      <c r="F4" s="418"/>
      <c r="G4" s="419" t="s">
        <v>142</v>
      </c>
      <c r="H4" s="419"/>
      <c r="I4" s="420" t="s">
        <v>4334</v>
      </c>
      <c r="J4" s="421" t="n">
        <f aca="false">PLSND!H8</f>
        <v>0.2081</v>
      </c>
      <c r="K4" s="422"/>
      <c r="L4" s="423"/>
      <c r="M4" s="424"/>
      <c r="N4" s="425"/>
      <c r="O4" s="425"/>
      <c r="P4" s="425"/>
      <c r="Q4" s="425"/>
      <c r="R4" s="425"/>
      <c r="S4" s="425"/>
      <c r="T4" s="426"/>
      <c r="U4" s="427"/>
      <c r="V4" s="427"/>
      <c r="W4" s="427"/>
      <c r="X4" s="425"/>
      <c r="Y4" s="425"/>
      <c r="Z4" s="425"/>
      <c r="AA4" s="425"/>
      <c r="AB4" s="425"/>
      <c r="AC4" s="426"/>
      <c r="AD4" s="428"/>
      <c r="AE4" s="429"/>
      <c r="AF4" s="430"/>
      <c r="AG4" s="431"/>
      <c r="AH4" s="432"/>
      <c r="AI4" s="433"/>
      <c r="AJ4" s="434"/>
      <c r="AK4" s="434"/>
      <c r="AL4" s="434"/>
      <c r="AM4" s="140"/>
      <c r="AN4" s="433"/>
      <c r="AO4" s="425"/>
      <c r="AP4" s="435"/>
      <c r="AQ4" s="435"/>
      <c r="AR4" s="435"/>
      <c r="AS4" s="435"/>
      <c r="AT4" s="435"/>
      <c r="AU4" s="435"/>
      <c r="AV4" s="435"/>
      <c r="AW4" s="435"/>
      <c r="AX4" s="435"/>
      <c r="AY4" s="435"/>
      <c r="AZ4" s="435"/>
      <c r="BA4" s="435"/>
      <c r="BB4" s="435"/>
      <c r="BC4" s="435"/>
      <c r="BD4" s="435"/>
      <c r="BE4" s="435"/>
      <c r="BF4" s="435"/>
      <c r="BG4" s="436"/>
    </row>
    <row r="5" s="437" customFormat="true" ht="14.25" hidden="false" customHeight="true" outlineLevel="0" collapsed="false">
      <c r="A5" s="417" t="s">
        <v>5</v>
      </c>
      <c r="B5" s="418" t="str">
        <f aca="false">'DPVIT-FR'!$B$20</f>
        <v>DEFENSORIA PÚBLICA DO ESTADO DA BAHIA</v>
      </c>
      <c r="C5" s="418"/>
      <c r="D5" s="418"/>
      <c r="E5" s="418"/>
      <c r="F5" s="418"/>
      <c r="G5" s="438" t="s">
        <v>144</v>
      </c>
      <c r="H5" s="439" t="str">
        <f aca="false">PLSD!E8</f>
        <v>12/2019</v>
      </c>
      <c r="I5" s="440" t="s">
        <v>4335</v>
      </c>
      <c r="J5" s="441" t="n">
        <f aca="false">PLSND!I8</f>
        <v>0.1351</v>
      </c>
      <c r="K5" s="442"/>
      <c r="L5" s="443"/>
      <c r="M5" s="424"/>
      <c r="N5" s="425"/>
      <c r="O5" s="425"/>
      <c r="P5" s="425"/>
      <c r="Q5" s="425"/>
      <c r="R5" s="425"/>
      <c r="S5" s="425"/>
      <c r="T5" s="425"/>
      <c r="U5" s="425"/>
      <c r="V5" s="425"/>
      <c r="W5" s="425"/>
      <c r="X5" s="425"/>
      <c r="Y5" s="425"/>
      <c r="Z5" s="425"/>
      <c r="AA5" s="425"/>
      <c r="AB5" s="425"/>
      <c r="AC5" s="426"/>
      <c r="AD5" s="428"/>
      <c r="AE5" s="429"/>
      <c r="AF5" s="430"/>
      <c r="AG5" s="444"/>
      <c r="AH5" s="445"/>
      <c r="AI5" s="446"/>
      <c r="AJ5" s="447"/>
      <c r="AK5" s="447"/>
      <c r="AL5" s="447"/>
      <c r="AM5" s="140"/>
      <c r="AN5" s="446"/>
      <c r="AO5" s="425"/>
      <c r="AP5" s="435"/>
      <c r="AQ5" s="435"/>
      <c r="AR5" s="435"/>
      <c r="AS5" s="435"/>
      <c r="AT5" s="435"/>
      <c r="AU5" s="435"/>
      <c r="AV5" s="435"/>
      <c r="AW5" s="435"/>
      <c r="AX5" s="435"/>
      <c r="AY5" s="435"/>
      <c r="AZ5" s="435"/>
      <c r="BA5" s="435"/>
      <c r="BB5" s="435"/>
      <c r="BC5" s="435"/>
      <c r="BD5" s="435"/>
      <c r="BE5" s="435"/>
      <c r="BF5" s="435"/>
      <c r="BG5" s="436"/>
    </row>
    <row r="6" s="1" customFormat="true" ht="13.5" hidden="false" customHeight="false" outlineLevel="0" collapsed="false">
      <c r="A6" s="250"/>
      <c r="B6" s="250"/>
      <c r="C6" s="250"/>
      <c r="D6" s="250"/>
      <c r="E6" s="250"/>
      <c r="F6" s="250"/>
      <c r="G6" s="250"/>
      <c r="H6" s="250"/>
      <c r="I6" s="250"/>
      <c r="J6" s="250"/>
      <c r="K6" s="250"/>
      <c r="L6" s="250"/>
      <c r="M6" s="250"/>
      <c r="N6" s="250"/>
      <c r="O6" s="250"/>
    </row>
    <row r="7" customFormat="false" ht="15" hidden="false" customHeight="true" outlineLevel="0" collapsed="false">
      <c r="A7" s="448" t="s">
        <v>13</v>
      </c>
      <c r="B7" s="449" t="s">
        <v>14</v>
      </c>
      <c r="C7" s="450" t="s">
        <v>4336</v>
      </c>
      <c r="D7" s="450"/>
      <c r="E7" s="450"/>
      <c r="F7" s="450"/>
      <c r="G7" s="450"/>
      <c r="H7" s="450"/>
      <c r="I7" s="450"/>
      <c r="J7" s="450"/>
      <c r="K7" s="451"/>
      <c r="L7" s="452" t="s">
        <v>4337</v>
      </c>
    </row>
    <row r="8" customFormat="false" ht="33" hidden="false" customHeight="true" outlineLevel="0" collapsed="false">
      <c r="A8" s="448"/>
      <c r="B8" s="449"/>
      <c r="C8" s="453"/>
      <c r="D8" s="453"/>
      <c r="E8" s="453"/>
      <c r="F8" s="453"/>
      <c r="G8" s="453" t="s">
        <v>160</v>
      </c>
      <c r="H8" s="453" t="s">
        <v>222</v>
      </c>
      <c r="I8" s="453" t="s">
        <v>232</v>
      </c>
      <c r="J8" s="454" t="s">
        <v>4338</v>
      </c>
      <c r="K8" s="340"/>
      <c r="L8" s="452"/>
    </row>
    <row r="9" customFormat="false" ht="3.75" hidden="false" customHeight="true" outlineLevel="0" collapsed="false">
      <c r="A9" s="455"/>
      <c r="B9" s="340"/>
      <c r="C9" s="340"/>
      <c r="D9" s="340"/>
      <c r="E9" s="340"/>
      <c r="F9" s="340"/>
      <c r="G9" s="340"/>
      <c r="H9" s="340"/>
      <c r="I9" s="340"/>
      <c r="J9" s="341"/>
      <c r="K9" s="340"/>
      <c r="L9" s="456"/>
    </row>
    <row r="10" s="466" customFormat="true" ht="11.25" hidden="false" customHeight="false" outlineLevel="0" collapsed="false">
      <c r="A10" s="457" t="s">
        <v>157</v>
      </c>
      <c r="B10" s="458" t="s">
        <v>158</v>
      </c>
      <c r="C10" s="459"/>
      <c r="D10" s="460" t="s">
        <v>160</v>
      </c>
      <c r="E10" s="461"/>
      <c r="F10" s="461"/>
      <c r="G10" s="462"/>
      <c r="H10" s="461"/>
      <c r="I10" s="462"/>
      <c r="J10" s="463"/>
      <c r="K10" s="464"/>
      <c r="L10" s="465"/>
    </row>
    <row r="11" s="466" customFormat="true" ht="11.25" hidden="false" customHeight="false" outlineLevel="0" collapsed="false">
      <c r="A11" s="467" t="s">
        <v>159</v>
      </c>
      <c r="B11" s="468" t="s">
        <v>160</v>
      </c>
      <c r="C11" s="469"/>
      <c r="D11" s="469" t="s">
        <v>4339</v>
      </c>
      <c r="E11" s="470"/>
      <c r="F11" s="470"/>
      <c r="G11" s="471" t="n">
        <v>9613.1</v>
      </c>
      <c r="H11" s="471"/>
      <c r="I11" s="472"/>
      <c r="J11" s="473"/>
      <c r="K11" s="474"/>
      <c r="L11" s="475" t="n">
        <f aca="false">SUM(C11:J11)</f>
        <v>9613.1</v>
      </c>
    </row>
    <row r="12" s="466" customFormat="true" ht="11.25" hidden="false" customHeight="false" outlineLevel="0" collapsed="false">
      <c r="A12" s="467" t="s">
        <v>178</v>
      </c>
      <c r="B12" s="468" t="s">
        <v>179</v>
      </c>
      <c r="C12" s="476"/>
      <c r="D12" s="469" t="s">
        <v>235</v>
      </c>
      <c r="E12" s="472"/>
      <c r="F12" s="472"/>
      <c r="G12" s="471" t="n">
        <v>142978.45</v>
      </c>
      <c r="H12" s="472"/>
      <c r="I12" s="471"/>
      <c r="J12" s="477"/>
      <c r="K12" s="474"/>
      <c r="L12" s="475" t="n">
        <f aca="false">SUM(C12:J12)</f>
        <v>142978.45</v>
      </c>
    </row>
    <row r="13" s="466" customFormat="true" ht="11.25" hidden="false" customHeight="false" outlineLevel="0" collapsed="false">
      <c r="A13" s="467" t="s">
        <v>205</v>
      </c>
      <c r="B13" s="468" t="s">
        <v>206</v>
      </c>
      <c r="C13" s="476"/>
      <c r="D13" s="469" t="s">
        <v>902</v>
      </c>
      <c r="E13" s="472"/>
      <c r="F13" s="472"/>
      <c r="G13" s="471" t="n">
        <v>10998.21</v>
      </c>
      <c r="H13" s="472"/>
      <c r="I13" s="471"/>
      <c r="J13" s="477"/>
      <c r="K13" s="474"/>
      <c r="L13" s="475" t="n">
        <f aca="false">SUM(C13:J13)</f>
        <v>10998.21</v>
      </c>
    </row>
    <row r="14" s="466" customFormat="true" ht="11.25" hidden="false" customHeight="false" outlineLevel="0" collapsed="false">
      <c r="A14" s="467" t="s">
        <v>216</v>
      </c>
      <c r="B14" s="468" t="s">
        <v>217</v>
      </c>
      <c r="C14" s="476"/>
      <c r="D14" s="469" t="s">
        <v>4340</v>
      </c>
      <c r="E14" s="472"/>
      <c r="F14" s="472"/>
      <c r="G14" s="471" t="n">
        <v>25461.54</v>
      </c>
      <c r="H14" s="472"/>
      <c r="I14" s="471"/>
      <c r="J14" s="477"/>
      <c r="K14" s="474"/>
      <c r="L14" s="475" t="n">
        <f aca="false">SUM(C14:J14)</f>
        <v>25461.54</v>
      </c>
    </row>
    <row r="15" s="466" customFormat="true" ht="11.25" hidden="false" customHeight="false" outlineLevel="0" collapsed="false">
      <c r="A15" s="467" t="s">
        <v>221</v>
      </c>
      <c r="B15" s="468" t="s">
        <v>222</v>
      </c>
      <c r="C15" s="476"/>
      <c r="D15" s="469" t="s">
        <v>130</v>
      </c>
      <c r="E15" s="470"/>
      <c r="F15" s="472"/>
      <c r="G15" s="470"/>
      <c r="H15" s="471" t="n">
        <v>321796.63</v>
      </c>
      <c r="I15" s="471"/>
      <c r="J15" s="477"/>
      <c r="K15" s="474"/>
      <c r="L15" s="475" t="n">
        <f aca="false">SUM(C15:J15)</f>
        <v>321796.63</v>
      </c>
    </row>
    <row r="16" s="466" customFormat="true" ht="11.25" hidden="false" customHeight="false" outlineLevel="0" collapsed="false">
      <c r="A16" s="467" t="s">
        <v>226</v>
      </c>
      <c r="B16" s="468" t="s">
        <v>227</v>
      </c>
      <c r="C16" s="476"/>
      <c r="D16" s="469" t="s">
        <v>610</v>
      </c>
      <c r="E16" s="470"/>
      <c r="F16" s="470"/>
      <c r="G16" s="471" t="n">
        <v>1514.76</v>
      </c>
      <c r="H16" s="470"/>
      <c r="I16" s="471"/>
      <c r="J16" s="477"/>
      <c r="K16" s="474"/>
      <c r="L16" s="475" t="n">
        <f aca="false">SUM(C16:J16)</f>
        <v>1514.76</v>
      </c>
    </row>
    <row r="17" s="479" customFormat="true" ht="11.25" hidden="false" customHeight="false" outlineLevel="0" collapsed="false">
      <c r="A17" s="457" t="s">
        <v>231</v>
      </c>
      <c r="B17" s="458" t="s">
        <v>232</v>
      </c>
      <c r="C17" s="459"/>
      <c r="D17" s="460" t="s">
        <v>4341</v>
      </c>
      <c r="E17" s="478"/>
      <c r="F17" s="478"/>
      <c r="G17" s="478"/>
      <c r="H17" s="478"/>
      <c r="I17" s="462"/>
      <c r="J17" s="463"/>
      <c r="K17" s="464"/>
      <c r="L17" s="465"/>
    </row>
    <row r="18" s="466" customFormat="true" ht="11.25" hidden="false" customHeight="false" outlineLevel="0" collapsed="false">
      <c r="A18" s="467" t="s">
        <v>233</v>
      </c>
      <c r="B18" s="468" t="s">
        <v>160</v>
      </c>
      <c r="C18" s="476"/>
      <c r="D18" s="469" t="s">
        <v>1058</v>
      </c>
      <c r="E18" s="472"/>
      <c r="F18" s="472"/>
      <c r="G18" s="472"/>
      <c r="H18" s="472"/>
      <c r="I18" s="471" t="n">
        <v>19619.72</v>
      </c>
      <c r="J18" s="477"/>
      <c r="K18" s="474"/>
      <c r="L18" s="475" t="n">
        <f aca="false">SUM(C18:J18)</f>
        <v>19619.72</v>
      </c>
    </row>
    <row r="19" s="466" customFormat="true" ht="11.25" hidden="false" customHeight="false" outlineLevel="0" collapsed="false">
      <c r="A19" s="467" t="s">
        <v>262</v>
      </c>
      <c r="B19" s="468" t="s">
        <v>263</v>
      </c>
      <c r="C19" s="476"/>
      <c r="D19" s="469" t="s">
        <v>1069</v>
      </c>
      <c r="E19" s="472"/>
      <c r="F19" s="472"/>
      <c r="G19" s="472"/>
      <c r="H19" s="472"/>
      <c r="I19" s="471" t="n">
        <v>2811.18</v>
      </c>
      <c r="J19" s="477"/>
      <c r="K19" s="474"/>
      <c r="L19" s="475" t="n">
        <f aca="false">SUM(C19:J19)</f>
        <v>2811.18</v>
      </c>
    </row>
    <row r="20" s="466" customFormat="true" ht="11.25" hidden="false" customHeight="false" outlineLevel="0" collapsed="false">
      <c r="A20" s="467" t="s">
        <v>332</v>
      </c>
      <c r="B20" s="468" t="s">
        <v>333</v>
      </c>
      <c r="C20" s="476"/>
      <c r="D20" s="469" t="s">
        <v>1132</v>
      </c>
      <c r="E20" s="472"/>
      <c r="F20" s="472"/>
      <c r="G20" s="472"/>
      <c r="H20" s="472"/>
      <c r="I20" s="471" t="n">
        <v>56328.73</v>
      </c>
      <c r="J20" s="477"/>
      <c r="K20" s="474"/>
      <c r="L20" s="475" t="n">
        <f aca="false">SUM(C20:J20)</f>
        <v>56328.73</v>
      </c>
    </row>
    <row r="21" s="466" customFormat="true" ht="22.5" hidden="false" customHeight="false" outlineLevel="0" collapsed="false">
      <c r="A21" s="467" t="s">
        <v>377</v>
      </c>
      <c r="B21" s="468" t="s">
        <v>378</v>
      </c>
      <c r="C21" s="476"/>
      <c r="D21" s="476" t="s">
        <v>1143</v>
      </c>
      <c r="E21" s="470"/>
      <c r="F21" s="472"/>
      <c r="G21" s="472"/>
      <c r="H21" s="472"/>
      <c r="I21" s="471" t="n">
        <v>75675.26</v>
      </c>
      <c r="J21" s="477"/>
      <c r="K21" s="474"/>
      <c r="L21" s="475" t="n">
        <f aca="false">SUM(C21:J21)</f>
        <v>75675.26</v>
      </c>
    </row>
    <row r="22" s="466" customFormat="true" ht="11.25" hidden="false" customHeight="false" outlineLevel="0" collapsed="false">
      <c r="A22" s="467" t="s">
        <v>524</v>
      </c>
      <c r="B22" s="468" t="s">
        <v>525</v>
      </c>
      <c r="C22" s="476"/>
      <c r="D22" s="476" t="s">
        <v>1171</v>
      </c>
      <c r="E22" s="470"/>
      <c r="F22" s="472"/>
      <c r="G22" s="472"/>
      <c r="H22" s="472"/>
      <c r="I22" s="471" t="n">
        <v>14732.13</v>
      </c>
      <c r="J22" s="477"/>
      <c r="K22" s="474"/>
      <c r="L22" s="475" t="n">
        <f aca="false">SUM(C22:J22)</f>
        <v>14732.13</v>
      </c>
    </row>
    <row r="23" s="466" customFormat="true" ht="11.25" hidden="false" customHeight="false" outlineLevel="0" collapsed="false">
      <c r="A23" s="467" t="s">
        <v>596</v>
      </c>
      <c r="B23" s="468" t="s">
        <v>130</v>
      </c>
      <c r="C23" s="476"/>
      <c r="D23" s="476" t="s">
        <v>1417</v>
      </c>
      <c r="E23" s="470"/>
      <c r="F23" s="472"/>
      <c r="G23" s="472"/>
      <c r="H23" s="472"/>
      <c r="I23" s="471" t="n">
        <v>2851.58</v>
      </c>
      <c r="J23" s="477"/>
      <c r="K23" s="474"/>
      <c r="L23" s="475" t="n">
        <f aca="false">SUM(C23:J23)</f>
        <v>2851.58</v>
      </c>
    </row>
    <row r="24" s="466" customFormat="true" ht="11.25" hidden="false" customHeight="false" outlineLevel="0" collapsed="false">
      <c r="A24" s="467" t="s">
        <v>609</v>
      </c>
      <c r="B24" s="468" t="s">
        <v>610</v>
      </c>
      <c r="C24" s="476"/>
      <c r="D24" s="476" t="s">
        <v>550</v>
      </c>
      <c r="E24" s="470"/>
      <c r="F24" s="472"/>
      <c r="G24" s="472"/>
      <c r="H24" s="472"/>
      <c r="I24" s="471" t="n">
        <v>88958.36</v>
      </c>
      <c r="J24" s="477"/>
      <c r="K24" s="474"/>
      <c r="L24" s="475" t="n">
        <f aca="false">SUM(C24:J24)</f>
        <v>88958.36</v>
      </c>
    </row>
    <row r="25" s="466" customFormat="true" ht="11.25" hidden="false" customHeight="false" outlineLevel="0" collapsed="false">
      <c r="A25" s="467" t="s">
        <v>664</v>
      </c>
      <c r="B25" s="468" t="s">
        <v>665</v>
      </c>
      <c r="C25" s="476"/>
      <c r="D25" s="476" t="s">
        <v>1906</v>
      </c>
      <c r="E25" s="470"/>
      <c r="F25" s="472"/>
      <c r="G25" s="472"/>
      <c r="H25" s="472"/>
      <c r="I25" s="471" t="n">
        <v>23614.44</v>
      </c>
      <c r="J25" s="477"/>
      <c r="K25" s="474"/>
      <c r="L25" s="475" t="n">
        <f aca="false">SUM(C25:J25)</f>
        <v>23614.44</v>
      </c>
    </row>
    <row r="26" s="466" customFormat="true" ht="11.25" hidden="false" customHeight="false" outlineLevel="0" collapsed="false">
      <c r="A26" s="467" t="s">
        <v>689</v>
      </c>
      <c r="B26" s="468" t="s">
        <v>690</v>
      </c>
      <c r="C26" s="476"/>
      <c r="D26" s="476" t="s">
        <v>2066</v>
      </c>
      <c r="E26" s="470"/>
      <c r="F26" s="472"/>
      <c r="G26" s="472"/>
      <c r="H26" s="472"/>
      <c r="I26" s="471" t="n">
        <v>17389.67</v>
      </c>
      <c r="J26" s="477"/>
      <c r="K26" s="474"/>
      <c r="L26" s="475" t="n">
        <f aca="false">SUM(C26:J26)</f>
        <v>17389.67</v>
      </c>
    </row>
    <row r="27" s="466" customFormat="true" ht="11.25" hidden="false" customHeight="false" outlineLevel="0" collapsed="false">
      <c r="A27" s="467" t="s">
        <v>694</v>
      </c>
      <c r="B27" s="468" t="s">
        <v>695</v>
      </c>
      <c r="C27" s="476"/>
      <c r="D27" s="476"/>
      <c r="E27" s="470"/>
      <c r="F27" s="472"/>
      <c r="G27" s="472"/>
      <c r="H27" s="472"/>
      <c r="I27" s="471" t="n">
        <v>4273.59</v>
      </c>
      <c r="J27" s="477"/>
      <c r="K27" s="474"/>
      <c r="L27" s="475" t="n">
        <f aca="false">SUM(C27:J27)</f>
        <v>4273.59</v>
      </c>
    </row>
    <row r="28" s="466" customFormat="true" ht="11.25" hidden="false" customHeight="false" outlineLevel="0" collapsed="false">
      <c r="A28" s="467" t="s">
        <v>705</v>
      </c>
      <c r="B28" s="468" t="s">
        <v>706</v>
      </c>
      <c r="C28" s="476"/>
      <c r="D28" s="476"/>
      <c r="E28" s="470"/>
      <c r="F28" s="472"/>
      <c r="G28" s="472"/>
      <c r="H28" s="472"/>
      <c r="I28" s="471" t="n">
        <v>4172.63</v>
      </c>
      <c r="J28" s="477"/>
      <c r="K28" s="474"/>
      <c r="L28" s="475" t="n">
        <f aca="false">SUM(C28:J28)</f>
        <v>4172.63</v>
      </c>
    </row>
    <row r="29" s="466" customFormat="true" ht="11.25" hidden="false" customHeight="false" outlineLevel="0" collapsed="false">
      <c r="A29" s="457" t="s">
        <v>716</v>
      </c>
      <c r="B29" s="458" t="s">
        <v>717</v>
      </c>
      <c r="C29" s="459"/>
      <c r="D29" s="459"/>
      <c r="E29" s="478"/>
      <c r="F29" s="461"/>
      <c r="G29" s="461"/>
      <c r="H29" s="461"/>
      <c r="I29" s="462"/>
      <c r="J29" s="463"/>
      <c r="K29" s="464"/>
      <c r="L29" s="465"/>
    </row>
    <row r="30" s="466" customFormat="true" ht="11.25" hidden="false" customHeight="false" outlineLevel="0" collapsed="false">
      <c r="A30" s="467" t="s">
        <v>718</v>
      </c>
      <c r="B30" s="468" t="s">
        <v>719</v>
      </c>
      <c r="C30" s="476"/>
      <c r="D30" s="476"/>
      <c r="E30" s="470"/>
      <c r="F30" s="472"/>
      <c r="G30" s="472"/>
      <c r="H30" s="472"/>
      <c r="I30" s="471"/>
      <c r="J30" s="477" t="n">
        <v>69.51</v>
      </c>
      <c r="K30" s="474"/>
      <c r="L30" s="475" t="n">
        <f aca="false">SUM(C30:J30)</f>
        <v>69.51</v>
      </c>
    </row>
    <row r="31" s="466" customFormat="true" ht="11.25" hidden="false" customHeight="false" outlineLevel="0" collapsed="false">
      <c r="A31" s="467" t="s">
        <v>723</v>
      </c>
      <c r="B31" s="468" t="s">
        <v>724</v>
      </c>
      <c r="C31" s="476"/>
      <c r="D31" s="476"/>
      <c r="E31" s="470"/>
      <c r="F31" s="472"/>
      <c r="G31" s="472"/>
      <c r="H31" s="472"/>
      <c r="I31" s="471"/>
      <c r="J31" s="477" t="n">
        <v>223541.77</v>
      </c>
      <c r="K31" s="474"/>
      <c r="L31" s="475" t="n">
        <f aca="false">SUM(C31:J31)</f>
        <v>223541.77</v>
      </c>
    </row>
    <row r="32" s="466" customFormat="true" ht="11.25" hidden="false" customHeight="false" outlineLevel="0" collapsed="false">
      <c r="A32" s="467" t="s">
        <v>814</v>
      </c>
      <c r="B32" s="468" t="s">
        <v>815</v>
      </c>
      <c r="C32" s="476"/>
      <c r="D32" s="476"/>
      <c r="E32" s="470"/>
      <c r="F32" s="472"/>
      <c r="G32" s="472"/>
      <c r="H32" s="472"/>
      <c r="I32" s="471"/>
      <c r="J32" s="477" t="n">
        <v>444155.64</v>
      </c>
      <c r="K32" s="474"/>
      <c r="L32" s="475" t="n">
        <f aca="false">SUM(C32:J32)</f>
        <v>444155.64</v>
      </c>
    </row>
    <row r="33" s="466" customFormat="true" ht="11.25" hidden="false" customHeight="false" outlineLevel="0" collapsed="false">
      <c r="A33" s="467" t="s">
        <v>901</v>
      </c>
      <c r="B33" s="468" t="s">
        <v>902</v>
      </c>
      <c r="C33" s="476"/>
      <c r="D33" s="476"/>
      <c r="E33" s="470"/>
      <c r="F33" s="472"/>
      <c r="G33" s="472"/>
      <c r="H33" s="472"/>
      <c r="I33" s="471"/>
      <c r="J33" s="477" t="n">
        <v>236792.18</v>
      </c>
      <c r="K33" s="474"/>
      <c r="L33" s="475" t="n">
        <f aca="false">SUM(C33:J33)</f>
        <v>236792.18</v>
      </c>
    </row>
    <row r="34" s="466" customFormat="true" ht="11.25" hidden="false" customHeight="false" outlineLevel="0" collapsed="false">
      <c r="A34" s="467" t="s">
        <v>943</v>
      </c>
      <c r="B34" s="468" t="s">
        <v>944</v>
      </c>
      <c r="C34" s="476"/>
      <c r="D34" s="476"/>
      <c r="E34" s="470"/>
      <c r="F34" s="472"/>
      <c r="G34" s="472"/>
      <c r="H34" s="472"/>
      <c r="I34" s="471"/>
      <c r="J34" s="477" t="n">
        <v>45384.8</v>
      </c>
      <c r="K34" s="474"/>
      <c r="L34" s="475" t="n">
        <f aca="false">SUM(C34:J34)</f>
        <v>45384.8</v>
      </c>
    </row>
    <row r="35" s="466" customFormat="true" ht="11.25" hidden="false" customHeight="false" outlineLevel="0" collapsed="false">
      <c r="A35" s="467" t="s">
        <v>961</v>
      </c>
      <c r="B35" s="468" t="s">
        <v>130</v>
      </c>
      <c r="C35" s="476"/>
      <c r="D35" s="476"/>
      <c r="E35" s="470"/>
      <c r="F35" s="472"/>
      <c r="G35" s="472"/>
      <c r="H35" s="472"/>
      <c r="I35" s="471"/>
      <c r="J35" s="477" t="n">
        <v>170527.92</v>
      </c>
      <c r="K35" s="474"/>
      <c r="L35" s="475" t="n">
        <f aca="false">SUM(C35:J35)</f>
        <v>170527.92</v>
      </c>
    </row>
    <row r="36" s="466" customFormat="true" ht="11.25" hidden="false" customHeight="false" outlineLevel="0" collapsed="false">
      <c r="A36" s="467" t="s">
        <v>997</v>
      </c>
      <c r="B36" s="468" t="s">
        <v>610</v>
      </c>
      <c r="C36" s="476"/>
      <c r="D36" s="469" t="s">
        <v>2245</v>
      </c>
      <c r="E36" s="470"/>
      <c r="F36" s="472"/>
      <c r="G36" s="472"/>
      <c r="H36" s="472"/>
      <c r="I36" s="471"/>
      <c r="J36" s="471" t="n">
        <v>224710.93</v>
      </c>
      <c r="K36" s="474"/>
      <c r="L36" s="475" t="n">
        <f aca="false">SUM(C36:J36)</f>
        <v>224710.93</v>
      </c>
    </row>
    <row r="37" s="466" customFormat="true" ht="11.25" hidden="false" customHeight="false" outlineLevel="0" collapsed="false">
      <c r="A37" s="467" t="s">
        <v>1029</v>
      </c>
      <c r="B37" s="468" t="s">
        <v>1030</v>
      </c>
      <c r="C37" s="476"/>
      <c r="D37" s="469" t="s">
        <v>129</v>
      </c>
      <c r="E37" s="472"/>
      <c r="F37" s="472"/>
      <c r="G37" s="472"/>
      <c r="H37" s="472"/>
      <c r="I37" s="471"/>
      <c r="J37" s="477" t="n">
        <v>184359.08</v>
      </c>
      <c r="K37" s="474"/>
      <c r="L37" s="475" t="n">
        <f aca="false">SUM(C37:J37)</f>
        <v>184359.08</v>
      </c>
    </row>
    <row r="38" s="466" customFormat="true" ht="11.25" hidden="false" customHeight="false" outlineLevel="0" collapsed="false">
      <c r="A38" s="467" t="s">
        <v>1057</v>
      </c>
      <c r="B38" s="468" t="s">
        <v>1058</v>
      </c>
      <c r="C38" s="476"/>
      <c r="D38" s="469" t="s">
        <v>4342</v>
      </c>
      <c r="E38" s="470"/>
      <c r="F38" s="470"/>
      <c r="G38" s="470"/>
      <c r="H38" s="472"/>
      <c r="I38" s="480"/>
      <c r="J38" s="477" t="n">
        <v>126393.58</v>
      </c>
      <c r="K38" s="474"/>
      <c r="L38" s="475" t="n">
        <f aca="false">SUM(C38:J38)</f>
        <v>126393.58</v>
      </c>
    </row>
    <row r="39" s="466" customFormat="true" ht="11.25" hidden="false" customHeight="false" outlineLevel="0" collapsed="false">
      <c r="A39" s="467" t="s">
        <v>1068</v>
      </c>
      <c r="B39" s="468" t="s">
        <v>1069</v>
      </c>
      <c r="C39" s="476"/>
      <c r="D39" s="476" t="s">
        <v>695</v>
      </c>
      <c r="E39" s="470"/>
      <c r="F39" s="472"/>
      <c r="G39" s="472"/>
      <c r="H39" s="472"/>
      <c r="I39" s="480"/>
      <c r="J39" s="477" t="n">
        <v>194587.4</v>
      </c>
      <c r="K39" s="474"/>
      <c r="L39" s="475" t="n">
        <f aca="false">SUM(C39:J39)</f>
        <v>194587.4</v>
      </c>
    </row>
    <row r="40" s="466" customFormat="true" ht="11.25" hidden="false" customHeight="false" outlineLevel="0" collapsed="false">
      <c r="A40" s="467" t="s">
        <v>1131</v>
      </c>
      <c r="B40" s="468" t="s">
        <v>1132</v>
      </c>
      <c r="C40" s="476"/>
      <c r="D40" s="469" t="s">
        <v>4343</v>
      </c>
      <c r="E40" s="470"/>
      <c r="F40" s="470"/>
      <c r="G40" s="470"/>
      <c r="H40" s="472"/>
      <c r="I40" s="480"/>
      <c r="J40" s="477" t="n">
        <v>5925.61</v>
      </c>
      <c r="K40" s="474"/>
      <c r="L40" s="475" t="n">
        <f aca="false">SUM(C40:J40)</f>
        <v>5925.61</v>
      </c>
    </row>
    <row r="41" s="466" customFormat="true" ht="11.25" hidden="false" customHeight="false" outlineLevel="0" collapsed="false">
      <c r="A41" s="467" t="s">
        <v>1142</v>
      </c>
      <c r="B41" s="468" t="s">
        <v>1143</v>
      </c>
      <c r="C41" s="476"/>
      <c r="D41" s="469" t="s">
        <v>4344</v>
      </c>
      <c r="E41" s="472"/>
      <c r="F41" s="472"/>
      <c r="G41" s="472"/>
      <c r="H41" s="472"/>
      <c r="I41" s="471"/>
      <c r="J41" s="477" t="n">
        <v>139488.89</v>
      </c>
      <c r="K41" s="474"/>
      <c r="L41" s="475" t="n">
        <f aca="false">SUM(C41:J41)</f>
        <v>139488.89</v>
      </c>
    </row>
    <row r="42" s="466" customFormat="true" ht="11.25" hidden="false" customHeight="false" outlineLevel="0" collapsed="false">
      <c r="A42" s="467" t="s">
        <v>1170</v>
      </c>
      <c r="B42" s="468" t="s">
        <v>1171</v>
      </c>
      <c r="C42" s="476"/>
      <c r="D42" s="469" t="s">
        <v>4345</v>
      </c>
      <c r="E42" s="472"/>
      <c r="F42" s="472"/>
      <c r="G42" s="472"/>
      <c r="H42" s="472"/>
      <c r="I42" s="471"/>
      <c r="J42" s="477" t="n">
        <v>255473.1</v>
      </c>
      <c r="K42" s="474"/>
      <c r="L42" s="475" t="n">
        <f aca="false">SUM(C42:J42)</f>
        <v>255473.1</v>
      </c>
    </row>
    <row r="43" s="466" customFormat="true" ht="11.25" hidden="false" customHeight="true" outlineLevel="0" collapsed="false">
      <c r="A43" s="467" t="s">
        <v>1416</v>
      </c>
      <c r="B43" s="468" t="s">
        <v>1417</v>
      </c>
      <c r="C43" s="472"/>
      <c r="D43" s="472"/>
      <c r="E43" s="470"/>
      <c r="F43" s="472"/>
      <c r="G43" s="472"/>
      <c r="H43" s="472"/>
      <c r="I43" s="471"/>
      <c r="J43" s="477" t="n">
        <v>64368.55</v>
      </c>
      <c r="K43" s="474"/>
      <c r="L43" s="475" t="n">
        <f aca="false">SUM(C43:J43)</f>
        <v>64368.55</v>
      </c>
    </row>
    <row r="44" s="466" customFormat="true" ht="11.25" hidden="false" customHeight="true" outlineLevel="0" collapsed="false">
      <c r="A44" s="467" t="s">
        <v>1583</v>
      </c>
      <c r="B44" s="468" t="s">
        <v>1584</v>
      </c>
      <c r="C44" s="472"/>
      <c r="D44" s="470"/>
      <c r="E44" s="470"/>
      <c r="F44" s="472"/>
      <c r="G44" s="472"/>
      <c r="H44" s="472"/>
      <c r="I44" s="471"/>
      <c r="J44" s="477" t="n">
        <v>53365.17</v>
      </c>
      <c r="K44" s="474"/>
      <c r="L44" s="475" t="n">
        <f aca="false">SUM(C44:J44)</f>
        <v>53365.17</v>
      </c>
    </row>
    <row r="45" s="466" customFormat="true" ht="11.25" hidden="false" customHeight="true" outlineLevel="0" collapsed="false">
      <c r="A45" s="467" t="s">
        <v>1665</v>
      </c>
      <c r="B45" s="468" t="s">
        <v>1666</v>
      </c>
      <c r="C45" s="472"/>
      <c r="D45" s="470"/>
      <c r="E45" s="472"/>
      <c r="F45" s="472"/>
      <c r="G45" s="472"/>
      <c r="H45" s="472"/>
      <c r="I45" s="471"/>
      <c r="J45" s="477" t="n">
        <v>13815.7</v>
      </c>
      <c r="K45" s="474"/>
      <c r="L45" s="475" t="n">
        <f aca="false">SUM(C45:J45)</f>
        <v>13815.7</v>
      </c>
    </row>
    <row r="46" s="466" customFormat="true" ht="11.25" hidden="false" customHeight="true" outlineLevel="0" collapsed="false">
      <c r="A46" s="467" t="s">
        <v>1721</v>
      </c>
      <c r="B46" s="468" t="s">
        <v>550</v>
      </c>
      <c r="C46" s="472"/>
      <c r="D46" s="470"/>
      <c r="E46" s="470"/>
      <c r="F46" s="470"/>
      <c r="G46" s="470"/>
      <c r="H46" s="472"/>
      <c r="I46" s="471"/>
      <c r="J46" s="477" t="n">
        <v>24406.77</v>
      </c>
      <c r="K46" s="474"/>
      <c r="L46" s="475" t="n">
        <f aca="false">SUM(C46:J46)</f>
        <v>24406.77</v>
      </c>
    </row>
    <row r="47" s="466" customFormat="true" ht="11.25" hidden="false" customHeight="true" outlineLevel="0" collapsed="false">
      <c r="A47" s="467" t="s">
        <v>1905</v>
      </c>
      <c r="B47" s="468" t="s">
        <v>1906</v>
      </c>
      <c r="C47" s="472"/>
      <c r="D47" s="472"/>
      <c r="E47" s="470"/>
      <c r="F47" s="472"/>
      <c r="G47" s="472"/>
      <c r="H47" s="472"/>
      <c r="I47" s="471"/>
      <c r="J47" s="477" t="n">
        <v>26381.6</v>
      </c>
      <c r="K47" s="474"/>
      <c r="L47" s="475" t="n">
        <f aca="false">SUM(C47:J47)</f>
        <v>26381.6</v>
      </c>
    </row>
    <row r="48" s="466" customFormat="true" ht="11.25" hidden="false" customHeight="true" outlineLevel="0" collapsed="false">
      <c r="A48" s="467" t="s">
        <v>2065</v>
      </c>
      <c r="B48" s="468" t="s">
        <v>2066</v>
      </c>
      <c r="C48" s="472"/>
      <c r="D48" s="470"/>
      <c r="E48" s="470"/>
      <c r="F48" s="470"/>
      <c r="G48" s="470"/>
      <c r="H48" s="472"/>
      <c r="I48" s="471"/>
      <c r="J48" s="477" t="n">
        <v>43818.16</v>
      </c>
      <c r="K48" s="474"/>
      <c r="L48" s="475" t="n">
        <f aca="false">SUM(C48:J48)</f>
        <v>43818.16</v>
      </c>
    </row>
    <row r="49" s="466" customFormat="true" ht="11.25" hidden="false" customHeight="false" outlineLevel="0" collapsed="false">
      <c r="A49" s="467" t="s">
        <v>2244</v>
      </c>
      <c r="B49" s="468" t="s">
        <v>2245</v>
      </c>
      <c r="C49" s="472"/>
      <c r="D49" s="472"/>
      <c r="E49" s="472"/>
      <c r="F49" s="472"/>
      <c r="G49" s="472"/>
      <c r="H49" s="472"/>
      <c r="I49" s="471"/>
      <c r="J49" s="477" t="n">
        <v>87840.18</v>
      </c>
      <c r="K49" s="474"/>
      <c r="L49" s="475" t="n">
        <f aca="false">SUM(C49:J49)</f>
        <v>87840.18</v>
      </c>
    </row>
    <row r="50" s="466" customFormat="true" ht="11.25" hidden="false" customHeight="false" outlineLevel="0" collapsed="false">
      <c r="A50" s="467" t="s">
        <v>2508</v>
      </c>
      <c r="B50" s="468" t="s">
        <v>2509</v>
      </c>
      <c r="C50" s="472"/>
      <c r="D50" s="472"/>
      <c r="E50" s="472"/>
      <c r="F50" s="472"/>
      <c r="G50" s="472"/>
      <c r="H50" s="472"/>
      <c r="I50" s="471"/>
      <c r="J50" s="477" t="n">
        <v>310594.74</v>
      </c>
      <c r="K50" s="474"/>
      <c r="L50" s="475" t="n">
        <f aca="false">SUM(C50:J50)</f>
        <v>310594.74</v>
      </c>
    </row>
    <row r="51" s="466" customFormat="true" ht="11.25" hidden="false" customHeight="false" outlineLevel="0" collapsed="false">
      <c r="A51" s="467" t="s">
        <v>2593</v>
      </c>
      <c r="B51" s="468" t="s">
        <v>2594</v>
      </c>
      <c r="C51" s="472"/>
      <c r="D51" s="472"/>
      <c r="E51" s="472"/>
      <c r="F51" s="472"/>
      <c r="G51" s="472"/>
      <c r="H51" s="472"/>
      <c r="I51" s="471"/>
      <c r="J51" s="477" t="n">
        <v>96664.1</v>
      </c>
      <c r="K51" s="474"/>
      <c r="L51" s="475" t="n">
        <f aca="false">SUM(C51:J51)</f>
        <v>96664.1</v>
      </c>
    </row>
    <row r="52" s="466" customFormat="true" ht="11.25" hidden="false" customHeight="false" outlineLevel="0" collapsed="false">
      <c r="A52" s="467" t="s">
        <v>2598</v>
      </c>
      <c r="B52" s="468" t="s">
        <v>2599</v>
      </c>
      <c r="C52" s="472"/>
      <c r="D52" s="472"/>
      <c r="E52" s="472"/>
      <c r="F52" s="472"/>
      <c r="G52" s="472"/>
      <c r="H52" s="472"/>
      <c r="I52" s="471"/>
      <c r="J52" s="477" t="n">
        <v>45472.01</v>
      </c>
      <c r="K52" s="474"/>
      <c r="L52" s="475" t="n">
        <f aca="false">SUM(C52:J52)</f>
        <v>45472.01</v>
      </c>
    </row>
    <row r="53" s="466" customFormat="true" ht="11.25" hidden="false" customHeight="false" outlineLevel="0" collapsed="false">
      <c r="A53" s="467" t="s">
        <v>2665</v>
      </c>
      <c r="B53" s="468" t="s">
        <v>695</v>
      </c>
      <c r="C53" s="472"/>
      <c r="D53" s="472"/>
      <c r="E53" s="472"/>
      <c r="F53" s="472"/>
      <c r="G53" s="472"/>
      <c r="H53" s="472"/>
      <c r="I53" s="471"/>
      <c r="J53" s="477" t="n">
        <v>1396.46</v>
      </c>
      <c r="K53" s="474"/>
      <c r="L53" s="475" t="n">
        <f aca="false">SUM(C53:J53)</f>
        <v>1396.46</v>
      </c>
    </row>
    <row r="54" s="466" customFormat="true" ht="11.25" hidden="false" customHeight="false" outlineLevel="0" collapsed="false">
      <c r="A54" s="467" t="s">
        <v>2668</v>
      </c>
      <c r="B54" s="468" t="s">
        <v>706</v>
      </c>
      <c r="C54" s="472"/>
      <c r="D54" s="472"/>
      <c r="E54" s="472"/>
      <c r="F54" s="472"/>
      <c r="G54" s="472"/>
      <c r="H54" s="472"/>
      <c r="I54" s="471"/>
      <c r="J54" s="477" t="n">
        <v>2051.95</v>
      </c>
      <c r="K54" s="474"/>
      <c r="L54" s="475" t="n">
        <f aca="false">SUM(C54:J54)</f>
        <v>2051.95</v>
      </c>
    </row>
    <row r="55" s="466" customFormat="true" ht="11.25" hidden="false" customHeight="false" outlineLevel="0" collapsed="false">
      <c r="A55" s="467" t="s">
        <v>2671</v>
      </c>
      <c r="B55" s="468" t="s">
        <v>2672</v>
      </c>
      <c r="C55" s="472"/>
      <c r="D55" s="472"/>
      <c r="E55" s="472"/>
      <c r="F55" s="472"/>
      <c r="G55" s="472"/>
      <c r="H55" s="472"/>
      <c r="I55" s="471"/>
      <c r="J55" s="477" t="n">
        <v>4672.2</v>
      </c>
      <c r="K55" s="474"/>
      <c r="L55" s="475" t="n">
        <f aca="false">SUM(C55:J55)</f>
        <v>4672.2</v>
      </c>
    </row>
    <row r="56" s="466" customFormat="true" ht="3.75" hidden="false" customHeight="true" outlineLevel="0" collapsed="false">
      <c r="A56" s="481"/>
      <c r="B56" s="482"/>
      <c r="C56" s="482"/>
      <c r="D56" s="482"/>
      <c r="E56" s="482"/>
      <c r="F56" s="482"/>
      <c r="G56" s="482"/>
      <c r="H56" s="482"/>
      <c r="I56" s="474"/>
      <c r="J56" s="483"/>
      <c r="K56" s="474"/>
      <c r="L56" s="484"/>
    </row>
    <row r="57" s="466" customFormat="true" ht="12" hidden="false" customHeight="false" outlineLevel="0" collapsed="false">
      <c r="A57" s="485" t="s">
        <v>4346</v>
      </c>
      <c r="B57" s="485"/>
      <c r="C57" s="486" t="n">
        <f aca="false">SUM(C11:C55)</f>
        <v>0</v>
      </c>
      <c r="D57" s="486" t="n">
        <f aca="false">SUM(D11:D55)</f>
        <v>0</v>
      </c>
      <c r="E57" s="486" t="n">
        <f aca="false">SUM(E11:E55)</f>
        <v>0</v>
      </c>
      <c r="F57" s="486" t="n">
        <f aca="false">SUM(F11:F55)</f>
        <v>0</v>
      </c>
      <c r="G57" s="486" t="n">
        <f aca="false">SUM(G11:G55)</f>
        <v>190566.06</v>
      </c>
      <c r="H57" s="486" t="n">
        <f aca="false">SUM(H11:H55)</f>
        <v>321796.63</v>
      </c>
      <c r="I57" s="486" t="n">
        <f aca="false">SUM(I11:I55)</f>
        <v>310427.29</v>
      </c>
      <c r="J57" s="487" t="n">
        <f aca="false">SUM(J11:J55)</f>
        <v>3026258</v>
      </c>
      <c r="K57" s="488"/>
      <c r="L57" s="489" t="n">
        <f aca="false">SUM(L10:L56)</f>
        <v>3849047.98</v>
      </c>
    </row>
  </sheetData>
  <mergeCells count="11">
    <mergeCell ref="A1:J2"/>
    <mergeCell ref="AM1:AM5"/>
    <mergeCell ref="B4:F4"/>
    <mergeCell ref="G4:H4"/>
    <mergeCell ref="U4:W4"/>
    <mergeCell ref="B5:F5"/>
    <mergeCell ref="A7:A8"/>
    <mergeCell ref="B7:B8"/>
    <mergeCell ref="C7:J7"/>
    <mergeCell ref="L7:L8"/>
    <mergeCell ref="A57:B57"/>
  </mergeCells>
  <conditionalFormatting sqref="T4 AC4:AD5 AG4:AL5 AN4:AO5 W5 Y1:AA3 AS1:AS5 AU1:BF5 AB1:AB5 BH1:HP5 W1:W3 I4 A4:B5 A1 A3:M3">
    <cfRule type="cellIs" priority="2" operator="equal" aboveAverage="0" equalAverage="0" bottom="0" percent="0" rank="0" text="" dxfId="13">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85" firstPageNumber="0" fitToWidth="1" fitToHeight="1" pageOrder="downThenOver" orientation="landscape" blackAndWhite="false" draft="false" cellComments="none" useFirstPageNumber="false" horizontalDpi="300" verticalDpi="300" copies="1"/>
  <headerFooter differentFirst="false" differentOddEven="false">
    <oddHeader/>
    <oddFooter>&amp;L&amp;A&amp;RPágina &amp;P de &amp;N</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false"/>
  </sheetPr>
  <dimension ref="A1:BB59"/>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B17" activeCellId="0" sqref="B17"/>
    </sheetView>
  </sheetViews>
  <sheetFormatPr defaultRowHeight="15" zeroHeight="false" outlineLevelRow="0" outlineLevelCol="0"/>
  <cols>
    <col collapsed="false" customWidth="true" hidden="false" outlineLevel="0" max="1" min="1" style="0" width="11.99"/>
    <col collapsed="false" customWidth="true" hidden="false" outlineLevel="0" max="2" min="2" style="0" width="78.14"/>
    <col collapsed="false" customWidth="true" hidden="false" outlineLevel="0" max="6" min="3" style="0" width="14.7"/>
    <col collapsed="false" customWidth="true" hidden="false" outlineLevel="0" max="7" min="7" style="0" width="15.42"/>
    <col collapsed="false" customWidth="true" hidden="false" outlineLevel="0" max="9" min="8" style="0" width="16.29"/>
    <col collapsed="false" customWidth="true" hidden="false" outlineLevel="0" max="10" min="10" style="0" width="10.85"/>
    <col collapsed="false" customWidth="true" hidden="false" outlineLevel="0" max="1025" min="11" style="0" width="9.14"/>
  </cols>
  <sheetData>
    <row r="1" s="236" customFormat="true" ht="14.25" hidden="false" customHeight="true" outlineLevel="0" collapsed="false">
      <c r="A1" s="136" t="s">
        <v>4347</v>
      </c>
      <c r="B1" s="136"/>
      <c r="C1" s="136"/>
      <c r="D1" s="136"/>
      <c r="E1" s="136"/>
      <c r="F1" s="136"/>
      <c r="G1" s="136"/>
      <c r="H1" s="136"/>
      <c r="I1" s="490"/>
      <c r="J1" s="232"/>
      <c r="K1" s="232"/>
      <c r="L1" s="232"/>
      <c r="M1" s="232"/>
      <c r="N1" s="232"/>
      <c r="O1" s="232"/>
      <c r="P1" s="232"/>
      <c r="Q1" s="232"/>
      <c r="R1" s="232"/>
      <c r="S1" s="232"/>
      <c r="T1" s="232"/>
      <c r="U1" s="232"/>
      <c r="V1" s="232"/>
      <c r="W1" s="5"/>
      <c r="X1" s="138"/>
      <c r="Y1" s="5"/>
      <c r="Z1" s="5"/>
      <c r="AA1" s="5"/>
      <c r="AB1" s="5"/>
      <c r="AC1" s="139"/>
      <c r="AD1" s="5"/>
      <c r="AE1" s="5"/>
      <c r="AF1" s="5"/>
      <c r="AG1" s="5"/>
      <c r="AH1" s="140"/>
      <c r="AI1" s="5"/>
      <c r="AJ1" s="5"/>
      <c r="AK1" s="235"/>
      <c r="AL1" s="235"/>
      <c r="AM1" s="235"/>
      <c r="AN1" s="235"/>
      <c r="AO1" s="235"/>
      <c r="AP1" s="235"/>
      <c r="AQ1" s="235"/>
      <c r="AR1" s="235"/>
      <c r="AS1" s="235"/>
      <c r="AT1" s="235"/>
      <c r="AU1" s="235"/>
      <c r="AV1" s="235"/>
      <c r="AW1" s="235"/>
      <c r="AX1" s="235"/>
      <c r="AY1" s="235"/>
      <c r="AZ1" s="235"/>
      <c r="BA1" s="235"/>
      <c r="BB1" s="10"/>
    </row>
    <row r="2" s="236" customFormat="true" ht="14.25" hidden="false" customHeight="true" outlineLevel="0" collapsed="false">
      <c r="A2" s="136"/>
      <c r="B2" s="136"/>
      <c r="C2" s="136"/>
      <c r="D2" s="136"/>
      <c r="E2" s="136"/>
      <c r="F2" s="136"/>
      <c r="G2" s="136"/>
      <c r="H2" s="136"/>
      <c r="I2" s="490"/>
      <c r="J2" s="232"/>
      <c r="K2" s="232"/>
      <c r="L2" s="232"/>
      <c r="M2" s="232"/>
      <c r="N2" s="232"/>
      <c r="O2" s="232"/>
      <c r="P2" s="232"/>
      <c r="Q2" s="232"/>
      <c r="R2" s="232"/>
      <c r="S2" s="232"/>
      <c r="T2" s="232"/>
      <c r="U2" s="232"/>
      <c r="V2" s="232"/>
      <c r="W2" s="5"/>
      <c r="X2" s="138"/>
      <c r="Y2" s="5"/>
      <c r="Z2" s="5"/>
      <c r="AA2" s="5"/>
      <c r="AB2" s="5"/>
      <c r="AC2" s="139"/>
      <c r="AD2" s="5"/>
      <c r="AE2" s="5"/>
      <c r="AF2" s="5"/>
      <c r="AG2" s="5"/>
      <c r="AH2" s="140"/>
      <c r="AI2" s="5"/>
      <c r="AJ2" s="5"/>
      <c r="AK2" s="235"/>
      <c r="AL2" s="235"/>
      <c r="AM2" s="235"/>
      <c r="AN2" s="235"/>
      <c r="AO2" s="235"/>
      <c r="AP2" s="235"/>
      <c r="AQ2" s="235"/>
      <c r="AR2" s="235"/>
      <c r="AS2" s="235"/>
      <c r="AT2" s="235"/>
      <c r="AU2" s="235"/>
      <c r="AV2" s="235"/>
      <c r="AW2" s="235"/>
      <c r="AX2" s="235"/>
      <c r="AY2" s="235"/>
      <c r="AZ2" s="235"/>
      <c r="BA2" s="235"/>
      <c r="BB2" s="10"/>
    </row>
    <row r="3" s="236" customFormat="true" ht="4.5" hidden="false" customHeight="true" outlineLevel="0" collapsed="false">
      <c r="A3" s="321"/>
      <c r="B3" s="415"/>
      <c r="C3" s="415"/>
      <c r="D3" s="415"/>
      <c r="E3" s="415"/>
      <c r="F3" s="415"/>
      <c r="G3" s="322"/>
      <c r="H3" s="323"/>
      <c r="I3" s="490"/>
      <c r="J3" s="232"/>
      <c r="K3" s="232"/>
      <c r="L3" s="232"/>
      <c r="M3" s="232"/>
      <c r="N3" s="232"/>
      <c r="O3" s="232"/>
      <c r="P3" s="232"/>
      <c r="Q3" s="232"/>
      <c r="R3" s="232"/>
      <c r="S3" s="232"/>
      <c r="T3" s="232"/>
      <c r="U3" s="232"/>
      <c r="V3" s="232"/>
      <c r="W3" s="5"/>
      <c r="X3" s="138"/>
      <c r="Y3" s="5"/>
      <c r="Z3" s="5"/>
      <c r="AA3" s="5"/>
      <c r="AB3" s="5"/>
      <c r="AC3" s="139"/>
      <c r="AD3" s="5"/>
      <c r="AE3" s="5"/>
      <c r="AF3" s="5"/>
      <c r="AG3" s="5"/>
      <c r="AH3" s="140"/>
      <c r="AI3" s="5"/>
      <c r="AJ3" s="5"/>
      <c r="AK3" s="235"/>
      <c r="AL3" s="235"/>
      <c r="AM3" s="235"/>
      <c r="AN3" s="235"/>
      <c r="AO3" s="235"/>
      <c r="AP3" s="235"/>
      <c r="AQ3" s="235"/>
      <c r="AR3" s="235"/>
      <c r="AS3" s="235"/>
      <c r="AT3" s="235"/>
      <c r="AU3" s="235"/>
      <c r="AV3" s="235"/>
      <c r="AW3" s="235"/>
      <c r="AX3" s="235"/>
      <c r="AY3" s="235"/>
      <c r="AZ3" s="235"/>
      <c r="BA3" s="235"/>
      <c r="BB3" s="10"/>
    </row>
    <row r="4" s="437" customFormat="true" ht="14.25" hidden="false" customHeight="true" outlineLevel="0" collapsed="false">
      <c r="A4" s="417" t="s">
        <v>3</v>
      </c>
      <c r="B4" s="491" t="str">
        <f aca="false">'DPVIT-FR'!$B$19</f>
        <v>UNIDADE DEFENSORIAL DE VITÓRIA DA CONQUISTA</v>
      </c>
      <c r="C4" s="491"/>
      <c r="D4" s="491"/>
      <c r="E4" s="491"/>
      <c r="F4" s="491"/>
      <c r="G4" s="492" t="s">
        <v>9</v>
      </c>
      <c r="H4" s="493" t="str">
        <f aca="false">'DPVIT-FR'!$B$22</f>
        <v>02</v>
      </c>
      <c r="I4" s="490"/>
      <c r="J4" s="425"/>
      <c r="K4" s="425"/>
      <c r="L4" s="425"/>
      <c r="M4" s="425"/>
      <c r="N4" s="425"/>
      <c r="O4" s="426"/>
      <c r="P4" s="427"/>
      <c r="Q4" s="427"/>
      <c r="R4" s="427"/>
      <c r="S4" s="425"/>
      <c r="T4" s="425"/>
      <c r="U4" s="425"/>
      <c r="V4" s="425"/>
      <c r="W4" s="425"/>
      <c r="X4" s="426"/>
      <c r="Y4" s="428"/>
      <c r="Z4" s="429"/>
      <c r="AA4" s="430"/>
      <c r="AB4" s="431"/>
      <c r="AC4" s="432"/>
      <c r="AD4" s="433"/>
      <c r="AE4" s="434"/>
      <c r="AF4" s="434"/>
      <c r="AG4" s="434"/>
      <c r="AH4" s="140"/>
      <c r="AI4" s="433"/>
      <c r="AJ4" s="425"/>
      <c r="AK4" s="435"/>
      <c r="AL4" s="435"/>
      <c r="AM4" s="435"/>
      <c r="AN4" s="435"/>
      <c r="AO4" s="435"/>
      <c r="AP4" s="435"/>
      <c r="AQ4" s="435"/>
      <c r="AR4" s="435"/>
      <c r="AS4" s="435"/>
      <c r="AT4" s="435"/>
      <c r="AU4" s="435"/>
      <c r="AV4" s="435"/>
      <c r="AW4" s="435"/>
      <c r="AX4" s="435"/>
      <c r="AY4" s="435"/>
      <c r="AZ4" s="435"/>
      <c r="BA4" s="435"/>
      <c r="BB4" s="436"/>
    </row>
    <row r="5" s="437" customFormat="true" ht="14.25" hidden="false" customHeight="true" outlineLevel="0" collapsed="false">
      <c r="A5" s="417" t="s">
        <v>5</v>
      </c>
      <c r="B5" s="491" t="str">
        <f aca="false">'DPVIT-FR'!$B$20</f>
        <v>DEFENSORIA PÚBLICA DO ESTADO DA BAHIA</v>
      </c>
      <c r="C5" s="491"/>
      <c r="D5" s="491"/>
      <c r="E5" s="491"/>
      <c r="F5" s="491"/>
      <c r="G5" s="492" t="s">
        <v>11</v>
      </c>
      <c r="H5" s="494" t="n">
        <f aca="false">'DPVIT-FR'!$B$23</f>
        <v>43892</v>
      </c>
      <c r="I5" s="490"/>
      <c r="J5" s="425"/>
      <c r="K5" s="425"/>
      <c r="L5" s="425"/>
      <c r="M5" s="425"/>
      <c r="N5" s="425"/>
      <c r="O5" s="425"/>
      <c r="P5" s="425"/>
      <c r="Q5" s="425"/>
      <c r="R5" s="425"/>
      <c r="S5" s="425"/>
      <c r="T5" s="425"/>
      <c r="U5" s="425"/>
      <c r="V5" s="425"/>
      <c r="W5" s="425"/>
      <c r="X5" s="426"/>
      <c r="Y5" s="428"/>
      <c r="Z5" s="429"/>
      <c r="AA5" s="430"/>
      <c r="AB5" s="444"/>
      <c r="AC5" s="445"/>
      <c r="AD5" s="446"/>
      <c r="AE5" s="447"/>
      <c r="AF5" s="447"/>
      <c r="AG5" s="447"/>
      <c r="AH5" s="140"/>
      <c r="AI5" s="446"/>
      <c r="AJ5" s="425"/>
      <c r="AK5" s="435"/>
      <c r="AL5" s="435"/>
      <c r="AM5" s="435"/>
      <c r="AN5" s="435"/>
      <c r="AO5" s="435"/>
      <c r="AP5" s="435"/>
      <c r="AQ5" s="435"/>
      <c r="AR5" s="435"/>
      <c r="AS5" s="435"/>
      <c r="AT5" s="435"/>
      <c r="AU5" s="435"/>
      <c r="AV5" s="435"/>
      <c r="AW5" s="435"/>
      <c r="AX5" s="435"/>
      <c r="AY5" s="435"/>
      <c r="AZ5" s="435"/>
      <c r="BA5" s="435"/>
      <c r="BB5" s="436"/>
    </row>
    <row r="6" s="1" customFormat="true" ht="13.5" hidden="false" customHeight="false" outlineLevel="0" collapsed="false">
      <c r="A6" s="182"/>
      <c r="B6" s="182"/>
      <c r="C6" s="182"/>
      <c r="D6" s="182"/>
      <c r="E6" s="182"/>
      <c r="F6" s="182"/>
      <c r="G6" s="182"/>
      <c r="H6" s="182"/>
      <c r="I6" s="182"/>
      <c r="J6" s="182"/>
    </row>
    <row r="7" customFormat="false" ht="15" hidden="false" customHeight="true" outlineLevel="0" collapsed="false">
      <c r="A7" s="495" t="s">
        <v>13</v>
      </c>
      <c r="B7" s="495" t="s">
        <v>14</v>
      </c>
      <c r="C7" s="496" t="s">
        <v>4348</v>
      </c>
      <c r="D7" s="497" t="s">
        <v>4349</v>
      </c>
      <c r="E7" s="497"/>
      <c r="F7" s="497"/>
      <c r="G7" s="497"/>
      <c r="H7" s="497"/>
      <c r="I7" s="497"/>
    </row>
    <row r="8" customFormat="false" ht="15.75" hidden="false" customHeight="true" outlineLevel="0" collapsed="false">
      <c r="A8" s="495"/>
      <c r="B8" s="495"/>
      <c r="C8" s="496"/>
      <c r="D8" s="498" t="s">
        <v>4350</v>
      </c>
      <c r="E8" s="498" t="s">
        <v>4351</v>
      </c>
      <c r="F8" s="498" t="s">
        <v>4352</v>
      </c>
      <c r="G8" s="498" t="s">
        <v>4353</v>
      </c>
      <c r="H8" s="498" t="s">
        <v>4354</v>
      </c>
      <c r="I8" s="499" t="s">
        <v>4355</v>
      </c>
    </row>
    <row r="9" customFormat="false" ht="3.75" hidden="false" customHeight="true" outlineLevel="0" collapsed="false">
      <c r="A9" s="500"/>
      <c r="B9" s="451"/>
      <c r="C9" s="451"/>
      <c r="D9" s="340"/>
      <c r="E9" s="340"/>
      <c r="F9" s="340"/>
      <c r="G9" s="340"/>
      <c r="H9" s="340"/>
      <c r="I9" s="341"/>
    </row>
    <row r="10" s="466" customFormat="true" ht="26.25" hidden="false" customHeight="false" outlineLevel="0" collapsed="false">
      <c r="A10" s="201" t="s">
        <v>157</v>
      </c>
      <c r="B10" s="202" t="s">
        <v>158</v>
      </c>
      <c r="C10" s="203" t="s">
        <v>4356</v>
      </c>
      <c r="D10" s="501" t="s">
        <v>4357</v>
      </c>
      <c r="E10" s="501" t="s">
        <v>4358</v>
      </c>
      <c r="F10" s="501" t="s">
        <v>4359</v>
      </c>
      <c r="G10" s="501" t="s">
        <v>4360</v>
      </c>
      <c r="H10" s="501" t="s">
        <v>4361</v>
      </c>
      <c r="I10" s="502" t="s">
        <v>4362</v>
      </c>
    </row>
    <row r="11" s="466" customFormat="true" ht="27" hidden="false" customHeight="false" outlineLevel="0" collapsed="false">
      <c r="A11" s="201" t="s">
        <v>159</v>
      </c>
      <c r="B11" s="202" t="s">
        <v>160</v>
      </c>
      <c r="C11" s="203" t="s">
        <v>4363</v>
      </c>
      <c r="D11" s="503" t="s">
        <v>4364</v>
      </c>
      <c r="E11" s="203"/>
      <c r="F11" s="203"/>
      <c r="G11" s="503" t="s">
        <v>4365</v>
      </c>
      <c r="H11" s="203"/>
      <c r="I11" s="504"/>
      <c r="J11" s="505" t="n">
        <f aca="false">SUM(G11:H11)</f>
        <v>0</v>
      </c>
    </row>
    <row r="12" s="466" customFormat="true" ht="27" hidden="false" customHeight="false" outlineLevel="0" collapsed="false">
      <c r="A12" s="201" t="s">
        <v>178</v>
      </c>
      <c r="B12" s="202" t="s">
        <v>179</v>
      </c>
      <c r="C12" s="203" t="s">
        <v>4366</v>
      </c>
      <c r="D12" s="503" t="s">
        <v>4366</v>
      </c>
      <c r="E12" s="203"/>
      <c r="F12" s="203"/>
      <c r="G12" s="203"/>
      <c r="H12" s="203"/>
      <c r="I12" s="504"/>
    </row>
    <row r="13" s="466" customFormat="true" ht="27" hidden="false" customHeight="false" outlineLevel="0" collapsed="false">
      <c r="A13" s="201" t="s">
        <v>205</v>
      </c>
      <c r="B13" s="202" t="s">
        <v>206</v>
      </c>
      <c r="C13" s="203" t="s">
        <v>4367</v>
      </c>
      <c r="D13" s="503" t="s">
        <v>4367</v>
      </c>
      <c r="E13" s="203"/>
      <c r="F13" s="203"/>
      <c r="G13" s="203"/>
      <c r="H13" s="203"/>
      <c r="I13" s="504"/>
      <c r="J13" s="505" t="n">
        <f aca="false">SUM(G13:H13)</f>
        <v>0</v>
      </c>
    </row>
    <row r="14" s="466" customFormat="true" ht="27" hidden="false" customHeight="false" outlineLevel="0" collapsed="false">
      <c r="A14" s="201" t="s">
        <v>216</v>
      </c>
      <c r="B14" s="202" t="s">
        <v>217</v>
      </c>
      <c r="C14" s="203" t="s">
        <v>4368</v>
      </c>
      <c r="D14" s="503" t="s">
        <v>4369</v>
      </c>
      <c r="E14" s="503" t="s">
        <v>4370</v>
      </c>
      <c r="F14" s="503" t="s">
        <v>4369</v>
      </c>
      <c r="G14" s="203"/>
      <c r="H14" s="203"/>
      <c r="I14" s="504"/>
    </row>
    <row r="15" s="466" customFormat="true" ht="27" hidden="false" customHeight="false" outlineLevel="0" collapsed="false">
      <c r="A15" s="201" t="s">
        <v>221</v>
      </c>
      <c r="B15" s="202" t="s">
        <v>222</v>
      </c>
      <c r="C15" s="203" t="s">
        <v>4371</v>
      </c>
      <c r="D15" s="503" t="s">
        <v>4372</v>
      </c>
      <c r="E15" s="503" t="s">
        <v>4373</v>
      </c>
      <c r="F15" s="503" t="s">
        <v>4373</v>
      </c>
      <c r="G15" s="503" t="s">
        <v>4373</v>
      </c>
      <c r="H15" s="503" t="s">
        <v>4373</v>
      </c>
      <c r="I15" s="506" t="s">
        <v>4372</v>
      </c>
      <c r="J15" s="505" t="n">
        <f aca="false">SUM(G15:H15)</f>
        <v>0</v>
      </c>
    </row>
    <row r="16" s="466" customFormat="true" ht="27" hidden="false" customHeight="false" outlineLevel="0" collapsed="false">
      <c r="A16" s="201" t="s">
        <v>226</v>
      </c>
      <c r="B16" s="202" t="s">
        <v>227</v>
      </c>
      <c r="C16" s="203" t="s">
        <v>4374</v>
      </c>
      <c r="D16" s="203"/>
      <c r="E16" s="203"/>
      <c r="F16" s="203"/>
      <c r="G16" s="203"/>
      <c r="H16" s="203"/>
      <c r="I16" s="506" t="s">
        <v>4374</v>
      </c>
    </row>
    <row r="17" s="466" customFormat="true" ht="27" hidden="false" customHeight="false" outlineLevel="0" collapsed="false">
      <c r="A17" s="201" t="s">
        <v>231</v>
      </c>
      <c r="B17" s="202" t="s">
        <v>232</v>
      </c>
      <c r="C17" s="203" t="s">
        <v>4375</v>
      </c>
      <c r="D17" s="501" t="s">
        <v>4376</v>
      </c>
      <c r="E17" s="507"/>
      <c r="F17" s="501" t="s">
        <v>4377</v>
      </c>
      <c r="G17" s="501" t="s">
        <v>4378</v>
      </c>
      <c r="H17" s="501" t="s">
        <v>4379</v>
      </c>
      <c r="I17" s="502" t="s">
        <v>4380</v>
      </c>
      <c r="J17" s="505" t="n">
        <f aca="false">SUM(G17:H17)</f>
        <v>0</v>
      </c>
    </row>
    <row r="18" s="466" customFormat="true" ht="27" hidden="false" customHeight="false" outlineLevel="0" collapsed="false">
      <c r="A18" s="201" t="s">
        <v>233</v>
      </c>
      <c r="B18" s="202" t="s">
        <v>160</v>
      </c>
      <c r="C18" s="203" t="s">
        <v>4381</v>
      </c>
      <c r="D18" s="503" t="s">
        <v>4381</v>
      </c>
      <c r="E18" s="203"/>
      <c r="F18" s="203"/>
      <c r="G18" s="203"/>
      <c r="H18" s="203"/>
      <c r="I18" s="504"/>
    </row>
    <row r="19" s="466" customFormat="true" ht="27" hidden="false" customHeight="false" outlineLevel="0" collapsed="false">
      <c r="A19" s="201" t="s">
        <v>262</v>
      </c>
      <c r="B19" s="202" t="s">
        <v>263</v>
      </c>
      <c r="C19" s="203" t="s">
        <v>4382</v>
      </c>
      <c r="D19" s="203"/>
      <c r="E19" s="203"/>
      <c r="F19" s="503" t="s">
        <v>4383</v>
      </c>
      <c r="G19" s="503" t="s">
        <v>4384</v>
      </c>
      <c r="H19" s="203"/>
      <c r="I19" s="504"/>
      <c r="J19" s="505" t="n">
        <f aca="false">SUM(G19:H19)</f>
        <v>0</v>
      </c>
    </row>
    <row r="20" s="466" customFormat="true" ht="27" hidden="false" customHeight="false" outlineLevel="0" collapsed="false">
      <c r="A20" s="201" t="s">
        <v>332</v>
      </c>
      <c r="B20" s="202" t="s">
        <v>333</v>
      </c>
      <c r="C20" s="203" t="s">
        <v>4385</v>
      </c>
      <c r="D20" s="203"/>
      <c r="E20" s="203"/>
      <c r="F20" s="503" t="s">
        <v>4386</v>
      </c>
      <c r="G20" s="503" t="s">
        <v>4387</v>
      </c>
      <c r="H20" s="203"/>
      <c r="I20" s="504"/>
    </row>
    <row r="21" s="466" customFormat="true" ht="27" hidden="false" customHeight="false" outlineLevel="0" collapsed="false">
      <c r="A21" s="201" t="s">
        <v>377</v>
      </c>
      <c r="B21" s="202" t="s">
        <v>378</v>
      </c>
      <c r="C21" s="203" t="s">
        <v>4388</v>
      </c>
      <c r="D21" s="203"/>
      <c r="E21" s="203"/>
      <c r="F21" s="503" t="s">
        <v>4389</v>
      </c>
      <c r="G21" s="503" t="s">
        <v>4390</v>
      </c>
      <c r="H21" s="503" t="s">
        <v>4391</v>
      </c>
      <c r="I21" s="506" t="s">
        <v>4391</v>
      </c>
      <c r="J21" s="505" t="n">
        <f aca="false">SUM(G21:H21)</f>
        <v>0</v>
      </c>
    </row>
    <row r="22" s="466" customFormat="true" ht="27" hidden="false" customHeight="false" outlineLevel="0" collapsed="false">
      <c r="A22" s="201" t="s">
        <v>524</v>
      </c>
      <c r="B22" s="202" t="s">
        <v>525</v>
      </c>
      <c r="C22" s="203" t="s">
        <v>4392</v>
      </c>
      <c r="D22" s="203"/>
      <c r="E22" s="203"/>
      <c r="F22" s="503" t="s">
        <v>4393</v>
      </c>
      <c r="G22" s="503" t="s">
        <v>4394</v>
      </c>
      <c r="H22" s="503" t="s">
        <v>4395</v>
      </c>
      <c r="I22" s="504"/>
    </row>
    <row r="23" s="466" customFormat="true" ht="27" hidden="false" customHeight="false" outlineLevel="0" collapsed="false">
      <c r="A23" s="201" t="s">
        <v>596</v>
      </c>
      <c r="B23" s="202" t="s">
        <v>130</v>
      </c>
      <c r="C23" s="203" t="s">
        <v>4396</v>
      </c>
      <c r="D23" s="203"/>
      <c r="E23" s="203"/>
      <c r="F23" s="203"/>
      <c r="G23" s="503" t="s">
        <v>4396</v>
      </c>
      <c r="H23" s="203"/>
      <c r="I23" s="504"/>
      <c r="J23" s="505" t="n">
        <f aca="false">SUM(G23:H23)</f>
        <v>0</v>
      </c>
    </row>
    <row r="24" s="466" customFormat="true" ht="27" hidden="false" customHeight="false" outlineLevel="0" collapsed="false">
      <c r="A24" s="201" t="s">
        <v>609</v>
      </c>
      <c r="B24" s="202" t="s">
        <v>610</v>
      </c>
      <c r="C24" s="203" t="s">
        <v>4397</v>
      </c>
      <c r="D24" s="203"/>
      <c r="E24" s="203"/>
      <c r="F24" s="203"/>
      <c r="G24" s="203"/>
      <c r="H24" s="503" t="s">
        <v>4398</v>
      </c>
      <c r="I24" s="506" t="s">
        <v>4398</v>
      </c>
    </row>
    <row r="25" s="508" customFormat="true" ht="27" hidden="false" customHeight="false" outlineLevel="0" collapsed="false">
      <c r="A25" s="201" t="s">
        <v>664</v>
      </c>
      <c r="B25" s="202" t="s">
        <v>665</v>
      </c>
      <c r="C25" s="203" t="s">
        <v>4399</v>
      </c>
      <c r="D25" s="203"/>
      <c r="E25" s="203"/>
      <c r="F25" s="203"/>
      <c r="G25" s="203"/>
      <c r="H25" s="203"/>
      <c r="I25" s="506" t="s">
        <v>4399</v>
      </c>
    </row>
    <row r="26" s="508" customFormat="true" ht="27" hidden="false" customHeight="false" outlineLevel="0" collapsed="false">
      <c r="A26" s="201" t="s">
        <v>689</v>
      </c>
      <c r="B26" s="202" t="s">
        <v>690</v>
      </c>
      <c r="C26" s="203" t="s">
        <v>4400</v>
      </c>
      <c r="D26" s="203"/>
      <c r="E26" s="203"/>
      <c r="F26" s="203"/>
      <c r="G26" s="203"/>
      <c r="H26" s="203"/>
      <c r="I26" s="506" t="s">
        <v>4400</v>
      </c>
    </row>
    <row r="27" s="508" customFormat="true" ht="27" hidden="false" customHeight="false" outlineLevel="0" collapsed="false">
      <c r="A27" s="201" t="s">
        <v>694</v>
      </c>
      <c r="B27" s="202" t="s">
        <v>695</v>
      </c>
      <c r="C27" s="203" t="s">
        <v>4401</v>
      </c>
      <c r="D27" s="203"/>
      <c r="E27" s="203"/>
      <c r="F27" s="203"/>
      <c r="G27" s="203"/>
      <c r="H27" s="203"/>
      <c r="I27" s="506" t="s">
        <v>4401</v>
      </c>
    </row>
    <row r="28" s="508" customFormat="true" ht="27" hidden="false" customHeight="false" outlineLevel="0" collapsed="false">
      <c r="A28" s="201" t="s">
        <v>705</v>
      </c>
      <c r="B28" s="202" t="s">
        <v>706</v>
      </c>
      <c r="C28" s="203" t="s">
        <v>4402</v>
      </c>
      <c r="D28" s="203"/>
      <c r="E28" s="203"/>
      <c r="F28" s="203"/>
      <c r="G28" s="203"/>
      <c r="H28" s="203"/>
      <c r="I28" s="506" t="s">
        <v>4402</v>
      </c>
    </row>
    <row r="29" s="508" customFormat="true" ht="27" hidden="false" customHeight="false" outlineLevel="0" collapsed="false">
      <c r="A29" s="201" t="s">
        <v>716</v>
      </c>
      <c r="B29" s="202" t="s">
        <v>717</v>
      </c>
      <c r="C29" s="203" t="s">
        <v>4403</v>
      </c>
      <c r="D29" s="501" t="s">
        <v>4404</v>
      </c>
      <c r="E29" s="501" t="s">
        <v>4405</v>
      </c>
      <c r="F29" s="501" t="s">
        <v>4406</v>
      </c>
      <c r="G29" s="501" t="s">
        <v>4407</v>
      </c>
      <c r="H29" s="501" t="s">
        <v>4408</v>
      </c>
      <c r="I29" s="502" t="s">
        <v>4409</v>
      </c>
    </row>
    <row r="30" s="508" customFormat="true" ht="27" hidden="false" customHeight="false" outlineLevel="0" collapsed="false">
      <c r="A30" s="201" t="s">
        <v>718</v>
      </c>
      <c r="B30" s="202" t="s">
        <v>719</v>
      </c>
      <c r="C30" s="203" t="s">
        <v>4410</v>
      </c>
      <c r="D30" s="203"/>
      <c r="E30" s="503" t="s">
        <v>4410</v>
      </c>
      <c r="F30" s="203"/>
      <c r="G30" s="203"/>
      <c r="H30" s="203"/>
      <c r="I30" s="504"/>
    </row>
    <row r="31" s="508" customFormat="true" ht="27" hidden="false" customHeight="false" outlineLevel="0" collapsed="false">
      <c r="A31" s="201" t="s">
        <v>723</v>
      </c>
      <c r="B31" s="202" t="s">
        <v>724</v>
      </c>
      <c r="C31" s="203" t="s">
        <v>4411</v>
      </c>
      <c r="D31" s="503" t="s">
        <v>4411</v>
      </c>
      <c r="E31" s="203"/>
      <c r="F31" s="203"/>
      <c r="G31" s="203"/>
      <c r="H31" s="203"/>
      <c r="I31" s="504"/>
    </row>
    <row r="32" s="508" customFormat="true" ht="27" hidden="false" customHeight="false" outlineLevel="0" collapsed="false">
      <c r="A32" s="201" t="s">
        <v>814</v>
      </c>
      <c r="B32" s="202" t="s">
        <v>815</v>
      </c>
      <c r="C32" s="203" t="s">
        <v>4412</v>
      </c>
      <c r="D32" s="503" t="s">
        <v>4413</v>
      </c>
      <c r="E32" s="503" t="s">
        <v>4414</v>
      </c>
      <c r="F32" s="203"/>
      <c r="G32" s="203"/>
      <c r="H32" s="203"/>
      <c r="I32" s="504"/>
    </row>
    <row r="33" s="508" customFormat="true" ht="27" hidden="false" customHeight="false" outlineLevel="0" collapsed="false">
      <c r="A33" s="201" t="s">
        <v>901</v>
      </c>
      <c r="B33" s="202" t="s">
        <v>902</v>
      </c>
      <c r="C33" s="203" t="s">
        <v>4415</v>
      </c>
      <c r="D33" s="203"/>
      <c r="E33" s="503" t="s">
        <v>4416</v>
      </c>
      <c r="F33" s="503" t="s">
        <v>4417</v>
      </c>
      <c r="G33" s="203"/>
      <c r="H33" s="203"/>
      <c r="I33" s="504"/>
    </row>
    <row r="34" s="508" customFormat="true" ht="27" hidden="false" customHeight="false" outlineLevel="0" collapsed="false">
      <c r="A34" s="201" t="s">
        <v>943</v>
      </c>
      <c r="B34" s="202" t="s">
        <v>944</v>
      </c>
      <c r="C34" s="203" t="s">
        <v>4418</v>
      </c>
      <c r="D34" s="203"/>
      <c r="E34" s="203"/>
      <c r="F34" s="503" t="s">
        <v>4418</v>
      </c>
      <c r="G34" s="203"/>
      <c r="H34" s="203"/>
      <c r="I34" s="504"/>
    </row>
    <row r="35" s="508" customFormat="true" ht="27" hidden="false" customHeight="false" outlineLevel="0" collapsed="false">
      <c r="A35" s="201" t="s">
        <v>961</v>
      </c>
      <c r="B35" s="202" t="s">
        <v>130</v>
      </c>
      <c r="C35" s="203" t="s">
        <v>4419</v>
      </c>
      <c r="D35" s="203"/>
      <c r="E35" s="503" t="s">
        <v>4420</v>
      </c>
      <c r="F35" s="503" t="s">
        <v>4420</v>
      </c>
      <c r="G35" s="203"/>
      <c r="H35" s="203"/>
      <c r="I35" s="504"/>
    </row>
    <row r="36" s="508" customFormat="true" ht="27" hidden="false" customHeight="false" outlineLevel="0" collapsed="false">
      <c r="A36" s="201" t="s">
        <v>997</v>
      </c>
      <c r="B36" s="202" t="s">
        <v>610</v>
      </c>
      <c r="C36" s="203" t="s">
        <v>4421</v>
      </c>
      <c r="D36" s="203"/>
      <c r="E36" s="503" t="s">
        <v>4422</v>
      </c>
      <c r="F36" s="503" t="s">
        <v>4423</v>
      </c>
      <c r="G36" s="503" t="s">
        <v>4424</v>
      </c>
      <c r="H36" s="203"/>
      <c r="I36" s="504"/>
    </row>
    <row r="37" s="508" customFormat="true" ht="27" hidden="false" customHeight="false" outlineLevel="0" collapsed="false">
      <c r="A37" s="201" t="s">
        <v>1029</v>
      </c>
      <c r="B37" s="202" t="s">
        <v>1030</v>
      </c>
      <c r="C37" s="203" t="s">
        <v>4425</v>
      </c>
      <c r="D37" s="203"/>
      <c r="E37" s="203"/>
      <c r="F37" s="503" t="s">
        <v>4426</v>
      </c>
      <c r="G37" s="503" t="s">
        <v>4426</v>
      </c>
      <c r="H37" s="203"/>
      <c r="I37" s="504"/>
    </row>
    <row r="38" s="508" customFormat="true" ht="27" hidden="false" customHeight="false" outlineLevel="0" collapsed="false">
      <c r="A38" s="201" t="s">
        <v>1057</v>
      </c>
      <c r="B38" s="202" t="s">
        <v>1058</v>
      </c>
      <c r="C38" s="203" t="s">
        <v>4427</v>
      </c>
      <c r="D38" s="203"/>
      <c r="E38" s="203"/>
      <c r="F38" s="203"/>
      <c r="G38" s="503" t="s">
        <v>4428</v>
      </c>
      <c r="H38" s="503" t="s">
        <v>4429</v>
      </c>
      <c r="I38" s="504"/>
    </row>
    <row r="39" s="508" customFormat="true" ht="27" hidden="false" customHeight="false" outlineLevel="0" collapsed="false">
      <c r="A39" s="201" t="s">
        <v>1068</v>
      </c>
      <c r="B39" s="202" t="s">
        <v>1069</v>
      </c>
      <c r="C39" s="203" t="s">
        <v>4430</v>
      </c>
      <c r="D39" s="203"/>
      <c r="E39" s="203"/>
      <c r="F39" s="503" t="s">
        <v>4431</v>
      </c>
      <c r="G39" s="503" t="s">
        <v>4432</v>
      </c>
      <c r="H39" s="503" t="s">
        <v>4433</v>
      </c>
      <c r="I39" s="504"/>
    </row>
    <row r="40" s="508" customFormat="true" ht="27" hidden="false" customHeight="false" outlineLevel="0" collapsed="false">
      <c r="A40" s="201" t="s">
        <v>1131</v>
      </c>
      <c r="B40" s="202" t="s">
        <v>1132</v>
      </c>
      <c r="C40" s="203" t="s">
        <v>4434</v>
      </c>
      <c r="D40" s="203"/>
      <c r="E40" s="203"/>
      <c r="F40" s="203"/>
      <c r="G40" s="503" t="s">
        <v>4434</v>
      </c>
      <c r="H40" s="203"/>
      <c r="I40" s="504"/>
    </row>
    <row r="41" s="508" customFormat="true" ht="27" hidden="false" customHeight="false" outlineLevel="0" collapsed="false">
      <c r="A41" s="201" t="s">
        <v>1142</v>
      </c>
      <c r="B41" s="202" t="s">
        <v>1143</v>
      </c>
      <c r="C41" s="203" t="s">
        <v>4435</v>
      </c>
      <c r="D41" s="203"/>
      <c r="E41" s="203"/>
      <c r="F41" s="203"/>
      <c r="G41" s="203"/>
      <c r="H41" s="503" t="s">
        <v>4436</v>
      </c>
      <c r="I41" s="506" t="s">
        <v>4437</v>
      </c>
    </row>
    <row r="42" s="508" customFormat="true" ht="27" hidden="false" customHeight="false" outlineLevel="0" collapsed="false">
      <c r="A42" s="201" t="s">
        <v>1170</v>
      </c>
      <c r="B42" s="202" t="s">
        <v>1171</v>
      </c>
      <c r="C42" s="203" t="s">
        <v>4438</v>
      </c>
      <c r="D42" s="203"/>
      <c r="E42" s="503" t="s">
        <v>4439</v>
      </c>
      <c r="F42" s="503" t="s">
        <v>4439</v>
      </c>
      <c r="G42" s="503" t="s">
        <v>4439</v>
      </c>
      <c r="H42" s="503" t="s">
        <v>4440</v>
      </c>
      <c r="I42" s="506" t="s">
        <v>4441</v>
      </c>
    </row>
    <row r="43" s="508" customFormat="true" ht="27" hidden="false" customHeight="false" outlineLevel="0" collapsed="false">
      <c r="A43" s="201" t="s">
        <v>1416</v>
      </c>
      <c r="B43" s="202" t="s">
        <v>1417</v>
      </c>
      <c r="C43" s="203" t="s">
        <v>4442</v>
      </c>
      <c r="D43" s="203"/>
      <c r="E43" s="203"/>
      <c r="F43" s="503" t="s">
        <v>4443</v>
      </c>
      <c r="G43" s="503" t="s">
        <v>4444</v>
      </c>
      <c r="H43" s="503" t="s">
        <v>4444</v>
      </c>
      <c r="I43" s="506" t="s">
        <v>4445</v>
      </c>
    </row>
    <row r="44" s="508" customFormat="true" ht="27" hidden="false" customHeight="false" outlineLevel="0" collapsed="false">
      <c r="A44" s="201" t="s">
        <v>1583</v>
      </c>
      <c r="B44" s="202" t="s">
        <v>1584</v>
      </c>
      <c r="C44" s="203" t="s">
        <v>4446</v>
      </c>
      <c r="D44" s="503" t="s">
        <v>4447</v>
      </c>
      <c r="E44" s="503" t="s">
        <v>4448</v>
      </c>
      <c r="F44" s="503" t="s">
        <v>4447</v>
      </c>
      <c r="G44" s="503" t="s">
        <v>4449</v>
      </c>
      <c r="H44" s="503" t="s">
        <v>4449</v>
      </c>
      <c r="I44" s="504"/>
    </row>
    <row r="45" s="508" customFormat="true" ht="27" hidden="false" customHeight="false" outlineLevel="0" collapsed="false">
      <c r="A45" s="201" t="s">
        <v>1665</v>
      </c>
      <c r="B45" s="202" t="s">
        <v>1666</v>
      </c>
      <c r="C45" s="203" t="s">
        <v>4450</v>
      </c>
      <c r="D45" s="203"/>
      <c r="E45" s="203"/>
      <c r="F45" s="203"/>
      <c r="G45" s="503" t="s">
        <v>4451</v>
      </c>
      <c r="H45" s="503" t="s">
        <v>4451</v>
      </c>
      <c r="I45" s="504"/>
    </row>
    <row r="46" s="508" customFormat="true" ht="27" hidden="false" customHeight="false" outlineLevel="0" collapsed="false">
      <c r="A46" s="201" t="s">
        <v>1721</v>
      </c>
      <c r="B46" s="202" t="s">
        <v>550</v>
      </c>
      <c r="C46" s="203" t="s">
        <v>4452</v>
      </c>
      <c r="D46" s="203"/>
      <c r="E46" s="503" t="s">
        <v>4453</v>
      </c>
      <c r="F46" s="503" t="s">
        <v>4454</v>
      </c>
      <c r="G46" s="503" t="s">
        <v>4455</v>
      </c>
      <c r="H46" s="203"/>
      <c r="I46" s="504"/>
    </row>
    <row r="47" s="508" customFormat="true" ht="27" hidden="false" customHeight="false" outlineLevel="0" collapsed="false">
      <c r="A47" s="201" t="s">
        <v>1905</v>
      </c>
      <c r="B47" s="202" t="s">
        <v>1906</v>
      </c>
      <c r="C47" s="203" t="s">
        <v>4456</v>
      </c>
      <c r="D47" s="503" t="s">
        <v>4457</v>
      </c>
      <c r="E47" s="503" t="s">
        <v>4458</v>
      </c>
      <c r="F47" s="503" t="s">
        <v>4459</v>
      </c>
      <c r="G47" s="203"/>
      <c r="H47" s="203"/>
      <c r="I47" s="504"/>
    </row>
    <row r="48" s="508" customFormat="true" ht="27" hidden="false" customHeight="false" outlineLevel="0" collapsed="false">
      <c r="A48" s="201" t="s">
        <v>2065</v>
      </c>
      <c r="B48" s="202" t="s">
        <v>2066</v>
      </c>
      <c r="C48" s="203" t="s">
        <v>4460</v>
      </c>
      <c r="D48" s="203"/>
      <c r="E48" s="503" t="s">
        <v>4461</v>
      </c>
      <c r="F48" s="503" t="s">
        <v>4462</v>
      </c>
      <c r="G48" s="503" t="s">
        <v>4463</v>
      </c>
      <c r="H48" s="503" t="s">
        <v>4464</v>
      </c>
      <c r="I48" s="504"/>
    </row>
    <row r="49" s="508" customFormat="true" ht="27" hidden="false" customHeight="false" outlineLevel="0" collapsed="false">
      <c r="A49" s="201" t="s">
        <v>2244</v>
      </c>
      <c r="B49" s="202" t="s">
        <v>2245</v>
      </c>
      <c r="C49" s="203" t="s">
        <v>4465</v>
      </c>
      <c r="D49" s="203"/>
      <c r="E49" s="503" t="s">
        <v>4466</v>
      </c>
      <c r="F49" s="503" t="s">
        <v>4467</v>
      </c>
      <c r="G49" s="503" t="s">
        <v>4466</v>
      </c>
      <c r="H49" s="503" t="s">
        <v>4466</v>
      </c>
      <c r="I49" s="506" t="s">
        <v>4468</v>
      </c>
    </row>
    <row r="50" s="508" customFormat="true" ht="27" hidden="false" customHeight="false" outlineLevel="0" collapsed="false">
      <c r="A50" s="201" t="s">
        <v>2508</v>
      </c>
      <c r="B50" s="202" t="s">
        <v>2509</v>
      </c>
      <c r="C50" s="203" t="s">
        <v>4469</v>
      </c>
      <c r="D50" s="203"/>
      <c r="E50" s="203"/>
      <c r="F50" s="503" t="s">
        <v>4470</v>
      </c>
      <c r="G50" s="503" t="s">
        <v>4471</v>
      </c>
      <c r="H50" s="503" t="s">
        <v>4472</v>
      </c>
      <c r="I50" s="506" t="s">
        <v>4473</v>
      </c>
    </row>
    <row r="51" s="508" customFormat="true" ht="27" hidden="false" customHeight="false" outlineLevel="0" collapsed="false">
      <c r="A51" s="201" t="s">
        <v>2593</v>
      </c>
      <c r="B51" s="202" t="s">
        <v>2594</v>
      </c>
      <c r="C51" s="203" t="s">
        <v>4474</v>
      </c>
      <c r="D51" s="203"/>
      <c r="E51" s="203"/>
      <c r="F51" s="203"/>
      <c r="G51" s="203"/>
      <c r="H51" s="503" t="s">
        <v>4475</v>
      </c>
      <c r="I51" s="506" t="s">
        <v>4476</v>
      </c>
    </row>
    <row r="52" s="508" customFormat="true" ht="27" hidden="false" customHeight="false" outlineLevel="0" collapsed="false">
      <c r="A52" s="201" t="s">
        <v>2598</v>
      </c>
      <c r="B52" s="202" t="s">
        <v>2599</v>
      </c>
      <c r="C52" s="203" t="s">
        <v>4477</v>
      </c>
      <c r="D52" s="203"/>
      <c r="E52" s="203"/>
      <c r="F52" s="203"/>
      <c r="G52" s="503" t="s">
        <v>4478</v>
      </c>
      <c r="H52" s="503" t="s">
        <v>4479</v>
      </c>
      <c r="I52" s="506" t="s">
        <v>4480</v>
      </c>
    </row>
    <row r="53" s="508" customFormat="true" ht="27" hidden="false" customHeight="false" outlineLevel="0" collapsed="false">
      <c r="A53" s="201" t="s">
        <v>2665</v>
      </c>
      <c r="B53" s="202" t="s">
        <v>695</v>
      </c>
      <c r="C53" s="203" t="s">
        <v>4481</v>
      </c>
      <c r="D53" s="203"/>
      <c r="E53" s="203"/>
      <c r="F53" s="203"/>
      <c r="G53" s="203"/>
      <c r="H53" s="203"/>
      <c r="I53" s="506" t="s">
        <v>4481</v>
      </c>
    </row>
    <row r="54" s="508" customFormat="true" ht="27" hidden="false" customHeight="false" outlineLevel="0" collapsed="false">
      <c r="A54" s="201" t="s">
        <v>2668</v>
      </c>
      <c r="B54" s="202" t="s">
        <v>706</v>
      </c>
      <c r="C54" s="203" t="s">
        <v>4482</v>
      </c>
      <c r="D54" s="203"/>
      <c r="E54" s="203"/>
      <c r="F54" s="203"/>
      <c r="G54" s="203"/>
      <c r="H54" s="203"/>
      <c r="I54" s="506" t="s">
        <v>4482</v>
      </c>
    </row>
    <row r="55" s="508" customFormat="true" ht="27" hidden="false" customHeight="false" outlineLevel="0" collapsed="false">
      <c r="A55" s="201" t="s">
        <v>2671</v>
      </c>
      <c r="B55" s="202" t="s">
        <v>2672</v>
      </c>
      <c r="C55" s="203" t="s">
        <v>4483</v>
      </c>
      <c r="D55" s="203"/>
      <c r="E55" s="203"/>
      <c r="F55" s="203"/>
      <c r="G55" s="203"/>
      <c r="H55" s="203"/>
      <c r="I55" s="506" t="s">
        <v>4483</v>
      </c>
    </row>
    <row r="56" s="466" customFormat="true" ht="11.25" hidden="false" customHeight="true" outlineLevel="0" collapsed="false">
      <c r="A56" s="509" t="s">
        <v>4484</v>
      </c>
      <c r="B56" s="509"/>
      <c r="C56" s="510"/>
      <c r="D56" s="511" t="s">
        <v>4485</v>
      </c>
      <c r="E56" s="511" t="s">
        <v>4486</v>
      </c>
      <c r="F56" s="511" t="s">
        <v>4487</v>
      </c>
      <c r="G56" s="511" t="s">
        <v>4488</v>
      </c>
      <c r="H56" s="511" t="s">
        <v>4489</v>
      </c>
      <c r="I56" s="512" t="s">
        <v>4490</v>
      </c>
    </row>
    <row r="57" s="466" customFormat="true" ht="12.75" hidden="false" customHeight="true" outlineLevel="0" collapsed="false">
      <c r="A57" s="509" t="s">
        <v>4491</v>
      </c>
      <c r="B57" s="509"/>
      <c r="C57" s="510"/>
      <c r="D57" s="511" t="s">
        <v>4492</v>
      </c>
      <c r="E57" s="511" t="s">
        <v>4493</v>
      </c>
      <c r="F57" s="511" t="s">
        <v>4494</v>
      </c>
      <c r="G57" s="511" t="s">
        <v>4495</v>
      </c>
      <c r="H57" s="511" t="s">
        <v>4496</v>
      </c>
      <c r="I57" s="512" t="s">
        <v>4497</v>
      </c>
      <c r="J57" s="505" t="n">
        <f aca="false">SUM(G57:H57)</f>
        <v>0</v>
      </c>
    </row>
    <row r="58" s="466" customFormat="true" ht="11.25" hidden="false" customHeight="true" outlineLevel="0" collapsed="false">
      <c r="A58" s="509" t="s">
        <v>4498</v>
      </c>
      <c r="B58" s="509"/>
      <c r="C58" s="510"/>
      <c r="D58" s="511" t="s">
        <v>4485</v>
      </c>
      <c r="E58" s="511" t="s">
        <v>4499</v>
      </c>
      <c r="F58" s="511" t="s">
        <v>4500</v>
      </c>
      <c r="G58" s="511" t="s">
        <v>4501</v>
      </c>
      <c r="H58" s="511" t="s">
        <v>4502</v>
      </c>
      <c r="I58" s="512" t="s">
        <v>4503</v>
      </c>
    </row>
    <row r="59" s="466" customFormat="true" ht="13.5" hidden="false" customHeight="true" outlineLevel="0" collapsed="false">
      <c r="A59" s="513" t="s">
        <v>4504</v>
      </c>
      <c r="B59" s="513"/>
      <c r="C59" s="514"/>
      <c r="D59" s="515" t="s">
        <v>4505</v>
      </c>
      <c r="E59" s="515" t="s">
        <v>4506</v>
      </c>
      <c r="F59" s="515" t="s">
        <v>4507</v>
      </c>
      <c r="G59" s="515" t="s">
        <v>4508</v>
      </c>
      <c r="H59" s="515" t="s">
        <v>4509</v>
      </c>
      <c r="I59" s="516" t="s">
        <v>4510</v>
      </c>
      <c r="J59" s="505" t="n">
        <f aca="false">SUM(G59:H59)</f>
        <v>0</v>
      </c>
    </row>
  </sheetData>
  <mergeCells count="13">
    <mergeCell ref="A1:H2"/>
    <mergeCell ref="I1:I5"/>
    <mergeCell ref="AH1:AH5"/>
    <mergeCell ref="P4:R4"/>
    <mergeCell ref="A6:J6"/>
    <mergeCell ref="A7:A8"/>
    <mergeCell ref="B7:B8"/>
    <mergeCell ref="C7:C8"/>
    <mergeCell ref="D7:I7"/>
    <mergeCell ref="A56:B56"/>
    <mergeCell ref="A57:B57"/>
    <mergeCell ref="A58:B58"/>
    <mergeCell ref="A59:B59"/>
  </mergeCells>
  <conditionalFormatting sqref="O4 X4:Y5 AB4:AG5 AI4:AJ5 R5 T1:V3 AN1:AN5 AP1:BA5 W1:W5 BC1:HK5 R1:R3 A1 H3:H5 A3:F5">
    <cfRule type="cellIs" priority="2" operator="equal" aboveAverage="0" equalAverage="0" bottom="0" percent="0" rank="0" text="" dxfId="14">
      <formula>0</formula>
    </cfRule>
  </conditionalFormatting>
  <printOptions headings="false" gridLines="false" gridLinesSet="true" horizontalCentered="false" verticalCentered="false"/>
  <pageMargins left="0.511805555555555" right="0.511805555555555" top="0.7875" bottom="0.7875" header="0.511805555555555" footer="0.315277777777778"/>
  <pageSetup paperSize="9" scale="69" firstPageNumber="0" fitToWidth="1" fitToHeight="1" pageOrder="downThenOver" orientation="landscape" blackAndWhite="false" draft="false" cellComments="none" useFirstPageNumber="false" horizontalDpi="300" verticalDpi="300" copies="1"/>
  <headerFooter differentFirst="false" differentOddEven="false">
    <oddHeader/>
    <oddFooter>&amp;L&amp;A&amp;RPágina &amp;P de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LibreOffice/6.1.6.3$Windows_X86_64 LibreOffice_project/5896ab1714085361c45cf540f76f60673dd96a72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2013-09-02T19:25:05Z</dcterms:created>
  <dc:creator>JCA Engenharia e Arquitetura</dc:creator>
  <dc:description/>
  <dc:language>pt-BR</dc:language>
  <cp:lastModifiedBy>Roberto</cp:lastModifiedBy>
  <cp:lastPrinted>2020-03-03T02:55:09Z</cp:lastPrinted>
  <dcterms:modified xsi:type="dcterms:W3CDTF">2020-03-03T03:44:05Z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